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ristannguyen/Desktop/AgriPredict/Raw Datasets/Vietnam GDP (1961 - 2021)/"/>
    </mc:Choice>
  </mc:AlternateContent>
  <xr:revisionPtr revIDLastSave="0" documentId="13_ncr:1_{F4DFF5D8-9E0F-D546-B6AC-A1465AFC5D14}" xr6:coauthVersionLast="47" xr6:coauthVersionMax="47" xr10:uidLastSave="{00000000-0000-0000-0000-000000000000}"/>
  <bookViews>
    <workbookView xWindow="1600" yWindow="780" windowWidth="23240" windowHeight="14220" tabRatio="680" firstSheet="1" activeTab="3" xr2:uid="{00000000-000D-0000-FFFF-FFFF00000000}"/>
  </bookViews>
  <sheets>
    <sheet name="(1) Source and notes" sheetId="4" r:id="rId1"/>
    <sheet name="(2) VN GDP constant 1890-1970" sheetId="1" r:id="rId2"/>
    <sheet name="(3) VN-GDP current 1890-1970" sheetId="2" r:id="rId3"/>
    <sheet name="(4) VN-GDP constant 1800-197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2" i="1" l="1"/>
  <c r="B69" i="3"/>
  <c r="F69" i="3" s="1"/>
  <c r="C69" i="3"/>
  <c r="B12" i="1"/>
  <c r="C12" i="1"/>
  <c r="D12" i="1"/>
  <c r="F12" i="1"/>
  <c r="G12" i="1"/>
  <c r="T12" i="1"/>
  <c r="U12" i="1"/>
  <c r="V12" i="1"/>
  <c r="AA12" i="1"/>
  <c r="AB12" i="1"/>
  <c r="AC12" i="1"/>
  <c r="AE12" i="1"/>
  <c r="AF12" i="1"/>
  <c r="B13" i="1"/>
  <c r="AG13" i="1" s="1"/>
  <c r="C13" i="1"/>
  <c r="G13" i="1" s="1"/>
  <c r="AF13" i="1" s="1"/>
  <c r="D13" i="1"/>
  <c r="T13" i="1"/>
  <c r="U13" i="1"/>
  <c r="V13" i="1"/>
  <c r="AA13" i="1"/>
  <c r="AB13" i="1"/>
  <c r="AC13" i="1"/>
  <c r="B14" i="1"/>
  <c r="C14" i="1"/>
  <c r="D14" i="1"/>
  <c r="F14" i="1"/>
  <c r="T14" i="1"/>
  <c r="U14" i="1"/>
  <c r="V14" i="1"/>
  <c r="AA14" i="1"/>
  <c r="AB14" i="1"/>
  <c r="AE14" i="1"/>
  <c r="B15" i="1"/>
  <c r="AG15" i="1" s="1"/>
  <c r="C15" i="1"/>
  <c r="D15" i="1"/>
  <c r="F15" i="1"/>
  <c r="G15" i="1"/>
  <c r="T15" i="1"/>
  <c r="U15" i="1"/>
  <c r="V15" i="1"/>
  <c r="AA15" i="1"/>
  <c r="AB15" i="1"/>
  <c r="AC15" i="1"/>
  <c r="AE15" i="1"/>
  <c r="AF15" i="1"/>
  <c r="B16" i="1"/>
  <c r="C16" i="1"/>
  <c r="D16" i="1"/>
  <c r="G16" i="1" s="1"/>
  <c r="AF16" i="1" s="1"/>
  <c r="T16" i="1"/>
  <c r="U16" i="1"/>
  <c r="V16" i="1"/>
  <c r="AA16" i="1"/>
  <c r="AB16" i="1"/>
  <c r="AC16" i="1"/>
  <c r="B17" i="1"/>
  <c r="AG17" i="1" s="1"/>
  <c r="C17" i="1"/>
  <c r="D17" i="1"/>
  <c r="F17" i="1"/>
  <c r="G17" i="1"/>
  <c r="T17" i="1"/>
  <c r="U17" i="1"/>
  <c r="V17" i="1"/>
  <c r="AA17" i="1"/>
  <c r="AB17" i="1"/>
  <c r="AC17" i="1"/>
  <c r="AE17" i="1"/>
  <c r="AF17" i="1"/>
  <c r="B18" i="1"/>
  <c r="C14" i="2" s="1"/>
  <c r="C18" i="1"/>
  <c r="D18" i="1"/>
  <c r="G18" i="1"/>
  <c r="T18" i="1"/>
  <c r="U18" i="1"/>
  <c r="V18" i="1"/>
  <c r="AA18" i="1"/>
  <c r="AB18" i="1"/>
  <c r="AC18" i="1"/>
  <c r="AF18" i="1"/>
  <c r="B19" i="1"/>
  <c r="C19" i="1"/>
  <c r="D19" i="1"/>
  <c r="G19" i="1" s="1"/>
  <c r="AF19" i="1" s="1"/>
  <c r="T19" i="1"/>
  <c r="U19" i="1"/>
  <c r="V19" i="1"/>
  <c r="AA19" i="1"/>
  <c r="AC19" i="1"/>
  <c r="B20" i="1"/>
  <c r="AG20" i="1" s="1"/>
  <c r="C20" i="1"/>
  <c r="D20" i="1"/>
  <c r="F20" i="1"/>
  <c r="G20" i="1"/>
  <c r="T20" i="1"/>
  <c r="U20" i="1"/>
  <c r="V20" i="1"/>
  <c r="AA20" i="1"/>
  <c r="AB20" i="1"/>
  <c r="AC20" i="1"/>
  <c r="AE20" i="1"/>
  <c r="AF20" i="1"/>
  <c r="B21" i="1"/>
  <c r="C21" i="1"/>
  <c r="G21" i="1" s="1"/>
  <c r="AF21" i="1" s="1"/>
  <c r="D21" i="1"/>
  <c r="T21" i="1"/>
  <c r="U21" i="1"/>
  <c r="V21" i="1"/>
  <c r="AA21" i="1"/>
  <c r="AB21" i="1"/>
  <c r="AC21" i="1"/>
  <c r="B22" i="1"/>
  <c r="C22" i="1"/>
  <c r="D22" i="1"/>
  <c r="F22" i="1"/>
  <c r="AE22" i="1" s="1"/>
  <c r="T22" i="1"/>
  <c r="U22" i="1"/>
  <c r="V22" i="1"/>
  <c r="AA22" i="1"/>
  <c r="AB22" i="1"/>
  <c r="B23" i="1"/>
  <c r="AG23" i="1" s="1"/>
  <c r="C23" i="1"/>
  <c r="D23" i="1"/>
  <c r="F23" i="1"/>
  <c r="G23" i="1"/>
  <c r="T23" i="1"/>
  <c r="U23" i="1"/>
  <c r="V23" i="1"/>
  <c r="AA23" i="1"/>
  <c r="AB23" i="1"/>
  <c r="AC23" i="1"/>
  <c r="AE23" i="1"/>
  <c r="AF23" i="1"/>
  <c r="B24" i="1"/>
  <c r="C24" i="1"/>
  <c r="AB24" i="1" s="1"/>
  <c r="D24" i="1"/>
  <c r="G24" i="1" s="1"/>
  <c r="AF24" i="1" s="1"/>
  <c r="T24" i="1"/>
  <c r="U24" i="1"/>
  <c r="V24" i="1"/>
  <c r="AA24" i="1"/>
  <c r="AC24" i="1"/>
  <c r="B25" i="1"/>
  <c r="AG25" i="1" s="1"/>
  <c r="C25" i="1"/>
  <c r="D25" i="1"/>
  <c r="F25" i="1"/>
  <c r="G25" i="1"/>
  <c r="T25" i="1"/>
  <c r="U25" i="1"/>
  <c r="V25" i="1"/>
  <c r="AA25" i="1"/>
  <c r="AB25" i="1"/>
  <c r="AC25" i="1"/>
  <c r="AE25" i="1"/>
  <c r="AF25" i="1"/>
  <c r="B26" i="1"/>
  <c r="C22" i="2" s="1"/>
  <c r="C26" i="1"/>
  <c r="D26" i="1"/>
  <c r="G26" i="1"/>
  <c r="T26" i="1"/>
  <c r="U26" i="1"/>
  <c r="V26" i="1"/>
  <c r="AA26" i="1"/>
  <c r="AB26" i="1"/>
  <c r="AC26" i="1"/>
  <c r="AF26" i="1"/>
  <c r="B27" i="1"/>
  <c r="C27" i="1"/>
  <c r="F27" i="1" s="1"/>
  <c r="AE27" i="1" s="1"/>
  <c r="D27" i="1"/>
  <c r="T27" i="1"/>
  <c r="U27" i="1"/>
  <c r="V27" i="1"/>
  <c r="AA27" i="1"/>
  <c r="B28" i="1"/>
  <c r="C28" i="1"/>
  <c r="AG28" i="1" s="1"/>
  <c r="D28" i="1"/>
  <c r="F28" i="1"/>
  <c r="G28" i="1"/>
  <c r="T28" i="1"/>
  <c r="U28" i="1"/>
  <c r="V28" i="1"/>
  <c r="AA28" i="1"/>
  <c r="AB28" i="1"/>
  <c r="AC28" i="1"/>
  <c r="AE28" i="1"/>
  <c r="AF28" i="1"/>
  <c r="B29" i="1"/>
  <c r="C29" i="1"/>
  <c r="G29" i="1" s="1"/>
  <c r="AF29" i="1" s="1"/>
  <c r="D29" i="1"/>
  <c r="T29" i="1"/>
  <c r="U29" i="1"/>
  <c r="V29" i="1"/>
  <c r="AA29" i="1"/>
  <c r="AB29" i="1"/>
  <c r="AC29" i="1"/>
  <c r="B30" i="1"/>
  <c r="C30" i="1"/>
  <c r="D30" i="1"/>
  <c r="F30" i="1"/>
  <c r="T30" i="1"/>
  <c r="U30" i="1"/>
  <c r="V30" i="1"/>
  <c r="AA30" i="1"/>
  <c r="AB30" i="1"/>
  <c r="AE30" i="1"/>
  <c r="B31" i="1"/>
  <c r="AG31" i="1" s="1"/>
  <c r="C31" i="1"/>
  <c r="D31" i="1"/>
  <c r="F31" i="1"/>
  <c r="G31" i="1"/>
  <c r="T31" i="1"/>
  <c r="U31" i="1"/>
  <c r="V31" i="1"/>
  <c r="AA31" i="1"/>
  <c r="AB31" i="1"/>
  <c r="AC31" i="1"/>
  <c r="AE31" i="1"/>
  <c r="AF31" i="1"/>
  <c r="B32" i="1"/>
  <c r="C32" i="1"/>
  <c r="AB32" i="1" s="1"/>
  <c r="D32" i="1"/>
  <c r="G32" i="1" s="1"/>
  <c r="AF32" i="1" s="1"/>
  <c r="T32" i="1"/>
  <c r="U32" i="1"/>
  <c r="V32" i="1"/>
  <c r="AA32" i="1"/>
  <c r="AC32" i="1"/>
  <c r="B33" i="1"/>
  <c r="AG33" i="1" s="1"/>
  <c r="C33" i="1"/>
  <c r="D33" i="1"/>
  <c r="F33" i="1"/>
  <c r="G33" i="1"/>
  <c r="T33" i="1"/>
  <c r="U33" i="1"/>
  <c r="V33" i="1"/>
  <c r="AA33" i="1"/>
  <c r="AB33" i="1"/>
  <c r="AC33" i="1"/>
  <c r="AE33" i="1"/>
  <c r="AF33" i="1"/>
  <c r="B34" i="1"/>
  <c r="C30" i="2" s="1"/>
  <c r="C34" i="1"/>
  <c r="D34" i="1"/>
  <c r="G34" i="1"/>
  <c r="T34" i="1"/>
  <c r="U34" i="1"/>
  <c r="V34" i="1"/>
  <c r="AA34" i="1"/>
  <c r="AB34" i="1"/>
  <c r="AC34" i="1"/>
  <c r="AF34" i="1"/>
  <c r="B35" i="1"/>
  <c r="C35" i="1"/>
  <c r="F35" i="1" s="1"/>
  <c r="AE35" i="1" s="1"/>
  <c r="D35" i="1"/>
  <c r="T35" i="1"/>
  <c r="U35" i="1"/>
  <c r="V35" i="1"/>
  <c r="AA35" i="1"/>
  <c r="B36" i="1"/>
  <c r="AG36" i="1" s="1"/>
  <c r="C36" i="1"/>
  <c r="D36" i="1"/>
  <c r="F36" i="1"/>
  <c r="G36" i="1"/>
  <c r="T36" i="1"/>
  <c r="U36" i="1"/>
  <c r="V36" i="1"/>
  <c r="AA36" i="1"/>
  <c r="AB36" i="1"/>
  <c r="AC36" i="1"/>
  <c r="AE36" i="1"/>
  <c r="AF36" i="1"/>
  <c r="B37" i="1"/>
  <c r="C37" i="1"/>
  <c r="G37" i="1" s="1"/>
  <c r="AF37" i="1" s="1"/>
  <c r="D37" i="1"/>
  <c r="T37" i="1"/>
  <c r="U37" i="1"/>
  <c r="V37" i="1"/>
  <c r="AA37" i="1"/>
  <c r="AB37" i="1"/>
  <c r="AC37" i="1"/>
  <c r="B38" i="1"/>
  <c r="C38" i="1"/>
  <c r="D38" i="1"/>
  <c r="F38" i="1"/>
  <c r="T38" i="1"/>
  <c r="U38" i="1"/>
  <c r="V38" i="1"/>
  <c r="AA38" i="1"/>
  <c r="AB38" i="1"/>
  <c r="AE38" i="1"/>
  <c r="B39" i="1"/>
  <c r="AG39" i="1" s="1"/>
  <c r="C39" i="1"/>
  <c r="D39" i="1"/>
  <c r="F39" i="1"/>
  <c r="G39" i="1"/>
  <c r="T39" i="1"/>
  <c r="U39" i="1"/>
  <c r="V39" i="1"/>
  <c r="AA39" i="1"/>
  <c r="AB39" i="1"/>
  <c r="AC39" i="1"/>
  <c r="AE39" i="1"/>
  <c r="AF39" i="1"/>
  <c r="B40" i="1"/>
  <c r="C40" i="1"/>
  <c r="AB40" i="1" s="1"/>
  <c r="D40" i="1"/>
  <c r="G40" i="1" s="1"/>
  <c r="AF40" i="1" s="1"/>
  <c r="T40" i="1"/>
  <c r="U40" i="1"/>
  <c r="V40" i="1"/>
  <c r="AA40" i="1"/>
  <c r="AC40" i="1"/>
  <c r="B41" i="1"/>
  <c r="AG41" i="1" s="1"/>
  <c r="C41" i="1"/>
  <c r="D41" i="1"/>
  <c r="F41" i="1"/>
  <c r="G41" i="1"/>
  <c r="T41" i="1"/>
  <c r="U41" i="1"/>
  <c r="V41" i="1"/>
  <c r="AA41" i="1"/>
  <c r="AB41" i="1"/>
  <c r="AC41" i="1"/>
  <c r="AE41" i="1"/>
  <c r="AF41" i="1"/>
  <c r="B42" i="1"/>
  <c r="C42" i="1"/>
  <c r="D42" i="1"/>
  <c r="G42" i="1"/>
  <c r="T42" i="1"/>
  <c r="U42" i="1"/>
  <c r="V42" i="1"/>
  <c r="AA42" i="1"/>
  <c r="AB42" i="1"/>
  <c r="AC42" i="1"/>
  <c r="AF42" i="1"/>
  <c r="B43" i="1"/>
  <c r="C43" i="1"/>
  <c r="AB43" i="1" s="1"/>
  <c r="D43" i="1"/>
  <c r="F43" i="1"/>
  <c r="AE43" i="1" s="1"/>
  <c r="T43" i="1"/>
  <c r="U43" i="1"/>
  <c r="V43" i="1"/>
  <c r="AA43" i="1"/>
  <c r="AC43" i="1"/>
  <c r="B44" i="1"/>
  <c r="AG44" i="1" s="1"/>
  <c r="C44" i="1"/>
  <c r="D44" i="1"/>
  <c r="F44" i="1"/>
  <c r="G44" i="1"/>
  <c r="T44" i="1"/>
  <c r="U44" i="1"/>
  <c r="V44" i="1"/>
  <c r="AA44" i="1"/>
  <c r="AB44" i="1"/>
  <c r="AC44" i="1"/>
  <c r="AE44" i="1"/>
  <c r="AF44" i="1"/>
  <c r="B45" i="1"/>
  <c r="C45" i="1"/>
  <c r="G45" i="1" s="1"/>
  <c r="AF45" i="1" s="1"/>
  <c r="D45" i="1"/>
  <c r="T45" i="1"/>
  <c r="U45" i="1"/>
  <c r="V45" i="1"/>
  <c r="AC45" i="1"/>
  <c r="B46" i="1"/>
  <c r="C46" i="1"/>
  <c r="D46" i="1"/>
  <c r="F46" i="1"/>
  <c r="T46" i="1"/>
  <c r="U46" i="1"/>
  <c r="V46" i="1"/>
  <c r="AA46" i="1"/>
  <c r="AB46" i="1"/>
  <c r="AE46" i="1"/>
  <c r="B47" i="1"/>
  <c r="AG47" i="1" s="1"/>
  <c r="C47" i="1"/>
  <c r="D47" i="1"/>
  <c r="F47" i="1"/>
  <c r="G47" i="1"/>
  <c r="T47" i="1"/>
  <c r="U47" i="1"/>
  <c r="V47" i="1"/>
  <c r="AA47" i="1"/>
  <c r="AB47" i="1"/>
  <c r="AC47" i="1"/>
  <c r="AE47" i="1"/>
  <c r="AF47" i="1"/>
  <c r="B48" i="1"/>
  <c r="C48" i="1"/>
  <c r="D48" i="1"/>
  <c r="T48" i="1"/>
  <c r="U48" i="1"/>
  <c r="V48" i="1"/>
  <c r="AB48" i="1"/>
  <c r="AC48" i="1"/>
  <c r="B49" i="1"/>
  <c r="AG49" i="1" s="1"/>
  <c r="C49" i="1"/>
  <c r="D49" i="1"/>
  <c r="F49" i="1"/>
  <c r="G49" i="1"/>
  <c r="T49" i="1"/>
  <c r="U49" i="1"/>
  <c r="V49" i="1"/>
  <c r="AA49" i="1"/>
  <c r="AB49" i="1"/>
  <c r="AC49" i="1"/>
  <c r="AE49" i="1"/>
  <c r="AF49" i="1"/>
  <c r="B50" i="1"/>
  <c r="C50" i="1"/>
  <c r="D50" i="1"/>
  <c r="G50" i="1"/>
  <c r="T50" i="1"/>
  <c r="U50" i="1"/>
  <c r="V50" i="1"/>
  <c r="AB50" i="1"/>
  <c r="AC50" i="1"/>
  <c r="AF50" i="1"/>
  <c r="B51" i="1"/>
  <c r="AG51" i="1" s="1"/>
  <c r="C51" i="1"/>
  <c r="F51" i="1" s="1"/>
  <c r="AE51" i="1" s="1"/>
  <c r="D51" i="1"/>
  <c r="T51" i="1"/>
  <c r="U51" i="1"/>
  <c r="V51" i="1"/>
  <c r="AA51" i="1"/>
  <c r="AB51" i="1"/>
  <c r="AC51" i="1"/>
  <c r="B52" i="1"/>
  <c r="AG52" i="1" s="1"/>
  <c r="C52" i="1"/>
  <c r="D52" i="1"/>
  <c r="F52" i="1"/>
  <c r="G52" i="1"/>
  <c r="T52" i="1"/>
  <c r="U52" i="1"/>
  <c r="V52" i="1"/>
  <c r="AA52" i="1"/>
  <c r="AB52" i="1"/>
  <c r="AC52" i="1"/>
  <c r="AE52" i="1"/>
  <c r="AF52" i="1"/>
  <c r="B53" i="1"/>
  <c r="C53" i="1"/>
  <c r="G53" i="1" s="1"/>
  <c r="AF53" i="1" s="1"/>
  <c r="D53" i="1"/>
  <c r="T53" i="1"/>
  <c r="U53" i="1"/>
  <c r="V53" i="1"/>
  <c r="AB53" i="1"/>
  <c r="AC53" i="1"/>
  <c r="B54" i="1"/>
  <c r="AG54" i="1" s="1"/>
  <c r="C54" i="1"/>
  <c r="D50" i="2" s="1"/>
  <c r="D54" i="1"/>
  <c r="E50" i="2" s="1"/>
  <c r="F54" i="1"/>
  <c r="G54" i="1"/>
  <c r="T54" i="1"/>
  <c r="U54" i="1"/>
  <c r="V54" i="1"/>
  <c r="AA54" i="1"/>
  <c r="AB54" i="1"/>
  <c r="AC54" i="1"/>
  <c r="AE54" i="1"/>
  <c r="AF54" i="1"/>
  <c r="B55" i="1"/>
  <c r="AG55" i="1" s="1"/>
  <c r="C55" i="1"/>
  <c r="D55" i="1"/>
  <c r="F55" i="1"/>
  <c r="G55" i="1"/>
  <c r="T55" i="1"/>
  <c r="U55" i="1"/>
  <c r="V55" i="1"/>
  <c r="AA55" i="1"/>
  <c r="AB55" i="1"/>
  <c r="AC55" i="1"/>
  <c r="AE55" i="1"/>
  <c r="AF55" i="1"/>
  <c r="B56" i="1"/>
  <c r="C56" i="1"/>
  <c r="D56" i="1"/>
  <c r="T56" i="1"/>
  <c r="U56" i="1"/>
  <c r="V56" i="1"/>
  <c r="AA56" i="1"/>
  <c r="AB56" i="1"/>
  <c r="B57" i="1"/>
  <c r="AG57" i="1" s="1"/>
  <c r="C57" i="1"/>
  <c r="D57" i="1"/>
  <c r="F57" i="1"/>
  <c r="G57" i="1"/>
  <c r="T57" i="1"/>
  <c r="U57" i="1"/>
  <c r="V57" i="1"/>
  <c r="AA57" i="1"/>
  <c r="AB57" i="1"/>
  <c r="AC57" i="1"/>
  <c r="AE57" i="1"/>
  <c r="AF57" i="1"/>
  <c r="B58" i="1"/>
  <c r="C58" i="1"/>
  <c r="D58" i="1"/>
  <c r="G58" i="1"/>
  <c r="T58" i="1"/>
  <c r="U58" i="1"/>
  <c r="V58" i="1"/>
  <c r="AA58" i="1"/>
  <c r="AB58" i="1"/>
  <c r="AC58" i="1"/>
  <c r="AF58" i="1"/>
  <c r="B59" i="1"/>
  <c r="C59" i="1"/>
  <c r="AB59" i="1" s="1"/>
  <c r="D59" i="1"/>
  <c r="F59" i="1"/>
  <c r="AE59" i="1" s="1"/>
  <c r="T59" i="1"/>
  <c r="U59" i="1"/>
  <c r="V59" i="1"/>
  <c r="AA59" i="1"/>
  <c r="AC59" i="1"/>
  <c r="B60" i="1"/>
  <c r="AG60" i="1" s="1"/>
  <c r="C60" i="1"/>
  <c r="D60" i="1"/>
  <c r="F60" i="1"/>
  <c r="G60" i="1"/>
  <c r="T60" i="1"/>
  <c r="U60" i="1"/>
  <c r="V60" i="1"/>
  <c r="AA60" i="1"/>
  <c r="AB60" i="1"/>
  <c r="AC60" i="1"/>
  <c r="AE60" i="1"/>
  <c r="AF60" i="1"/>
  <c r="B61" i="1"/>
  <c r="C61" i="1"/>
  <c r="D61" i="1"/>
  <c r="T61" i="1"/>
  <c r="U61" i="1"/>
  <c r="V61" i="1"/>
  <c r="AA61" i="1"/>
  <c r="AC61" i="1"/>
  <c r="B62" i="1"/>
  <c r="C62" i="1"/>
  <c r="D62" i="1"/>
  <c r="T62" i="1"/>
  <c r="U62" i="1"/>
  <c r="V62" i="1"/>
  <c r="AA62" i="1"/>
  <c r="AB62" i="1"/>
  <c r="B63" i="1"/>
  <c r="AG63" i="1" s="1"/>
  <c r="C63" i="1"/>
  <c r="D63" i="1"/>
  <c r="F63" i="1"/>
  <c r="G63" i="1"/>
  <c r="T63" i="1"/>
  <c r="U63" i="1"/>
  <c r="V63" i="1"/>
  <c r="AA63" i="1"/>
  <c r="AB63" i="1"/>
  <c r="AC63" i="1"/>
  <c r="AE63" i="1"/>
  <c r="AF63" i="1"/>
  <c r="B64" i="1"/>
  <c r="C64" i="1"/>
  <c r="D60" i="2" s="1"/>
  <c r="G60" i="2" s="1"/>
  <c r="D64" i="1"/>
  <c r="T64" i="1"/>
  <c r="U64" i="1"/>
  <c r="V64" i="1"/>
  <c r="AC64" i="1"/>
  <c r="B65" i="1"/>
  <c r="AG65" i="1" s="1"/>
  <c r="C65" i="1"/>
  <c r="D65" i="1"/>
  <c r="G65" i="1" s="1"/>
  <c r="AF65" i="1" s="1"/>
  <c r="F65" i="1"/>
  <c r="T65" i="1"/>
  <c r="U65" i="1"/>
  <c r="V65" i="1"/>
  <c r="AA65" i="1"/>
  <c r="AB65" i="1"/>
  <c r="AE65" i="1"/>
  <c r="B66" i="1"/>
  <c r="C66" i="1"/>
  <c r="D66" i="1"/>
  <c r="G66" i="1"/>
  <c r="T66" i="1"/>
  <c r="U66" i="1"/>
  <c r="V66" i="1"/>
  <c r="AB66" i="1"/>
  <c r="AC66" i="1"/>
  <c r="AF66" i="1"/>
  <c r="B67" i="1"/>
  <c r="C67" i="1"/>
  <c r="D67" i="1"/>
  <c r="T67" i="1"/>
  <c r="U67" i="1"/>
  <c r="V67" i="1"/>
  <c r="AB67" i="1"/>
  <c r="B68" i="1"/>
  <c r="AG68" i="1" s="1"/>
  <c r="C68" i="1"/>
  <c r="D68" i="1"/>
  <c r="F68" i="1"/>
  <c r="G68" i="1"/>
  <c r="T68" i="1"/>
  <c r="U68" i="1"/>
  <c r="V68" i="1"/>
  <c r="AA68" i="1"/>
  <c r="AB68" i="1"/>
  <c r="AC68" i="1"/>
  <c r="AE68" i="1"/>
  <c r="AF68" i="1"/>
  <c r="B69" i="1"/>
  <c r="C69" i="1"/>
  <c r="G69" i="1" s="1"/>
  <c r="AF69" i="1" s="1"/>
  <c r="D69" i="1"/>
  <c r="T69" i="1"/>
  <c r="U69" i="1"/>
  <c r="V69" i="1"/>
  <c r="AB69" i="1"/>
  <c r="AC69" i="1"/>
  <c r="B70" i="1"/>
  <c r="C70" i="1"/>
  <c r="D70" i="1"/>
  <c r="G70" i="1"/>
  <c r="AF70" i="1" s="1"/>
  <c r="T70" i="1"/>
  <c r="U70" i="1"/>
  <c r="V70" i="1"/>
  <c r="AA70" i="1"/>
  <c r="AC70" i="1"/>
  <c r="B71" i="1"/>
  <c r="AG71" i="1" s="1"/>
  <c r="C71" i="1"/>
  <c r="D71" i="1"/>
  <c r="F71" i="1"/>
  <c r="G71" i="1"/>
  <c r="T71" i="1"/>
  <c r="U71" i="1"/>
  <c r="V71" i="1"/>
  <c r="AA71" i="1"/>
  <c r="AB71" i="1"/>
  <c r="AC71" i="1"/>
  <c r="AE71" i="1"/>
  <c r="AF71" i="1"/>
  <c r="B72" i="1"/>
  <c r="C72" i="1"/>
  <c r="D72" i="1"/>
  <c r="T72" i="1"/>
  <c r="U72" i="1"/>
  <c r="V72" i="1"/>
  <c r="AA72" i="1"/>
  <c r="AB72" i="1"/>
  <c r="B73" i="1"/>
  <c r="C73" i="1"/>
  <c r="D73" i="1"/>
  <c r="F73" i="1"/>
  <c r="G73" i="1"/>
  <c r="T73" i="1"/>
  <c r="U73" i="1"/>
  <c r="V73" i="1"/>
  <c r="AA73" i="1"/>
  <c r="AB73" i="1"/>
  <c r="AC73" i="1"/>
  <c r="AE73" i="1"/>
  <c r="AF73" i="1"/>
  <c r="B74" i="1"/>
  <c r="C74" i="1"/>
  <c r="D74" i="1"/>
  <c r="G74" i="1"/>
  <c r="T74" i="1"/>
  <c r="U74" i="1"/>
  <c r="V74" i="1"/>
  <c r="AA74" i="1"/>
  <c r="AB74" i="1"/>
  <c r="AC74" i="1"/>
  <c r="AF74" i="1"/>
  <c r="B75" i="1"/>
  <c r="C75" i="1"/>
  <c r="AB75" i="1" s="1"/>
  <c r="D75" i="1"/>
  <c r="F75" i="1"/>
  <c r="AE75" i="1" s="1"/>
  <c r="T75" i="1"/>
  <c r="U75" i="1"/>
  <c r="V75" i="1"/>
  <c r="AA75" i="1"/>
  <c r="B76" i="1"/>
  <c r="AG76" i="1" s="1"/>
  <c r="C76" i="1"/>
  <c r="D76" i="1"/>
  <c r="F76" i="1"/>
  <c r="G76" i="1"/>
  <c r="T76" i="1"/>
  <c r="U76" i="1"/>
  <c r="V76" i="1"/>
  <c r="AA76" i="1"/>
  <c r="AB76" i="1"/>
  <c r="AC76" i="1"/>
  <c r="AE76" i="1"/>
  <c r="AF76" i="1"/>
  <c r="B77" i="1"/>
  <c r="C77" i="1"/>
  <c r="D77" i="1"/>
  <c r="T77" i="1"/>
  <c r="U77" i="1"/>
  <c r="V77" i="1"/>
  <c r="AA77" i="1"/>
  <c r="AC77" i="1"/>
  <c r="B78" i="1"/>
  <c r="C78" i="1"/>
  <c r="AB78" i="1" s="1"/>
  <c r="D78" i="1"/>
  <c r="F78" i="1"/>
  <c r="T78" i="1"/>
  <c r="U78" i="1"/>
  <c r="V78" i="1"/>
  <c r="AA78" i="1"/>
  <c r="AE78" i="1"/>
  <c r="B79" i="1"/>
  <c r="AG79" i="1" s="1"/>
  <c r="C79" i="1"/>
  <c r="D79" i="1"/>
  <c r="F79" i="1"/>
  <c r="G79" i="1"/>
  <c r="T79" i="1"/>
  <c r="U79" i="1"/>
  <c r="V79" i="1"/>
  <c r="AA79" i="1"/>
  <c r="AB79" i="1"/>
  <c r="AC79" i="1"/>
  <c r="AE79" i="1"/>
  <c r="AF79" i="1"/>
  <c r="B80" i="1"/>
  <c r="C80" i="1"/>
  <c r="AB80" i="1" s="1"/>
  <c r="D80" i="1"/>
  <c r="T80" i="1"/>
  <c r="U80" i="1"/>
  <c r="V80" i="1"/>
  <c r="AC80" i="1"/>
  <c r="B81" i="1"/>
  <c r="C81" i="1"/>
  <c r="D81" i="1"/>
  <c r="F81" i="1"/>
  <c r="T81" i="1"/>
  <c r="U81" i="1"/>
  <c r="V81" i="1"/>
  <c r="AA81" i="1"/>
  <c r="AB81" i="1"/>
  <c r="AC81" i="1"/>
  <c r="AE81" i="1"/>
  <c r="B82" i="1"/>
  <c r="C82" i="1"/>
  <c r="D82" i="1"/>
  <c r="G82" i="1"/>
  <c r="T82" i="1"/>
  <c r="U82" i="1"/>
  <c r="V82" i="1"/>
  <c r="AB82" i="1"/>
  <c r="AC82" i="1"/>
  <c r="AF82" i="1"/>
  <c r="B83" i="1"/>
  <c r="C83" i="1"/>
  <c r="D83" i="1"/>
  <c r="T83" i="1"/>
  <c r="U83" i="1"/>
  <c r="V83" i="1"/>
  <c r="AA83" i="1"/>
  <c r="AB83" i="1"/>
  <c r="B84" i="1"/>
  <c r="AG84" i="1" s="1"/>
  <c r="C84" i="1"/>
  <c r="D84" i="1"/>
  <c r="F84" i="1"/>
  <c r="G84" i="1"/>
  <c r="T84" i="1"/>
  <c r="U84" i="1"/>
  <c r="V84" i="1"/>
  <c r="AA84" i="1"/>
  <c r="AB84" i="1"/>
  <c r="AC84" i="1"/>
  <c r="AE84" i="1"/>
  <c r="AF84" i="1"/>
  <c r="B85" i="1"/>
  <c r="C85" i="1"/>
  <c r="G85" i="1" s="1"/>
  <c r="AF85" i="1" s="1"/>
  <c r="D85" i="1"/>
  <c r="T85" i="1"/>
  <c r="U85" i="1"/>
  <c r="V85" i="1"/>
  <c r="AB85" i="1"/>
  <c r="AC85" i="1"/>
  <c r="B86" i="1"/>
  <c r="C86" i="1"/>
  <c r="F86" i="1" s="1"/>
  <c r="AE86" i="1" s="1"/>
  <c r="D86" i="1"/>
  <c r="G86" i="1"/>
  <c r="T86" i="1"/>
  <c r="U86" i="1"/>
  <c r="V86" i="1"/>
  <c r="AA86" i="1"/>
  <c r="AB86" i="1"/>
  <c r="AC86" i="1"/>
  <c r="AF86" i="1"/>
  <c r="B87" i="1"/>
  <c r="AG87" i="1" s="1"/>
  <c r="C87" i="1"/>
  <c r="D87" i="1"/>
  <c r="F87" i="1"/>
  <c r="G87" i="1"/>
  <c r="T87" i="1"/>
  <c r="U87" i="1"/>
  <c r="V87" i="1"/>
  <c r="AA87" i="1"/>
  <c r="AB87" i="1"/>
  <c r="AC87" i="1"/>
  <c r="AE87" i="1"/>
  <c r="AF87" i="1"/>
  <c r="B88" i="1"/>
  <c r="C88" i="1"/>
  <c r="D88" i="1"/>
  <c r="T88" i="1"/>
  <c r="U88" i="1"/>
  <c r="V88" i="1"/>
  <c r="AA88" i="1"/>
  <c r="AB88" i="1"/>
  <c r="B89" i="1"/>
  <c r="C89" i="1"/>
  <c r="D89" i="1"/>
  <c r="E85" i="2" s="1"/>
  <c r="F89" i="1"/>
  <c r="G89" i="1"/>
  <c r="T89" i="1"/>
  <c r="U89" i="1"/>
  <c r="V89" i="1"/>
  <c r="AA89" i="1"/>
  <c r="AB89" i="1"/>
  <c r="AC89" i="1"/>
  <c r="AE89" i="1"/>
  <c r="AF89" i="1"/>
  <c r="B90" i="1"/>
  <c r="C90" i="1"/>
  <c r="D90" i="1"/>
  <c r="G90" i="1"/>
  <c r="T90" i="1"/>
  <c r="U90" i="1"/>
  <c r="V90" i="1"/>
  <c r="AA90" i="1"/>
  <c r="AB90" i="1"/>
  <c r="AC90" i="1"/>
  <c r="AF90" i="1"/>
  <c r="B91" i="1"/>
  <c r="C91" i="1"/>
  <c r="AB91" i="1" s="1"/>
  <c r="D91" i="1"/>
  <c r="G91" i="1" s="1"/>
  <c r="AF91" i="1" s="1"/>
  <c r="F91" i="1"/>
  <c r="AE91" i="1" s="1"/>
  <c r="T91" i="1"/>
  <c r="U91" i="1"/>
  <c r="V91" i="1"/>
  <c r="AA91" i="1"/>
  <c r="AC91" i="1"/>
  <c r="B92" i="1"/>
  <c r="AG92" i="1" s="1"/>
  <c r="C92" i="1"/>
  <c r="D92" i="1"/>
  <c r="F92" i="1"/>
  <c r="G92" i="1"/>
  <c r="T92" i="1"/>
  <c r="U92" i="1"/>
  <c r="V92" i="1"/>
  <c r="AA92" i="1"/>
  <c r="AB92" i="1"/>
  <c r="AC92" i="1"/>
  <c r="AE92" i="1"/>
  <c r="AF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C8" i="2"/>
  <c r="F8" i="2" s="1"/>
  <c r="D8" i="2"/>
  <c r="G8" i="2" s="1"/>
  <c r="E8" i="2"/>
  <c r="H8" i="2" s="1"/>
  <c r="D9" i="2"/>
  <c r="G9" i="2" s="1"/>
  <c r="E9" i="2"/>
  <c r="H9" i="2" s="1"/>
  <c r="C10" i="2"/>
  <c r="D10" i="2"/>
  <c r="F10" i="2"/>
  <c r="G10" i="2"/>
  <c r="C11" i="2"/>
  <c r="F11" i="2" s="1"/>
  <c r="D11" i="2"/>
  <c r="G11" i="2" s="1"/>
  <c r="E11" i="2"/>
  <c r="H11" i="2"/>
  <c r="C12" i="2"/>
  <c r="F12" i="2" s="1"/>
  <c r="D12" i="2"/>
  <c r="G12" i="2" s="1"/>
  <c r="E12" i="2"/>
  <c r="H12" i="2" s="1"/>
  <c r="C13" i="2"/>
  <c r="D13" i="2"/>
  <c r="E13" i="2"/>
  <c r="H13" i="2" s="1"/>
  <c r="F13" i="2"/>
  <c r="G13" i="2"/>
  <c r="D14" i="2"/>
  <c r="E14" i="2"/>
  <c r="F14" i="2"/>
  <c r="G14" i="2"/>
  <c r="H14" i="2"/>
  <c r="C15" i="2"/>
  <c r="F15" i="2" s="1"/>
  <c r="C16" i="2"/>
  <c r="F16" i="2" s="1"/>
  <c r="D16" i="2"/>
  <c r="G16" i="2" s="1"/>
  <c r="E16" i="2"/>
  <c r="H16" i="2" s="1"/>
  <c r="D17" i="2"/>
  <c r="G17" i="2" s="1"/>
  <c r="E17" i="2"/>
  <c r="H17" i="2" s="1"/>
  <c r="C18" i="2"/>
  <c r="D18" i="2"/>
  <c r="F18" i="2"/>
  <c r="G18" i="2"/>
  <c r="C19" i="2"/>
  <c r="F19" i="2" s="1"/>
  <c r="D19" i="2"/>
  <c r="G19" i="2" s="1"/>
  <c r="E19" i="2"/>
  <c r="H19" i="2"/>
  <c r="C20" i="2"/>
  <c r="F20" i="2" s="1"/>
  <c r="D20" i="2"/>
  <c r="G20" i="2" s="1"/>
  <c r="E20" i="2"/>
  <c r="H20" i="2" s="1"/>
  <c r="C21" i="2"/>
  <c r="D21" i="2"/>
  <c r="G21" i="2" s="1"/>
  <c r="E21" i="2"/>
  <c r="H21" i="2" s="1"/>
  <c r="F21" i="2"/>
  <c r="D22" i="2"/>
  <c r="E22" i="2"/>
  <c r="F22" i="2"/>
  <c r="G22" i="2"/>
  <c r="H22" i="2"/>
  <c r="C23" i="2"/>
  <c r="F23" i="2" s="1"/>
  <c r="D23" i="2"/>
  <c r="G23" i="2" s="1"/>
  <c r="C24" i="2"/>
  <c r="D24" i="2"/>
  <c r="G24" i="2" s="1"/>
  <c r="E24" i="2"/>
  <c r="H24" i="2" s="1"/>
  <c r="F24" i="2"/>
  <c r="D25" i="2"/>
  <c r="G25" i="2" s="1"/>
  <c r="E25" i="2"/>
  <c r="H25" i="2" s="1"/>
  <c r="C26" i="2"/>
  <c r="D26" i="2"/>
  <c r="F26" i="2"/>
  <c r="G26" i="2"/>
  <c r="C27" i="2"/>
  <c r="F27" i="2" s="1"/>
  <c r="D27" i="2"/>
  <c r="G27" i="2" s="1"/>
  <c r="E27" i="2"/>
  <c r="H27" i="2"/>
  <c r="C28" i="2"/>
  <c r="D28" i="2"/>
  <c r="G28" i="2" s="1"/>
  <c r="E28" i="2"/>
  <c r="H28" i="2" s="1"/>
  <c r="F28" i="2"/>
  <c r="C29" i="2"/>
  <c r="D29" i="2"/>
  <c r="G29" i="2" s="1"/>
  <c r="E29" i="2"/>
  <c r="F29" i="2"/>
  <c r="H29" i="2"/>
  <c r="D30" i="2"/>
  <c r="E30" i="2"/>
  <c r="F30" i="2"/>
  <c r="G30" i="2"/>
  <c r="H30" i="2"/>
  <c r="C31" i="2"/>
  <c r="F31" i="2" s="1"/>
  <c r="D31" i="2"/>
  <c r="G31" i="2" s="1"/>
  <c r="C32" i="2"/>
  <c r="F32" i="2" s="1"/>
  <c r="D32" i="2"/>
  <c r="G32" i="2" s="1"/>
  <c r="E32" i="2"/>
  <c r="H32" i="2" s="1"/>
  <c r="D33" i="2"/>
  <c r="E33" i="2"/>
  <c r="G33" i="2"/>
  <c r="H33" i="2"/>
  <c r="C34" i="2"/>
  <c r="D34" i="2"/>
  <c r="F34" i="2"/>
  <c r="G34" i="2"/>
  <c r="C35" i="2"/>
  <c r="F35" i="2" s="1"/>
  <c r="D35" i="2"/>
  <c r="G35" i="2" s="1"/>
  <c r="E35" i="2"/>
  <c r="H35" i="2"/>
  <c r="C36" i="2"/>
  <c r="F36" i="2" s="1"/>
  <c r="D36" i="2"/>
  <c r="G36" i="2" s="1"/>
  <c r="E36" i="2"/>
  <c r="H36" i="2" s="1"/>
  <c r="C37" i="2"/>
  <c r="D37" i="2"/>
  <c r="G37" i="2" s="1"/>
  <c r="E37" i="2"/>
  <c r="F37" i="2"/>
  <c r="H37" i="2"/>
  <c r="D38" i="2"/>
  <c r="E38" i="2"/>
  <c r="G38" i="2"/>
  <c r="H38" i="2"/>
  <c r="C39" i="2"/>
  <c r="F39" i="2" s="1"/>
  <c r="D39" i="2"/>
  <c r="G39" i="2" s="1"/>
  <c r="C40" i="2"/>
  <c r="D40" i="2"/>
  <c r="G40" i="2" s="1"/>
  <c r="E40" i="2"/>
  <c r="H40" i="2" s="1"/>
  <c r="F40" i="2"/>
  <c r="D41" i="2"/>
  <c r="E41" i="2"/>
  <c r="H41" i="2" s="1"/>
  <c r="G41" i="2"/>
  <c r="C42" i="2"/>
  <c r="D42" i="2"/>
  <c r="F42" i="2"/>
  <c r="G42" i="2"/>
  <c r="C43" i="2"/>
  <c r="F43" i="2" s="1"/>
  <c r="D43" i="2"/>
  <c r="G43" i="2" s="1"/>
  <c r="E43" i="2"/>
  <c r="H43" i="2"/>
  <c r="C44" i="2"/>
  <c r="F44" i="2" s="1"/>
  <c r="D44" i="2"/>
  <c r="G44" i="2" s="1"/>
  <c r="E44" i="2"/>
  <c r="H44" i="2" s="1"/>
  <c r="C45" i="2"/>
  <c r="D45" i="2"/>
  <c r="E45" i="2"/>
  <c r="F45" i="2"/>
  <c r="G45" i="2"/>
  <c r="H45" i="2"/>
  <c r="D46" i="2"/>
  <c r="E46" i="2"/>
  <c r="G46" i="2"/>
  <c r="H46" i="2"/>
  <c r="C47" i="2"/>
  <c r="F47" i="2" s="1"/>
  <c r="D47" i="2"/>
  <c r="G47" i="2" s="1"/>
  <c r="C48" i="2"/>
  <c r="D48" i="2"/>
  <c r="G48" i="2" s="1"/>
  <c r="E48" i="2"/>
  <c r="H48" i="2" s="1"/>
  <c r="F48" i="2"/>
  <c r="D49" i="2"/>
  <c r="E49" i="2"/>
  <c r="G49" i="2"/>
  <c r="H49" i="2"/>
  <c r="C50" i="2"/>
  <c r="F50" i="2"/>
  <c r="G50" i="2"/>
  <c r="H50" i="2"/>
  <c r="C51" i="2"/>
  <c r="F51" i="2" s="1"/>
  <c r="D51" i="2"/>
  <c r="G51" i="2" s="1"/>
  <c r="E51" i="2"/>
  <c r="H51" i="2"/>
  <c r="C52" i="2"/>
  <c r="F52" i="2" s="1"/>
  <c r="D52" i="2"/>
  <c r="G52" i="2" s="1"/>
  <c r="E52" i="2"/>
  <c r="H52" i="2" s="1"/>
  <c r="C53" i="2"/>
  <c r="D53" i="2"/>
  <c r="G53" i="2" s="1"/>
  <c r="E53" i="2"/>
  <c r="H53" i="2" s="1"/>
  <c r="F53" i="2"/>
  <c r="D54" i="2"/>
  <c r="E54" i="2"/>
  <c r="G54" i="2"/>
  <c r="H54" i="2"/>
  <c r="C55" i="2"/>
  <c r="F55" i="2" s="1"/>
  <c r="D55" i="2"/>
  <c r="G55" i="2" s="1"/>
  <c r="C56" i="2"/>
  <c r="D56" i="2"/>
  <c r="G56" i="2" s="1"/>
  <c r="E56" i="2"/>
  <c r="H56" i="2" s="1"/>
  <c r="F56" i="2"/>
  <c r="D57" i="2"/>
  <c r="G57" i="2" s="1"/>
  <c r="E57" i="2"/>
  <c r="H57" i="2" s="1"/>
  <c r="C58" i="2"/>
  <c r="F58" i="2"/>
  <c r="C59" i="2"/>
  <c r="F59" i="2" s="1"/>
  <c r="D59" i="2"/>
  <c r="G59" i="2" s="1"/>
  <c r="E59" i="2"/>
  <c r="H59" i="2"/>
  <c r="E60" i="2"/>
  <c r="H60" i="2" s="1"/>
  <c r="C61" i="2"/>
  <c r="D61" i="2"/>
  <c r="G61" i="2" s="1"/>
  <c r="E61" i="2"/>
  <c r="H61" i="2" s="1"/>
  <c r="F61" i="2"/>
  <c r="D62" i="2"/>
  <c r="E62" i="2"/>
  <c r="G62" i="2"/>
  <c r="H62" i="2"/>
  <c r="C63" i="2"/>
  <c r="F63" i="2" s="1"/>
  <c r="D63" i="2"/>
  <c r="G63" i="2" s="1"/>
  <c r="C64" i="2"/>
  <c r="D64" i="2"/>
  <c r="G64" i="2" s="1"/>
  <c r="E64" i="2"/>
  <c r="H64" i="2" s="1"/>
  <c r="F64" i="2"/>
  <c r="C65" i="2"/>
  <c r="D65" i="2"/>
  <c r="E65" i="2"/>
  <c r="F65" i="2"/>
  <c r="G65" i="2"/>
  <c r="H65" i="2"/>
  <c r="C66" i="2"/>
  <c r="E66" i="2"/>
  <c r="H66" i="2" s="1"/>
  <c r="F66" i="2"/>
  <c r="C67" i="2"/>
  <c r="F67" i="2" s="1"/>
  <c r="D67" i="2"/>
  <c r="G67" i="2" s="1"/>
  <c r="E67" i="2"/>
  <c r="H67" i="2"/>
  <c r="C68" i="2"/>
  <c r="D68" i="2"/>
  <c r="G68" i="2" s="1"/>
  <c r="F68" i="2"/>
  <c r="C69" i="2"/>
  <c r="F69" i="2" s="1"/>
  <c r="D69" i="2"/>
  <c r="G69" i="2" s="1"/>
  <c r="E69" i="2"/>
  <c r="H69" i="2" s="1"/>
  <c r="D70" i="2"/>
  <c r="E70" i="2"/>
  <c r="H70" i="2" s="1"/>
  <c r="G70" i="2"/>
  <c r="C71" i="2"/>
  <c r="F71" i="2" s="1"/>
  <c r="C72" i="2"/>
  <c r="D72" i="2"/>
  <c r="G72" i="2" s="1"/>
  <c r="E72" i="2"/>
  <c r="H72" i="2" s="1"/>
  <c r="F72" i="2"/>
  <c r="C73" i="2"/>
  <c r="E73" i="2"/>
  <c r="F73" i="2"/>
  <c r="H73" i="2"/>
  <c r="C74" i="2"/>
  <c r="D74" i="2"/>
  <c r="G74" i="2" s="1"/>
  <c r="F74" i="2"/>
  <c r="C75" i="2"/>
  <c r="D75" i="2"/>
  <c r="G75" i="2" s="1"/>
  <c r="E75" i="2"/>
  <c r="F75" i="2"/>
  <c r="H75" i="2"/>
  <c r="C76" i="2"/>
  <c r="F76" i="2" s="1"/>
  <c r="D76" i="2"/>
  <c r="G76" i="2" s="1"/>
  <c r="E76" i="2"/>
  <c r="H76" i="2"/>
  <c r="C77" i="2"/>
  <c r="D77" i="2"/>
  <c r="F77" i="2"/>
  <c r="G77" i="2"/>
  <c r="D78" i="2"/>
  <c r="G78" i="2" s="1"/>
  <c r="E78" i="2"/>
  <c r="H78" i="2" s="1"/>
  <c r="C79" i="2"/>
  <c r="D79" i="2"/>
  <c r="E79" i="2"/>
  <c r="H79" i="2" s="1"/>
  <c r="F79" i="2"/>
  <c r="G79" i="2"/>
  <c r="C80" i="2"/>
  <c r="D80" i="2"/>
  <c r="E80" i="2"/>
  <c r="H80" i="2" s="1"/>
  <c r="F80" i="2"/>
  <c r="G80" i="2"/>
  <c r="C81" i="2"/>
  <c r="F81" i="2" s="1"/>
  <c r="D81" i="2"/>
  <c r="E81" i="2"/>
  <c r="G81" i="2"/>
  <c r="H81" i="2"/>
  <c r="C82" i="2"/>
  <c r="D82" i="2"/>
  <c r="G82" i="2" s="1"/>
  <c r="E82" i="2"/>
  <c r="H82" i="2" s="1"/>
  <c r="F82" i="2"/>
  <c r="C83" i="2"/>
  <c r="D83" i="2"/>
  <c r="E83" i="2"/>
  <c r="F83" i="2"/>
  <c r="G83" i="2"/>
  <c r="H83" i="2"/>
  <c r="C84" i="2"/>
  <c r="D84" i="2"/>
  <c r="E84" i="2"/>
  <c r="F84" i="2"/>
  <c r="G84" i="2"/>
  <c r="H84" i="2"/>
  <c r="C85" i="2"/>
  <c r="F85" i="2" s="1"/>
  <c r="D85" i="2"/>
  <c r="G85" i="2"/>
  <c r="H85" i="2"/>
  <c r="C86" i="2"/>
  <c r="D86" i="2"/>
  <c r="G86" i="2" s="1"/>
  <c r="E86" i="2"/>
  <c r="H86" i="2" s="1"/>
  <c r="F86" i="2"/>
  <c r="C87" i="2"/>
  <c r="D87" i="2"/>
  <c r="G87" i="2" s="1"/>
  <c r="E87" i="2"/>
  <c r="H87" i="2" s="1"/>
  <c r="F87" i="2"/>
  <c r="C88" i="2"/>
  <c r="D88" i="2"/>
  <c r="E88" i="2"/>
  <c r="H88" i="2" s="1"/>
  <c r="F88" i="2"/>
  <c r="G88" i="2"/>
  <c r="B12" i="3"/>
  <c r="C12" i="3"/>
  <c r="D12" i="3"/>
  <c r="G12" i="3"/>
  <c r="AE12" i="3" s="1"/>
  <c r="X12" i="3"/>
  <c r="Z12" i="3"/>
  <c r="AA12" i="3"/>
  <c r="AB12" i="3"/>
  <c r="B13" i="3"/>
  <c r="Z13" i="3" s="1"/>
  <c r="C13" i="3"/>
  <c r="AA13" i="3" s="1"/>
  <c r="D13" i="3"/>
  <c r="AB13" i="3" s="1"/>
  <c r="F13" i="3"/>
  <c r="AD13" i="3" s="1"/>
  <c r="X13" i="3"/>
  <c r="B14" i="3"/>
  <c r="C14" i="3"/>
  <c r="AA14" i="3" s="1"/>
  <c r="D14" i="3"/>
  <c r="G14" i="3"/>
  <c r="X14" i="3"/>
  <c r="AB14" i="3"/>
  <c r="B15" i="3"/>
  <c r="C15" i="3"/>
  <c r="G15" i="3" s="1"/>
  <c r="AE15" i="3" s="1"/>
  <c r="D15" i="3"/>
  <c r="X15" i="3"/>
  <c r="AB15" i="3"/>
  <c r="B16" i="3"/>
  <c r="F16" i="3" s="1"/>
  <c r="AD16" i="3" s="1"/>
  <c r="C16" i="3"/>
  <c r="AA16" i="3" s="1"/>
  <c r="D16" i="3"/>
  <c r="AB16" i="3" s="1"/>
  <c r="G16" i="3"/>
  <c r="AE16" i="3" s="1"/>
  <c r="X16" i="3"/>
  <c r="Z16" i="3"/>
  <c r="B17" i="3"/>
  <c r="Z17" i="3" s="1"/>
  <c r="C17" i="3"/>
  <c r="AA17" i="3" s="1"/>
  <c r="D17" i="3"/>
  <c r="AB17" i="3" s="1"/>
  <c r="X17" i="3"/>
  <c r="B18" i="3"/>
  <c r="F18" i="3" s="1"/>
  <c r="AD18" i="3" s="1"/>
  <c r="C18" i="3"/>
  <c r="G18" i="3" s="1"/>
  <c r="D18" i="3"/>
  <c r="X18" i="3"/>
  <c r="AB18" i="3"/>
  <c r="B19" i="3"/>
  <c r="Z19" i="3" s="1"/>
  <c r="C19" i="3"/>
  <c r="D19" i="3"/>
  <c r="AB19" i="3" s="1"/>
  <c r="F19" i="3"/>
  <c r="AD19" i="3" s="1"/>
  <c r="G19" i="3"/>
  <c r="AE19" i="3" s="1"/>
  <c r="X19" i="3"/>
  <c r="AA19" i="3"/>
  <c r="B20" i="3"/>
  <c r="C20" i="3"/>
  <c r="AA20" i="3" s="1"/>
  <c r="D20" i="3"/>
  <c r="AB20" i="3" s="1"/>
  <c r="G20" i="3"/>
  <c r="AE20" i="3" s="1"/>
  <c r="X20" i="3"/>
  <c r="B21" i="3"/>
  <c r="C21" i="3"/>
  <c r="AA21" i="3" s="1"/>
  <c r="D21" i="3"/>
  <c r="X21" i="3"/>
  <c r="B22" i="3"/>
  <c r="C22" i="3"/>
  <c r="D22" i="3"/>
  <c r="AB22" i="3" s="1"/>
  <c r="G22" i="3"/>
  <c r="AE22" i="3" s="1"/>
  <c r="X22" i="3"/>
  <c r="Z22" i="3"/>
  <c r="AA22" i="3"/>
  <c r="B23" i="3"/>
  <c r="Z23" i="3" s="1"/>
  <c r="C23" i="3"/>
  <c r="AA23" i="3" s="1"/>
  <c r="D23" i="3"/>
  <c r="AB23" i="3" s="1"/>
  <c r="F23" i="3"/>
  <c r="AD23" i="3" s="1"/>
  <c r="X23" i="3"/>
  <c r="B24" i="3"/>
  <c r="F24" i="3" s="1"/>
  <c r="C24" i="3"/>
  <c r="AA24" i="3" s="1"/>
  <c r="D24" i="3"/>
  <c r="G24" i="3" s="1"/>
  <c r="X24" i="3"/>
  <c r="AD24" i="3"/>
  <c r="B25" i="3"/>
  <c r="C25" i="3"/>
  <c r="D25" i="3"/>
  <c r="G25" i="3"/>
  <c r="AE25" i="3" s="1"/>
  <c r="X25" i="3"/>
  <c r="AA25" i="3"/>
  <c r="AB25" i="3"/>
  <c r="B26" i="3"/>
  <c r="C26" i="3"/>
  <c r="AA26" i="3" s="1"/>
  <c r="D26" i="3"/>
  <c r="AB26" i="3" s="1"/>
  <c r="X26" i="3"/>
  <c r="B27" i="3"/>
  <c r="Z27" i="3" s="1"/>
  <c r="C27" i="3"/>
  <c r="AA27" i="3" s="1"/>
  <c r="D27" i="3"/>
  <c r="X27" i="3"/>
  <c r="B28" i="3"/>
  <c r="F28" i="3" s="1"/>
  <c r="AD28" i="3" s="1"/>
  <c r="C28" i="3"/>
  <c r="D28" i="3"/>
  <c r="G28" i="3" s="1"/>
  <c r="AE28" i="3" s="1"/>
  <c r="X28" i="3"/>
  <c r="AA28" i="3"/>
  <c r="AB28" i="3"/>
  <c r="B29" i="3"/>
  <c r="Z29" i="3" s="1"/>
  <c r="C29" i="3"/>
  <c r="AA29" i="3" s="1"/>
  <c r="D29" i="3"/>
  <c r="AB29" i="3" s="1"/>
  <c r="F29" i="3"/>
  <c r="AD29" i="3" s="1"/>
  <c r="X29" i="3"/>
  <c r="B30" i="3"/>
  <c r="C30" i="3"/>
  <c r="AA30" i="3" s="1"/>
  <c r="D30" i="3"/>
  <c r="AB30" i="3" s="1"/>
  <c r="X30" i="3"/>
  <c r="B31" i="3"/>
  <c r="C31" i="3"/>
  <c r="G31" i="3" s="1"/>
  <c r="AE31" i="3" s="1"/>
  <c r="D31" i="3"/>
  <c r="X31" i="3"/>
  <c r="AB31" i="3"/>
  <c r="B32" i="3"/>
  <c r="F32" i="3" s="1"/>
  <c r="AD32" i="3" s="1"/>
  <c r="C32" i="3"/>
  <c r="AA32" i="3" s="1"/>
  <c r="D32" i="3"/>
  <c r="AB32" i="3" s="1"/>
  <c r="X32" i="3"/>
  <c r="Z32" i="3"/>
  <c r="B33" i="3"/>
  <c r="Z33" i="3" s="1"/>
  <c r="C33" i="3"/>
  <c r="AA33" i="3" s="1"/>
  <c r="D33" i="3"/>
  <c r="AB33" i="3" s="1"/>
  <c r="X33" i="3"/>
  <c r="B34" i="3"/>
  <c r="F34" i="3" s="1"/>
  <c r="C34" i="3"/>
  <c r="G34" i="3" s="1"/>
  <c r="D34" i="3"/>
  <c r="X34" i="3"/>
  <c r="AB34" i="3"/>
  <c r="AD34" i="3"/>
  <c r="B35" i="3"/>
  <c r="Z35" i="3" s="1"/>
  <c r="C35" i="3"/>
  <c r="D35" i="3"/>
  <c r="AB35" i="3" s="1"/>
  <c r="F35" i="3"/>
  <c r="AD35" i="3" s="1"/>
  <c r="G35" i="3"/>
  <c r="AE35" i="3" s="1"/>
  <c r="X35" i="3"/>
  <c r="AA35" i="3"/>
  <c r="B36" i="3"/>
  <c r="C36" i="3"/>
  <c r="AA36" i="3" s="1"/>
  <c r="D36" i="3"/>
  <c r="AB36" i="3" s="1"/>
  <c r="X36" i="3"/>
  <c r="B37" i="3"/>
  <c r="F37" i="3" s="1"/>
  <c r="C37" i="3"/>
  <c r="AA37" i="3" s="1"/>
  <c r="D37" i="3"/>
  <c r="G37" i="3" s="1"/>
  <c r="X37" i="3"/>
  <c r="AD37" i="3"/>
  <c r="B38" i="3"/>
  <c r="Z38" i="3" s="1"/>
  <c r="C38" i="3"/>
  <c r="D38" i="3"/>
  <c r="AB38" i="3" s="1"/>
  <c r="X38" i="3"/>
  <c r="AA38" i="3"/>
  <c r="B39" i="3"/>
  <c r="F39" i="3" s="1"/>
  <c r="C39" i="3"/>
  <c r="G39" i="3" s="1"/>
  <c r="D39" i="3"/>
  <c r="X39" i="3"/>
  <c r="Z39" i="3"/>
  <c r="AA39" i="3"/>
  <c r="AB39" i="3"/>
  <c r="AD39" i="3"/>
  <c r="B40" i="3"/>
  <c r="Z40" i="3" s="1"/>
  <c r="C40" i="3"/>
  <c r="D40" i="3"/>
  <c r="G40" i="3"/>
  <c r="AE40" i="3" s="1"/>
  <c r="X40" i="3"/>
  <c r="AA40" i="3"/>
  <c r="AB40" i="3"/>
  <c r="B41" i="3"/>
  <c r="C41" i="3"/>
  <c r="AA41" i="3" s="1"/>
  <c r="D41" i="3"/>
  <c r="AB41" i="3" s="1"/>
  <c r="X41" i="3"/>
  <c r="B42" i="3"/>
  <c r="Z42" i="3" s="1"/>
  <c r="C42" i="3"/>
  <c r="D42" i="3"/>
  <c r="G42" i="3" s="1"/>
  <c r="X42" i="3"/>
  <c r="AA42" i="3"/>
  <c r="AB42" i="3"/>
  <c r="B43" i="3"/>
  <c r="F43" i="3" s="1"/>
  <c r="AD43" i="3" s="1"/>
  <c r="C43" i="3"/>
  <c r="D43" i="3"/>
  <c r="G43" i="3" s="1"/>
  <c r="X43" i="3"/>
  <c r="Z43" i="3"/>
  <c r="AA43" i="3"/>
  <c r="AB43" i="3"/>
  <c r="B44" i="3"/>
  <c r="Z44" i="3" s="1"/>
  <c r="C44" i="3"/>
  <c r="AA44" i="3" s="1"/>
  <c r="D44" i="3"/>
  <c r="AB44" i="3" s="1"/>
  <c r="F44" i="3"/>
  <c r="AD44" i="3" s="1"/>
  <c r="X44" i="3"/>
  <c r="B45" i="3"/>
  <c r="C45" i="3"/>
  <c r="D45" i="3"/>
  <c r="G45" i="3" s="1"/>
  <c r="X45" i="3"/>
  <c r="AA45" i="3"/>
  <c r="AB45" i="3"/>
  <c r="B46" i="3"/>
  <c r="Z46" i="3" s="1"/>
  <c r="C46" i="3"/>
  <c r="G46" i="3" s="1"/>
  <c r="AE46" i="3" s="1"/>
  <c r="D46" i="3"/>
  <c r="X46" i="3"/>
  <c r="AA46" i="3"/>
  <c r="AB46" i="3"/>
  <c r="B47" i="3"/>
  <c r="C47" i="3"/>
  <c r="AA47" i="3" s="1"/>
  <c r="D47" i="3"/>
  <c r="AB47" i="3" s="1"/>
  <c r="G47" i="3"/>
  <c r="X47" i="3"/>
  <c r="Z47" i="3"/>
  <c r="B48" i="3"/>
  <c r="Z48" i="3" s="1"/>
  <c r="C48" i="3"/>
  <c r="AA48" i="3" s="1"/>
  <c r="D48" i="3"/>
  <c r="G48" i="3" s="1"/>
  <c r="F48" i="3"/>
  <c r="X48" i="3"/>
  <c r="AB48" i="3"/>
  <c r="AD48" i="3"/>
  <c r="B49" i="3"/>
  <c r="F49" i="3" s="1"/>
  <c r="AD49" i="3" s="1"/>
  <c r="C49" i="3"/>
  <c r="G49" i="3" s="1"/>
  <c r="D49" i="3"/>
  <c r="X49" i="3"/>
  <c r="Z49" i="3"/>
  <c r="AA49" i="3"/>
  <c r="AB49" i="3"/>
  <c r="B50" i="3"/>
  <c r="Z50" i="3" s="1"/>
  <c r="C50" i="3"/>
  <c r="D50" i="3"/>
  <c r="AB50" i="3" s="1"/>
  <c r="F50" i="3"/>
  <c r="AD50" i="3" s="1"/>
  <c r="G50" i="3"/>
  <c r="X50" i="3"/>
  <c r="AA50" i="3"/>
  <c r="B51" i="3"/>
  <c r="C51" i="3"/>
  <c r="AA51" i="3" s="1"/>
  <c r="D51" i="3"/>
  <c r="X51" i="3"/>
  <c r="AB51" i="3"/>
  <c r="B52" i="3"/>
  <c r="Z52" i="3" s="1"/>
  <c r="C52" i="3"/>
  <c r="AA52" i="3" s="1"/>
  <c r="D52" i="3"/>
  <c r="X52" i="3"/>
  <c r="AB52" i="3"/>
  <c r="B53" i="3"/>
  <c r="C53" i="3"/>
  <c r="D53" i="3"/>
  <c r="AB53" i="3" s="1"/>
  <c r="G53" i="3"/>
  <c r="AE53" i="3" s="1"/>
  <c r="X53" i="3"/>
  <c r="Z53" i="3"/>
  <c r="AA53" i="3"/>
  <c r="B54" i="3"/>
  <c r="Z54" i="3" s="1"/>
  <c r="C54" i="3"/>
  <c r="AA54" i="3" s="1"/>
  <c r="D54" i="3"/>
  <c r="AB54" i="3" s="1"/>
  <c r="F54" i="3"/>
  <c r="AD54" i="3" s="1"/>
  <c r="X54" i="3"/>
  <c r="B55" i="3"/>
  <c r="F55" i="3" s="1"/>
  <c r="C55" i="3"/>
  <c r="AA55" i="3" s="1"/>
  <c r="D55" i="3"/>
  <c r="G55" i="3" s="1"/>
  <c r="X55" i="3"/>
  <c r="AB55" i="3"/>
  <c r="AD55" i="3"/>
  <c r="B56" i="3"/>
  <c r="Z56" i="3" s="1"/>
  <c r="C56" i="3"/>
  <c r="D56" i="3"/>
  <c r="G56" i="3"/>
  <c r="AE56" i="3" s="1"/>
  <c r="X56" i="3"/>
  <c r="AA56" i="3"/>
  <c r="AB56" i="3"/>
  <c r="B57" i="3"/>
  <c r="C57" i="3"/>
  <c r="AA57" i="3" s="1"/>
  <c r="D57" i="3"/>
  <c r="AB57" i="3" s="1"/>
  <c r="X57" i="3"/>
  <c r="B58" i="3"/>
  <c r="C58" i="3"/>
  <c r="D58" i="3"/>
  <c r="X58" i="3"/>
  <c r="AA58" i="3"/>
  <c r="B59" i="3"/>
  <c r="F59" i="3" s="1"/>
  <c r="AD59" i="3" s="1"/>
  <c r="C59" i="3"/>
  <c r="D59" i="3"/>
  <c r="G59" i="3" s="1"/>
  <c r="AE59" i="3" s="1"/>
  <c r="H59" i="3"/>
  <c r="X59" i="3"/>
  <c r="Z59" i="3"/>
  <c r="AA59" i="3"/>
  <c r="AB59" i="3"/>
  <c r="B60" i="3"/>
  <c r="Z60" i="3" s="1"/>
  <c r="C60" i="3"/>
  <c r="AA60" i="3" s="1"/>
  <c r="D60" i="3"/>
  <c r="AB60" i="3" s="1"/>
  <c r="F60" i="3"/>
  <c r="AD60" i="3" s="1"/>
  <c r="G60" i="3"/>
  <c r="H60" i="3" s="1"/>
  <c r="X60" i="3"/>
  <c r="B61" i="3"/>
  <c r="C61" i="3"/>
  <c r="D61" i="3"/>
  <c r="X61" i="3"/>
  <c r="AA61" i="3"/>
  <c r="B62" i="3"/>
  <c r="C62" i="3"/>
  <c r="G62" i="3" s="1"/>
  <c r="AE62" i="3" s="1"/>
  <c r="D62" i="3"/>
  <c r="X62" i="3"/>
  <c r="AA62" i="3"/>
  <c r="AB62" i="3"/>
  <c r="B63" i="3"/>
  <c r="F63" i="3" s="1"/>
  <c r="AD63" i="3" s="1"/>
  <c r="C63" i="3"/>
  <c r="AA63" i="3" s="1"/>
  <c r="D63" i="3"/>
  <c r="AB63" i="3" s="1"/>
  <c r="X63" i="3"/>
  <c r="Z63" i="3"/>
  <c r="B64" i="3"/>
  <c r="Z64" i="3" s="1"/>
  <c r="C64" i="3"/>
  <c r="AA64" i="3" s="1"/>
  <c r="D64" i="3"/>
  <c r="G64" i="3" s="1"/>
  <c r="F64" i="3"/>
  <c r="AD64" i="3" s="1"/>
  <c r="X64" i="3"/>
  <c r="AB64" i="3"/>
  <c r="AE64" i="3"/>
  <c r="B65" i="3"/>
  <c r="F65" i="3" s="1"/>
  <c r="AD65" i="3" s="1"/>
  <c r="C65" i="3"/>
  <c r="G65" i="3" s="1"/>
  <c r="D65" i="3"/>
  <c r="X65" i="3"/>
  <c r="Z65" i="3"/>
  <c r="AA65" i="3"/>
  <c r="AB65" i="3"/>
  <c r="B66" i="3"/>
  <c r="C66" i="3"/>
  <c r="AA66" i="3" s="1"/>
  <c r="D66" i="3"/>
  <c r="F66" i="3"/>
  <c r="AD66" i="3" s="1"/>
  <c r="G66" i="3"/>
  <c r="AE66" i="3" s="1"/>
  <c r="X66" i="3"/>
  <c r="Z66" i="3"/>
  <c r="AB66" i="3"/>
  <c r="B67" i="3"/>
  <c r="C67" i="3"/>
  <c r="D67" i="3"/>
  <c r="G67" i="3" s="1"/>
  <c r="X67" i="3"/>
  <c r="Z67" i="3"/>
  <c r="AA67" i="3"/>
  <c r="B68" i="3"/>
  <c r="C68" i="3"/>
  <c r="AA68" i="3" s="1"/>
  <c r="D68" i="3"/>
  <c r="F68" i="3"/>
  <c r="AD68" i="3" s="1"/>
  <c r="G68" i="3"/>
  <c r="AE68" i="3" s="1"/>
  <c r="H68" i="3"/>
  <c r="X68" i="3"/>
  <c r="Z68" i="3"/>
  <c r="AB68" i="3"/>
  <c r="D69" i="3"/>
  <c r="AB69" i="3" s="1"/>
  <c r="X69" i="3"/>
  <c r="Z69" i="3"/>
  <c r="AA69" i="3"/>
  <c r="AD69" i="3"/>
  <c r="B70" i="3"/>
  <c r="F70" i="3" s="1"/>
  <c r="AD70" i="3" s="1"/>
  <c r="C70" i="3"/>
  <c r="AA70" i="3" s="1"/>
  <c r="D70" i="3"/>
  <c r="X70" i="3"/>
  <c r="AB70" i="3"/>
  <c r="B71" i="3"/>
  <c r="Z71" i="3" s="1"/>
  <c r="C71" i="3"/>
  <c r="D71" i="3"/>
  <c r="AB71" i="3" s="1"/>
  <c r="F71" i="3"/>
  <c r="AD71" i="3" s="1"/>
  <c r="X71" i="3"/>
  <c r="AA71" i="3"/>
  <c r="B72" i="3"/>
  <c r="F72" i="3" s="1"/>
  <c r="AD72" i="3" s="1"/>
  <c r="C72" i="3"/>
  <c r="AA72" i="3" s="1"/>
  <c r="D72" i="3"/>
  <c r="X72" i="3"/>
  <c r="AB72" i="3"/>
  <c r="B73" i="3"/>
  <c r="Z73" i="3" s="1"/>
  <c r="C73" i="3"/>
  <c r="AA73" i="3" s="1"/>
  <c r="D73" i="3"/>
  <c r="AB73" i="3" s="1"/>
  <c r="F73" i="3"/>
  <c r="AD73" i="3" s="1"/>
  <c r="X73" i="3"/>
  <c r="B74" i="3"/>
  <c r="F74" i="3" s="1"/>
  <c r="AD74" i="3" s="1"/>
  <c r="C74" i="3"/>
  <c r="AA74" i="3" s="1"/>
  <c r="D74" i="3"/>
  <c r="X74" i="3"/>
  <c r="AB74" i="3"/>
  <c r="B75" i="3"/>
  <c r="Z75" i="3" s="1"/>
  <c r="C75" i="3"/>
  <c r="AA75" i="3" s="1"/>
  <c r="D75" i="3"/>
  <c r="AB75" i="3" s="1"/>
  <c r="F75" i="3"/>
  <c r="AD75" i="3" s="1"/>
  <c r="X75" i="3"/>
  <c r="B76" i="3"/>
  <c r="F76" i="3" s="1"/>
  <c r="AD76" i="3" s="1"/>
  <c r="C76" i="3"/>
  <c r="AA76" i="3" s="1"/>
  <c r="D76" i="3"/>
  <c r="X76" i="3"/>
  <c r="AB76" i="3"/>
  <c r="B77" i="3"/>
  <c r="Z77" i="3" s="1"/>
  <c r="C77" i="3"/>
  <c r="D77" i="3"/>
  <c r="AB77" i="3" s="1"/>
  <c r="F77" i="3"/>
  <c r="X77" i="3"/>
  <c r="AA77" i="3"/>
  <c r="AD77" i="3"/>
  <c r="B78" i="3"/>
  <c r="F78" i="3" s="1"/>
  <c r="AD78" i="3" s="1"/>
  <c r="C78" i="3"/>
  <c r="AA78" i="3" s="1"/>
  <c r="D78" i="3"/>
  <c r="X78" i="3"/>
  <c r="AB78" i="3"/>
  <c r="B79" i="3"/>
  <c r="Z79" i="3" s="1"/>
  <c r="C79" i="3"/>
  <c r="D79" i="3"/>
  <c r="AB79" i="3" s="1"/>
  <c r="F79" i="3"/>
  <c r="X79" i="3"/>
  <c r="AA79" i="3"/>
  <c r="AD79" i="3"/>
  <c r="B80" i="3"/>
  <c r="F80" i="3" s="1"/>
  <c r="AD80" i="3" s="1"/>
  <c r="C80" i="3"/>
  <c r="D80" i="3"/>
  <c r="X80" i="3"/>
  <c r="AA80" i="3"/>
  <c r="AB80" i="3"/>
  <c r="B81" i="3"/>
  <c r="Z81" i="3" s="1"/>
  <c r="C81" i="3"/>
  <c r="AA81" i="3" s="1"/>
  <c r="D81" i="3"/>
  <c r="AB81" i="3" s="1"/>
  <c r="F81" i="3"/>
  <c r="X81" i="3"/>
  <c r="AD81" i="3"/>
  <c r="B82" i="3"/>
  <c r="F82" i="3" s="1"/>
  <c r="AD82" i="3" s="1"/>
  <c r="C82" i="3"/>
  <c r="D82" i="3"/>
  <c r="X82" i="3"/>
  <c r="AA82" i="3"/>
  <c r="AB82" i="3"/>
  <c r="B83" i="3"/>
  <c r="Z83" i="3" s="1"/>
  <c r="C83" i="3"/>
  <c r="D83" i="3"/>
  <c r="AB83" i="3" s="1"/>
  <c r="F83" i="3"/>
  <c r="X83" i="3"/>
  <c r="AA83" i="3"/>
  <c r="AD83" i="3"/>
  <c r="B84" i="3"/>
  <c r="F84" i="3" s="1"/>
  <c r="AD84" i="3" s="1"/>
  <c r="C84" i="3"/>
  <c r="D84" i="3"/>
  <c r="X84" i="3"/>
  <c r="Z84" i="3"/>
  <c r="AA84" i="3"/>
  <c r="AB84" i="3"/>
  <c r="B85" i="3"/>
  <c r="Z85" i="3" s="1"/>
  <c r="C85" i="3"/>
  <c r="AA85" i="3" s="1"/>
  <c r="D85" i="3"/>
  <c r="AB85" i="3" s="1"/>
  <c r="F85" i="3"/>
  <c r="G85" i="3"/>
  <c r="H85" i="3"/>
  <c r="X85" i="3"/>
  <c r="AD85" i="3"/>
  <c r="AE85" i="3"/>
  <c r="B86" i="3"/>
  <c r="F86" i="3" s="1"/>
  <c r="C86" i="3"/>
  <c r="D86" i="3"/>
  <c r="X86" i="3"/>
  <c r="Z86" i="3"/>
  <c r="AA86" i="3"/>
  <c r="AB86" i="3"/>
  <c r="AD86" i="3"/>
  <c r="B87" i="3"/>
  <c r="Z87" i="3" s="1"/>
  <c r="C87" i="3"/>
  <c r="D87" i="3"/>
  <c r="AB87" i="3" s="1"/>
  <c r="F87" i="3"/>
  <c r="G87" i="3"/>
  <c r="AE87" i="3" s="1"/>
  <c r="X87" i="3"/>
  <c r="AA87" i="3"/>
  <c r="AD87" i="3"/>
  <c r="B88" i="3"/>
  <c r="F88" i="3" s="1"/>
  <c r="AD88" i="3" s="1"/>
  <c r="C88" i="3"/>
  <c r="D88" i="3"/>
  <c r="X88" i="3"/>
  <c r="Z88" i="3"/>
  <c r="AA88" i="3"/>
  <c r="B89" i="3"/>
  <c r="Z89" i="3" s="1"/>
  <c r="C89" i="3"/>
  <c r="D89" i="3"/>
  <c r="F89" i="3"/>
  <c r="AD89" i="3" s="1"/>
  <c r="X89" i="3"/>
  <c r="AA89" i="3"/>
  <c r="B90" i="3"/>
  <c r="C90" i="3"/>
  <c r="AA90" i="3" s="1"/>
  <c r="D90" i="3"/>
  <c r="X90" i="3"/>
  <c r="B91" i="3"/>
  <c r="Z91" i="3" s="1"/>
  <c r="C91" i="3"/>
  <c r="D91" i="3"/>
  <c r="AB91" i="3" s="1"/>
  <c r="F91" i="3"/>
  <c r="X91" i="3"/>
  <c r="AA91" i="3"/>
  <c r="AD91" i="3"/>
  <c r="B92" i="3"/>
  <c r="C92" i="3"/>
  <c r="AA92" i="3" s="1"/>
  <c r="D92" i="3"/>
  <c r="X92" i="3"/>
  <c r="AB92" i="3"/>
  <c r="B93" i="3"/>
  <c r="Z93" i="3" s="1"/>
  <c r="C93" i="3"/>
  <c r="AA93" i="3" s="1"/>
  <c r="D93" i="3"/>
  <c r="AB93" i="3" s="1"/>
  <c r="F93" i="3"/>
  <c r="X93" i="3"/>
  <c r="AD93" i="3"/>
  <c r="B94" i="3"/>
  <c r="C94" i="3"/>
  <c r="D94" i="3"/>
  <c r="X94" i="3"/>
  <c r="AA94" i="3"/>
  <c r="AB94" i="3"/>
  <c r="B95" i="3"/>
  <c r="Z95" i="3" s="1"/>
  <c r="C95" i="3"/>
  <c r="AA95" i="3" s="1"/>
  <c r="D95" i="3"/>
  <c r="AB95" i="3" s="1"/>
  <c r="F95" i="3"/>
  <c r="X95" i="3"/>
  <c r="AD95" i="3"/>
  <c r="B96" i="3"/>
  <c r="F96" i="3" s="1"/>
  <c r="C96" i="3"/>
  <c r="D96" i="3"/>
  <c r="G96" i="3" s="1"/>
  <c r="X96" i="3"/>
  <c r="Z96" i="3"/>
  <c r="AA96" i="3"/>
  <c r="AB96" i="3"/>
  <c r="AD96" i="3"/>
  <c r="B97" i="3"/>
  <c r="Z97" i="3" s="1"/>
  <c r="C97" i="3"/>
  <c r="AA97" i="3" s="1"/>
  <c r="D97" i="3"/>
  <c r="AB97" i="3" s="1"/>
  <c r="F97" i="3"/>
  <c r="G97" i="3"/>
  <c r="AE97" i="3" s="1"/>
  <c r="X97" i="3"/>
  <c r="AD97" i="3"/>
  <c r="B98" i="3"/>
  <c r="C98" i="3"/>
  <c r="D98" i="3"/>
  <c r="G98" i="3" s="1"/>
  <c r="X98" i="3"/>
  <c r="Z98" i="3"/>
  <c r="AA98" i="3"/>
  <c r="AB98" i="3"/>
  <c r="B99" i="3"/>
  <c r="Z99" i="3" s="1"/>
  <c r="C99" i="3"/>
  <c r="AA99" i="3" s="1"/>
  <c r="D99" i="3"/>
  <c r="AB99" i="3" s="1"/>
  <c r="F99" i="3"/>
  <c r="AD99" i="3" s="1"/>
  <c r="G99" i="3"/>
  <c r="AE99" i="3" s="1"/>
  <c r="X99" i="3"/>
  <c r="B100" i="3"/>
  <c r="C100" i="3"/>
  <c r="D100" i="3"/>
  <c r="X100" i="3"/>
  <c r="Z100" i="3"/>
  <c r="AA100" i="3"/>
  <c r="B101" i="3"/>
  <c r="Z101" i="3" s="1"/>
  <c r="C101" i="3"/>
  <c r="AA101" i="3" s="1"/>
  <c r="D101" i="3"/>
  <c r="AB101" i="3" s="1"/>
  <c r="F101" i="3"/>
  <c r="AD101" i="3" s="1"/>
  <c r="G101" i="3"/>
  <c r="AE101" i="3" s="1"/>
  <c r="H101" i="3"/>
  <c r="X101" i="3"/>
  <c r="B102" i="3"/>
  <c r="C102" i="3"/>
  <c r="AA102" i="3" s="1"/>
  <c r="D102" i="3"/>
  <c r="X102" i="3"/>
  <c r="Z102" i="3"/>
  <c r="B103" i="3"/>
  <c r="Z103" i="3" s="1"/>
  <c r="C103" i="3"/>
  <c r="AA103" i="3" s="1"/>
  <c r="D103" i="3"/>
  <c r="AB103" i="3" s="1"/>
  <c r="F103" i="3"/>
  <c r="AD103" i="3" s="1"/>
  <c r="X103" i="3"/>
  <c r="B104" i="3"/>
  <c r="C104" i="3"/>
  <c r="AA104" i="3" s="1"/>
  <c r="D104" i="3"/>
  <c r="X104" i="3"/>
  <c r="Z104" i="3"/>
  <c r="B105" i="3"/>
  <c r="Z105" i="3" s="1"/>
  <c r="C105" i="3"/>
  <c r="AA105" i="3" s="1"/>
  <c r="D105" i="3"/>
  <c r="AB105" i="3" s="1"/>
  <c r="F105" i="3"/>
  <c r="AD105" i="3" s="1"/>
  <c r="G105" i="3"/>
  <c r="H105" i="3" s="1"/>
  <c r="X105" i="3"/>
  <c r="AE105" i="3"/>
  <c r="B106" i="3"/>
  <c r="C106" i="3"/>
  <c r="AA106" i="3" s="1"/>
  <c r="D106" i="3"/>
  <c r="X106" i="3"/>
  <c r="B107" i="3"/>
  <c r="Z107" i="3" s="1"/>
  <c r="C107" i="3"/>
  <c r="AA107" i="3" s="1"/>
  <c r="D107" i="3"/>
  <c r="F107" i="3"/>
  <c r="AD107" i="3" s="1"/>
  <c r="X107" i="3"/>
  <c r="B108" i="3"/>
  <c r="C108" i="3"/>
  <c r="AA108" i="3" s="1"/>
  <c r="D108" i="3"/>
  <c r="G108" i="3" s="1"/>
  <c r="X108" i="3"/>
  <c r="AB108" i="3"/>
  <c r="B109" i="3"/>
  <c r="Z109" i="3" s="1"/>
  <c r="C109" i="3"/>
  <c r="AA109" i="3" s="1"/>
  <c r="D109" i="3"/>
  <c r="F109" i="3"/>
  <c r="X109" i="3"/>
  <c r="AD109" i="3"/>
  <c r="B110" i="3"/>
  <c r="F110" i="3" s="1"/>
  <c r="AD110" i="3" s="1"/>
  <c r="C110" i="3"/>
  <c r="D110" i="3"/>
  <c r="X110" i="3"/>
  <c r="AA110" i="3"/>
  <c r="AB110" i="3"/>
  <c r="B111" i="3"/>
  <c r="Z111" i="3" s="1"/>
  <c r="C111" i="3"/>
  <c r="AA111" i="3" s="1"/>
  <c r="D111" i="3"/>
  <c r="G111" i="3"/>
  <c r="AE111" i="3" s="1"/>
  <c r="X111" i="3"/>
  <c r="AB111" i="3"/>
  <c r="B112" i="3"/>
  <c r="C112" i="3"/>
  <c r="D112" i="3"/>
  <c r="X112" i="3"/>
  <c r="Z112" i="3"/>
  <c r="AA112" i="3"/>
  <c r="B113" i="3"/>
  <c r="Z113" i="3" s="1"/>
  <c r="C113" i="3"/>
  <c r="AA113" i="3" s="1"/>
  <c r="D113" i="3"/>
  <c r="AB113" i="3" s="1"/>
  <c r="X113" i="3"/>
  <c r="B114" i="3"/>
  <c r="C114" i="3"/>
  <c r="AA114" i="3" s="1"/>
  <c r="D114" i="3"/>
  <c r="X114" i="3"/>
  <c r="AB114" i="3"/>
  <c r="B115" i="3"/>
  <c r="Z115" i="3" s="1"/>
  <c r="C115" i="3"/>
  <c r="D115" i="3"/>
  <c r="G115" i="3" s="1"/>
  <c r="X115" i="3"/>
  <c r="B116" i="3"/>
  <c r="F116" i="3" s="1"/>
  <c r="AD116" i="3" s="1"/>
  <c r="C116" i="3"/>
  <c r="D116" i="3"/>
  <c r="X116" i="3"/>
  <c r="AA116" i="3"/>
  <c r="AB116" i="3"/>
  <c r="B117" i="3"/>
  <c r="Z117" i="3" s="1"/>
  <c r="C117" i="3"/>
  <c r="AA117" i="3" s="1"/>
  <c r="D117" i="3"/>
  <c r="F117" i="3"/>
  <c r="AD117" i="3" s="1"/>
  <c r="G117" i="3"/>
  <c r="AE117" i="3" s="1"/>
  <c r="X117" i="3"/>
  <c r="AB117" i="3"/>
  <c r="B118" i="3"/>
  <c r="C118" i="3"/>
  <c r="AA118" i="3" s="1"/>
  <c r="D118" i="3"/>
  <c r="X118" i="3"/>
  <c r="Z118" i="3"/>
  <c r="B119" i="3"/>
  <c r="Z119" i="3" s="1"/>
  <c r="C119" i="3"/>
  <c r="AA119" i="3" s="1"/>
  <c r="D119" i="3"/>
  <c r="AB119" i="3" s="1"/>
  <c r="F119" i="3"/>
  <c r="AD119" i="3" s="1"/>
  <c r="X119" i="3"/>
  <c r="B120" i="3"/>
  <c r="C120" i="3"/>
  <c r="AA120" i="3" s="1"/>
  <c r="D120" i="3"/>
  <c r="G120" i="3" s="1"/>
  <c r="X120" i="3"/>
  <c r="Z120" i="3"/>
  <c r="AB120" i="3"/>
  <c r="B121" i="3"/>
  <c r="Z121" i="3" s="1"/>
  <c r="C121" i="3"/>
  <c r="D121" i="3"/>
  <c r="AB121" i="3" s="1"/>
  <c r="F121" i="3"/>
  <c r="AD121" i="3" s="1"/>
  <c r="G121" i="3"/>
  <c r="AE121" i="3" s="1"/>
  <c r="X121" i="3"/>
  <c r="AA121" i="3"/>
  <c r="B122" i="3"/>
  <c r="C122" i="3"/>
  <c r="AA122" i="3" s="1"/>
  <c r="D122" i="3"/>
  <c r="AB122" i="3" s="1"/>
  <c r="X122" i="3"/>
  <c r="B123" i="3"/>
  <c r="C123" i="3"/>
  <c r="D123" i="3"/>
  <c r="G123" i="3" s="1"/>
  <c r="X123" i="3"/>
  <c r="AA123" i="3"/>
  <c r="B124" i="3"/>
  <c r="F124" i="3" s="1"/>
  <c r="AD124" i="3" s="1"/>
  <c r="C124" i="3"/>
  <c r="D124" i="3"/>
  <c r="G124" i="3"/>
  <c r="AE124" i="3" s="1"/>
  <c r="H124" i="3"/>
  <c r="X124" i="3"/>
  <c r="Z124" i="3"/>
  <c r="AA124" i="3"/>
  <c r="AB124" i="3"/>
  <c r="B125" i="3"/>
  <c r="Z125" i="3" s="1"/>
  <c r="C125" i="3"/>
  <c r="AA125" i="3" s="1"/>
  <c r="D125" i="3"/>
  <c r="AB125" i="3" s="1"/>
  <c r="F125" i="3"/>
  <c r="AD125" i="3" s="1"/>
  <c r="X125" i="3"/>
  <c r="B126" i="3"/>
  <c r="F126" i="3" s="1"/>
  <c r="AD126" i="3" s="1"/>
  <c r="C126" i="3"/>
  <c r="AA126" i="3" s="1"/>
  <c r="D126" i="3"/>
  <c r="G126" i="3" s="1"/>
  <c r="X126" i="3"/>
  <c r="B127" i="3"/>
  <c r="C127" i="3"/>
  <c r="D127" i="3"/>
  <c r="G127" i="3"/>
  <c r="AE127" i="3" s="1"/>
  <c r="X127" i="3"/>
  <c r="AA127" i="3"/>
  <c r="AB127" i="3"/>
  <c r="B128" i="3"/>
  <c r="C128" i="3"/>
  <c r="AA128" i="3" s="1"/>
  <c r="D128" i="3"/>
  <c r="AB128" i="3" s="1"/>
  <c r="X128" i="3"/>
  <c r="B129" i="3"/>
  <c r="Z129" i="3" s="1"/>
  <c r="C129" i="3"/>
  <c r="AA129" i="3" s="1"/>
  <c r="D129" i="3"/>
  <c r="F129" i="3"/>
  <c r="AD129" i="3" s="1"/>
  <c r="X129" i="3"/>
  <c r="B130" i="3"/>
  <c r="F130" i="3" s="1"/>
  <c r="AD130" i="3" s="1"/>
  <c r="C130" i="3"/>
  <c r="D130" i="3"/>
  <c r="G130" i="3"/>
  <c r="AE130" i="3" s="1"/>
  <c r="X130" i="3"/>
  <c r="AA130" i="3"/>
  <c r="AB130" i="3"/>
  <c r="B131" i="3"/>
  <c r="Z131" i="3" s="1"/>
  <c r="C131" i="3"/>
  <c r="AA131" i="3" s="1"/>
  <c r="D131" i="3"/>
  <c r="AB131" i="3" s="1"/>
  <c r="F131" i="3"/>
  <c r="AD131" i="3" s="1"/>
  <c r="X131" i="3"/>
  <c r="B132" i="3"/>
  <c r="C132" i="3"/>
  <c r="AA132" i="3" s="1"/>
  <c r="D132" i="3"/>
  <c r="G132" i="3" s="1"/>
  <c r="X132" i="3"/>
  <c r="AB132" i="3"/>
  <c r="B133" i="3"/>
  <c r="C133" i="3"/>
  <c r="G133" i="3" s="1"/>
  <c r="AE133" i="3" s="1"/>
  <c r="D133" i="3"/>
  <c r="X133" i="3"/>
  <c r="AB133" i="3"/>
  <c r="B134" i="3"/>
  <c r="C134" i="3"/>
  <c r="AA134" i="3" s="1"/>
  <c r="D134" i="3"/>
  <c r="AB134" i="3" s="1"/>
  <c r="X134" i="3"/>
  <c r="Z134" i="3"/>
  <c r="B135" i="3"/>
  <c r="Z135" i="3" s="1"/>
  <c r="C135" i="3"/>
  <c r="AA135" i="3" s="1"/>
  <c r="D135" i="3"/>
  <c r="G135" i="3" s="1"/>
  <c r="X135" i="3"/>
  <c r="B136" i="3"/>
  <c r="C136" i="3"/>
  <c r="AA136" i="3" s="1"/>
  <c r="D136" i="3"/>
  <c r="X136" i="3"/>
  <c r="AB136" i="3"/>
  <c r="B137" i="3"/>
  <c r="Z137" i="3" s="1"/>
  <c r="C137" i="3"/>
  <c r="D137" i="3"/>
  <c r="AB137" i="3" s="1"/>
  <c r="F137" i="3"/>
  <c r="AD137" i="3" s="1"/>
  <c r="G137" i="3"/>
  <c r="AE137" i="3" s="1"/>
  <c r="H137" i="3"/>
  <c r="X137" i="3"/>
  <c r="AA137" i="3"/>
  <c r="B138" i="3"/>
  <c r="C138" i="3"/>
  <c r="AA138" i="3" s="1"/>
  <c r="D138" i="3"/>
  <c r="G138" i="3" s="1"/>
  <c r="X138" i="3"/>
  <c r="AB138" i="3"/>
  <c r="B139" i="3"/>
  <c r="C139" i="3"/>
  <c r="AA139" i="3" s="1"/>
  <c r="D139" i="3"/>
  <c r="X139" i="3"/>
  <c r="AB139" i="3"/>
  <c r="B140" i="3"/>
  <c r="F140" i="3" s="1"/>
  <c r="AD140" i="3" s="1"/>
  <c r="C140" i="3"/>
  <c r="D140" i="3"/>
  <c r="G140" i="3"/>
  <c r="AE140" i="3" s="1"/>
  <c r="H140" i="3"/>
  <c r="X140" i="3"/>
  <c r="Z140" i="3"/>
  <c r="AA140" i="3"/>
  <c r="AB140" i="3"/>
  <c r="B141" i="3"/>
  <c r="Z141" i="3" s="1"/>
  <c r="C141" i="3"/>
  <c r="AA141" i="3" s="1"/>
  <c r="D141" i="3"/>
  <c r="AB141" i="3" s="1"/>
  <c r="G141" i="3"/>
  <c r="X141" i="3"/>
  <c r="AE141" i="3"/>
  <c r="B142" i="3"/>
  <c r="F142" i="3" s="1"/>
  <c r="C142" i="3"/>
  <c r="D142" i="3"/>
  <c r="G142" i="3" s="1"/>
  <c r="X142" i="3"/>
  <c r="Z142" i="3"/>
  <c r="AA142" i="3"/>
  <c r="AB142" i="3"/>
  <c r="AD142" i="3"/>
  <c r="B143" i="3"/>
  <c r="C143" i="3"/>
  <c r="D143" i="3"/>
  <c r="G143" i="3"/>
  <c r="AE143" i="3" s="1"/>
  <c r="X143" i="3"/>
  <c r="AA143" i="3"/>
  <c r="AB143" i="3"/>
  <c r="B144" i="3"/>
  <c r="C144" i="3"/>
  <c r="AA144" i="3" s="1"/>
  <c r="D144" i="3"/>
  <c r="AB144" i="3" s="1"/>
  <c r="G144" i="3"/>
  <c r="AE144" i="3" s="1"/>
  <c r="X144" i="3"/>
  <c r="B145" i="3"/>
  <c r="Z145" i="3" s="1"/>
  <c r="C145" i="3"/>
  <c r="D145" i="3"/>
  <c r="X145" i="3"/>
  <c r="AA145" i="3"/>
  <c r="AB145" i="3"/>
  <c r="B146" i="3"/>
  <c r="F146" i="3" s="1"/>
  <c r="AD146" i="3" s="1"/>
  <c r="C146" i="3"/>
  <c r="D146" i="3"/>
  <c r="G146" i="3"/>
  <c r="AE146" i="3" s="1"/>
  <c r="H146" i="3"/>
  <c r="X146" i="3"/>
  <c r="Z146" i="3"/>
  <c r="AA146" i="3"/>
  <c r="AB146" i="3"/>
  <c r="B147" i="3"/>
  <c r="Z147" i="3" s="1"/>
  <c r="C147" i="3"/>
  <c r="AA147" i="3" s="1"/>
  <c r="D147" i="3"/>
  <c r="AB147" i="3" s="1"/>
  <c r="F147" i="3"/>
  <c r="AD147" i="3" s="1"/>
  <c r="X147" i="3"/>
  <c r="B148" i="3"/>
  <c r="C148" i="3"/>
  <c r="AA148" i="3" s="1"/>
  <c r="D148" i="3"/>
  <c r="G148" i="3"/>
  <c r="AE148" i="3" s="1"/>
  <c r="X148" i="3"/>
  <c r="AB148" i="3"/>
  <c r="B149" i="3"/>
  <c r="C149" i="3"/>
  <c r="AA149" i="3" s="1"/>
  <c r="D149" i="3"/>
  <c r="G149" i="3" s="1"/>
  <c r="X149" i="3"/>
  <c r="AB149" i="3"/>
  <c r="B150" i="3"/>
  <c r="C150" i="3"/>
  <c r="D150" i="3"/>
  <c r="AB150" i="3" s="1"/>
  <c r="G150" i="3"/>
  <c r="AE150" i="3" s="1"/>
  <c r="X150" i="3"/>
  <c r="Z150" i="3"/>
  <c r="AA150" i="3"/>
  <c r="B151" i="3"/>
  <c r="Z151" i="3" s="1"/>
  <c r="C151" i="3"/>
  <c r="AA151" i="3" s="1"/>
  <c r="D151" i="3"/>
  <c r="AB151" i="3" s="1"/>
  <c r="F151" i="3"/>
  <c r="AD151" i="3" s="1"/>
  <c r="G151" i="3"/>
  <c r="AE151" i="3" s="1"/>
  <c r="X151" i="3"/>
  <c r="B152" i="3"/>
  <c r="C152" i="3"/>
  <c r="AA152" i="3" s="1"/>
  <c r="D152" i="3"/>
  <c r="X152" i="3"/>
  <c r="AB152" i="3"/>
  <c r="B153" i="3"/>
  <c r="F153" i="3" s="1"/>
  <c r="AD153" i="3" s="1"/>
  <c r="C153" i="3"/>
  <c r="D153" i="3"/>
  <c r="AB153" i="3" s="1"/>
  <c r="X153" i="3"/>
  <c r="Z153" i="3"/>
  <c r="AA153" i="3"/>
  <c r="B154" i="3"/>
  <c r="C154" i="3"/>
  <c r="D154" i="3"/>
  <c r="AB154" i="3" s="1"/>
  <c r="F154" i="3"/>
  <c r="AD154" i="3" s="1"/>
  <c r="G154" i="3"/>
  <c r="H154" i="3" s="1"/>
  <c r="X154" i="3"/>
  <c r="Z154" i="3"/>
  <c r="AA154" i="3"/>
  <c r="B155" i="3"/>
  <c r="Z155" i="3" s="1"/>
  <c r="C155" i="3"/>
  <c r="D155" i="3"/>
  <c r="AB155" i="3" s="1"/>
  <c r="G155" i="3"/>
  <c r="X155" i="3"/>
  <c r="AA155" i="3"/>
  <c r="B156" i="3"/>
  <c r="F156" i="3" s="1"/>
  <c r="AD156" i="3" s="1"/>
  <c r="C156" i="3"/>
  <c r="G156" i="3" s="1"/>
  <c r="D156" i="3"/>
  <c r="X156" i="3"/>
  <c r="Z156" i="3"/>
  <c r="AB156" i="3"/>
  <c r="B157" i="3"/>
  <c r="C157" i="3"/>
  <c r="D157" i="3"/>
  <c r="AB157" i="3" s="1"/>
  <c r="F157" i="3"/>
  <c r="AD157" i="3" s="1"/>
  <c r="G157" i="3"/>
  <c r="AE157" i="3" s="1"/>
  <c r="X157" i="3"/>
  <c r="Z157" i="3"/>
  <c r="AA157" i="3"/>
  <c r="B158" i="3"/>
  <c r="Z158" i="3" s="1"/>
  <c r="C158" i="3"/>
  <c r="AA158" i="3" s="1"/>
  <c r="D158" i="3"/>
  <c r="G158" i="3" s="1"/>
  <c r="F158" i="3"/>
  <c r="AD158" i="3" s="1"/>
  <c r="X158" i="3"/>
  <c r="AB158" i="3"/>
  <c r="B159" i="3"/>
  <c r="F159" i="3" s="1"/>
  <c r="C159" i="3"/>
  <c r="D159" i="3"/>
  <c r="AB159" i="3" s="1"/>
  <c r="G159" i="3"/>
  <c r="AE159" i="3" s="1"/>
  <c r="X159" i="3"/>
  <c r="AA159" i="3"/>
  <c r="B160" i="3"/>
  <c r="Z160" i="3" s="1"/>
  <c r="C160" i="3"/>
  <c r="AA160" i="3" s="1"/>
  <c r="D160" i="3"/>
  <c r="AB160" i="3" s="1"/>
  <c r="F160" i="3"/>
  <c r="AD160" i="3" s="1"/>
  <c r="X160" i="3"/>
  <c r="B161" i="3"/>
  <c r="F161" i="3" s="1"/>
  <c r="AD161" i="3" s="1"/>
  <c r="C161" i="3"/>
  <c r="D161" i="3"/>
  <c r="AB161" i="3" s="1"/>
  <c r="X161" i="3"/>
  <c r="AA161" i="3"/>
  <c r="B162" i="3"/>
  <c r="C162" i="3"/>
  <c r="D162" i="3"/>
  <c r="F162" i="3"/>
  <c r="AD162" i="3" s="1"/>
  <c r="G162" i="3"/>
  <c r="H162" i="3" s="1"/>
  <c r="X162" i="3"/>
  <c r="Z162" i="3"/>
  <c r="AA162" i="3"/>
  <c r="AB162" i="3"/>
  <c r="B163" i="3"/>
  <c r="Z163" i="3" s="1"/>
  <c r="C163" i="3"/>
  <c r="D163" i="3"/>
  <c r="AB163" i="3" s="1"/>
  <c r="G163" i="3"/>
  <c r="X163" i="3"/>
  <c r="AA163" i="3"/>
  <c r="B164" i="3"/>
  <c r="F164" i="3" s="1"/>
  <c r="AD164" i="3" s="1"/>
  <c r="C164" i="3"/>
  <c r="AA164" i="3" s="1"/>
  <c r="D164" i="3"/>
  <c r="G164" i="3" s="1"/>
  <c r="X164" i="3"/>
  <c r="Z164" i="3"/>
  <c r="AB164" i="3"/>
  <c r="B165" i="3"/>
  <c r="C165" i="3"/>
  <c r="D165" i="3"/>
  <c r="AB165" i="3" s="1"/>
  <c r="F165" i="3"/>
  <c r="AD165" i="3" s="1"/>
  <c r="G165" i="3"/>
  <c r="AE165" i="3" s="1"/>
  <c r="X165" i="3"/>
  <c r="Z165" i="3"/>
  <c r="AA165" i="3"/>
  <c r="B166" i="3"/>
  <c r="Z166" i="3" s="1"/>
  <c r="C166" i="3"/>
  <c r="AA166" i="3" s="1"/>
  <c r="D166" i="3"/>
  <c r="G166" i="3" s="1"/>
  <c r="F166" i="3"/>
  <c r="AD166" i="3" s="1"/>
  <c r="X166" i="3"/>
  <c r="AB166" i="3"/>
  <c r="B167" i="3"/>
  <c r="F167" i="3" s="1"/>
  <c r="C167" i="3"/>
  <c r="D167" i="3"/>
  <c r="AB167" i="3" s="1"/>
  <c r="G167" i="3"/>
  <c r="AE167" i="3" s="1"/>
  <c r="X167" i="3"/>
  <c r="AA167" i="3"/>
  <c r="B168" i="3"/>
  <c r="Z168" i="3" s="1"/>
  <c r="C168" i="3"/>
  <c r="AA168" i="3" s="1"/>
  <c r="D168" i="3"/>
  <c r="AB168" i="3" s="1"/>
  <c r="F168" i="3"/>
  <c r="AD168" i="3" s="1"/>
  <c r="X168" i="3"/>
  <c r="B169" i="3"/>
  <c r="F169" i="3" s="1"/>
  <c r="AD169" i="3" s="1"/>
  <c r="C169" i="3"/>
  <c r="D169" i="3"/>
  <c r="AB169" i="3" s="1"/>
  <c r="X169" i="3"/>
  <c r="AA169" i="3"/>
  <c r="B170" i="3"/>
  <c r="C170" i="3"/>
  <c r="D170" i="3"/>
  <c r="F170" i="3"/>
  <c r="AD170" i="3" s="1"/>
  <c r="G170" i="3"/>
  <c r="H170" i="3" s="1"/>
  <c r="X170" i="3"/>
  <c r="Z170" i="3"/>
  <c r="AA170" i="3"/>
  <c r="AB170" i="3"/>
  <c r="B171" i="3"/>
  <c r="Z171" i="3" s="1"/>
  <c r="C171" i="3"/>
  <c r="AA171" i="3" s="1"/>
  <c r="D171" i="3"/>
  <c r="G171" i="3"/>
  <c r="X171" i="3"/>
  <c r="AB171" i="3"/>
  <c r="B172" i="3"/>
  <c r="F172" i="3" s="1"/>
  <c r="C172" i="3"/>
  <c r="D172" i="3"/>
  <c r="G172" i="3"/>
  <c r="AE172" i="3" s="1"/>
  <c r="X172" i="3"/>
  <c r="AA172" i="3"/>
  <c r="AB172" i="3"/>
  <c r="B173" i="3"/>
  <c r="Z173" i="3" s="1"/>
  <c r="C173" i="3"/>
  <c r="AA173" i="3" s="1"/>
  <c r="D173" i="3"/>
  <c r="AB173" i="3" s="1"/>
  <c r="G173" i="3"/>
  <c r="X173" i="3"/>
  <c r="B174" i="3"/>
  <c r="F174" i="3" s="1"/>
  <c r="C174" i="3"/>
  <c r="D174" i="3"/>
  <c r="G174" i="3"/>
  <c r="AE174" i="3" s="1"/>
  <c r="X174" i="3"/>
  <c r="AA174" i="3"/>
  <c r="AB174" i="3"/>
  <c r="B175" i="3"/>
  <c r="Z175" i="3" s="1"/>
  <c r="C175" i="3"/>
  <c r="AA175" i="3" s="1"/>
  <c r="D175" i="3"/>
  <c r="G175" i="3"/>
  <c r="X175" i="3"/>
  <c r="AB175" i="3"/>
  <c r="B176" i="3"/>
  <c r="F176" i="3" s="1"/>
  <c r="C176" i="3"/>
  <c r="D176" i="3"/>
  <c r="G176" i="3"/>
  <c r="AE176" i="3" s="1"/>
  <c r="X176" i="3"/>
  <c r="AA176" i="3"/>
  <c r="AB176" i="3"/>
  <c r="B177" i="3"/>
  <c r="Z177" i="3" s="1"/>
  <c r="C177" i="3"/>
  <c r="AA177" i="3" s="1"/>
  <c r="D177" i="3"/>
  <c r="AB177" i="3" s="1"/>
  <c r="G177" i="3"/>
  <c r="X177" i="3"/>
  <c r="B178" i="3"/>
  <c r="F178" i="3" s="1"/>
  <c r="C178" i="3"/>
  <c r="D178" i="3"/>
  <c r="G178" i="3"/>
  <c r="AE178" i="3" s="1"/>
  <c r="X178" i="3"/>
  <c r="AA178" i="3"/>
  <c r="AB178" i="3"/>
  <c r="B179" i="3"/>
  <c r="Z179" i="3" s="1"/>
  <c r="C179" i="3"/>
  <c r="AA179" i="3" s="1"/>
  <c r="D179" i="3"/>
  <c r="AB179" i="3" s="1"/>
  <c r="G179" i="3"/>
  <c r="X179" i="3"/>
  <c r="B180" i="3"/>
  <c r="F180" i="3" s="1"/>
  <c r="C180" i="3"/>
  <c r="D180" i="3"/>
  <c r="G180" i="3"/>
  <c r="AE180" i="3" s="1"/>
  <c r="X180" i="3"/>
  <c r="AA180" i="3"/>
  <c r="AB180" i="3"/>
  <c r="B181" i="3"/>
  <c r="Z181" i="3" s="1"/>
  <c r="C181" i="3"/>
  <c r="AA181" i="3" s="1"/>
  <c r="D181" i="3"/>
  <c r="AB181" i="3" s="1"/>
  <c r="G181" i="3"/>
  <c r="X181" i="3"/>
  <c r="B182" i="3"/>
  <c r="F182" i="3" s="1"/>
  <c r="C182" i="3"/>
  <c r="D182" i="3"/>
  <c r="G182" i="3"/>
  <c r="AE182" i="3" s="1"/>
  <c r="X182" i="3"/>
  <c r="AA182" i="3"/>
  <c r="AB182" i="3"/>
  <c r="X183" i="3"/>
  <c r="X184" i="3"/>
  <c r="X185" i="3"/>
  <c r="X186" i="3"/>
  <c r="X187" i="3"/>
  <c r="AD174" i="3" l="1"/>
  <c r="H174" i="3"/>
  <c r="H158" i="3"/>
  <c r="AE158" i="3"/>
  <c r="H156" i="3"/>
  <c r="AE156" i="3"/>
  <c r="AE132" i="3"/>
  <c r="H149" i="3"/>
  <c r="AE149" i="3"/>
  <c r="AE135" i="3"/>
  <c r="H163" i="3"/>
  <c r="AD167" i="3"/>
  <c r="H167" i="3"/>
  <c r="AD172" i="3"/>
  <c r="H172" i="3"/>
  <c r="H179" i="3"/>
  <c r="H164" i="3"/>
  <c r="AE164" i="3"/>
  <c r="AD180" i="3"/>
  <c r="H180" i="3"/>
  <c r="AD159" i="3"/>
  <c r="H159" i="3"/>
  <c r="H173" i="3"/>
  <c r="AE138" i="3"/>
  <c r="H176" i="3"/>
  <c r="AD176" i="3"/>
  <c r="AD182" i="3"/>
  <c r="H182" i="3"/>
  <c r="AD178" i="3"/>
  <c r="H178" i="3"/>
  <c r="H171" i="3"/>
  <c r="H166" i="3"/>
  <c r="AE166" i="3"/>
  <c r="AE126" i="3"/>
  <c r="H126" i="3"/>
  <c r="Z182" i="3"/>
  <c r="AE181" i="3"/>
  <c r="F181" i="3"/>
  <c r="AD181" i="3" s="1"/>
  <c r="Z180" i="3"/>
  <c r="AE179" i="3"/>
  <c r="F179" i="3"/>
  <c r="AD179" i="3" s="1"/>
  <c r="Z178" i="3"/>
  <c r="AE177" i="3"/>
  <c r="F177" i="3"/>
  <c r="AD177" i="3" s="1"/>
  <c r="Z176" i="3"/>
  <c r="AE175" i="3"/>
  <c r="F175" i="3"/>
  <c r="AD175" i="3" s="1"/>
  <c r="Z174" i="3"/>
  <c r="AE173" i="3"/>
  <c r="F173" i="3"/>
  <c r="AD173" i="3" s="1"/>
  <c r="Z172" i="3"/>
  <c r="AE171" i="3"/>
  <c r="F171" i="3"/>
  <c r="AD171" i="3" s="1"/>
  <c r="G168" i="3"/>
  <c r="Z167" i="3"/>
  <c r="H165" i="3"/>
  <c r="F163" i="3"/>
  <c r="AD163" i="3" s="1"/>
  <c r="G160" i="3"/>
  <c r="Z159" i="3"/>
  <c r="H157" i="3"/>
  <c r="F155" i="3"/>
  <c r="AD155" i="3" s="1"/>
  <c r="G152" i="3"/>
  <c r="H151" i="3"/>
  <c r="Z149" i="3"/>
  <c r="F149" i="3"/>
  <c r="AD149" i="3" s="1"/>
  <c r="G147" i="3"/>
  <c r="Z139" i="3"/>
  <c r="F139" i="3"/>
  <c r="AD139" i="3" s="1"/>
  <c r="F138" i="3"/>
  <c r="AD138" i="3" s="1"/>
  <c r="Z138" i="3"/>
  <c r="F136" i="3"/>
  <c r="AD136" i="3" s="1"/>
  <c r="Z133" i="3"/>
  <c r="F133" i="3"/>
  <c r="AD133" i="3" s="1"/>
  <c r="F132" i="3"/>
  <c r="AD132" i="3" s="1"/>
  <c r="Z132" i="3"/>
  <c r="G129" i="3"/>
  <c r="G122" i="3"/>
  <c r="G119" i="3"/>
  <c r="G118" i="3"/>
  <c r="AB118" i="3"/>
  <c r="AA115" i="3"/>
  <c r="F115" i="3"/>
  <c r="AD115" i="3" s="1"/>
  <c r="F114" i="3"/>
  <c r="AD114" i="3" s="1"/>
  <c r="Z114" i="3"/>
  <c r="F106" i="3"/>
  <c r="AD106" i="3" s="1"/>
  <c r="Z106" i="3"/>
  <c r="AE163" i="3"/>
  <c r="AA156" i="3"/>
  <c r="AE155" i="3"/>
  <c r="Z127" i="3"/>
  <c r="F127" i="3"/>
  <c r="AD127" i="3" s="1"/>
  <c r="AE120" i="3"/>
  <c r="AB107" i="3"/>
  <c r="G107" i="3"/>
  <c r="F94" i="3"/>
  <c r="AD94" i="3" s="1"/>
  <c r="Z94" i="3"/>
  <c r="Z169" i="3"/>
  <c r="Z161" i="3"/>
  <c r="F152" i="3"/>
  <c r="AD152" i="3" s="1"/>
  <c r="F148" i="3"/>
  <c r="AD148" i="3" s="1"/>
  <c r="AE108" i="3"/>
  <c r="G104" i="3"/>
  <c r="AB104" i="3"/>
  <c r="G100" i="3"/>
  <c r="AB100" i="3"/>
  <c r="F90" i="3"/>
  <c r="AD90" i="3" s="1"/>
  <c r="Z90" i="3"/>
  <c r="AB135" i="3"/>
  <c r="AA133" i="3"/>
  <c r="Z130" i="3"/>
  <c r="AB126" i="3"/>
  <c r="Z123" i="3"/>
  <c r="F123" i="3"/>
  <c r="AD123" i="3" s="1"/>
  <c r="F122" i="3"/>
  <c r="AD122" i="3" s="1"/>
  <c r="Z122" i="3"/>
  <c r="F120" i="3"/>
  <c r="AD120" i="3" s="1"/>
  <c r="AE115" i="3"/>
  <c r="Z110" i="3"/>
  <c r="AE162" i="3"/>
  <c r="AE154" i="3"/>
  <c r="Z148" i="3"/>
  <c r="F145" i="3"/>
  <c r="AD145" i="3" s="1"/>
  <c r="AE142" i="3"/>
  <c r="H142" i="3"/>
  <c r="F141" i="3"/>
  <c r="Z136" i="3"/>
  <c r="G131" i="3"/>
  <c r="AB129" i="3"/>
  <c r="AE123" i="3"/>
  <c r="G113" i="3"/>
  <c r="AB109" i="3"/>
  <c r="G109" i="3"/>
  <c r="F108" i="3"/>
  <c r="AD108" i="3" s="1"/>
  <c r="Z108" i="3"/>
  <c r="F104" i="3"/>
  <c r="AD104" i="3" s="1"/>
  <c r="G88" i="3"/>
  <c r="AB88" i="3"/>
  <c r="AE170" i="3"/>
  <c r="G169" i="3"/>
  <c r="G161" i="3"/>
  <c r="G153" i="3"/>
  <c r="Z152" i="3"/>
  <c r="G145" i="3"/>
  <c r="G134" i="3"/>
  <c r="H133" i="3"/>
  <c r="H130" i="3"/>
  <c r="H127" i="3"/>
  <c r="Z126" i="3"/>
  <c r="H117" i="3"/>
  <c r="AB115" i="3"/>
  <c r="F113" i="3"/>
  <c r="AD113" i="3" s="1"/>
  <c r="G112" i="3"/>
  <c r="AB112" i="3"/>
  <c r="G102" i="3"/>
  <c r="AB102" i="3"/>
  <c r="H97" i="3"/>
  <c r="H148" i="3"/>
  <c r="Z143" i="3"/>
  <c r="F143" i="3"/>
  <c r="G139" i="3"/>
  <c r="G136" i="3"/>
  <c r="F135" i="3"/>
  <c r="AD135" i="3" s="1"/>
  <c r="G128" i="3"/>
  <c r="G125" i="3"/>
  <c r="AB123" i="3"/>
  <c r="H121" i="3"/>
  <c r="Z116" i="3"/>
  <c r="G114" i="3"/>
  <c r="G106" i="3"/>
  <c r="AB106" i="3"/>
  <c r="G103" i="3"/>
  <c r="H99" i="3"/>
  <c r="F92" i="3"/>
  <c r="AD92" i="3" s="1"/>
  <c r="Z92" i="3"/>
  <c r="AB89" i="3"/>
  <c r="G89" i="3"/>
  <c r="G92" i="3"/>
  <c r="G91" i="3"/>
  <c r="G78" i="3"/>
  <c r="G77" i="3"/>
  <c r="G75" i="3"/>
  <c r="G73" i="3"/>
  <c r="Z70" i="3"/>
  <c r="AB67" i="3"/>
  <c r="G57" i="3"/>
  <c r="G52" i="3"/>
  <c r="G76" i="3"/>
  <c r="G74" i="3"/>
  <c r="G72" i="3"/>
  <c r="G71" i="3"/>
  <c r="AE55" i="3"/>
  <c r="H55" i="3"/>
  <c r="F51" i="3"/>
  <c r="AD51" i="3" s="1"/>
  <c r="Z51" i="3"/>
  <c r="AE47" i="3"/>
  <c r="F45" i="3"/>
  <c r="AD45" i="3" s="1"/>
  <c r="Z45" i="3"/>
  <c r="G90" i="3"/>
  <c r="G70" i="3"/>
  <c r="G61" i="3"/>
  <c r="G58" i="3"/>
  <c r="AE42" i="3"/>
  <c r="H87" i="3"/>
  <c r="G69" i="3"/>
  <c r="H66" i="3"/>
  <c r="G63" i="3"/>
  <c r="AE67" i="3"/>
  <c r="F61" i="3"/>
  <c r="AD61" i="3" s="1"/>
  <c r="Z61" i="3"/>
  <c r="Z58" i="3"/>
  <c r="F58" i="3"/>
  <c r="AD58" i="3" s="1"/>
  <c r="AE50" i="3"/>
  <c r="H50" i="3"/>
  <c r="H48" i="3"/>
  <c r="AE48" i="3"/>
  <c r="AE43" i="3"/>
  <c r="H43" i="3"/>
  <c r="F144" i="3"/>
  <c r="F128" i="3"/>
  <c r="AD128" i="3" s="1"/>
  <c r="F118" i="3"/>
  <c r="AD118" i="3" s="1"/>
  <c r="F111" i="3"/>
  <c r="F102" i="3"/>
  <c r="AD102" i="3" s="1"/>
  <c r="AE98" i="3"/>
  <c r="H98" i="3"/>
  <c r="G95" i="3"/>
  <c r="Z82" i="3"/>
  <c r="Z80" i="3"/>
  <c r="H64" i="3"/>
  <c r="Z62" i="3"/>
  <c r="F62" i="3"/>
  <c r="AD62" i="3" s="1"/>
  <c r="AE60" i="3"/>
  <c r="F150" i="3"/>
  <c r="F134" i="3"/>
  <c r="AD134" i="3" s="1"/>
  <c r="G116" i="3"/>
  <c r="F112" i="3"/>
  <c r="AD112" i="3" s="1"/>
  <c r="F100" i="3"/>
  <c r="AD100" i="3" s="1"/>
  <c r="AE96" i="3"/>
  <c r="H96" i="3"/>
  <c r="G93" i="3"/>
  <c r="AB90" i="3"/>
  <c r="G86" i="3"/>
  <c r="G84" i="3"/>
  <c r="G83" i="3"/>
  <c r="G81" i="3"/>
  <c r="Z78" i="3"/>
  <c r="F67" i="3"/>
  <c r="AD67" i="3" s="1"/>
  <c r="AE65" i="3"/>
  <c r="H65" i="3"/>
  <c r="G51" i="3"/>
  <c r="AE49" i="3"/>
  <c r="H49" i="3"/>
  <c r="AE39" i="3"/>
  <c r="H39" i="3"/>
  <c r="Z144" i="3"/>
  <c r="Z128" i="3"/>
  <c r="G110" i="3"/>
  <c r="F98" i="3"/>
  <c r="AD98" i="3" s="1"/>
  <c r="G94" i="3"/>
  <c r="G82" i="3"/>
  <c r="G80" i="3"/>
  <c r="G79" i="3"/>
  <c r="Z76" i="3"/>
  <c r="Z74" i="3"/>
  <c r="Z72" i="3"/>
  <c r="AB61" i="3"/>
  <c r="AB58" i="3"/>
  <c r="Z55" i="3"/>
  <c r="G54" i="3"/>
  <c r="H53" i="3"/>
  <c r="AE45" i="3"/>
  <c r="H45" i="3"/>
  <c r="F42" i="3"/>
  <c r="AD42" i="3" s="1"/>
  <c r="F38" i="3"/>
  <c r="AD38" i="3" s="1"/>
  <c r="G36" i="3"/>
  <c r="G33" i="3"/>
  <c r="G32" i="3"/>
  <c r="H31" i="3"/>
  <c r="G30" i="3"/>
  <c r="H28" i="3"/>
  <c r="G26" i="3"/>
  <c r="G23" i="3"/>
  <c r="Z18" i="3"/>
  <c r="H16" i="3"/>
  <c r="G13" i="3"/>
  <c r="AE37" i="3"/>
  <c r="H37" i="3"/>
  <c r="F33" i="3"/>
  <c r="AD33" i="3" s="1"/>
  <c r="F27" i="3"/>
  <c r="AD27" i="3" s="1"/>
  <c r="AE24" i="3"/>
  <c r="H24" i="3"/>
  <c r="G17" i="3"/>
  <c r="AE14" i="3"/>
  <c r="H14" i="3"/>
  <c r="G44" i="3"/>
  <c r="G41" i="3"/>
  <c r="AE34" i="3"/>
  <c r="H34" i="3"/>
  <c r="G27" i="3"/>
  <c r="G21" i="3"/>
  <c r="F17" i="3"/>
  <c r="AD17" i="3" s="1"/>
  <c r="F36" i="3"/>
  <c r="AD36" i="3" s="1"/>
  <c r="Z36" i="3"/>
  <c r="Z31" i="3"/>
  <c r="F31" i="3"/>
  <c r="AD31" i="3" s="1"/>
  <c r="F30" i="3"/>
  <c r="AD30" i="3" s="1"/>
  <c r="Z30" i="3"/>
  <c r="Z25" i="3"/>
  <c r="F25" i="3"/>
  <c r="AD25" i="3" s="1"/>
  <c r="AE18" i="3"/>
  <c r="H18" i="3"/>
  <c r="Z21" i="3"/>
  <c r="F21" i="3"/>
  <c r="AD21" i="3" s="1"/>
  <c r="F20" i="3"/>
  <c r="AD20" i="3" s="1"/>
  <c r="Z20" i="3"/>
  <c r="Z15" i="3"/>
  <c r="F15" i="3"/>
  <c r="F14" i="3"/>
  <c r="AD14" i="3" s="1"/>
  <c r="Z14" i="3"/>
  <c r="F57" i="3"/>
  <c r="AD57" i="3" s="1"/>
  <c r="F56" i="3"/>
  <c r="AD56" i="3" s="1"/>
  <c r="F41" i="3"/>
  <c r="AD41" i="3" s="1"/>
  <c r="F40" i="3"/>
  <c r="AD40" i="3" s="1"/>
  <c r="AB37" i="3"/>
  <c r="AB24" i="3"/>
  <c r="F47" i="3"/>
  <c r="AD47" i="3" s="1"/>
  <c r="F46" i="3"/>
  <c r="H35" i="3"/>
  <c r="AA34" i="3"/>
  <c r="AA31" i="3"/>
  <c r="Z28" i="3"/>
  <c r="AB27" i="3"/>
  <c r="Z57" i="3"/>
  <c r="F53" i="3"/>
  <c r="AD53" i="3" s="1"/>
  <c r="F52" i="3"/>
  <c r="AD52" i="3" s="1"/>
  <c r="Z41" i="3"/>
  <c r="G38" i="3"/>
  <c r="Z37" i="3"/>
  <c r="Z34" i="3"/>
  <c r="G29" i="3"/>
  <c r="H25" i="3"/>
  <c r="Z24" i="3"/>
  <c r="AB21" i="3"/>
  <c r="H19" i="3"/>
  <c r="AA18" i="3"/>
  <c r="AA15" i="3"/>
  <c r="AG85" i="1"/>
  <c r="F85" i="1"/>
  <c r="AE85" i="1" s="1"/>
  <c r="C78" i="2"/>
  <c r="F78" i="2" s="1"/>
  <c r="AG82" i="1"/>
  <c r="F82" i="1"/>
  <c r="AE82" i="1" s="1"/>
  <c r="AA82" i="1"/>
  <c r="G67" i="1"/>
  <c r="AF67" i="1" s="1"/>
  <c r="E63" i="2"/>
  <c r="H63" i="2" s="1"/>
  <c r="AC67" i="1"/>
  <c r="AG64" i="1"/>
  <c r="F64" i="1"/>
  <c r="AE64" i="1" s="1"/>
  <c r="C60" i="2"/>
  <c r="F60" i="2" s="1"/>
  <c r="G81" i="1"/>
  <c r="AF81" i="1" s="1"/>
  <c r="E77" i="2"/>
  <c r="H77" i="2" s="1"/>
  <c r="G75" i="1"/>
  <c r="AF75" i="1" s="1"/>
  <c r="E71" i="2"/>
  <c r="H71" i="2" s="1"/>
  <c r="G72" i="1"/>
  <c r="AF72" i="1" s="1"/>
  <c r="AC72" i="1"/>
  <c r="E68" i="2"/>
  <c r="H68" i="2" s="1"/>
  <c r="AB64" i="1"/>
  <c r="AA85" i="1"/>
  <c r="E74" i="2"/>
  <c r="H74" i="2" s="1"/>
  <c r="G78" i="1"/>
  <c r="AF78" i="1" s="1"/>
  <c r="D66" i="2"/>
  <c r="G66" i="2" s="1"/>
  <c r="F70" i="1"/>
  <c r="AE70" i="1" s="1"/>
  <c r="AG67" i="1"/>
  <c r="F67" i="1"/>
  <c r="AE67" i="1" s="1"/>
  <c r="AA64" i="1"/>
  <c r="G56" i="1"/>
  <c r="AF56" i="1" s="1"/>
  <c r="AC56" i="1"/>
  <c r="E42" i="2"/>
  <c r="H42" i="2" s="1"/>
  <c r="G46" i="1"/>
  <c r="AF46" i="1" s="1"/>
  <c r="AG81" i="1"/>
  <c r="AC78" i="1"/>
  <c r="G77" i="1"/>
  <c r="AF77" i="1" s="1"/>
  <c r="AB77" i="1"/>
  <c r="D73" i="2"/>
  <c r="G73" i="2" s="1"/>
  <c r="AC75" i="1"/>
  <c r="AB70" i="1"/>
  <c r="AC46" i="1"/>
  <c r="F26" i="3"/>
  <c r="AD26" i="3" s="1"/>
  <c r="G83" i="1"/>
  <c r="AF83" i="1" s="1"/>
  <c r="AC83" i="1"/>
  <c r="AG80" i="1"/>
  <c r="F80" i="1"/>
  <c r="AE80" i="1" s="1"/>
  <c r="AG78" i="1"/>
  <c r="AG69" i="1"/>
  <c r="F69" i="1"/>
  <c r="AE69" i="1" s="1"/>
  <c r="AA67" i="1"/>
  <c r="C62" i="2"/>
  <c r="F62" i="2" s="1"/>
  <c r="AG66" i="1"/>
  <c r="F66" i="1"/>
  <c r="AE66" i="1" s="1"/>
  <c r="AA66" i="1"/>
  <c r="E58" i="2"/>
  <c r="H58" i="2" s="1"/>
  <c r="G62" i="1"/>
  <c r="AF62" i="1" s="1"/>
  <c r="AG48" i="1"/>
  <c r="F48" i="1"/>
  <c r="AE48" i="1" s="1"/>
  <c r="G88" i="1"/>
  <c r="AF88" i="1" s="1"/>
  <c r="AC88" i="1"/>
  <c r="D58" i="2"/>
  <c r="G58" i="2" s="1"/>
  <c r="F62" i="1"/>
  <c r="AE62" i="1" s="1"/>
  <c r="G61" i="1"/>
  <c r="AF61" i="1" s="1"/>
  <c r="AB61" i="1"/>
  <c r="Z26" i="3"/>
  <c r="F22" i="3"/>
  <c r="AD22" i="3" s="1"/>
  <c r="F12" i="3"/>
  <c r="D71" i="2"/>
  <c r="G71" i="2" s="1"/>
  <c r="AG83" i="1"/>
  <c r="F83" i="1"/>
  <c r="AE83" i="1" s="1"/>
  <c r="AA80" i="1"/>
  <c r="AA69" i="1"/>
  <c r="AC65" i="1"/>
  <c r="AC62" i="1"/>
  <c r="AG62" i="1"/>
  <c r="C46" i="2"/>
  <c r="F46" i="2" s="1"/>
  <c r="AG50" i="1"/>
  <c r="F50" i="1"/>
  <c r="AE50" i="1" s="1"/>
  <c r="AA50" i="1"/>
  <c r="AA48" i="1"/>
  <c r="AG90" i="1"/>
  <c r="F90" i="1"/>
  <c r="AE90" i="1" s="1"/>
  <c r="AG86" i="1"/>
  <c r="G80" i="1"/>
  <c r="AF80" i="1" s="1"/>
  <c r="C70" i="2"/>
  <c r="F70" i="2" s="1"/>
  <c r="AG74" i="1"/>
  <c r="F74" i="1"/>
  <c r="AE74" i="1" s="1"/>
  <c r="AG70" i="1"/>
  <c r="G64" i="1"/>
  <c r="AF64" i="1" s="1"/>
  <c r="C54" i="2"/>
  <c r="F54" i="2" s="1"/>
  <c r="AG58" i="1"/>
  <c r="F58" i="1"/>
  <c r="AE58" i="1" s="1"/>
  <c r="G48" i="1"/>
  <c r="AF48" i="1" s="1"/>
  <c r="C38" i="2"/>
  <c r="F38" i="2" s="1"/>
  <c r="AG42" i="1"/>
  <c r="F42" i="1"/>
  <c r="AE42" i="1" s="1"/>
  <c r="AG53" i="1"/>
  <c r="F53" i="1"/>
  <c r="AE53" i="1" s="1"/>
  <c r="C49" i="2"/>
  <c r="F49" i="2" s="1"/>
  <c r="G59" i="1"/>
  <c r="AF59" i="1" s="1"/>
  <c r="E55" i="2"/>
  <c r="H55" i="2" s="1"/>
  <c r="AA53" i="1"/>
  <c r="G43" i="1"/>
  <c r="AF43" i="1" s="1"/>
  <c r="E39" i="2"/>
  <c r="H39" i="2" s="1"/>
  <c r="G35" i="1"/>
  <c r="AF35" i="1" s="1"/>
  <c r="E31" i="2"/>
  <c r="H31" i="2" s="1"/>
  <c r="G27" i="1"/>
  <c r="AF27" i="1" s="1"/>
  <c r="E23" i="2"/>
  <c r="H23" i="2" s="1"/>
  <c r="AG46" i="1"/>
  <c r="G38" i="1"/>
  <c r="AF38" i="1" s="1"/>
  <c r="E34" i="2"/>
  <c r="H34" i="2" s="1"/>
  <c r="G30" i="1"/>
  <c r="AF30" i="1" s="1"/>
  <c r="E26" i="2"/>
  <c r="H26" i="2" s="1"/>
  <c r="G22" i="1"/>
  <c r="AF22" i="1" s="1"/>
  <c r="E18" i="2"/>
  <c r="H18" i="2" s="1"/>
  <c r="F19" i="1"/>
  <c r="AE19" i="1" s="1"/>
  <c r="D15" i="2"/>
  <c r="G15" i="2" s="1"/>
  <c r="G14" i="1"/>
  <c r="AF14" i="1" s="1"/>
  <c r="E10" i="2"/>
  <c r="H10" i="2" s="1"/>
  <c r="AG91" i="1"/>
  <c r="AG89" i="1"/>
  <c r="AG77" i="1"/>
  <c r="F77" i="1"/>
  <c r="AE77" i="1" s="1"/>
  <c r="AG75" i="1"/>
  <c r="AG73" i="1"/>
  <c r="AG61" i="1"/>
  <c r="F61" i="1"/>
  <c r="AE61" i="1" s="1"/>
  <c r="C57" i="2"/>
  <c r="F57" i="2" s="1"/>
  <c r="AG59" i="1"/>
  <c r="AG45" i="1"/>
  <c r="F45" i="1"/>
  <c r="AE45" i="1" s="1"/>
  <c r="C41" i="2"/>
  <c r="F41" i="2" s="1"/>
  <c r="AG43" i="1"/>
  <c r="AC38" i="1"/>
  <c r="AC35" i="1"/>
  <c r="AG35" i="1"/>
  <c r="AC30" i="1"/>
  <c r="AC27" i="1"/>
  <c r="AG27" i="1"/>
  <c r="AC22" i="1"/>
  <c r="AG19" i="1"/>
  <c r="AC14" i="1"/>
  <c r="AG88" i="1"/>
  <c r="F88" i="1"/>
  <c r="AE88" i="1" s="1"/>
  <c r="AG72" i="1"/>
  <c r="F72" i="1"/>
  <c r="AE72" i="1" s="1"/>
  <c r="AG56" i="1"/>
  <c r="F56" i="1"/>
  <c r="AE56" i="1" s="1"/>
  <c r="AB45" i="1"/>
  <c r="AG40" i="1"/>
  <c r="F40" i="1"/>
  <c r="AE40" i="1" s="1"/>
  <c r="AG38" i="1"/>
  <c r="AB35" i="1"/>
  <c r="AG32" i="1"/>
  <c r="F32" i="1"/>
  <c r="AE32" i="1" s="1"/>
  <c r="AG30" i="1"/>
  <c r="AB27" i="1"/>
  <c r="AG24" i="1"/>
  <c r="F24" i="1"/>
  <c r="AE24" i="1" s="1"/>
  <c r="AG22" i="1"/>
  <c r="AB19" i="1"/>
  <c r="AG16" i="1"/>
  <c r="F16" i="1"/>
  <c r="AE16" i="1" s="1"/>
  <c r="AG14" i="1"/>
  <c r="G51" i="1"/>
  <c r="AF51" i="1" s="1"/>
  <c r="E47" i="2"/>
  <c r="H47" i="2" s="1"/>
  <c r="AA45" i="1"/>
  <c r="AG37" i="1"/>
  <c r="F37" i="1"/>
  <c r="AE37" i="1" s="1"/>
  <c r="C33" i="2"/>
  <c r="F33" i="2" s="1"/>
  <c r="AG29" i="1"/>
  <c r="F29" i="1"/>
  <c r="AE29" i="1" s="1"/>
  <c r="C25" i="2"/>
  <c r="F25" i="2" s="1"/>
  <c r="AG21" i="1"/>
  <c r="F21" i="1"/>
  <c r="AE21" i="1" s="1"/>
  <c r="C17" i="2"/>
  <c r="F17" i="2" s="1"/>
  <c r="C9" i="2"/>
  <c r="F9" i="2" s="1"/>
  <c r="F34" i="1"/>
  <c r="AE34" i="1" s="1"/>
  <c r="F26" i="1"/>
  <c r="AE26" i="1" s="1"/>
  <c r="F18" i="1"/>
  <c r="AE18" i="1" s="1"/>
  <c r="AG34" i="1"/>
  <c r="AG26" i="1"/>
  <c r="AG18" i="1"/>
  <c r="E15" i="2"/>
  <c r="H15" i="2" s="1"/>
  <c r="F13" i="1"/>
  <c r="AE13" i="1" s="1"/>
  <c r="H44" i="3" l="1"/>
  <c r="AE44" i="3"/>
  <c r="AE26" i="3"/>
  <c r="H26" i="3"/>
  <c r="AE51" i="3"/>
  <c r="H51" i="3"/>
  <c r="AE86" i="3"/>
  <c r="H86" i="3"/>
  <c r="H95" i="3"/>
  <c r="AE95" i="3"/>
  <c r="AE72" i="3"/>
  <c r="H72" i="3"/>
  <c r="H75" i="3"/>
  <c r="AE75" i="3"/>
  <c r="H153" i="3"/>
  <c r="AE153" i="3"/>
  <c r="H141" i="3"/>
  <c r="AD141" i="3"/>
  <c r="H108" i="3"/>
  <c r="H107" i="3"/>
  <c r="AE107" i="3"/>
  <c r="AD15" i="3"/>
  <c r="H15" i="3"/>
  <c r="H40" i="3"/>
  <c r="AE110" i="3"/>
  <c r="H110" i="3"/>
  <c r="AD150" i="3"/>
  <c r="H150" i="3"/>
  <c r="H42" i="3"/>
  <c r="H47" i="3"/>
  <c r="AE74" i="3"/>
  <c r="H74" i="3"/>
  <c r="H77" i="3"/>
  <c r="AE77" i="3"/>
  <c r="H125" i="3"/>
  <c r="AE125" i="3"/>
  <c r="H161" i="3"/>
  <c r="AE161" i="3"/>
  <c r="H109" i="3"/>
  <c r="AE109" i="3"/>
  <c r="AE118" i="3"/>
  <c r="H118" i="3"/>
  <c r="H138" i="3"/>
  <c r="H155" i="3"/>
  <c r="H29" i="3"/>
  <c r="AE29" i="3"/>
  <c r="H13" i="3"/>
  <c r="AE13" i="3"/>
  <c r="AE30" i="3"/>
  <c r="H30" i="3"/>
  <c r="H93" i="3"/>
  <c r="AE93" i="3"/>
  <c r="H58" i="3"/>
  <c r="AE58" i="3"/>
  <c r="AE76" i="3"/>
  <c r="H76" i="3"/>
  <c r="AE78" i="3"/>
  <c r="H78" i="3"/>
  <c r="AE103" i="3"/>
  <c r="H103" i="3"/>
  <c r="AE128" i="3"/>
  <c r="H128" i="3"/>
  <c r="H169" i="3"/>
  <c r="AE169" i="3"/>
  <c r="H120" i="3"/>
  <c r="H119" i="3"/>
  <c r="AE119" i="3"/>
  <c r="AE152" i="3"/>
  <c r="H152" i="3"/>
  <c r="H168" i="3"/>
  <c r="AE168" i="3"/>
  <c r="H177" i="3"/>
  <c r="AD12" i="3"/>
  <c r="H12" i="3"/>
  <c r="H21" i="3"/>
  <c r="AE21" i="3"/>
  <c r="H17" i="3"/>
  <c r="AE17" i="3"/>
  <c r="H67" i="3"/>
  <c r="AE61" i="3"/>
  <c r="H61" i="3"/>
  <c r="H52" i="3"/>
  <c r="AE52" i="3"/>
  <c r="H91" i="3"/>
  <c r="AE91" i="3"/>
  <c r="AE102" i="3"/>
  <c r="H102" i="3"/>
  <c r="H113" i="3"/>
  <c r="AE113" i="3"/>
  <c r="AE122" i="3"/>
  <c r="H122" i="3"/>
  <c r="H135" i="3"/>
  <c r="AE63" i="3"/>
  <c r="H63" i="3"/>
  <c r="H62" i="3"/>
  <c r="AE92" i="3"/>
  <c r="H92" i="3"/>
  <c r="AE106" i="3"/>
  <c r="H106" i="3"/>
  <c r="AE136" i="3"/>
  <c r="H136" i="3"/>
  <c r="H123" i="3"/>
  <c r="H129" i="3"/>
  <c r="AE129" i="3"/>
  <c r="H38" i="3"/>
  <c r="AE38" i="3"/>
  <c r="H20" i="3"/>
  <c r="H33" i="3"/>
  <c r="AE33" i="3"/>
  <c r="AE80" i="3"/>
  <c r="H80" i="3"/>
  <c r="H81" i="3"/>
  <c r="AE81" i="3"/>
  <c r="AE70" i="3"/>
  <c r="H70" i="3"/>
  <c r="AE89" i="3"/>
  <c r="H89" i="3"/>
  <c r="AE114" i="3"/>
  <c r="H114" i="3"/>
  <c r="H139" i="3"/>
  <c r="AE139" i="3"/>
  <c r="AE112" i="3"/>
  <c r="H112" i="3"/>
  <c r="AE134" i="3"/>
  <c r="H134" i="3"/>
  <c r="AE88" i="3"/>
  <c r="H88" i="3"/>
  <c r="AE100" i="3"/>
  <c r="H100" i="3"/>
  <c r="H115" i="3"/>
  <c r="H181" i="3"/>
  <c r="H22" i="3"/>
  <c r="AE36" i="3"/>
  <c r="H36" i="3"/>
  <c r="H56" i="3"/>
  <c r="AE82" i="3"/>
  <c r="H82" i="3"/>
  <c r="H83" i="3"/>
  <c r="AE83" i="3"/>
  <c r="AE69" i="3"/>
  <c r="H69" i="3"/>
  <c r="AE90" i="3"/>
  <c r="H90" i="3"/>
  <c r="AD143" i="3"/>
  <c r="H143" i="3"/>
  <c r="H145" i="3"/>
  <c r="AE145" i="3"/>
  <c r="H131" i="3"/>
  <c r="AE131" i="3"/>
  <c r="AE147" i="3"/>
  <c r="H147" i="3"/>
  <c r="H160" i="3"/>
  <c r="AE160" i="3"/>
  <c r="H175" i="3"/>
  <c r="H132" i="3"/>
  <c r="H27" i="3"/>
  <c r="AE27" i="3"/>
  <c r="AE32" i="3"/>
  <c r="H32" i="3"/>
  <c r="H54" i="3"/>
  <c r="AE54" i="3"/>
  <c r="H79" i="3"/>
  <c r="AE79" i="3"/>
  <c r="H111" i="3"/>
  <c r="AD111" i="3"/>
  <c r="AE57" i="3"/>
  <c r="H57" i="3"/>
  <c r="AD46" i="3"/>
  <c r="H46" i="3"/>
  <c r="AE41" i="3"/>
  <c r="H41" i="3"/>
  <c r="H23" i="3"/>
  <c r="AE23" i="3"/>
  <c r="AE94" i="3"/>
  <c r="H94" i="3"/>
  <c r="AE84" i="3"/>
  <c r="H84" i="3"/>
  <c r="AE116" i="3"/>
  <c r="H116" i="3"/>
  <c r="H144" i="3"/>
  <c r="AD144" i="3"/>
  <c r="AE71" i="3"/>
  <c r="H71" i="3"/>
  <c r="H73" i="3"/>
  <c r="AE73" i="3"/>
  <c r="AE104" i="3"/>
  <c r="H104" i="3"/>
</calcChain>
</file>

<file path=xl/sharedStrings.xml><?xml version="1.0" encoding="utf-8"?>
<sst xmlns="http://schemas.openxmlformats.org/spreadsheetml/2006/main" count="318" uniqueCount="78">
  <si>
    <t>Deflator (Saigon)</t>
  </si>
  <si>
    <t>(1890-1900: rice price Cochinchina; 1900-1938 wholesale price index; 1938-1949 Consumer price index blue collars; 1949-1972 wholesale price index)</t>
  </si>
  <si>
    <t>GDP non traditional sector</t>
  </si>
  <si>
    <t xml:space="preserve">Per capita GDP </t>
  </si>
  <si>
    <t>1000 IC$ (Indochina piastre; Vietnam piastre after 1950)</t>
  </si>
  <si>
    <t>(1 IC $ = 1 Mexican peso before 1930)</t>
  </si>
  <si>
    <t>GDP Total</t>
  </si>
  <si>
    <t xml:space="preserve">Population </t>
  </si>
  <si>
    <t>Cochinchina</t>
  </si>
  <si>
    <t>Annam</t>
  </si>
  <si>
    <t>Tonkin</t>
  </si>
  <si>
    <t>Southern Vietnam</t>
  </si>
  <si>
    <t>Northern Vietnam</t>
  </si>
  <si>
    <t>Total (1000)</t>
  </si>
  <si>
    <t>million $ constant 1962</t>
  </si>
  <si>
    <t>South VN</t>
  </si>
  <si>
    <t>North VN</t>
  </si>
  <si>
    <t>Constant 1960 prices</t>
  </si>
  <si>
    <t>GDP trad constant $</t>
  </si>
  <si>
    <t>1960 prices</t>
  </si>
  <si>
    <t>million $ (VN piastre) constant 1962</t>
  </si>
  <si>
    <t>GDP traditional sector</t>
  </si>
  <si>
    <t>GDP non trad sector</t>
  </si>
  <si>
    <t>per capita 1000 $ (VN piastre) constant 1960</t>
  </si>
  <si>
    <t>Regional population series (North, Centre, South) calculation by J-P. Bassino based on population series for Vietnam (as a whole; with minor changes) estimated by Maks Banens (1999).</t>
  </si>
  <si>
    <t>%</t>
  </si>
  <si>
    <t>100: 1913</t>
  </si>
  <si>
    <t>Bassino (2000)</t>
  </si>
  <si>
    <t>million $</t>
  </si>
  <si>
    <t>per capita 1000 $ constant 1960</t>
  </si>
  <si>
    <t>Vietnam</t>
  </si>
  <si>
    <t>his "Preliminary Estimates of Vietnam GDP 1800-1970", International Research Workshop</t>
  </si>
  <si>
    <t>on Asian Historical Statistics Database, 7-8 January 2000.</t>
  </si>
  <si>
    <t>Source = Files kindly supplied by Jean-Pascal Bassino, 18 April 2014.  An early version of these is described in</t>
  </si>
  <si>
    <t>(1890-1900: rice price Cochinchina;</t>
  </si>
  <si>
    <t xml:space="preserve">1900-1938 wholesale price index; </t>
  </si>
  <si>
    <t>1949-1972 wholesale price index)</t>
  </si>
  <si>
    <t xml:space="preserve">IC$ (Indochina </t>
  </si>
  <si>
    <t>piastre; Vietnam</t>
  </si>
  <si>
    <t>piastre after 1950)</t>
  </si>
  <si>
    <t>1000 IC$ (Indochina</t>
  </si>
  <si>
    <t>1938-1949 Consumer price index blue collars;</t>
  </si>
  <si>
    <t>million $ (VN piastre)</t>
  </si>
  <si>
    <t>constant 1962</t>
  </si>
  <si>
    <t>prices</t>
  </si>
  <si>
    <t>Constant 1960</t>
  </si>
  <si>
    <t>Total pop (1000)</t>
  </si>
  <si>
    <t>Region</t>
  </si>
  <si>
    <t>Variable List, by Columns (transposed here)</t>
  </si>
  <si>
    <t>Concept</t>
  </si>
  <si>
    <t>Units</t>
  </si>
  <si>
    <t>Price deflator (Saigon)</t>
  </si>
  <si>
    <t>Southern</t>
  </si>
  <si>
    <t>Northern</t>
  </si>
  <si>
    <t>GDP per capita</t>
  </si>
  <si>
    <t>in current prices, 1890 - 1970</t>
  </si>
  <si>
    <t>in constant prices, 1890 - 1970</t>
  </si>
  <si>
    <t>in constant prices, 1800 - 1970</t>
  </si>
  <si>
    <t>All</t>
  </si>
  <si>
    <t>(4) GDP and GDP per capita in constant prices, 1800 - 1970</t>
  </si>
  <si>
    <t>(3) GDP and GDP per capita in current prices, 1890 - 1970</t>
  </si>
  <si>
    <t>(2) GDP and GDP per capita in constant prices, 1890 - 1970</t>
  </si>
  <si>
    <t>(1) Source and variable lists for the worksheets in this file "Vietnam GDP 1800-1970"</t>
  </si>
  <si>
    <t>1000 $ constant 1960</t>
  </si>
  <si>
    <t>All VN</t>
  </si>
  <si>
    <t>[Positive values begin at 1890.]</t>
  </si>
  <si>
    <t>All Vietnam</t>
  </si>
  <si>
    <t>Northern VN</t>
  </si>
  <si>
    <t>Southern VN</t>
  </si>
  <si>
    <t>S. Vietnam</t>
  </si>
  <si>
    <t>N. Vietnam</t>
  </si>
  <si>
    <r>
      <rPr>
        <b/>
        <u/>
        <sz val="12"/>
        <rFont val="Geneva"/>
      </rPr>
      <t>Worksheet (2</t>
    </r>
    <r>
      <rPr>
        <sz val="12"/>
        <rFont val="Geneva"/>
      </rPr>
      <t>) GDP and GDP per capita</t>
    </r>
  </si>
  <si>
    <r>
      <rPr>
        <b/>
        <u/>
        <sz val="12"/>
        <rFont val="Geneva"/>
      </rPr>
      <t>Worksheet (3</t>
    </r>
    <r>
      <rPr>
        <sz val="12"/>
        <rFont val="Geneva"/>
      </rPr>
      <t>) GDP and GDP per capita</t>
    </r>
  </si>
  <si>
    <r>
      <rPr>
        <b/>
        <u/>
        <sz val="12"/>
        <rFont val="Geneva"/>
      </rPr>
      <t>Worksheet (4)</t>
    </r>
    <r>
      <rPr>
        <sz val="12"/>
        <rFont val="Geneva"/>
      </rPr>
      <t xml:space="preserve"> GDP and GDP per capita</t>
    </r>
  </si>
  <si>
    <t>million $ (VN piastre) in</t>
  </si>
  <si>
    <t>million $ in</t>
  </si>
  <si>
    <t>Source</t>
  </si>
  <si>
    <t>https://gpih.ucdavis.edu/files/Vietnam_GDP_1800-1970_24apr14.xlsx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</si>
</sst>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0"/>
      <name val="Geneva"/>
    </font>
    <font>
      <sz val="9"/>
      <name val="Monaco"/>
    </font>
    <font>
      <sz val="8"/>
      <name val="Geneva"/>
    </font>
    <font>
      <u/>
      <sz val="10"/>
      <color theme="10"/>
      <name val="Geneva"/>
    </font>
    <font>
      <u/>
      <sz val="10"/>
      <color theme="11"/>
      <name val="Geneva"/>
    </font>
    <font>
      <b/>
      <sz val="16"/>
      <color rgb="FFFF0000"/>
      <name val="Geneva"/>
    </font>
    <font>
      <u/>
      <sz val="10"/>
      <name val="Geneva"/>
    </font>
    <font>
      <sz val="12"/>
      <name val="Geneva"/>
    </font>
    <font>
      <sz val="12"/>
      <name val="Monaco"/>
    </font>
    <font>
      <b/>
      <sz val="14"/>
      <color rgb="FFFF0000"/>
      <name val="Monaco"/>
    </font>
    <font>
      <sz val="10"/>
      <name val="Monaco"/>
    </font>
    <font>
      <sz val="12"/>
      <color indexed="12"/>
      <name val="Monaco"/>
    </font>
    <font>
      <sz val="12"/>
      <color rgb="FF0000FF"/>
      <name val="Monaco"/>
    </font>
    <font>
      <sz val="12"/>
      <color indexed="48"/>
      <name val="Monaco"/>
    </font>
    <font>
      <sz val="12"/>
      <color indexed="8"/>
      <name val="Monaco"/>
    </font>
    <font>
      <sz val="12"/>
      <color rgb="FFFF0000"/>
      <name val="Monaco"/>
    </font>
    <font>
      <b/>
      <u/>
      <sz val="12"/>
      <name val="Geneva"/>
    </font>
    <font>
      <sz val="10"/>
      <color rgb="FFFF0000"/>
      <name val="Monaco"/>
      <family val="2"/>
    </font>
    <font>
      <b/>
      <u/>
      <sz val="10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10" xfId="0" applyFont="1" applyBorder="1"/>
    <xf numFmtId="3" fontId="8" fillId="0" borderId="12" xfId="0" applyNumberFormat="1" applyFont="1" applyBorder="1"/>
    <xf numFmtId="3" fontId="8" fillId="0" borderId="13" xfId="0" applyNumberFormat="1" applyFont="1" applyBorder="1"/>
    <xf numFmtId="3" fontId="8" fillId="0" borderId="14" xfId="0" applyNumberFormat="1" applyFont="1" applyBorder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3" fontId="11" fillId="0" borderId="0" xfId="0" applyNumberFormat="1" applyFont="1"/>
    <xf numFmtId="2" fontId="8" fillId="0" borderId="0" xfId="0" applyNumberFormat="1" applyFont="1"/>
    <xf numFmtId="1" fontId="8" fillId="0" borderId="0" xfId="0" applyNumberFormat="1" applyFont="1"/>
    <xf numFmtId="2" fontId="11" fillId="0" borderId="0" xfId="0" applyNumberFormat="1" applyFont="1"/>
    <xf numFmtId="2" fontId="12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/>
    <xf numFmtId="164" fontId="11" fillId="0" borderId="0" xfId="0" applyNumberFormat="1" applyFont="1" applyAlignment="1">
      <alignment horizontal="right"/>
    </xf>
    <xf numFmtId="3" fontId="8" fillId="0" borderId="4" xfId="0" applyNumberFormat="1" applyFont="1" applyBorder="1"/>
    <xf numFmtId="3" fontId="8" fillId="0" borderId="5" xfId="0" applyNumberFormat="1" applyFont="1" applyBorder="1"/>
    <xf numFmtId="165" fontId="8" fillId="0" borderId="5" xfId="0" applyNumberFormat="1" applyFont="1" applyBorder="1"/>
    <xf numFmtId="165" fontId="8" fillId="0" borderId="6" xfId="0" applyNumberFormat="1" applyFont="1" applyBorder="1"/>
    <xf numFmtId="3" fontId="8" fillId="0" borderId="9" xfId="0" applyNumberFormat="1" applyFont="1" applyBorder="1"/>
    <xf numFmtId="3" fontId="8" fillId="0" borderId="10" xfId="0" applyNumberFormat="1" applyFont="1" applyBorder="1"/>
    <xf numFmtId="165" fontId="8" fillId="0" borderId="10" xfId="0" applyNumberFormat="1" applyFont="1" applyBorder="1"/>
    <xf numFmtId="165" fontId="8" fillId="0" borderId="11" xfId="0" applyNumberFormat="1" applyFont="1" applyBorder="1"/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3" fontId="13" fillId="0" borderId="0" xfId="0" applyNumberFormat="1" applyFont="1"/>
    <xf numFmtId="165" fontId="13" fillId="0" borderId="0" xfId="0" applyNumberFormat="1" applyFont="1"/>
    <xf numFmtId="164" fontId="14" fillId="0" borderId="0" xfId="0" applyNumberFormat="1" applyFont="1"/>
    <xf numFmtId="0" fontId="8" fillId="0" borderId="10" xfId="0" applyFont="1" applyBorder="1"/>
    <xf numFmtId="1" fontId="8" fillId="0" borderId="10" xfId="0" applyNumberFormat="1" applyFont="1" applyBorder="1"/>
    <xf numFmtId="2" fontId="11" fillId="0" borderId="10" xfId="0" applyNumberFormat="1" applyFont="1" applyBorder="1"/>
    <xf numFmtId="0" fontId="8" fillId="2" borderId="0" xfId="0" applyFont="1" applyFill="1"/>
    <xf numFmtId="3" fontId="11" fillId="2" borderId="0" xfId="0" applyNumberFormat="1" applyFont="1" applyFill="1"/>
    <xf numFmtId="3" fontId="8" fillId="2" borderId="0" xfId="0" applyNumberFormat="1" applyFont="1" applyFill="1"/>
    <xf numFmtId="2" fontId="8" fillId="2" borderId="0" xfId="0" applyNumberFormat="1" applyFont="1" applyFill="1"/>
    <xf numFmtId="1" fontId="8" fillId="2" borderId="0" xfId="0" applyNumberFormat="1" applyFont="1" applyFill="1"/>
    <xf numFmtId="2" fontId="11" fillId="2" borderId="0" xfId="0" applyNumberFormat="1" applyFont="1" applyFill="1"/>
    <xf numFmtId="2" fontId="12" fillId="2" borderId="0" xfId="0" applyNumberFormat="1" applyFont="1" applyFill="1"/>
    <xf numFmtId="3" fontId="13" fillId="2" borderId="0" xfId="0" applyNumberFormat="1" applyFont="1" applyFill="1"/>
    <xf numFmtId="165" fontId="13" fillId="2" borderId="0" xfId="0" applyNumberFormat="1" applyFont="1" applyFill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3" fontId="10" fillId="0" borderId="0" xfId="0" applyNumberFormat="1" applyFont="1"/>
    <xf numFmtId="3" fontId="10" fillId="0" borderId="12" xfId="0" applyNumberFormat="1" applyFont="1" applyBorder="1"/>
    <xf numFmtId="3" fontId="10" fillId="0" borderId="13" xfId="0" applyNumberFormat="1" applyFont="1" applyBorder="1"/>
    <xf numFmtId="3" fontId="11" fillId="0" borderId="10" xfId="0" applyNumberFormat="1" applyFont="1" applyBorder="1"/>
    <xf numFmtId="3" fontId="10" fillId="0" borderId="14" xfId="0" applyNumberFormat="1" applyFont="1" applyBorder="1"/>
    <xf numFmtId="1" fontId="1" fillId="0" borderId="0" xfId="0" applyNumberFormat="1" applyFont="1"/>
    <xf numFmtId="1" fontId="10" fillId="0" borderId="0" xfId="0" applyNumberFormat="1" applyFont="1"/>
    <xf numFmtId="1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15" fillId="0" borderId="0" xfId="0" applyNumberFormat="1" applyFont="1"/>
    <xf numFmtId="164" fontId="14" fillId="2" borderId="0" xfId="0" applyNumberFormat="1" applyFont="1" applyFill="1"/>
    <xf numFmtId="164" fontId="8" fillId="0" borderId="15" xfId="0" applyNumberFormat="1" applyFont="1" applyBorder="1"/>
    <xf numFmtId="0" fontId="17" fillId="0" borderId="0" xfId="0" applyFont="1"/>
    <xf numFmtId="0" fontId="18" fillId="0" borderId="0" xfId="0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1497683134301"/>
          <c:y val="8.6956660193391502E-2"/>
          <c:w val="0.72463973525048497"/>
          <c:h val="0.726087983567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'(2) VN GDP constant 1890-1970'!$B$11</c:f>
              <c:strCache>
                <c:ptCount val="1"/>
                <c:pt idx="0">
                  <c:v>Cochinchina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1890-1970'!$A$12:$A$92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1890-1970'!$B$12:$B$92</c:f>
              <c:numCache>
                <c:formatCode>#,##0</c:formatCode>
                <c:ptCount val="81"/>
                <c:pt idx="0">
                  <c:v>12612.388630689877</c:v>
                </c:pt>
                <c:pt idx="1">
                  <c:v>11592.752154665128</c:v>
                </c:pt>
                <c:pt idx="2">
                  <c:v>14114.490656794742</c:v>
                </c:pt>
                <c:pt idx="3">
                  <c:v>16089.239443449644</c:v>
                </c:pt>
                <c:pt idx="4">
                  <c:v>16270.663630084517</c:v>
                </c:pt>
                <c:pt idx="5">
                  <c:v>16242.058005782623</c:v>
                </c:pt>
                <c:pt idx="6">
                  <c:v>14935.890468415093</c:v>
                </c:pt>
                <c:pt idx="7">
                  <c:v>17581.768838651202</c:v>
                </c:pt>
                <c:pt idx="8">
                  <c:v>18980.549555848145</c:v>
                </c:pt>
                <c:pt idx="9">
                  <c:v>20329.770095428881</c:v>
                </c:pt>
                <c:pt idx="10">
                  <c:v>21533.566212257276</c:v>
                </c:pt>
                <c:pt idx="11">
                  <c:v>23186.419177950789</c:v>
                </c:pt>
                <c:pt idx="12">
                  <c:v>26578.951728030996</c:v>
                </c:pt>
                <c:pt idx="13">
                  <c:v>19140.688456572385</c:v>
                </c:pt>
                <c:pt idx="14">
                  <c:v>23970.477086134728</c:v>
                </c:pt>
                <c:pt idx="15">
                  <c:v>20363.28013625188</c:v>
                </c:pt>
                <c:pt idx="16">
                  <c:v>20980.554108357148</c:v>
                </c:pt>
                <c:pt idx="17">
                  <c:v>28739.122400896602</c:v>
                </c:pt>
                <c:pt idx="18">
                  <c:v>25078.512428014721</c:v>
                </c:pt>
                <c:pt idx="19">
                  <c:v>25382.822515022664</c:v>
                </c:pt>
                <c:pt idx="20">
                  <c:v>27111.263418657451</c:v>
                </c:pt>
                <c:pt idx="21">
                  <c:v>21066.395848023523</c:v>
                </c:pt>
                <c:pt idx="22">
                  <c:v>18351.239435056574</c:v>
                </c:pt>
                <c:pt idx="23">
                  <c:v>32120.967068950507</c:v>
                </c:pt>
                <c:pt idx="24">
                  <c:v>30895.451733306822</c:v>
                </c:pt>
                <c:pt idx="25">
                  <c:v>30635.076591443532</c:v>
                </c:pt>
                <c:pt idx="26">
                  <c:v>30481.032445341258</c:v>
                </c:pt>
                <c:pt idx="27">
                  <c:v>30276.450743587811</c:v>
                </c:pt>
                <c:pt idx="28">
                  <c:v>31356.419824365174</c:v>
                </c:pt>
                <c:pt idx="29">
                  <c:v>29215.004954277527</c:v>
                </c:pt>
                <c:pt idx="30">
                  <c:v>33689.520704365037</c:v>
                </c:pt>
                <c:pt idx="31">
                  <c:v>36571.882848656685</c:v>
                </c:pt>
                <c:pt idx="32">
                  <c:v>36551.45184266923</c:v>
                </c:pt>
                <c:pt idx="33">
                  <c:v>38021.249678785942</c:v>
                </c:pt>
                <c:pt idx="34">
                  <c:v>34648.789679912188</c:v>
                </c:pt>
                <c:pt idx="35">
                  <c:v>36783.152923820846</c:v>
                </c:pt>
                <c:pt idx="36">
                  <c:v>38194.692615404419</c:v>
                </c:pt>
                <c:pt idx="37">
                  <c:v>38507.73522490506</c:v>
                </c:pt>
                <c:pt idx="38">
                  <c:v>40246.734467829046</c:v>
                </c:pt>
                <c:pt idx="39">
                  <c:v>36884.062336205097</c:v>
                </c:pt>
                <c:pt idx="40">
                  <c:v>32910.578838188092</c:v>
                </c:pt>
                <c:pt idx="41">
                  <c:v>32433.083569949013</c:v>
                </c:pt>
                <c:pt idx="42">
                  <c:v>32627.751742106695</c:v>
                </c:pt>
                <c:pt idx="43">
                  <c:v>35643.296306377226</c:v>
                </c:pt>
                <c:pt idx="44">
                  <c:v>39206.91707571008</c:v>
                </c:pt>
                <c:pt idx="45">
                  <c:v>39732.008870141675</c:v>
                </c:pt>
                <c:pt idx="46">
                  <c:v>43406.506111689763</c:v>
                </c:pt>
                <c:pt idx="47">
                  <c:v>44745.713596599737</c:v>
                </c:pt>
                <c:pt idx="48">
                  <c:v>47494.358143555772</c:v>
                </c:pt>
                <c:pt idx="49">
                  <c:v>53869.147234928765</c:v>
                </c:pt>
                <c:pt idx="50">
                  <c:v>50039.629883980859</c:v>
                </c:pt>
                <c:pt idx="51">
                  <c:v>47452.856755533619</c:v>
                </c:pt>
                <c:pt idx="52">
                  <c:v>43596.425891515202</c:v>
                </c:pt>
                <c:pt idx="53">
                  <c:v>41939.41146298797</c:v>
                </c:pt>
                <c:pt idx="54">
                  <c:v>31219.342250887461</c:v>
                </c:pt>
                <c:pt idx="55">
                  <c:v>27193.41477002891</c:v>
                </c:pt>
                <c:pt idx="56">
                  <c:v>26052.047901841226</c:v>
                </c:pt>
                <c:pt idx="57">
                  <c:v>25585.553489285703</c:v>
                </c:pt>
                <c:pt idx="58">
                  <c:v>28362.402756621526</c:v>
                </c:pt>
                <c:pt idx="59">
                  <c:v>28649.967780928902</c:v>
                </c:pt>
                <c:pt idx="60">
                  <c:v>30779.908113554775</c:v>
                </c:pt>
                <c:pt idx="61">
                  <c:v>32989.776786047747</c:v>
                </c:pt>
                <c:pt idx="62">
                  <c:v>32226.664366124765</c:v>
                </c:pt>
                <c:pt idx="63">
                  <c:v>32862.249308681639</c:v>
                </c:pt>
                <c:pt idx="64">
                  <c:v>34601.031642937771</c:v>
                </c:pt>
                <c:pt idx="65">
                  <c:v>31575.368353178332</c:v>
                </c:pt>
                <c:pt idx="66">
                  <c:v>34019.58997126139</c:v>
                </c:pt>
                <c:pt idx="67">
                  <c:v>32919.731595527097</c:v>
                </c:pt>
                <c:pt idx="68">
                  <c:v>44995.485191671636</c:v>
                </c:pt>
                <c:pt idx="69">
                  <c:v>55822.179455483296</c:v>
                </c:pt>
                <c:pt idx="70">
                  <c:v>57769.122976779086</c:v>
                </c:pt>
                <c:pt idx="71">
                  <c:v>50230.719402211704</c:v>
                </c:pt>
                <c:pt idx="72">
                  <c:v>56931.134886207299</c:v>
                </c:pt>
                <c:pt idx="73">
                  <c:v>58934.400332174897</c:v>
                </c:pt>
                <c:pt idx="74">
                  <c:v>56625.736937985828</c:v>
                </c:pt>
                <c:pt idx="75">
                  <c:v>56904.528674034707</c:v>
                </c:pt>
                <c:pt idx="76">
                  <c:v>66402.826181499782</c:v>
                </c:pt>
                <c:pt idx="77">
                  <c:v>63210.032302597254</c:v>
                </c:pt>
                <c:pt idx="78">
                  <c:v>63827.74012291641</c:v>
                </c:pt>
                <c:pt idx="79">
                  <c:v>69110.679077898618</c:v>
                </c:pt>
                <c:pt idx="80">
                  <c:v>92548.103716481477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3640-8A56-83956556B0FA}"/>
            </c:ext>
          </c:extLst>
        </c:ser>
        <c:ser>
          <c:idx val="1"/>
          <c:order val="1"/>
          <c:tx>
            <c:strRef>
              <c:f>'(2) VN GDP constant 1890-1970'!$C$11</c:f>
              <c:strCache>
                <c:ptCount val="1"/>
                <c:pt idx="0">
                  <c:v>Annam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1890-1970'!$A$12:$A$92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1890-1970'!$C$12:$C$92</c:f>
              <c:numCache>
                <c:formatCode>#,##0</c:formatCode>
                <c:ptCount val="81"/>
                <c:pt idx="0">
                  <c:v>10473.77515279927</c:v>
                </c:pt>
                <c:pt idx="1">
                  <c:v>10688.11821783569</c:v>
                </c:pt>
                <c:pt idx="2">
                  <c:v>10922.646252025292</c:v>
                </c:pt>
                <c:pt idx="3">
                  <c:v>11108.047114654008</c:v>
                </c:pt>
                <c:pt idx="4">
                  <c:v>11437.362878459509</c:v>
                </c:pt>
                <c:pt idx="5">
                  <c:v>11820.300763771549</c:v>
                </c:pt>
                <c:pt idx="6">
                  <c:v>11529.801581020341</c:v>
                </c:pt>
                <c:pt idx="7">
                  <c:v>11704.690315242158</c:v>
                </c:pt>
                <c:pt idx="8">
                  <c:v>11923.125462284401</c:v>
                </c:pt>
                <c:pt idx="9">
                  <c:v>12251.447658406756</c:v>
                </c:pt>
                <c:pt idx="10">
                  <c:v>13084.093126896576</c:v>
                </c:pt>
                <c:pt idx="11">
                  <c:v>13513.218213731723</c:v>
                </c:pt>
                <c:pt idx="12">
                  <c:v>13864.345727933163</c:v>
                </c:pt>
                <c:pt idx="13">
                  <c:v>13769.696064655363</c:v>
                </c:pt>
                <c:pt idx="14">
                  <c:v>13722.061410753568</c:v>
                </c:pt>
                <c:pt idx="15">
                  <c:v>14812.6618407469</c:v>
                </c:pt>
                <c:pt idx="16">
                  <c:v>13631.856805738722</c:v>
                </c:pt>
                <c:pt idx="17">
                  <c:v>14158.790563382196</c:v>
                </c:pt>
                <c:pt idx="18">
                  <c:v>14456.399844463742</c:v>
                </c:pt>
                <c:pt idx="19">
                  <c:v>14717.400878787925</c:v>
                </c:pt>
                <c:pt idx="20">
                  <c:v>14514.896606716096</c:v>
                </c:pt>
                <c:pt idx="21">
                  <c:v>14906.689078681453</c:v>
                </c:pt>
                <c:pt idx="22">
                  <c:v>14724.837136030776</c:v>
                </c:pt>
                <c:pt idx="23">
                  <c:v>15582.682627146152</c:v>
                </c:pt>
                <c:pt idx="24">
                  <c:v>15702.738312065992</c:v>
                </c:pt>
                <c:pt idx="25">
                  <c:v>15387.355581644775</c:v>
                </c:pt>
                <c:pt idx="26">
                  <c:v>15480.210617185754</c:v>
                </c:pt>
                <c:pt idx="27">
                  <c:v>15319.476094073572</c:v>
                </c:pt>
                <c:pt idx="28">
                  <c:v>15861.44325260054</c:v>
                </c:pt>
                <c:pt idx="29">
                  <c:v>16233.421908602129</c:v>
                </c:pt>
                <c:pt idx="30">
                  <c:v>17069.876748134386</c:v>
                </c:pt>
                <c:pt idx="31">
                  <c:v>20389.900286493445</c:v>
                </c:pt>
                <c:pt idx="32">
                  <c:v>21728.972823726828</c:v>
                </c:pt>
                <c:pt idx="33">
                  <c:v>20404.795794129917</c:v>
                </c:pt>
                <c:pt idx="34">
                  <c:v>20737.632184606951</c:v>
                </c:pt>
                <c:pt idx="35">
                  <c:v>18463.978276245885</c:v>
                </c:pt>
                <c:pt idx="36">
                  <c:v>23653.490408722802</c:v>
                </c:pt>
                <c:pt idx="37">
                  <c:v>19550.650036086328</c:v>
                </c:pt>
                <c:pt idx="38">
                  <c:v>18601.644628640519</c:v>
                </c:pt>
                <c:pt idx="39">
                  <c:v>20863.312836298544</c:v>
                </c:pt>
                <c:pt idx="40">
                  <c:v>20279.753677326225</c:v>
                </c:pt>
                <c:pt idx="41">
                  <c:v>19697.761133377702</c:v>
                </c:pt>
                <c:pt idx="42">
                  <c:v>19096.393651504215</c:v>
                </c:pt>
                <c:pt idx="43">
                  <c:v>19014.405813327914</c:v>
                </c:pt>
                <c:pt idx="44">
                  <c:v>19498.365673131131</c:v>
                </c:pt>
                <c:pt idx="45">
                  <c:v>19742.739195121139</c:v>
                </c:pt>
                <c:pt idx="46">
                  <c:v>20420.32064332279</c:v>
                </c:pt>
                <c:pt idx="47">
                  <c:v>21167.017792994342</c:v>
                </c:pt>
                <c:pt idx="48">
                  <c:v>22452.999509002406</c:v>
                </c:pt>
                <c:pt idx="49">
                  <c:v>23511.982490772876</c:v>
                </c:pt>
                <c:pt idx="50">
                  <c:v>22685.426290559895</c:v>
                </c:pt>
                <c:pt idx="51">
                  <c:v>21703.889088870143</c:v>
                </c:pt>
                <c:pt idx="52">
                  <c:v>20134.729090849323</c:v>
                </c:pt>
                <c:pt idx="53">
                  <c:v>20083.538531121318</c:v>
                </c:pt>
                <c:pt idx="54">
                  <c:v>15989.378038341929</c:v>
                </c:pt>
                <c:pt idx="55">
                  <c:v>11357.853554385058</c:v>
                </c:pt>
                <c:pt idx="56">
                  <c:v>15771.356201688062</c:v>
                </c:pt>
                <c:pt idx="57">
                  <c:v>17468.650678219547</c:v>
                </c:pt>
                <c:pt idx="58">
                  <c:v>17130.559695001655</c:v>
                </c:pt>
                <c:pt idx="59">
                  <c:v>20224.817689771869</c:v>
                </c:pt>
                <c:pt idx="60">
                  <c:v>23140.144494395769</c:v>
                </c:pt>
                <c:pt idx="61">
                  <c:v>23788.999072424871</c:v>
                </c:pt>
                <c:pt idx="62">
                  <c:v>24509.231788116336</c:v>
                </c:pt>
                <c:pt idx="63">
                  <c:v>23235.708323926028</c:v>
                </c:pt>
                <c:pt idx="64">
                  <c:v>23433.780009841001</c:v>
                </c:pt>
                <c:pt idx="65">
                  <c:v>12605.199423350907</c:v>
                </c:pt>
                <c:pt idx="66">
                  <c:v>16155.659106130639</c:v>
                </c:pt>
                <c:pt idx="67">
                  <c:v>16286.219196719763</c:v>
                </c:pt>
                <c:pt idx="68">
                  <c:v>19019.861553141556</c:v>
                </c:pt>
                <c:pt idx="69">
                  <c:v>24637.424230156525</c:v>
                </c:pt>
                <c:pt idx="70">
                  <c:v>21022.529569680784</c:v>
                </c:pt>
                <c:pt idx="71">
                  <c:v>22299.676216340464</c:v>
                </c:pt>
                <c:pt idx="72">
                  <c:v>23446.026855748707</c:v>
                </c:pt>
                <c:pt idx="73">
                  <c:v>24905.959653723992</c:v>
                </c:pt>
                <c:pt idx="74">
                  <c:v>25209.94546786496</c:v>
                </c:pt>
                <c:pt idx="75">
                  <c:v>23090.004439011733</c:v>
                </c:pt>
                <c:pt idx="76">
                  <c:v>28570.893215408087</c:v>
                </c:pt>
                <c:pt idx="77">
                  <c:v>27299.429776083274</c:v>
                </c:pt>
                <c:pt idx="78">
                  <c:v>24255.934776529633</c:v>
                </c:pt>
                <c:pt idx="79">
                  <c:v>27071.512287138088</c:v>
                </c:pt>
                <c:pt idx="80">
                  <c:v>35178.300906929966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3640-8A56-83956556B0FA}"/>
            </c:ext>
          </c:extLst>
        </c:ser>
        <c:ser>
          <c:idx val="2"/>
          <c:order val="2"/>
          <c:tx>
            <c:strRef>
              <c:f>'(2) VN GDP constant 1890-1970'!$D$11</c:f>
              <c:strCache>
                <c:ptCount val="1"/>
                <c:pt idx="0">
                  <c:v>Tonkin</c:v>
                </c:pt>
              </c:strCache>
            </c:strRef>
          </c:tx>
          <c:spPr>
            <a:ln w="12700">
              <a:solidFill>
                <a:srgbClr val="1FB714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1890-1970'!$A$12:$A$92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1890-1970'!$D$12:$D$92</c:f>
              <c:numCache>
                <c:formatCode>#,##0</c:formatCode>
                <c:ptCount val="81"/>
                <c:pt idx="0">
                  <c:v>14071.90535962526</c:v>
                </c:pt>
                <c:pt idx="1">
                  <c:v>14386.88507523491</c:v>
                </c:pt>
                <c:pt idx="2">
                  <c:v>14779.085324698895</c:v>
                </c:pt>
                <c:pt idx="3">
                  <c:v>15036.085263058581</c:v>
                </c:pt>
                <c:pt idx="4">
                  <c:v>15562.054020481031</c:v>
                </c:pt>
                <c:pt idx="5">
                  <c:v>16574.172619668941</c:v>
                </c:pt>
                <c:pt idx="6">
                  <c:v>15818.62501243047</c:v>
                </c:pt>
                <c:pt idx="7">
                  <c:v>17409.51160869906</c:v>
                </c:pt>
                <c:pt idx="8">
                  <c:v>17111.032228245454</c:v>
                </c:pt>
                <c:pt idx="9">
                  <c:v>17776.369109307747</c:v>
                </c:pt>
                <c:pt idx="10">
                  <c:v>19704.895766884998</c:v>
                </c:pt>
                <c:pt idx="11">
                  <c:v>20265.27917365581</c:v>
                </c:pt>
                <c:pt idx="12">
                  <c:v>20477.704580031659</c:v>
                </c:pt>
                <c:pt idx="13">
                  <c:v>19783.061151189439</c:v>
                </c:pt>
                <c:pt idx="14">
                  <c:v>19981.879523190477</c:v>
                </c:pt>
                <c:pt idx="15">
                  <c:v>21736.388434204855</c:v>
                </c:pt>
                <c:pt idx="16">
                  <c:v>19439.503224236578</c:v>
                </c:pt>
                <c:pt idx="17">
                  <c:v>21509.157869648414</c:v>
                </c:pt>
                <c:pt idx="18">
                  <c:v>23004.970317494946</c:v>
                </c:pt>
                <c:pt idx="19">
                  <c:v>22563.393109462217</c:v>
                </c:pt>
                <c:pt idx="20">
                  <c:v>22059.864537353133</c:v>
                </c:pt>
                <c:pt idx="21">
                  <c:v>22895.616713709729</c:v>
                </c:pt>
                <c:pt idx="22">
                  <c:v>23269.123930655693</c:v>
                </c:pt>
                <c:pt idx="23">
                  <c:v>22501.308598858326</c:v>
                </c:pt>
                <c:pt idx="24">
                  <c:v>22585.90555072709</c:v>
                </c:pt>
                <c:pt idx="25">
                  <c:v>22066.608038417908</c:v>
                </c:pt>
                <c:pt idx="26">
                  <c:v>22188.533605588556</c:v>
                </c:pt>
                <c:pt idx="27">
                  <c:v>21833.501431392542</c:v>
                </c:pt>
                <c:pt idx="28">
                  <c:v>22746.202525375415</c:v>
                </c:pt>
                <c:pt idx="29">
                  <c:v>23243.816051786926</c:v>
                </c:pt>
                <c:pt idx="30">
                  <c:v>25585.97381636838</c:v>
                </c:pt>
                <c:pt idx="31">
                  <c:v>25806.34632617973</c:v>
                </c:pt>
                <c:pt idx="32">
                  <c:v>26513.634362601792</c:v>
                </c:pt>
                <c:pt idx="33">
                  <c:v>22951.006810946576</c:v>
                </c:pt>
                <c:pt idx="34">
                  <c:v>25707.367118109021</c:v>
                </c:pt>
                <c:pt idx="35">
                  <c:v>30111.887032124665</c:v>
                </c:pt>
                <c:pt idx="36">
                  <c:v>24421.45932229744</c:v>
                </c:pt>
                <c:pt idx="37">
                  <c:v>32652.311203976798</c:v>
                </c:pt>
                <c:pt idx="38">
                  <c:v>28281.519964480285</c:v>
                </c:pt>
                <c:pt idx="39">
                  <c:v>29880.298065091643</c:v>
                </c:pt>
                <c:pt idx="40">
                  <c:v>29220.603583575074</c:v>
                </c:pt>
                <c:pt idx="41">
                  <c:v>26417.843847758559</c:v>
                </c:pt>
                <c:pt idx="42">
                  <c:v>26838.639719242303</c:v>
                </c:pt>
                <c:pt idx="43">
                  <c:v>26967.056728866723</c:v>
                </c:pt>
                <c:pt idx="44">
                  <c:v>27376.945828541458</c:v>
                </c:pt>
                <c:pt idx="45">
                  <c:v>34205.429179083709</c:v>
                </c:pt>
                <c:pt idx="46">
                  <c:v>34271.17205898976</c:v>
                </c:pt>
                <c:pt idx="47">
                  <c:v>34365.67270730195</c:v>
                </c:pt>
                <c:pt idx="48">
                  <c:v>35193.93639669304</c:v>
                </c:pt>
                <c:pt idx="49">
                  <c:v>35684.450533757219</c:v>
                </c:pt>
                <c:pt idx="50">
                  <c:v>30603.73778119198</c:v>
                </c:pt>
                <c:pt idx="51">
                  <c:v>29826.818684584163</c:v>
                </c:pt>
                <c:pt idx="52">
                  <c:v>27496.197011645367</c:v>
                </c:pt>
                <c:pt idx="53">
                  <c:v>24837.620743491596</c:v>
                </c:pt>
                <c:pt idx="54">
                  <c:v>21258.036748867809</c:v>
                </c:pt>
                <c:pt idx="55">
                  <c:v>14453.25077075103</c:v>
                </c:pt>
                <c:pt idx="56">
                  <c:v>20237.453463672471</c:v>
                </c:pt>
                <c:pt idx="57">
                  <c:v>22184.246793378821</c:v>
                </c:pt>
                <c:pt idx="58">
                  <c:v>21787.631409247137</c:v>
                </c:pt>
                <c:pt idx="59">
                  <c:v>25629.556137239138</c:v>
                </c:pt>
                <c:pt idx="60">
                  <c:v>29364.157467535038</c:v>
                </c:pt>
                <c:pt idx="61">
                  <c:v>30218.099601204205</c:v>
                </c:pt>
                <c:pt idx="62">
                  <c:v>31271.20019145179</c:v>
                </c:pt>
                <c:pt idx="63">
                  <c:v>29646.382812930038</c:v>
                </c:pt>
                <c:pt idx="64">
                  <c:v>29603.310263579689</c:v>
                </c:pt>
                <c:pt idx="65">
                  <c:v>22551.317122516062</c:v>
                </c:pt>
                <c:pt idx="66">
                  <c:v>36911.878592308072</c:v>
                </c:pt>
                <c:pt idx="67">
                  <c:v>36909.628308646701</c:v>
                </c:pt>
                <c:pt idx="68">
                  <c:v>42830.116146102104</c:v>
                </c:pt>
                <c:pt idx="69">
                  <c:v>43941.189737833964</c:v>
                </c:pt>
                <c:pt idx="70">
                  <c:v>39644.686042344059</c:v>
                </c:pt>
                <c:pt idx="71">
                  <c:v>41444.990021955142</c:v>
                </c:pt>
                <c:pt idx="72">
                  <c:v>40518.971139350739</c:v>
                </c:pt>
                <c:pt idx="73">
                  <c:v>36603.190190918656</c:v>
                </c:pt>
                <c:pt idx="74">
                  <c:v>37448.814907922162</c:v>
                </c:pt>
                <c:pt idx="75">
                  <c:v>45878.561845674631</c:v>
                </c:pt>
                <c:pt idx="76">
                  <c:v>58671.300244803715</c:v>
                </c:pt>
                <c:pt idx="77">
                  <c:v>58226.02320456598</c:v>
                </c:pt>
                <c:pt idx="78">
                  <c:v>49155.555201724652</c:v>
                </c:pt>
                <c:pt idx="79">
                  <c:v>49018.875536129141</c:v>
                </c:pt>
                <c:pt idx="80">
                  <c:v>66565.788492397769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2-3640-8A56-83956556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05432"/>
        <c:axId val="-2135902056"/>
      </c:scatterChart>
      <c:valAx>
        <c:axId val="-2135905432"/>
        <c:scaling>
          <c:orientation val="minMax"/>
          <c:min val="18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902056"/>
        <c:crosses val="autoZero"/>
        <c:crossBetween val="midCat"/>
        <c:majorUnit val="10"/>
        <c:minorUnit val="10"/>
      </c:valAx>
      <c:valAx>
        <c:axId val="-2135902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905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11641790199799"/>
          <c:y val="7.8260994174052398E-2"/>
          <c:w val="0.24927606792365201"/>
          <c:h val="0.186956819415792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87811572493201"/>
          <c:y val="9.0909141351396799E-2"/>
          <c:w val="0.72561002614464198"/>
          <c:h val="0.75454587321659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'(2) VN GDP constant 1890-1970'!$F$11</c:f>
              <c:strCache>
                <c:ptCount val="1"/>
                <c:pt idx="0">
                  <c:v>S. Vietnam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1890-1970'!$E$12:$E$92</c:f>
              <c:numCache>
                <c:formatCode>#,##0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1890-1970'!$F$12:$F$92</c:f>
              <c:numCache>
                <c:formatCode>#,##0</c:formatCode>
                <c:ptCount val="81"/>
                <c:pt idx="0">
                  <c:v>17849.276207089511</c:v>
                </c:pt>
                <c:pt idx="1">
                  <c:v>16936.811263582975</c:v>
                </c:pt>
                <c:pt idx="2">
                  <c:v>19575.813782807389</c:v>
                </c:pt>
                <c:pt idx="3">
                  <c:v>21643.263000776649</c:v>
                </c:pt>
                <c:pt idx="4">
                  <c:v>21989.345069314273</c:v>
                </c:pt>
                <c:pt idx="5">
                  <c:v>22152.208387668397</c:v>
                </c:pt>
                <c:pt idx="6">
                  <c:v>20700.791258925263</c:v>
                </c:pt>
                <c:pt idx="7">
                  <c:v>23434.113996272281</c:v>
                </c:pt>
                <c:pt idx="8">
                  <c:v>24942.112286990345</c:v>
                </c:pt>
                <c:pt idx="9">
                  <c:v>26455.493924632261</c:v>
                </c:pt>
                <c:pt idx="10">
                  <c:v>28075.612775705566</c:v>
                </c:pt>
                <c:pt idx="11">
                  <c:v>29943.02828481665</c:v>
                </c:pt>
                <c:pt idx="12">
                  <c:v>33511.124591997577</c:v>
                </c:pt>
                <c:pt idx="13">
                  <c:v>26025.536488900067</c:v>
                </c:pt>
                <c:pt idx="14">
                  <c:v>30831.507791511511</c:v>
                </c:pt>
                <c:pt idx="15">
                  <c:v>27769.61105662533</c:v>
                </c:pt>
                <c:pt idx="16">
                  <c:v>27796.48251122651</c:v>
                </c:pt>
                <c:pt idx="17">
                  <c:v>35818.517682587699</c:v>
                </c:pt>
                <c:pt idx="18">
                  <c:v>32306.712350246591</c:v>
                </c:pt>
                <c:pt idx="19">
                  <c:v>32741.522954416629</c:v>
                </c:pt>
                <c:pt idx="20">
                  <c:v>34368.711722015498</c:v>
                </c:pt>
                <c:pt idx="21">
                  <c:v>28519.740387364251</c:v>
                </c:pt>
                <c:pt idx="22">
                  <c:v>25713.658003071963</c:v>
                </c:pt>
                <c:pt idx="23">
                  <c:v>39912.308382523581</c:v>
                </c:pt>
                <c:pt idx="24">
                  <c:v>38746.820889339819</c:v>
                </c:pt>
                <c:pt idx="25">
                  <c:v>38328.754382265921</c:v>
                </c:pt>
                <c:pt idx="26">
                  <c:v>38221.137753934134</c:v>
                </c:pt>
                <c:pt idx="27">
                  <c:v>37936.188790624597</c:v>
                </c:pt>
                <c:pt idx="28">
                  <c:v>39287.14145066544</c:v>
                </c:pt>
                <c:pt idx="29">
                  <c:v>37331.71590857859</c:v>
                </c:pt>
                <c:pt idx="30">
                  <c:v>42224.459078432228</c:v>
                </c:pt>
                <c:pt idx="31">
                  <c:v>46766.832991903408</c:v>
                </c:pt>
                <c:pt idx="32">
                  <c:v>47415.938254532644</c:v>
                </c:pt>
                <c:pt idx="33">
                  <c:v>48223.647575850904</c:v>
                </c:pt>
                <c:pt idx="34">
                  <c:v>45017.605772215662</c:v>
                </c:pt>
                <c:pt idx="35">
                  <c:v>46015.142061943785</c:v>
                </c:pt>
                <c:pt idx="36">
                  <c:v>50021.437819765822</c:v>
                </c:pt>
                <c:pt idx="37">
                  <c:v>48283.060242948224</c:v>
                </c:pt>
                <c:pt idx="38">
                  <c:v>49547.556782149302</c:v>
                </c:pt>
                <c:pt idx="39">
                  <c:v>47315.71875435437</c:v>
                </c:pt>
                <c:pt idx="40">
                  <c:v>43050.455676851205</c:v>
                </c:pt>
                <c:pt idx="41">
                  <c:v>42281.964136637864</c:v>
                </c:pt>
                <c:pt idx="42">
                  <c:v>42175.948567858803</c:v>
                </c:pt>
                <c:pt idx="43">
                  <c:v>45150.499213041185</c:v>
                </c:pt>
                <c:pt idx="44">
                  <c:v>48956.099912275648</c:v>
                </c:pt>
                <c:pt idx="45">
                  <c:v>49603.378467702249</c:v>
                </c:pt>
                <c:pt idx="46">
                  <c:v>53616.666433351158</c:v>
                </c:pt>
                <c:pt idx="47">
                  <c:v>55329.22249309691</c:v>
                </c:pt>
                <c:pt idx="48">
                  <c:v>58720.857898056973</c:v>
                </c:pt>
                <c:pt idx="49">
                  <c:v>65625.138480315203</c:v>
                </c:pt>
                <c:pt idx="50">
                  <c:v>61382.34302926081</c:v>
                </c:pt>
                <c:pt idx="51">
                  <c:v>58304.801299968691</c:v>
                </c:pt>
                <c:pt idx="52">
                  <c:v>53663.79043693986</c:v>
                </c:pt>
                <c:pt idx="53">
                  <c:v>51981.180728548628</c:v>
                </c:pt>
                <c:pt idx="54">
                  <c:v>39214.031270058425</c:v>
                </c:pt>
                <c:pt idx="55">
                  <c:v>32872.34154722144</c:v>
                </c:pt>
                <c:pt idx="56">
                  <c:v>33937.72600268526</c:v>
                </c:pt>
                <c:pt idx="57">
                  <c:v>34319.878828395478</c:v>
                </c:pt>
                <c:pt idx="58">
                  <c:v>36927.682604122354</c:v>
                </c:pt>
                <c:pt idx="59">
                  <c:v>38762.376625814839</c:v>
                </c:pt>
                <c:pt idx="60">
                  <c:v>42349.980360752656</c:v>
                </c:pt>
                <c:pt idx="61">
                  <c:v>44884.276322260179</c:v>
                </c:pt>
                <c:pt idx="62">
                  <c:v>44481.280260182932</c:v>
                </c:pt>
                <c:pt idx="63">
                  <c:v>44480.103470644652</c:v>
                </c:pt>
                <c:pt idx="64">
                  <c:v>46317.921647858268</c:v>
                </c:pt>
                <c:pt idx="65">
                  <c:v>37877.968064853783</c:v>
                </c:pt>
                <c:pt idx="66">
                  <c:v>42097.41952432671</c:v>
                </c:pt>
                <c:pt idx="67">
                  <c:v>41062.841193886976</c:v>
                </c:pt>
                <c:pt idx="68">
                  <c:v>54505.415968242414</c:v>
                </c:pt>
                <c:pt idx="69">
                  <c:v>68140.891570561565</c:v>
                </c:pt>
                <c:pt idx="70">
                  <c:v>68280.38776161948</c:v>
                </c:pt>
                <c:pt idx="71">
                  <c:v>61380.557510381936</c:v>
                </c:pt>
                <c:pt idx="72">
                  <c:v>68654.148314081656</c:v>
                </c:pt>
                <c:pt idx="73">
                  <c:v>71387.380159036897</c:v>
                </c:pt>
                <c:pt idx="74">
                  <c:v>69230.709671918303</c:v>
                </c:pt>
                <c:pt idx="75">
                  <c:v>68449.530893540577</c:v>
                </c:pt>
                <c:pt idx="76">
                  <c:v>80688.272789203824</c:v>
                </c:pt>
                <c:pt idx="77">
                  <c:v>76859.747190638896</c:v>
                </c:pt>
                <c:pt idx="78">
                  <c:v>75955.70751118123</c:v>
                </c:pt>
                <c:pt idx="79">
                  <c:v>82646.435221467662</c:v>
                </c:pt>
                <c:pt idx="80">
                  <c:v>110137.25416994646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8-414A-BFC2-57117857F508}"/>
            </c:ext>
          </c:extLst>
        </c:ser>
        <c:ser>
          <c:idx val="1"/>
          <c:order val="1"/>
          <c:tx>
            <c:strRef>
              <c:f>'(2) VN GDP constant 1890-1970'!$G$11</c:f>
              <c:strCache>
                <c:ptCount val="1"/>
                <c:pt idx="0">
                  <c:v>N. Vietnam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'(2) VN GDP constant 1890-1970'!$E$12:$E$92</c:f>
              <c:numCache>
                <c:formatCode>#,##0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1890-1970'!$G$12:$G$92</c:f>
              <c:numCache>
                <c:formatCode>#,##0</c:formatCode>
                <c:ptCount val="81"/>
                <c:pt idx="0">
                  <c:v>19308.792936024896</c:v>
                </c:pt>
                <c:pt idx="1">
                  <c:v>19730.944184152755</c:v>
                </c:pt>
                <c:pt idx="2">
                  <c:v>20240.40845071154</c:v>
                </c:pt>
                <c:pt idx="3">
                  <c:v>20590.108820385583</c:v>
                </c:pt>
                <c:pt idx="4">
                  <c:v>21280.735459710784</c:v>
                </c:pt>
                <c:pt idx="5">
                  <c:v>22484.323001554716</c:v>
                </c:pt>
                <c:pt idx="6">
                  <c:v>21583.52580294064</c:v>
                </c:pt>
                <c:pt idx="7">
                  <c:v>23261.856766320139</c:v>
                </c:pt>
                <c:pt idx="8">
                  <c:v>23072.594959387654</c:v>
                </c:pt>
                <c:pt idx="9">
                  <c:v>23902.092938511123</c:v>
                </c:pt>
                <c:pt idx="10">
                  <c:v>26246.942330333288</c:v>
                </c:pt>
                <c:pt idx="11">
                  <c:v>27021.888280521671</c:v>
                </c:pt>
                <c:pt idx="12">
                  <c:v>27409.877443998241</c:v>
                </c:pt>
                <c:pt idx="13">
                  <c:v>26667.90918351712</c:v>
                </c:pt>
                <c:pt idx="14">
                  <c:v>26842.91022856726</c:v>
                </c:pt>
                <c:pt idx="15">
                  <c:v>29142.719354578305</c:v>
                </c:pt>
                <c:pt idx="16">
                  <c:v>26255.43162710594</c:v>
                </c:pt>
                <c:pt idx="17">
                  <c:v>28588.553151339511</c:v>
                </c:pt>
                <c:pt idx="18">
                  <c:v>30233.170239726816</c:v>
                </c:pt>
                <c:pt idx="19">
                  <c:v>29922.093548856181</c:v>
                </c:pt>
                <c:pt idx="20">
                  <c:v>29317.31284071118</c:v>
                </c:pt>
                <c:pt idx="21">
                  <c:v>30348.961253050456</c:v>
                </c:pt>
                <c:pt idx="22">
                  <c:v>30631.542498671079</c:v>
                </c:pt>
                <c:pt idx="23">
                  <c:v>30292.649912431403</c:v>
                </c:pt>
                <c:pt idx="24">
                  <c:v>30437.274706760087</c:v>
                </c:pt>
                <c:pt idx="25">
                  <c:v>29760.285829240296</c:v>
                </c:pt>
                <c:pt idx="26">
                  <c:v>29928.638914181432</c:v>
                </c:pt>
                <c:pt idx="27">
                  <c:v>29493.239478429328</c:v>
                </c:pt>
                <c:pt idx="28">
                  <c:v>30676.924151675685</c:v>
                </c:pt>
                <c:pt idx="29">
                  <c:v>31360.527006087992</c:v>
                </c:pt>
                <c:pt idx="30">
                  <c:v>34120.912190435571</c:v>
                </c:pt>
                <c:pt idx="31">
                  <c:v>36001.296469426452</c:v>
                </c:pt>
                <c:pt idx="32">
                  <c:v>37378.120774465206</c:v>
                </c:pt>
                <c:pt idx="33">
                  <c:v>33153.404708011534</c:v>
                </c:pt>
                <c:pt idx="34">
                  <c:v>36076.183210412499</c:v>
                </c:pt>
                <c:pt idx="35">
                  <c:v>39343.876170247604</c:v>
                </c:pt>
                <c:pt idx="36">
                  <c:v>36248.204526658839</c:v>
                </c:pt>
                <c:pt idx="37">
                  <c:v>42427.636222019966</c:v>
                </c:pt>
                <c:pt idx="38">
                  <c:v>37582.342278800541</c:v>
                </c:pt>
                <c:pt idx="39">
                  <c:v>40311.954483240916</c:v>
                </c:pt>
                <c:pt idx="40">
                  <c:v>39360.480422238186</c:v>
                </c:pt>
                <c:pt idx="41">
                  <c:v>36266.72441444741</c:v>
                </c:pt>
                <c:pt idx="42">
                  <c:v>36386.83654499441</c:v>
                </c:pt>
                <c:pt idx="43">
                  <c:v>36474.259635530681</c:v>
                </c:pt>
                <c:pt idx="44">
                  <c:v>37126.128665107026</c:v>
                </c:pt>
                <c:pt idx="45">
                  <c:v>44076.798776644282</c:v>
                </c:pt>
                <c:pt idx="46">
                  <c:v>44481.332380651154</c:v>
                </c:pt>
                <c:pt idx="47">
                  <c:v>44949.181603799123</c:v>
                </c:pt>
                <c:pt idx="48">
                  <c:v>46420.436151194241</c:v>
                </c:pt>
                <c:pt idx="49">
                  <c:v>47440.441779143657</c:v>
                </c:pt>
                <c:pt idx="50">
                  <c:v>41946.450926471924</c:v>
                </c:pt>
                <c:pt idx="51">
                  <c:v>40678.763229019234</c:v>
                </c:pt>
                <c:pt idx="52">
                  <c:v>37563.561557070032</c:v>
                </c:pt>
                <c:pt idx="53">
                  <c:v>34879.390009052251</c:v>
                </c:pt>
                <c:pt idx="54">
                  <c:v>29252.725768038774</c:v>
                </c:pt>
                <c:pt idx="55">
                  <c:v>20132.17754794356</c:v>
                </c:pt>
                <c:pt idx="56">
                  <c:v>28123.131564516501</c:v>
                </c:pt>
                <c:pt idx="57">
                  <c:v>30918.572132488596</c:v>
                </c:pt>
                <c:pt idx="58">
                  <c:v>30352.911256747964</c:v>
                </c:pt>
                <c:pt idx="59">
                  <c:v>35741.964982125071</c:v>
                </c:pt>
                <c:pt idx="60">
                  <c:v>40934.229714732923</c:v>
                </c:pt>
                <c:pt idx="61">
                  <c:v>42112.599137416641</c:v>
                </c:pt>
                <c:pt idx="62">
                  <c:v>43525.816085509956</c:v>
                </c:pt>
                <c:pt idx="63">
                  <c:v>41264.236974893051</c:v>
                </c:pt>
                <c:pt idx="64">
                  <c:v>41320.200268500193</c:v>
                </c:pt>
                <c:pt idx="65">
                  <c:v>28853.916834191514</c:v>
                </c:pt>
                <c:pt idx="66">
                  <c:v>44989.708145373392</c:v>
                </c:pt>
                <c:pt idx="67">
                  <c:v>45052.73790700658</c:v>
                </c:pt>
                <c:pt idx="68">
                  <c:v>52340.046922672882</c:v>
                </c:pt>
                <c:pt idx="69">
                  <c:v>56259.901852912226</c:v>
                </c:pt>
                <c:pt idx="70">
                  <c:v>50155.950827184453</c:v>
                </c:pt>
                <c:pt idx="71">
                  <c:v>52594.828130125374</c:v>
                </c:pt>
                <c:pt idx="72">
                  <c:v>52241.984567225096</c:v>
                </c:pt>
                <c:pt idx="73">
                  <c:v>49056.170017780649</c:v>
                </c:pt>
                <c:pt idx="74">
                  <c:v>50053.787641854644</c:v>
                </c:pt>
                <c:pt idx="75">
                  <c:v>57423.564065180501</c:v>
                </c:pt>
                <c:pt idx="76">
                  <c:v>72956.746852507757</c:v>
                </c:pt>
                <c:pt idx="77">
                  <c:v>71875.738092607615</c:v>
                </c:pt>
                <c:pt idx="78">
                  <c:v>61283.522589989472</c:v>
                </c:pt>
                <c:pt idx="79">
                  <c:v>62554.631679698185</c:v>
                </c:pt>
                <c:pt idx="80">
                  <c:v>84154.938945862756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8-414A-BFC2-5711785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64872"/>
        <c:axId val="-2135861560"/>
      </c:scatterChart>
      <c:valAx>
        <c:axId val="-2135864872"/>
        <c:scaling>
          <c:orientation val="minMax"/>
          <c:max val="1970"/>
          <c:min val="1890"/>
        </c:scaling>
        <c:delete val="0"/>
        <c:axPos val="b"/>
        <c:numFmt formatCode="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861560"/>
        <c:crosses val="autoZero"/>
        <c:crossBetween val="midCat"/>
        <c:majorUnit val="10"/>
      </c:valAx>
      <c:valAx>
        <c:axId val="-213586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8648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902446059230199"/>
          <c:y val="9.5454598418966599E-2"/>
          <c:w val="0.38109770280706001"/>
          <c:h val="0.15000008322980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618585867399"/>
          <c:y val="7.9831973718966304E-2"/>
          <c:w val="0.78699270389366505"/>
          <c:h val="0.80693577859729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'(2) VN GDP constant 1890-1970'!$AE$11</c:f>
              <c:strCache>
                <c:ptCount val="1"/>
                <c:pt idx="0">
                  <c:v>Vietnam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1890-1970'!$AD$12:$AD$92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1890-1970'!$AE$12:$AE$92</c:f>
              <c:numCache>
                <c:formatCode>0.00</c:formatCode>
                <c:ptCount val="81"/>
                <c:pt idx="0">
                  <c:v>3.8669634218600146</c:v>
                </c:pt>
                <c:pt idx="1">
                  <c:v>3.6255130118268473</c:v>
                </c:pt>
                <c:pt idx="2">
                  <c:v>4.1406936053149375</c:v>
                </c:pt>
                <c:pt idx="3">
                  <c:v>4.5239490763040822</c:v>
                </c:pt>
                <c:pt idx="4">
                  <c:v>4.5422850569189617</c:v>
                </c:pt>
                <c:pt idx="5">
                  <c:v>4.5224193753512578</c:v>
                </c:pt>
                <c:pt idx="6">
                  <c:v>4.0980664449346298</c:v>
                </c:pt>
                <c:pt idx="7">
                  <c:v>4.5023900414066222</c:v>
                </c:pt>
                <c:pt idx="8">
                  <c:v>4.6545081794855587</c:v>
                </c:pt>
                <c:pt idx="9">
                  <c:v>4.7987348745134151</c:v>
                </c:pt>
                <c:pt idx="10">
                  <c:v>4.9535565363364569</c:v>
                </c:pt>
                <c:pt idx="11">
                  <c:v>5.1422239749854199</c:v>
                </c:pt>
                <c:pt idx="12">
                  <c:v>5.7259551726503943</c:v>
                </c:pt>
                <c:pt idx="13">
                  <c:v>4.4242406068088966</c:v>
                </c:pt>
                <c:pt idx="14">
                  <c:v>5.2142278037380638</c:v>
                </c:pt>
                <c:pt idx="15">
                  <c:v>4.661592558229386</c:v>
                </c:pt>
                <c:pt idx="16">
                  <c:v>4.6313884970797137</c:v>
                </c:pt>
                <c:pt idx="17">
                  <c:v>5.9234268717800465</c:v>
                </c:pt>
                <c:pt idx="18">
                  <c:v>5.30260207237116</c:v>
                </c:pt>
                <c:pt idx="19">
                  <c:v>5.3335010801337841</c:v>
                </c:pt>
                <c:pt idx="20">
                  <c:v>5.5562268251147851</c:v>
                </c:pt>
                <c:pt idx="21">
                  <c:v>4.6009164095403516</c:v>
                </c:pt>
                <c:pt idx="22">
                  <c:v>4.1388383745026429</c:v>
                </c:pt>
                <c:pt idx="23">
                  <c:v>6.41131023868029</c:v>
                </c:pt>
                <c:pt idx="24">
                  <c:v>6.2128493337588182</c:v>
                </c:pt>
                <c:pt idx="25">
                  <c:v>6.0099197952209567</c:v>
                </c:pt>
                <c:pt idx="26">
                  <c:v>5.8663825965946126</c:v>
                </c:pt>
                <c:pt idx="27">
                  <c:v>5.7055376432020024</c:v>
                </c:pt>
                <c:pt idx="28">
                  <c:v>5.7932134261160622</c:v>
                </c:pt>
                <c:pt idx="29">
                  <c:v>5.3980347284376258</c:v>
                </c:pt>
                <c:pt idx="30">
                  <c:v>5.9854851143800749</c:v>
                </c:pt>
                <c:pt idx="31">
                  <c:v>6.4969899024531506</c:v>
                </c:pt>
                <c:pt idx="32">
                  <c:v>6.5018013988469789</c:v>
                </c:pt>
                <c:pt idx="33">
                  <c:v>6.5251772966293524</c:v>
                </c:pt>
                <c:pt idx="34">
                  <c:v>6.0097164656853082</c:v>
                </c:pt>
                <c:pt idx="35">
                  <c:v>6.0597609378328743</c:v>
                </c:pt>
                <c:pt idx="36">
                  <c:v>6.4977652313779402</c:v>
                </c:pt>
                <c:pt idx="37">
                  <c:v>6.1788760120549631</c:v>
                </c:pt>
                <c:pt idx="38">
                  <c:v>6.246824449926585</c:v>
                </c:pt>
                <c:pt idx="39">
                  <c:v>5.8774934614481547</c:v>
                </c:pt>
                <c:pt idx="40">
                  <c:v>5.2692936735067217</c:v>
                </c:pt>
                <c:pt idx="41">
                  <c:v>5.0975254806448547</c:v>
                </c:pt>
                <c:pt idx="42">
                  <c:v>5.0291975944566296</c:v>
                </c:pt>
                <c:pt idx="43">
                  <c:v>5.3253135825491373</c:v>
                </c:pt>
                <c:pt idx="44">
                  <c:v>5.714816608620195</c:v>
                </c:pt>
                <c:pt idx="45">
                  <c:v>5.737448561145011</c:v>
                </c:pt>
                <c:pt idx="46">
                  <c:v>6.150910553298699</c:v>
                </c:pt>
                <c:pt idx="47">
                  <c:v>6.2087603723533178</c:v>
                </c:pt>
                <c:pt idx="48">
                  <c:v>6.4497567854917426</c:v>
                </c:pt>
                <c:pt idx="49">
                  <c:v>7.0592384878506937</c:v>
                </c:pt>
                <c:pt idx="50">
                  <c:v>6.46925349282402</c:v>
                </c:pt>
                <c:pt idx="51">
                  <c:v>6.0232485842154873</c:v>
                </c:pt>
                <c:pt idx="52">
                  <c:v>5.43667858683781</c:v>
                </c:pt>
                <c:pt idx="53">
                  <c:v>5.1666133079270073</c:v>
                </c:pt>
                <c:pt idx="54">
                  <c:v>3.8252871880419987</c:v>
                </c:pt>
                <c:pt idx="55">
                  <c:v>3.1787694484760114</c:v>
                </c:pt>
                <c:pt idx="56">
                  <c:v>3.225107232277757</c:v>
                </c:pt>
                <c:pt idx="57">
                  <c:v>3.2511641476035131</c:v>
                </c:pt>
                <c:pt idx="58">
                  <c:v>3.4758159942205733</c:v>
                </c:pt>
                <c:pt idx="59">
                  <c:v>3.6041881358084575</c:v>
                </c:pt>
                <c:pt idx="60">
                  <c:v>3.8588683497250411</c:v>
                </c:pt>
                <c:pt idx="61">
                  <c:v>3.9826289734438776</c:v>
                </c:pt>
                <c:pt idx="62">
                  <c:v>3.8320053660472411</c:v>
                </c:pt>
                <c:pt idx="63">
                  <c:v>3.7205321009861687</c:v>
                </c:pt>
                <c:pt idx="64">
                  <c:v>3.7719713056605126</c:v>
                </c:pt>
                <c:pt idx="65">
                  <c:v>2.8403769260036253</c:v>
                </c:pt>
                <c:pt idx="66">
                  <c:v>3.045676281103967</c:v>
                </c:pt>
                <c:pt idx="67">
                  <c:v>2.8778789453632552</c:v>
                </c:pt>
                <c:pt idx="68">
                  <c:v>3.6865912819190947</c:v>
                </c:pt>
                <c:pt idx="69">
                  <c:v>4.4292265493805383</c:v>
                </c:pt>
                <c:pt idx="70">
                  <c:v>4.4136413937796855</c:v>
                </c:pt>
                <c:pt idx="71">
                  <c:v>3.8536127431255478</c:v>
                </c:pt>
                <c:pt idx="72">
                  <c:v>4.1871048643094886</c:v>
                </c:pt>
                <c:pt idx="73">
                  <c:v>4.2336850799537658</c:v>
                </c:pt>
                <c:pt idx="74">
                  <c:v>3.9842941627963171</c:v>
                </c:pt>
                <c:pt idx="75">
                  <c:v>3.8536213209950487</c:v>
                </c:pt>
                <c:pt idx="76">
                  <c:v>4.4357182395087014</c:v>
                </c:pt>
                <c:pt idx="77">
                  <c:v>4.1183327069773634</c:v>
                </c:pt>
                <c:pt idx="78">
                  <c:v>3.9788922449192232</c:v>
                </c:pt>
                <c:pt idx="79">
                  <c:v>4.230084593051382</c:v>
                </c:pt>
                <c:pt idx="80">
                  <c:v>5.5305720667313603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1-3044-AA94-3E6F87FFB891}"/>
            </c:ext>
          </c:extLst>
        </c:ser>
        <c:ser>
          <c:idx val="1"/>
          <c:order val="1"/>
          <c:tx>
            <c:strRef>
              <c:f>'(2) VN GDP constant 1890-1970'!$AF$11</c:f>
              <c:strCache>
                <c:ptCount val="1"/>
                <c:pt idx="0">
                  <c:v>Vietnam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'(2) VN GDP constant 1890-1970'!$AD$12:$AD$92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1890-1970'!$AF$12:$AF$92</c:f>
              <c:numCache>
                <c:formatCode>0.00</c:formatCode>
                <c:ptCount val="81"/>
                <c:pt idx="0">
                  <c:v>1.9049855918532879</c:v>
                </c:pt>
                <c:pt idx="1">
                  <c:v>1.9291295902893228</c:v>
                </c:pt>
                <c:pt idx="2">
                  <c:v>1.9608106339417912</c:v>
                </c:pt>
                <c:pt idx="3">
                  <c:v>1.9760673391717487</c:v>
                </c:pt>
                <c:pt idx="4">
                  <c:v>2.0229176275812657</c:v>
                </c:pt>
                <c:pt idx="5">
                  <c:v>2.1166028069209326</c:v>
                </c:pt>
                <c:pt idx="6">
                  <c:v>2.0297592322312297</c:v>
                </c:pt>
                <c:pt idx="7">
                  <c:v>2.1847386877903081</c:v>
                </c:pt>
                <c:pt idx="8">
                  <c:v>2.1634642390190035</c:v>
                </c:pt>
                <c:pt idx="9">
                  <c:v>2.236902728319206</c:v>
                </c:pt>
                <c:pt idx="10">
                  <c:v>2.4507661084248955</c:v>
                </c:pt>
                <c:pt idx="11">
                  <c:v>2.5165123221412302</c:v>
                </c:pt>
                <c:pt idx="12">
                  <c:v>2.5155668690142754</c:v>
                </c:pt>
                <c:pt idx="13">
                  <c:v>2.4123092258037455</c:v>
                </c:pt>
                <c:pt idx="14">
                  <c:v>2.393631043772726</c:v>
                </c:pt>
                <c:pt idx="15">
                  <c:v>2.5651460880597385</c:v>
                </c:pt>
                <c:pt idx="16">
                  <c:v>2.2814326621233083</c:v>
                </c:pt>
                <c:pt idx="17">
                  <c:v>2.4526650783589621</c:v>
                </c:pt>
                <c:pt idx="18">
                  <c:v>2.5611648369497799</c:v>
                </c:pt>
                <c:pt idx="19">
                  <c:v>2.5032421250827288</c:v>
                </c:pt>
                <c:pt idx="20">
                  <c:v>2.4223697699803659</c:v>
                </c:pt>
                <c:pt idx="21">
                  <c:v>2.4709570994367072</c:v>
                </c:pt>
                <c:pt idx="22">
                  <c:v>2.4573149588826562</c:v>
                </c:pt>
                <c:pt idx="23">
                  <c:v>2.3960516079371086</c:v>
                </c:pt>
                <c:pt idx="24">
                  <c:v>2.3750932703821781</c:v>
                </c:pt>
                <c:pt idx="25">
                  <c:v>2.3154073875551937</c:v>
                </c:pt>
                <c:pt idx="26">
                  <c:v>2.3239431145680718</c:v>
                </c:pt>
                <c:pt idx="27">
                  <c:v>2.2883562846581627</c:v>
                </c:pt>
                <c:pt idx="28">
                  <c:v>2.3791724443081734</c:v>
                </c:pt>
                <c:pt idx="29">
                  <c:v>2.4299514292087885</c:v>
                </c:pt>
                <c:pt idx="30">
                  <c:v>2.6379142477502415</c:v>
                </c:pt>
                <c:pt idx="31">
                  <c:v>2.7729012439501597</c:v>
                </c:pt>
                <c:pt idx="32">
                  <c:v>2.8536978319515689</c:v>
                </c:pt>
                <c:pt idx="33">
                  <c:v>2.5068564036479657</c:v>
                </c:pt>
                <c:pt idx="34">
                  <c:v>2.6997897991949782</c:v>
                </c:pt>
                <c:pt idx="35">
                  <c:v>2.9124008608756218</c:v>
                </c:pt>
                <c:pt idx="36">
                  <c:v>2.6530137381706349</c:v>
                </c:pt>
                <c:pt idx="37">
                  <c:v>3.0714034782913768</c:v>
                </c:pt>
                <c:pt idx="38">
                  <c:v>2.6901973547764997</c:v>
                </c:pt>
                <c:pt idx="39">
                  <c:v>2.852675996865544</c:v>
                </c:pt>
                <c:pt idx="40">
                  <c:v>2.7531557392455319</c:v>
                </c:pt>
                <c:pt idx="41">
                  <c:v>2.5045838814475636</c:v>
                </c:pt>
                <c:pt idx="42">
                  <c:v>2.4714022284863484</c:v>
                </c:pt>
                <c:pt idx="43">
                  <c:v>2.4367162567050831</c:v>
                </c:pt>
                <c:pt idx="44">
                  <c:v>2.4428330947552168</c:v>
                </c:pt>
                <c:pt idx="45">
                  <c:v>2.8634826508624567</c:v>
                </c:pt>
                <c:pt idx="46">
                  <c:v>2.8590793170476276</c:v>
                </c:pt>
                <c:pt idx="47">
                  <c:v>2.8837036658519253</c:v>
                </c:pt>
                <c:pt idx="48">
                  <c:v>2.973753836024049</c:v>
                </c:pt>
                <c:pt idx="49">
                  <c:v>3.0353316479246262</c:v>
                </c:pt>
                <c:pt idx="50">
                  <c:v>2.6805107995942574</c:v>
                </c:pt>
                <c:pt idx="51">
                  <c:v>2.5965151626342782</c:v>
                </c:pt>
                <c:pt idx="52">
                  <c:v>2.39545151167105</c:v>
                </c:pt>
                <c:pt idx="53">
                  <c:v>2.222466529480208</c:v>
                </c:pt>
                <c:pt idx="54">
                  <c:v>1.8624230712304779</c:v>
                </c:pt>
                <c:pt idx="55">
                  <c:v>1.3317908732926529</c:v>
                </c:pt>
                <c:pt idx="56">
                  <c:v>1.8635355751880043</c:v>
                </c:pt>
                <c:pt idx="57">
                  <c:v>2.0535577676629213</c:v>
                </c:pt>
                <c:pt idx="58">
                  <c:v>2.0155728245927542</c:v>
                </c:pt>
                <c:pt idx="59">
                  <c:v>2.3575870441768045</c:v>
                </c:pt>
                <c:pt idx="60">
                  <c:v>2.6667427832245476</c:v>
                </c:pt>
                <c:pt idx="61">
                  <c:v>2.7048421610641893</c:v>
                </c:pt>
                <c:pt idx="62">
                  <c:v>2.7537970977395498</c:v>
                </c:pt>
                <c:pt idx="63">
                  <c:v>2.5715981611092915</c:v>
                </c:pt>
                <c:pt idx="64">
                  <c:v>2.5384856561818578</c:v>
                </c:pt>
                <c:pt idx="65">
                  <c:v>1.8082954633569943</c:v>
                </c:pt>
                <c:pt idx="66">
                  <c:v>2.7735657617585994</c:v>
                </c:pt>
                <c:pt idx="67">
                  <c:v>2.7219912566101239</c:v>
                </c:pt>
                <c:pt idx="68">
                  <c:v>3.1066463433277347</c:v>
                </c:pt>
                <c:pt idx="69">
                  <c:v>3.2888009024174356</c:v>
                </c:pt>
                <c:pt idx="70">
                  <c:v>2.7990616073988139</c:v>
                </c:pt>
                <c:pt idx="71">
                  <c:v>2.8617544986359138</c:v>
                </c:pt>
                <c:pt idx="72">
                  <c:v>2.7738279147755764</c:v>
                </c:pt>
                <c:pt idx="73">
                  <c:v>2.5435725327724801</c:v>
                </c:pt>
                <c:pt idx="74">
                  <c:v>2.5445686815951674</c:v>
                </c:pt>
                <c:pt idx="75">
                  <c:v>2.8504905651901145</c:v>
                </c:pt>
                <c:pt idx="76">
                  <c:v>3.5511309359402508</c:v>
                </c:pt>
                <c:pt idx="77">
                  <c:v>3.4407350891029083</c:v>
                </c:pt>
                <c:pt idx="78">
                  <c:v>2.8781991141565548</c:v>
                </c:pt>
                <c:pt idx="79">
                  <c:v>2.8815549598103591</c:v>
                </c:pt>
                <c:pt idx="80">
                  <c:v>3.7800151280392842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1-3044-AA94-3E6F87FFB891}"/>
            </c:ext>
          </c:extLst>
        </c:ser>
        <c:ser>
          <c:idx val="2"/>
          <c:order val="2"/>
          <c:tx>
            <c:strRef>
              <c:f>'(2) VN GDP constant 1890-1970'!$AG$11</c:f>
              <c:strCache>
                <c:ptCount val="1"/>
                <c:pt idx="0">
                  <c:v>Vietnam</c:v>
                </c:pt>
              </c:strCache>
            </c:strRef>
          </c:tx>
          <c:marker>
            <c:symbol val="none"/>
          </c:marker>
          <c:xVal>
            <c:numRef>
              <c:f>'(2) VN GDP constant 1890-1970'!$AD$12:$AD$92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1890-1970'!$AG$12:$AG$92</c:f>
              <c:numCache>
                <c:formatCode>0.00</c:formatCode>
                <c:ptCount val="81"/>
                <c:pt idx="0">
                  <c:v>2.5188899131242977</c:v>
                </c:pt>
                <c:pt idx="1">
                  <c:v>2.4610119638013406</c:v>
                </c:pt>
                <c:pt idx="2">
                  <c:v>2.645572409149342</c:v>
                </c:pt>
                <c:pt idx="3">
                  <c:v>2.7777998352791018</c:v>
                </c:pt>
                <c:pt idx="4">
                  <c:v>2.8169058179282769</c:v>
                </c:pt>
                <c:pt idx="5">
                  <c:v>2.8758530940746843</c:v>
                </c:pt>
                <c:pt idx="6">
                  <c:v>2.6958621936850791</c:v>
                </c:pt>
                <c:pt idx="7">
                  <c:v>2.9457001350498966</c:v>
                </c:pt>
                <c:pt idx="8">
                  <c:v>2.9965456222413573</c:v>
                </c:pt>
                <c:pt idx="9">
                  <c:v>3.1088065372331699</c:v>
                </c:pt>
                <c:pt idx="10">
                  <c:v>3.3169101532253471</c:v>
                </c:pt>
                <c:pt idx="11">
                  <c:v>3.4397431917722248</c:v>
                </c:pt>
                <c:pt idx="12">
                  <c:v>3.6373790308626148</c:v>
                </c:pt>
                <c:pt idx="13">
                  <c:v>3.111067479058482</c:v>
                </c:pt>
                <c:pt idx="14">
                  <c:v>3.3674041867768723</c:v>
                </c:pt>
                <c:pt idx="15">
                  <c:v>3.2862832727683093</c:v>
                </c:pt>
                <c:pt idx="16">
                  <c:v>3.0869047120769855</c:v>
                </c:pt>
                <c:pt idx="17">
                  <c:v>3.6381921271498396</c:v>
                </c:pt>
                <c:pt idx="18">
                  <c:v>3.4944190454154223</c:v>
                </c:pt>
                <c:pt idx="19">
                  <c:v>3.4635750203426428</c:v>
                </c:pt>
                <c:pt idx="20">
                  <c:v>3.482325379379434</c:v>
                </c:pt>
                <c:pt idx="21">
                  <c:v>3.1853671830067465</c:v>
                </c:pt>
                <c:pt idx="22">
                  <c:v>3.0166251529251302</c:v>
                </c:pt>
                <c:pt idx="23">
                  <c:v>3.7208412965556175</c:v>
                </c:pt>
                <c:pt idx="24">
                  <c:v>3.6313768022278348</c:v>
                </c:pt>
                <c:pt idx="25">
                  <c:v>3.5406364189386084</c:v>
                </c:pt>
                <c:pt idx="26">
                  <c:v>3.5140218180978775</c:v>
                </c:pt>
                <c:pt idx="27">
                  <c:v>3.4512987458356776</c:v>
                </c:pt>
                <c:pt idx="28">
                  <c:v>3.5558927482662117</c:v>
                </c:pt>
                <c:pt idx="29">
                  <c:v>3.4655207293452874</c:v>
                </c:pt>
                <c:pt idx="30">
                  <c:v>3.8193151704298667</c:v>
                </c:pt>
                <c:pt idx="31">
                  <c:v>4.1011901523865548</c:v>
                </c:pt>
                <c:pt idx="32">
                  <c:v>4.1584317877887118</c:v>
                </c:pt>
                <c:pt idx="33">
                  <c:v>3.9473745742726658</c:v>
                </c:pt>
                <c:pt idx="34">
                  <c:v>3.888757480007123</c:v>
                </c:pt>
                <c:pt idx="35">
                  <c:v>4.0449442033441354</c:v>
                </c:pt>
                <c:pt idx="36">
                  <c:v>4.0385985626278096</c:v>
                </c:pt>
                <c:pt idx="37">
                  <c:v>4.1941370986229813</c:v>
                </c:pt>
                <c:pt idx="38">
                  <c:v>3.9782172029105642</c:v>
                </c:pt>
                <c:pt idx="39">
                  <c:v>3.9504668244619507</c:v>
                </c:pt>
                <c:pt idx="40">
                  <c:v>3.6681602845243195</c:v>
                </c:pt>
                <c:pt idx="41">
                  <c:v>3.4489381604823692</c:v>
                </c:pt>
                <c:pt idx="42">
                  <c:v>3.3996070090696837</c:v>
                </c:pt>
                <c:pt idx="43">
                  <c:v>3.4812335136478532</c:v>
                </c:pt>
                <c:pt idx="44">
                  <c:v>3.6223031229862195</c:v>
                </c:pt>
                <c:pt idx="45">
                  <c:v>3.8971263036458317</c:v>
                </c:pt>
                <c:pt idx="46">
                  <c:v>4.0411474443984927</c:v>
                </c:pt>
                <c:pt idx="47">
                  <c:v>4.0931988952474079</c:v>
                </c:pt>
                <c:pt idx="48">
                  <c:v>4.2542525222076861</c:v>
                </c:pt>
                <c:pt idx="49">
                  <c:v>4.5360939970274821</c:v>
                </c:pt>
                <c:pt idx="50">
                  <c:v>4.1106259319245222</c:v>
                </c:pt>
                <c:pt idx="51">
                  <c:v>3.9051953477580605</c:v>
                </c:pt>
                <c:pt idx="52">
                  <c:v>3.5702770711596097</c:v>
                </c:pt>
                <c:pt idx="53">
                  <c:v>3.372574096479573</c:v>
                </c:pt>
                <c:pt idx="54">
                  <c:v>2.6375899355058876</c:v>
                </c:pt>
                <c:pt idx="55">
                  <c:v>2.0820511803596689</c:v>
                </c:pt>
                <c:pt idx="56">
                  <c:v>2.4229032783896436</c:v>
                </c:pt>
                <c:pt idx="57">
                  <c:v>2.5471549532714057</c:v>
                </c:pt>
                <c:pt idx="58">
                  <c:v>2.619616536411991</c:v>
                </c:pt>
                <c:pt idx="59">
                  <c:v>2.8749265145210412</c:v>
                </c:pt>
                <c:pt idx="60">
                  <c:v>3.163739200097095</c:v>
                </c:pt>
                <c:pt idx="61">
                  <c:v>3.2413929063509261</c:v>
                </c:pt>
                <c:pt idx="62">
                  <c:v>3.2103468265013078</c:v>
                </c:pt>
                <c:pt idx="63">
                  <c:v>3.062139079271236</c:v>
                </c:pt>
                <c:pt idx="64">
                  <c:v>3.0688840535195734</c:v>
                </c:pt>
                <c:pt idx="65">
                  <c:v>2.2781638681414731</c:v>
                </c:pt>
                <c:pt idx="66">
                  <c:v>2.8987572934726278</c:v>
                </c:pt>
                <c:pt idx="67">
                  <c:v>2.7941614828847219</c:v>
                </c:pt>
                <c:pt idx="68">
                  <c:v>3.3777075646258701</c:v>
                </c:pt>
                <c:pt idx="69">
                  <c:v>3.8287904313681627</c:v>
                </c:pt>
                <c:pt idx="70">
                  <c:v>3.5471502417552836</c:v>
                </c:pt>
                <c:pt idx="71">
                  <c:v>3.3222601121489577</c:v>
                </c:pt>
                <c:pt idx="72">
                  <c:v>3.4315794510366424</c:v>
                </c:pt>
                <c:pt idx="73">
                  <c:v>3.3319482026466778</c:v>
                </c:pt>
                <c:pt idx="74">
                  <c:v>3.2198381550788926</c:v>
                </c:pt>
                <c:pt idx="75">
                  <c:v>3.3205289764815693</c:v>
                </c:pt>
                <c:pt idx="76">
                  <c:v>3.9665448630304065</c:v>
                </c:pt>
                <c:pt idx="77">
                  <c:v>3.7604594342661901</c:v>
                </c:pt>
                <c:pt idx="78">
                  <c:v>3.3985267759716349</c:v>
                </c:pt>
                <c:pt idx="79">
                  <c:v>3.520332154503476</c:v>
                </c:pt>
                <c:pt idx="80">
                  <c:v>4.6065492758478932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1-3044-AA94-3E6F87FF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19944"/>
        <c:axId val="-2135816568"/>
      </c:scatterChart>
      <c:valAx>
        <c:axId val="-2135819944"/>
        <c:scaling>
          <c:orientation val="minMax"/>
          <c:max val="1970"/>
          <c:min val="18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816568"/>
        <c:crosses val="autoZero"/>
        <c:crossBetween val="midCat"/>
        <c:majorUnit val="10"/>
      </c:valAx>
      <c:valAx>
        <c:axId val="-213581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819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41217821587805"/>
          <c:y val="7.9831932773109196E-2"/>
          <c:w val="0.27805486284289299"/>
          <c:h val="0.229498114206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3908112282401"/>
          <c:y val="8.1967377143989203E-2"/>
          <c:w val="0.79573200346114104"/>
          <c:h val="0.79918192715389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'(2) VN GDP constant 1890-1970'!$AA$11</c:f>
              <c:strCache>
                <c:ptCount val="1"/>
                <c:pt idx="0">
                  <c:v>Cochinchina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'(2) VN GDP constant 1890-1970'!$Z$12:$Z$92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1890-1970'!$AA$12:$AA$92</c:f>
              <c:numCache>
                <c:formatCode>0.00</c:formatCode>
                <c:ptCount val="81"/>
                <c:pt idx="0">
                  <c:v>6.6100096374782122</c:v>
                </c:pt>
                <c:pt idx="1">
                  <c:v>5.9773112822844068</c:v>
                </c:pt>
                <c:pt idx="2">
                  <c:v>7.1616460135717155</c:v>
                </c:pt>
                <c:pt idx="3">
                  <c:v>8.0356612986537055</c:v>
                </c:pt>
                <c:pt idx="4">
                  <c:v>8.0008580599380217</c:v>
                </c:pt>
                <c:pt idx="5">
                  <c:v>7.8654033926308102</c:v>
                </c:pt>
                <c:pt idx="6">
                  <c:v>6.7412756093954105</c:v>
                </c:pt>
                <c:pt idx="7">
                  <c:v>7.4304558755699404</c:v>
                </c:pt>
                <c:pt idx="8">
                  <c:v>7.5416470455810032</c:v>
                </c:pt>
                <c:pt idx="9">
                  <c:v>7.6217031026626731</c:v>
                </c:pt>
                <c:pt idx="10">
                  <c:v>7.6415962881609891</c:v>
                </c:pt>
                <c:pt idx="11">
                  <c:v>7.8107436976195244</c:v>
                </c:pt>
                <c:pt idx="12">
                  <c:v>8.9750022915740253</c:v>
                </c:pt>
                <c:pt idx="13">
                  <c:v>6.4788030339516958</c:v>
                </c:pt>
                <c:pt idx="14">
                  <c:v>8.1331147873284486</c:v>
                </c:pt>
                <c:pt idx="15">
                  <c:v>6.8872362244493628</c:v>
                </c:pt>
                <c:pt idx="16">
                  <c:v>7.073520337078107</c:v>
                </c:pt>
                <c:pt idx="17">
                  <c:v>9.6586833007547064</c:v>
                </c:pt>
                <c:pt idx="18">
                  <c:v>8.4018766738213593</c:v>
                </c:pt>
                <c:pt idx="19">
                  <c:v>8.4771302733562699</c:v>
                </c:pt>
                <c:pt idx="20">
                  <c:v>9.0260429383435969</c:v>
                </c:pt>
                <c:pt idx="21">
                  <c:v>7.0924578057522618</c:v>
                </c:pt>
                <c:pt idx="22">
                  <c:v>6.24864396901242</c:v>
                </c:pt>
                <c:pt idx="23">
                  <c:v>11.063157228735173</c:v>
                </c:pt>
                <c:pt idx="24">
                  <c:v>10.764965760734084</c:v>
                </c:pt>
                <c:pt idx="25">
                  <c:v>10.211692197147844</c:v>
                </c:pt>
                <c:pt idx="26">
                  <c:v>9.7383490240706898</c:v>
                </c:pt>
                <c:pt idx="27">
                  <c:v>9.2872548293214141</c:v>
                </c:pt>
                <c:pt idx="28">
                  <c:v>9.249681364119521</c:v>
                </c:pt>
                <c:pt idx="29">
                  <c:v>8.2997173165561158</c:v>
                </c:pt>
                <c:pt idx="30">
                  <c:v>9.2300056724287778</c:v>
                </c:pt>
                <c:pt idx="31">
                  <c:v>9.675101282713408</c:v>
                </c:pt>
                <c:pt idx="32">
                  <c:v>9.5087023524113494</c:v>
                </c:pt>
                <c:pt idx="33">
                  <c:v>9.729081289351571</c:v>
                </c:pt>
                <c:pt idx="34">
                  <c:v>8.7232602416697347</c:v>
                </c:pt>
                <c:pt idx="35">
                  <c:v>9.1137643517891096</c:v>
                </c:pt>
                <c:pt idx="36">
                  <c:v>9.3157786866840055</c:v>
                </c:pt>
                <c:pt idx="37">
                  <c:v>9.2212009638182622</c:v>
                </c:pt>
                <c:pt idx="38">
                  <c:v>9.4653655850962011</c:v>
                </c:pt>
                <c:pt idx="39">
                  <c:v>8.5221955490307533</c:v>
                </c:pt>
                <c:pt idx="40">
                  <c:v>7.4728834782443441</c:v>
                </c:pt>
                <c:pt idx="41">
                  <c:v>7.2395275825779049</c:v>
                </c:pt>
                <c:pt idx="42">
                  <c:v>7.2377443970955397</c:v>
                </c:pt>
                <c:pt idx="43">
                  <c:v>7.8578695560796357</c:v>
                </c:pt>
                <c:pt idx="44">
                  <c:v>8.5904726283326198</c:v>
                </c:pt>
                <c:pt idx="45">
                  <c:v>8.6524409560413051</c:v>
                </c:pt>
                <c:pt idx="46">
                  <c:v>9.3953476432228928</c:v>
                </c:pt>
                <c:pt idx="47">
                  <c:v>9.3116462242266369</c:v>
                </c:pt>
                <c:pt idx="48">
                  <c:v>9.5165747417086699</c:v>
                </c:pt>
                <c:pt idx="49">
                  <c:v>10.40738902603897</c:v>
                </c:pt>
                <c:pt idx="50">
                  <c:v>9.333318216127239</c:v>
                </c:pt>
                <c:pt idx="51">
                  <c:v>8.555078635375585</c:v>
                </c:pt>
                <c:pt idx="52">
                  <c:v>7.6056686505682629</c:v>
                </c:pt>
                <c:pt idx="53">
                  <c:v>7.0874179300447446</c:v>
                </c:pt>
                <c:pt idx="54">
                  <c:v>5.115580849065271</c:v>
                </c:pt>
                <c:pt idx="55">
                  <c:v>4.324553027935921</c:v>
                </c:pt>
                <c:pt idx="56">
                  <c:v>4.0244183283156252</c:v>
                </c:pt>
                <c:pt idx="57">
                  <c:v>3.9133016323683232</c:v>
                </c:pt>
                <c:pt idx="58">
                  <c:v>4.2821722659259649</c:v>
                </c:pt>
                <c:pt idx="59">
                  <c:v>4.2520259154115854</c:v>
                </c:pt>
                <c:pt idx="60">
                  <c:v>4.4521081783872756</c:v>
                </c:pt>
                <c:pt idx="61">
                  <c:v>4.609749929651267</c:v>
                </c:pt>
                <c:pt idx="62">
                  <c:v>4.3330038806280786</c:v>
                </c:pt>
                <c:pt idx="63">
                  <c:v>4.2528578398619556</c:v>
                </c:pt>
                <c:pt idx="64">
                  <c:v>4.3272926016680557</c:v>
                </c:pt>
                <c:pt idx="65">
                  <c:v>3.8498336297715343</c:v>
                </c:pt>
                <c:pt idx="66">
                  <c:v>3.652794738863935</c:v>
                </c:pt>
                <c:pt idx="67">
                  <c:v>3.4455960987394327</c:v>
                </c:pt>
                <c:pt idx="68">
                  <c:v>4.5885261064018072</c:v>
                </c:pt>
                <c:pt idx="69">
                  <c:v>5.5422171814764081</c:v>
                </c:pt>
                <c:pt idx="70">
                  <c:v>5.5812142100078841</c:v>
                </c:pt>
                <c:pt idx="71">
                  <c:v>4.7231339875230338</c:v>
                </c:pt>
                <c:pt idx="72">
                  <c:v>5.2127848053990071</c:v>
                </c:pt>
                <c:pt idx="73">
                  <c:v>5.259226416952405</c:v>
                </c:pt>
                <c:pt idx="74">
                  <c:v>4.9306276971677629</c:v>
                </c:pt>
                <c:pt idx="75">
                  <c:v>4.8423870606093526</c:v>
                </c:pt>
                <c:pt idx="76">
                  <c:v>5.5299187886957109</c:v>
                </c:pt>
                <c:pt idx="77">
                  <c:v>5.1552606934928056</c:v>
                </c:pt>
                <c:pt idx="78">
                  <c:v>5.0987086610538039</c:v>
                </c:pt>
                <c:pt idx="79">
                  <c:v>5.405019953004742</c:v>
                </c:pt>
                <c:pt idx="80">
                  <c:v>7.0782549513127933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5-5948-B85C-EA0FFABC273F}"/>
            </c:ext>
          </c:extLst>
        </c:ser>
        <c:ser>
          <c:idx val="1"/>
          <c:order val="1"/>
          <c:tx>
            <c:strRef>
              <c:f>'(2) VN GDP constant 1890-1970'!$AB$11</c:f>
              <c:strCache>
                <c:ptCount val="1"/>
                <c:pt idx="0">
                  <c:v>Annam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'(2) VN GDP constant 1890-1970'!$Z$12:$Z$92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1890-1970'!$AB$12:$AB$92</c:f>
              <c:numCache>
                <c:formatCode>0.00</c:formatCode>
                <c:ptCount val="81"/>
                <c:pt idx="0">
                  <c:v>1.9340268017740554</c:v>
                </c:pt>
                <c:pt idx="1">
                  <c:v>1.9560237812097392</c:v>
                </c:pt>
                <c:pt idx="2">
                  <c:v>1.9810221176225693</c:v>
                </c:pt>
                <c:pt idx="3">
                  <c:v>1.9964691953837133</c:v>
                </c:pt>
                <c:pt idx="4">
                  <c:v>2.0369906238412416</c:v>
                </c:pt>
                <c:pt idx="5">
                  <c:v>2.0859532036190345</c:v>
                </c:pt>
                <c:pt idx="6">
                  <c:v>2.032924328577316</c:v>
                </c:pt>
                <c:pt idx="7">
                  <c:v>2.0616720701324436</c:v>
                </c:pt>
                <c:pt idx="8">
                  <c:v>2.0977122964633375</c:v>
                </c:pt>
                <c:pt idx="9">
                  <c:v>2.1526536340701452</c:v>
                </c:pt>
                <c:pt idx="10">
                  <c:v>2.2955935691422633</c:v>
                </c:pt>
                <c:pt idx="11">
                  <c:v>2.367049598912994</c:v>
                </c:pt>
                <c:pt idx="12">
                  <c:v>2.3978022619903157</c:v>
                </c:pt>
                <c:pt idx="13">
                  <c:v>2.3512773077029538</c:v>
                </c:pt>
                <c:pt idx="14">
                  <c:v>2.3134697157663373</c:v>
                </c:pt>
                <c:pt idx="15">
                  <c:v>2.4684159064204261</c:v>
                </c:pt>
                <c:pt idx="16">
                  <c:v>2.2452646733642161</c:v>
                </c:pt>
                <c:pt idx="17">
                  <c:v>2.3048996060361997</c:v>
                </c:pt>
                <c:pt idx="18">
                  <c:v>2.3258668100804414</c:v>
                </c:pt>
                <c:pt idx="19">
                  <c:v>2.3401279713980774</c:v>
                </c:pt>
                <c:pt idx="20">
                  <c:v>2.2808180403561553</c:v>
                </c:pt>
                <c:pt idx="21">
                  <c:v>2.3086410047532135</c:v>
                </c:pt>
                <c:pt idx="22">
                  <c:v>2.2474242706771785</c:v>
                </c:pt>
                <c:pt idx="23">
                  <c:v>2.3454621506107038</c:v>
                </c:pt>
                <c:pt idx="24">
                  <c:v>2.3321622614442554</c:v>
                </c:pt>
                <c:pt idx="25">
                  <c:v>2.2778657988167934</c:v>
                </c:pt>
                <c:pt idx="26">
                  <c:v>2.2863988849618941</c:v>
                </c:pt>
                <c:pt idx="27">
                  <c:v>2.260168401673738</c:v>
                </c:pt>
                <c:pt idx="28">
                  <c:v>2.3383559180039706</c:v>
                </c:pt>
                <c:pt idx="29">
                  <c:v>2.3902222047518396</c:v>
                </c:pt>
                <c:pt idx="30">
                  <c:v>2.5069758798874204</c:v>
                </c:pt>
                <c:pt idx="31">
                  <c:v>2.9825224399031138</c:v>
                </c:pt>
                <c:pt idx="32">
                  <c:v>3.1502782795746387</c:v>
                </c:pt>
                <c:pt idx="33">
                  <c:v>2.9297059776952183</c:v>
                </c:pt>
                <c:pt idx="34">
                  <c:v>2.9466879238762509</c:v>
                </c:pt>
                <c:pt idx="35">
                  <c:v>2.5950359453741694</c:v>
                </c:pt>
                <c:pt idx="36">
                  <c:v>3.2868024160833968</c:v>
                </c:pt>
                <c:pt idx="37">
                  <c:v>2.6868470815268668</c:v>
                </c:pt>
                <c:pt idx="38">
                  <c:v>2.5276452861603458</c:v>
                </c:pt>
                <c:pt idx="39">
                  <c:v>2.8024589459794922</c:v>
                </c:pt>
                <c:pt idx="40">
                  <c:v>2.6924349647606314</c:v>
                </c:pt>
                <c:pt idx="41">
                  <c:v>2.5818868908804853</c:v>
                </c:pt>
                <c:pt idx="42">
                  <c:v>2.4620060683055196</c:v>
                </c:pt>
                <c:pt idx="43">
                  <c:v>2.4114852993394291</c:v>
                </c:pt>
                <c:pt idx="44">
                  <c:v>2.4357602064941197</c:v>
                </c:pt>
                <c:pt idx="45">
                  <c:v>2.4352427035753546</c:v>
                </c:pt>
                <c:pt idx="46">
                  <c:v>2.492187676961263</c:v>
                </c:pt>
                <c:pt idx="47">
                  <c:v>2.5774917573894558</c:v>
                </c:pt>
                <c:pt idx="48">
                  <c:v>2.7290825073075196</c:v>
                </c:pt>
                <c:pt idx="49">
                  <c:v>2.8531882288749664</c:v>
                </c:pt>
                <c:pt idx="50">
                  <c:v>2.7484681951242416</c:v>
                </c:pt>
                <c:pt idx="51">
                  <c:v>2.6255473203306043</c:v>
                </c:pt>
                <c:pt idx="52">
                  <c:v>2.4325546089021723</c:v>
                </c:pt>
                <c:pt idx="53">
                  <c:v>2.4234806837502072</c:v>
                </c:pt>
                <c:pt idx="54">
                  <c:v>1.9271418396954827</c:v>
                </c:pt>
                <c:pt idx="55">
                  <c:v>1.4011415510606249</c:v>
                </c:pt>
                <c:pt idx="56">
                  <c:v>1.9473300784752299</c:v>
                </c:pt>
                <c:pt idx="57">
                  <c:v>2.1737546053645671</c:v>
                </c:pt>
                <c:pt idx="58">
                  <c:v>2.1408872350428236</c:v>
                </c:pt>
                <c:pt idx="59">
                  <c:v>2.5174922401752649</c:v>
                </c:pt>
                <c:pt idx="60">
                  <c:v>2.8489596061412756</c:v>
                </c:pt>
                <c:pt idx="61">
                  <c:v>2.8915834330975487</c:v>
                </c:pt>
                <c:pt idx="62">
                  <c:v>2.9385133423737115</c:v>
                </c:pt>
                <c:pt idx="63">
                  <c:v>2.7477010152438099</c:v>
                </c:pt>
                <c:pt idx="64">
                  <c:v>2.7353542675196687</c:v>
                </c:pt>
                <c:pt idx="65">
                  <c:v>1.4344322268352712</c:v>
                </c:pt>
                <c:pt idx="66">
                  <c:v>1.8543195215419808</c:v>
                </c:pt>
                <c:pt idx="67">
                  <c:v>1.8221832619646583</c:v>
                </c:pt>
                <c:pt idx="68">
                  <c:v>2.0733628611650312</c:v>
                </c:pt>
                <c:pt idx="69">
                  <c:v>2.6147835819682421</c:v>
                </c:pt>
                <c:pt idx="70">
                  <c:v>2.1711087863136305</c:v>
                </c:pt>
                <c:pt idx="71">
                  <c:v>2.2414193716581736</c:v>
                </c:pt>
                <c:pt idx="72">
                  <c:v>2.2948426328685771</c:v>
                </c:pt>
                <c:pt idx="73">
                  <c:v>2.3758552387974285</c:v>
                </c:pt>
                <c:pt idx="74">
                  <c:v>2.3465183031076031</c:v>
                </c:pt>
                <c:pt idx="75">
                  <c:v>2.1003921294004582</c:v>
                </c:pt>
                <c:pt idx="76">
                  <c:v>2.5434294960763282</c:v>
                </c:pt>
                <c:pt idx="77">
                  <c:v>2.3800270396494949</c:v>
                </c:pt>
                <c:pt idx="78">
                  <c:v>2.0712496171702126</c:v>
                </c:pt>
                <c:pt idx="79">
                  <c:v>2.2632282447421108</c:v>
                </c:pt>
                <c:pt idx="80">
                  <c:v>2.8760552992575525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5-5948-B85C-EA0FFABC273F}"/>
            </c:ext>
          </c:extLst>
        </c:ser>
        <c:ser>
          <c:idx val="2"/>
          <c:order val="2"/>
          <c:tx>
            <c:strRef>
              <c:f>'(2) VN GDP constant 1890-1970'!$AC$11</c:f>
              <c:strCache>
                <c:ptCount val="1"/>
                <c:pt idx="0">
                  <c:v>Tonkin</c:v>
                </c:pt>
              </c:strCache>
            </c:strRef>
          </c:tx>
          <c:spPr>
            <a:ln w="25400">
              <a:solidFill>
                <a:srgbClr val="1FB714"/>
              </a:solidFill>
              <a:prstDash val="solid"/>
            </a:ln>
          </c:spPr>
          <c:marker>
            <c:symbol val="none"/>
          </c:marker>
          <c:xVal>
            <c:numRef>
              <c:f>'(2) VN GDP constant 1890-1970'!$Z$12:$Z$92</c:f>
              <c:numCache>
                <c:formatCode>General</c:formatCode>
                <c:ptCount val="81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</c:numCache>
            </c:numRef>
          </c:xVal>
          <c:yVal>
            <c:numRef>
              <c:f>'(2) VN GDP constant 1890-1970'!$AC$12:$AC$92</c:f>
              <c:numCache>
                <c:formatCode>0.00</c:formatCode>
                <c:ptCount val="81"/>
                <c:pt idx="0">
                  <c:v>1.8943992945551864</c:v>
                </c:pt>
                <c:pt idx="1">
                  <c:v>1.9193270684196924</c:v>
                </c:pt>
                <c:pt idx="2">
                  <c:v>1.9534458406455839</c:v>
                </c:pt>
                <c:pt idx="3">
                  <c:v>1.9686363691261688</c:v>
                </c:pt>
                <c:pt idx="4">
                  <c:v>2.0177948730908395</c:v>
                </c:pt>
                <c:pt idx="5">
                  <c:v>2.1277510849476897</c:v>
                </c:pt>
                <c:pt idx="6">
                  <c:v>2.0286082012718336</c:v>
                </c:pt>
                <c:pt idx="7">
                  <c:v>2.2294756777316458</c:v>
                </c:pt>
                <c:pt idx="8">
                  <c:v>2.1873514330907899</c:v>
                </c:pt>
                <c:pt idx="9">
                  <c:v>2.2674835808657297</c:v>
                </c:pt>
                <c:pt idx="10">
                  <c:v>2.5070285581387917</c:v>
                </c:pt>
                <c:pt idx="11">
                  <c:v>2.5706302742374554</c:v>
                </c:pt>
                <c:pt idx="12">
                  <c:v>2.5580979779661086</c:v>
                </c:pt>
                <c:pt idx="13">
                  <c:v>2.4342993670015898</c:v>
                </c:pt>
                <c:pt idx="14">
                  <c:v>2.4224520608486295</c:v>
                </c:pt>
                <c:pt idx="15">
                  <c:v>2.5998604697265151</c:v>
                </c:pt>
                <c:pt idx="16">
                  <c:v>2.2943914442343583</c:v>
                </c:pt>
                <c:pt idx="17">
                  <c:v>2.5055331986076688</c:v>
                </c:pt>
                <c:pt idx="18">
                  <c:v>2.645247855384413</c:v>
                </c:pt>
                <c:pt idx="19">
                  <c:v>2.5614709722570352</c:v>
                </c:pt>
                <c:pt idx="20">
                  <c:v>2.4728597425899737</c:v>
                </c:pt>
                <c:pt idx="21">
                  <c:v>2.5288366033773784</c:v>
                </c:pt>
                <c:pt idx="22">
                  <c:v>2.5321381050279537</c:v>
                </c:pt>
                <c:pt idx="23">
                  <c:v>2.4140812844517585</c:v>
                </c:pt>
                <c:pt idx="24">
                  <c:v>2.390389659503227</c:v>
                </c:pt>
                <c:pt idx="25">
                  <c:v>2.3287891431914876</c:v>
                </c:pt>
                <c:pt idx="26">
                  <c:v>2.3373315487105977</c:v>
                </c:pt>
                <c:pt idx="27">
                  <c:v>2.2984126302370314</c:v>
                </c:pt>
                <c:pt idx="28">
                  <c:v>2.3937406587988876</c:v>
                </c:pt>
                <c:pt idx="29">
                  <c:v>2.4441377619619384</c:v>
                </c:pt>
                <c:pt idx="30">
                  <c:v>2.6846887471993863</c:v>
                </c:pt>
                <c:pt idx="31">
                  <c:v>2.6979894316789133</c:v>
                </c:pt>
                <c:pt idx="32">
                  <c:v>2.7476986212184213</c:v>
                </c:pt>
                <c:pt idx="33">
                  <c:v>2.3557144532983112</c:v>
                </c:pt>
                <c:pt idx="34">
                  <c:v>2.6115324957415447</c:v>
                </c:pt>
                <c:pt idx="35">
                  <c:v>3.0258551673107315</c:v>
                </c:pt>
                <c:pt idx="36">
                  <c:v>2.4264283122630461</c:v>
                </c:pt>
                <c:pt idx="37">
                  <c:v>3.2088996164771117</c:v>
                </c:pt>
                <c:pt idx="38">
                  <c:v>2.7483223108149293</c:v>
                </c:pt>
                <c:pt idx="39">
                  <c:v>2.8706340031376238</c:v>
                </c:pt>
                <c:pt idx="40">
                  <c:v>2.7748716716545463</c:v>
                </c:pt>
                <c:pt idx="41">
                  <c:v>2.4769358981398679</c:v>
                </c:pt>
                <c:pt idx="42">
                  <c:v>2.4747623552081164</c:v>
                </c:pt>
                <c:pt idx="43">
                  <c:v>2.4457377454423175</c:v>
                </c:pt>
                <c:pt idx="44">
                  <c:v>2.4453617440401181</c:v>
                </c:pt>
                <c:pt idx="45">
                  <c:v>3.0165705197886545</c:v>
                </c:pt>
                <c:pt idx="46">
                  <c:v>2.9902283304459298</c:v>
                </c:pt>
                <c:pt idx="47">
                  <c:v>2.9932172152836909</c:v>
                </c:pt>
                <c:pt idx="48">
                  <c:v>3.0613024303310374</c:v>
                </c:pt>
                <c:pt idx="49">
                  <c:v>3.1005396034598194</c:v>
                </c:pt>
                <c:pt idx="50">
                  <c:v>2.6561694716169013</c:v>
                </c:pt>
                <c:pt idx="51">
                  <c:v>2.5861109970169136</c:v>
                </c:pt>
                <c:pt idx="52">
                  <c:v>2.3821482078996188</c:v>
                </c:pt>
                <c:pt idx="53">
                  <c:v>2.1503561600253747</c:v>
                </c:pt>
                <c:pt idx="54">
                  <c:v>1.839194492200821</c:v>
                </c:pt>
                <c:pt idx="55">
                  <c:v>1.3063846278144682</c:v>
                </c:pt>
                <c:pt idx="56">
                  <c:v>1.8328046720367903</c:v>
                </c:pt>
                <c:pt idx="57">
                  <c:v>2.0098034623044483</c:v>
                </c:pt>
                <c:pt idx="58">
                  <c:v>1.9702353967663591</c:v>
                </c:pt>
                <c:pt idx="59">
                  <c:v>2.2999468066160951</c:v>
                </c:pt>
                <c:pt idx="60">
                  <c:v>2.6011897577892023</c:v>
                </c:pt>
                <c:pt idx="61">
                  <c:v>2.637788336489149</c:v>
                </c:pt>
                <c:pt idx="62">
                  <c:v>2.6875913326101202</c:v>
                </c:pt>
                <c:pt idx="63">
                  <c:v>2.5085922628900712</c:v>
                </c:pt>
                <c:pt idx="64">
                  <c:v>2.4681766102701093</c:v>
                </c:pt>
                <c:pt idx="65">
                  <c:v>1.8330494851306234</c:v>
                </c:pt>
                <c:pt idx="66">
                  <c:v>3.071595657944084</c:v>
                </c:pt>
                <c:pt idx="67">
                  <c:v>2.9939838657643669</c:v>
                </c:pt>
                <c:pt idx="68">
                  <c:v>3.3849731047586267</c:v>
                </c:pt>
                <c:pt idx="69">
                  <c:v>3.3810396658492139</c:v>
                </c:pt>
                <c:pt idx="70">
                  <c:v>2.9683807215547175</c:v>
                </c:pt>
                <c:pt idx="71">
                  <c:v>3.0201923955898682</c:v>
                </c:pt>
                <c:pt idx="72">
                  <c:v>2.8752794945776565</c:v>
                </c:pt>
                <c:pt idx="73">
                  <c:v>2.531474985350445</c:v>
                </c:pt>
                <c:pt idx="74">
                  <c:v>2.5271331526392027</c:v>
                </c:pt>
                <c:pt idx="75">
                  <c:v>3.0256881754163434</c:v>
                </c:pt>
                <c:pt idx="76">
                  <c:v>3.7866887116815025</c:v>
                </c:pt>
                <c:pt idx="77">
                  <c:v>3.6803019444626681</c:v>
                </c:pt>
                <c:pt idx="78">
                  <c:v>3.0431617551639838</c:v>
                </c:pt>
                <c:pt idx="79">
                  <c:v>2.9710994452419839</c:v>
                </c:pt>
                <c:pt idx="80">
                  <c:v>3.9455855103905906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5-5948-B85C-EA0FFABC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74664"/>
        <c:axId val="-2135771288"/>
      </c:scatterChart>
      <c:valAx>
        <c:axId val="-2135774664"/>
        <c:scaling>
          <c:orientation val="minMax"/>
          <c:max val="1970"/>
          <c:min val="18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771288"/>
        <c:crosses val="autoZero"/>
        <c:crossBetween val="midCat"/>
        <c:majorUnit val="10"/>
      </c:valAx>
      <c:valAx>
        <c:axId val="-213577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5774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53683045059996"/>
          <c:y val="8.1967377143989203E-2"/>
          <c:w val="0.292683035755822"/>
          <c:h val="0.17622986085957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>
      <c:oddHeader>&amp;A</c:oddHeader>
      <c:oddFooter>Page &amp;P</c:oddFooter>
    </c:headerFooter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19</xdr:row>
      <xdr:rowOff>76200</xdr:rowOff>
    </xdr:from>
    <xdr:to>
      <xdr:col>6</xdr:col>
      <xdr:colOff>266700</xdr:colOff>
      <xdr:row>38</xdr:row>
      <xdr:rowOff>101600</xdr:rowOff>
    </xdr:to>
    <xdr:graphicFrame macro="">
      <xdr:nvGraphicFramePr>
        <xdr:cNvPr id="2049" name="Graphiqu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23</xdr:row>
      <xdr:rowOff>88900</xdr:rowOff>
    </xdr:from>
    <xdr:to>
      <xdr:col>12</xdr:col>
      <xdr:colOff>609600</xdr:colOff>
      <xdr:row>41</xdr:row>
      <xdr:rowOff>190500</xdr:rowOff>
    </xdr:to>
    <xdr:graphicFrame macro="">
      <xdr:nvGraphicFramePr>
        <xdr:cNvPr id="2050" name="Graphiqu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533400</xdr:colOff>
      <xdr:row>12</xdr:row>
      <xdr:rowOff>0</xdr:rowOff>
    </xdr:from>
    <xdr:to>
      <xdr:col>38</xdr:col>
      <xdr:colOff>863600</xdr:colOff>
      <xdr:row>31</xdr:row>
      <xdr:rowOff>101600</xdr:rowOff>
    </xdr:to>
    <xdr:graphicFrame macro="">
      <xdr:nvGraphicFramePr>
        <xdr:cNvPr id="2052" name="Graphiqu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762000</xdr:colOff>
      <xdr:row>15</xdr:row>
      <xdr:rowOff>101600</xdr:rowOff>
    </xdr:from>
    <xdr:to>
      <xdr:col>31</xdr:col>
      <xdr:colOff>165100</xdr:colOff>
      <xdr:row>36</xdr:row>
      <xdr:rowOff>0</xdr:rowOff>
    </xdr:to>
    <xdr:graphicFrame macro="">
      <xdr:nvGraphicFramePr>
        <xdr:cNvPr id="2053" name="Graphiqu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opLeftCell="A6" workbookViewId="0">
      <selection activeCell="B15" sqref="B15"/>
    </sheetView>
  </sheetViews>
  <sheetFormatPr baseColWidth="10" defaultRowHeight="14" x14ac:dyDescent="0.2"/>
  <cols>
    <col min="1" max="1" width="17" customWidth="1"/>
    <col min="2" max="2" width="13.5703125" customWidth="1"/>
    <col min="3" max="3" width="28" customWidth="1"/>
    <col min="6" max="6" width="13.42578125" customWidth="1"/>
    <col min="7" max="7" width="15" customWidth="1"/>
    <col min="9" max="9" width="15.7109375" customWidth="1"/>
    <col min="10" max="10" width="3.7109375" customWidth="1"/>
    <col min="12" max="12" width="13.85546875" customWidth="1"/>
    <col min="13" max="13" width="14.140625" customWidth="1"/>
  </cols>
  <sheetData>
    <row r="1" spans="1:13" ht="21" x14ac:dyDescent="0.25">
      <c r="B1" s="2" t="s">
        <v>62</v>
      </c>
    </row>
    <row r="3" spans="1:13" ht="16" x14ac:dyDescent="0.2">
      <c r="A3" s="7" t="s">
        <v>33</v>
      </c>
      <c r="B3" s="7"/>
    </row>
    <row r="4" spans="1:13" ht="16" x14ac:dyDescent="0.2">
      <c r="A4" s="7"/>
      <c r="B4" s="7" t="s">
        <v>31</v>
      </c>
    </row>
    <row r="5" spans="1:13" ht="16" x14ac:dyDescent="0.2">
      <c r="A5" s="7"/>
      <c r="B5" s="7" t="s">
        <v>32</v>
      </c>
    </row>
    <row r="9" spans="1:13" ht="16" x14ac:dyDescent="0.2">
      <c r="A9" s="7" t="s">
        <v>71</v>
      </c>
      <c r="F9" s="7" t="s">
        <v>72</v>
      </c>
      <c r="K9" s="7" t="s">
        <v>73</v>
      </c>
    </row>
    <row r="10" spans="1:13" s="7" customFormat="1" ht="16" x14ac:dyDescent="0.2">
      <c r="A10" s="7" t="s">
        <v>56</v>
      </c>
      <c r="F10" s="7" t="s">
        <v>55</v>
      </c>
      <c r="K10" s="7" t="s">
        <v>57</v>
      </c>
    </row>
    <row r="11" spans="1:13" s="7" customFormat="1" ht="16" x14ac:dyDescent="0.2">
      <c r="A11" s="7" t="s">
        <v>48</v>
      </c>
      <c r="F11" s="7" t="s">
        <v>48</v>
      </c>
      <c r="K11" s="7" t="s">
        <v>48</v>
      </c>
    </row>
    <row r="13" spans="1:13" x14ac:dyDescent="0.2">
      <c r="A13" s="3" t="s">
        <v>49</v>
      </c>
      <c r="B13" s="3" t="s">
        <v>47</v>
      </c>
      <c r="C13" t="s">
        <v>50</v>
      </c>
    </row>
    <row r="14" spans="1:13" x14ac:dyDescent="0.2">
      <c r="A14" t="s">
        <v>6</v>
      </c>
      <c r="B14" t="s">
        <v>8</v>
      </c>
      <c r="C14" t="s">
        <v>42</v>
      </c>
      <c r="D14" t="s">
        <v>42</v>
      </c>
      <c r="F14" t="s">
        <v>0</v>
      </c>
      <c r="G14" s="8" t="s">
        <v>34</v>
      </c>
      <c r="H14" s="9"/>
      <c r="I14" s="10" t="s">
        <v>27</v>
      </c>
      <c r="K14" t="s">
        <v>6</v>
      </c>
      <c r="L14" t="s">
        <v>10</v>
      </c>
      <c r="M14" t="s">
        <v>29</v>
      </c>
    </row>
    <row r="15" spans="1:13" x14ac:dyDescent="0.2">
      <c r="A15" t="s">
        <v>6</v>
      </c>
      <c r="B15" t="s">
        <v>9</v>
      </c>
      <c r="C15" t="s">
        <v>43</v>
      </c>
      <c r="D15" t="s">
        <v>45</v>
      </c>
      <c r="F15" t="s">
        <v>0</v>
      </c>
      <c r="G15" s="11" t="s">
        <v>35</v>
      </c>
      <c r="I15" s="12"/>
    </row>
    <row r="16" spans="1:13" x14ac:dyDescent="0.2">
      <c r="A16" t="s">
        <v>6</v>
      </c>
      <c r="B16" t="s">
        <v>10</v>
      </c>
      <c r="C16" t="s">
        <v>44</v>
      </c>
      <c r="D16" t="s">
        <v>44</v>
      </c>
      <c r="F16" t="s">
        <v>0</v>
      </c>
      <c r="G16" s="11" t="s">
        <v>41</v>
      </c>
      <c r="I16" s="12"/>
      <c r="K16" t="s">
        <v>6</v>
      </c>
      <c r="L16" t="s">
        <v>11</v>
      </c>
      <c r="M16" t="s">
        <v>29</v>
      </c>
    </row>
    <row r="17" spans="1:13" x14ac:dyDescent="0.2">
      <c r="F17" t="s">
        <v>0</v>
      </c>
      <c r="G17" s="13" t="s">
        <v>36</v>
      </c>
      <c r="H17" s="14"/>
      <c r="I17" s="15"/>
      <c r="K17" t="s">
        <v>6</v>
      </c>
      <c r="L17" t="s">
        <v>12</v>
      </c>
      <c r="M17" t="s">
        <v>29</v>
      </c>
    </row>
    <row r="18" spans="1:13" x14ac:dyDescent="0.2">
      <c r="A18" t="s">
        <v>6</v>
      </c>
      <c r="B18" t="s">
        <v>11</v>
      </c>
      <c r="C18" t="s">
        <v>20</v>
      </c>
      <c r="D18" t="s">
        <v>17</v>
      </c>
      <c r="H18" t="s">
        <v>26</v>
      </c>
    </row>
    <row r="19" spans="1:13" x14ac:dyDescent="0.2">
      <c r="A19" t="s">
        <v>6</v>
      </c>
      <c r="B19" t="s">
        <v>12</v>
      </c>
      <c r="C19" t="s">
        <v>20</v>
      </c>
      <c r="D19" t="s">
        <v>17</v>
      </c>
      <c r="F19" t="s">
        <v>6</v>
      </c>
      <c r="G19" s="4" t="s">
        <v>40</v>
      </c>
      <c r="H19" s="4" t="s">
        <v>5</v>
      </c>
      <c r="I19" t="s">
        <v>8</v>
      </c>
    </row>
    <row r="20" spans="1:13" x14ac:dyDescent="0.2">
      <c r="F20" t="s">
        <v>6</v>
      </c>
      <c r="G20" s="5" t="s">
        <v>38</v>
      </c>
      <c r="H20" s="5"/>
      <c r="I20" t="s">
        <v>9</v>
      </c>
    </row>
    <row r="21" spans="1:13" x14ac:dyDescent="0.2">
      <c r="A21" t="s">
        <v>22</v>
      </c>
      <c r="B21" t="s">
        <v>8</v>
      </c>
      <c r="C21" t="s">
        <v>20</v>
      </c>
      <c r="D21" t="s">
        <v>17</v>
      </c>
      <c r="F21" t="s">
        <v>6</v>
      </c>
      <c r="G21" s="6" t="s">
        <v>39</v>
      </c>
      <c r="H21" s="5"/>
      <c r="I21" t="s">
        <v>10</v>
      </c>
    </row>
    <row r="22" spans="1:13" x14ac:dyDescent="0.2">
      <c r="A22" t="s">
        <v>22</v>
      </c>
      <c r="B22" t="s">
        <v>9</v>
      </c>
      <c r="C22" t="s">
        <v>20</v>
      </c>
      <c r="D22" t="s">
        <v>17</v>
      </c>
      <c r="F22" t="s">
        <v>3</v>
      </c>
      <c r="G22" s="4" t="s">
        <v>37</v>
      </c>
      <c r="H22" s="5"/>
      <c r="I22" t="s">
        <v>8</v>
      </c>
    </row>
    <row r="23" spans="1:13" x14ac:dyDescent="0.2">
      <c r="A23" t="s">
        <v>22</v>
      </c>
      <c r="B23" t="s">
        <v>10</v>
      </c>
      <c r="C23" t="s">
        <v>14</v>
      </c>
      <c r="D23" t="s">
        <v>17</v>
      </c>
      <c r="F23" t="s">
        <v>3</v>
      </c>
      <c r="G23" s="5" t="s">
        <v>38</v>
      </c>
      <c r="H23" s="5"/>
      <c r="I23" t="s">
        <v>9</v>
      </c>
    </row>
    <row r="24" spans="1:13" x14ac:dyDescent="0.2">
      <c r="F24" t="s">
        <v>3</v>
      </c>
      <c r="G24" s="6" t="s">
        <v>39</v>
      </c>
      <c r="H24" s="6"/>
      <c r="I24" t="s">
        <v>10</v>
      </c>
    </row>
    <row r="25" spans="1:13" x14ac:dyDescent="0.2">
      <c r="A25" t="s">
        <v>21</v>
      </c>
      <c r="B25" t="s">
        <v>8</v>
      </c>
      <c r="C25" t="s">
        <v>20</v>
      </c>
      <c r="D25" t="s">
        <v>18</v>
      </c>
      <c r="E25" t="s">
        <v>19</v>
      </c>
    </row>
    <row r="26" spans="1:13" x14ac:dyDescent="0.2">
      <c r="A26" t="s">
        <v>21</v>
      </c>
      <c r="B26" t="s">
        <v>9</v>
      </c>
      <c r="C26" t="s">
        <v>20</v>
      </c>
      <c r="D26" t="s">
        <v>18</v>
      </c>
    </row>
    <row r="27" spans="1:13" x14ac:dyDescent="0.2">
      <c r="A27" t="s">
        <v>21</v>
      </c>
      <c r="B27" t="s">
        <v>10</v>
      </c>
      <c r="C27" t="s">
        <v>20</v>
      </c>
      <c r="D27" t="s">
        <v>18</v>
      </c>
    </row>
    <row r="29" spans="1:13" x14ac:dyDescent="0.2">
      <c r="A29" t="s">
        <v>7</v>
      </c>
      <c r="B29" t="s">
        <v>8</v>
      </c>
      <c r="C29" t="s">
        <v>46</v>
      </c>
    </row>
    <row r="30" spans="1:13" x14ac:dyDescent="0.2">
      <c r="A30" t="s">
        <v>7</v>
      </c>
      <c r="B30" t="s">
        <v>9</v>
      </c>
      <c r="C30" t="s">
        <v>46</v>
      </c>
    </row>
    <row r="31" spans="1:13" x14ac:dyDescent="0.2">
      <c r="A31" t="s">
        <v>7</v>
      </c>
      <c r="B31" t="s">
        <v>10</v>
      </c>
      <c r="C31" t="s">
        <v>46</v>
      </c>
    </row>
    <row r="32" spans="1:13" x14ac:dyDescent="0.2">
      <c r="A32" t="s">
        <v>7</v>
      </c>
      <c r="B32" t="s">
        <v>8</v>
      </c>
      <c r="C32" t="s">
        <v>25</v>
      </c>
    </row>
    <row r="33" spans="1:3" x14ac:dyDescent="0.2">
      <c r="A33" t="s">
        <v>7</v>
      </c>
      <c r="B33" t="s">
        <v>9</v>
      </c>
      <c r="C33" t="s">
        <v>25</v>
      </c>
    </row>
    <row r="34" spans="1:3" x14ac:dyDescent="0.2">
      <c r="A34" t="s">
        <v>7</v>
      </c>
      <c r="B34" t="s">
        <v>10</v>
      </c>
      <c r="C34" t="s">
        <v>25</v>
      </c>
    </row>
    <row r="36" spans="1:3" x14ac:dyDescent="0.2">
      <c r="A36" t="s">
        <v>7</v>
      </c>
      <c r="B36" t="s">
        <v>15</v>
      </c>
      <c r="C36" t="s">
        <v>46</v>
      </c>
    </row>
    <row r="37" spans="1:3" x14ac:dyDescent="0.2">
      <c r="A37" t="s">
        <v>7</v>
      </c>
      <c r="B37" t="s">
        <v>16</v>
      </c>
      <c r="C37" t="s">
        <v>46</v>
      </c>
    </row>
    <row r="39" spans="1:3" x14ac:dyDescent="0.2">
      <c r="A39" t="s">
        <v>6</v>
      </c>
      <c r="B39" t="s">
        <v>8</v>
      </c>
      <c r="C39" t="s">
        <v>23</v>
      </c>
    </row>
    <row r="40" spans="1:3" x14ac:dyDescent="0.2">
      <c r="A40" t="s">
        <v>6</v>
      </c>
      <c r="B40" t="s">
        <v>9</v>
      </c>
      <c r="C40" t="s">
        <v>23</v>
      </c>
    </row>
    <row r="41" spans="1:3" x14ac:dyDescent="0.2">
      <c r="A41" t="s">
        <v>6</v>
      </c>
      <c r="B41" t="s">
        <v>10</v>
      </c>
      <c r="C41" t="s">
        <v>23</v>
      </c>
    </row>
    <row r="43" spans="1:3" x14ac:dyDescent="0.2">
      <c r="A43" t="s">
        <v>6</v>
      </c>
      <c r="B43" t="s">
        <v>11</v>
      </c>
      <c r="C43" t="s">
        <v>23</v>
      </c>
    </row>
    <row r="44" spans="1:3" x14ac:dyDescent="0.2">
      <c r="A44" t="s">
        <v>6</v>
      </c>
      <c r="B44" t="s">
        <v>12</v>
      </c>
      <c r="C44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4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AD8" sqref="AD8"/>
    </sheetView>
  </sheetViews>
  <sheetFormatPr baseColWidth="10" defaultRowHeight="12" x14ac:dyDescent="0.15"/>
  <cols>
    <col min="1" max="1" width="12.85546875" style="1" customWidth="1"/>
    <col min="2" max="4" width="13.5703125" style="20" customWidth="1"/>
    <col min="5" max="5" width="8" style="20" customWidth="1"/>
    <col min="6" max="7" width="10.7109375" style="20"/>
    <col min="8" max="8" width="9.85546875" style="73" customWidth="1"/>
    <col min="9" max="11" width="13.140625" style="20" customWidth="1"/>
    <col min="12" max="12" width="7.85546875" style="20" customWidth="1"/>
    <col min="13" max="15" width="13.7109375" style="20" customWidth="1"/>
    <col min="16" max="19" width="10.7109375" style="20"/>
    <col min="20" max="22" width="10.7109375" style="1"/>
    <col min="23" max="23" width="6.7109375" style="1" customWidth="1"/>
    <col min="24" max="24" width="10.7109375" style="1"/>
    <col min="25" max="25" width="13" style="1" customWidth="1"/>
    <col min="26" max="26" width="7.28515625" style="1" customWidth="1"/>
    <col min="27" max="16384" width="10.7109375" style="1"/>
  </cols>
  <sheetData>
    <row r="1" spans="1:33" ht="19" x14ac:dyDescent="0.25">
      <c r="B1" s="22" t="s">
        <v>61</v>
      </c>
    </row>
    <row r="3" spans="1:33" s="16" customFormat="1" ht="16" x14ac:dyDescent="0.2">
      <c r="B3" s="26" t="s">
        <v>6</v>
      </c>
      <c r="C3" s="27" t="s">
        <v>6</v>
      </c>
      <c r="D3" s="27" t="s">
        <v>6</v>
      </c>
      <c r="E3" s="27"/>
      <c r="F3" s="27" t="s">
        <v>6</v>
      </c>
      <c r="G3" s="28" t="s">
        <v>6</v>
      </c>
      <c r="H3" s="34"/>
      <c r="I3" s="26" t="s">
        <v>2</v>
      </c>
      <c r="J3" s="27"/>
      <c r="K3" s="28"/>
      <c r="L3" s="29"/>
      <c r="M3" s="26" t="s">
        <v>21</v>
      </c>
      <c r="N3" s="27"/>
      <c r="O3" s="28"/>
      <c r="P3" s="29"/>
      <c r="Q3" s="26" t="s">
        <v>7</v>
      </c>
      <c r="R3" s="27"/>
      <c r="S3" s="27"/>
      <c r="T3" s="18"/>
      <c r="U3" s="18"/>
      <c r="V3" s="18"/>
      <c r="W3" s="18"/>
      <c r="X3" s="18" t="s">
        <v>7</v>
      </c>
      <c r="Y3" s="19" t="s">
        <v>7</v>
      </c>
      <c r="AA3" s="17" t="s">
        <v>54</v>
      </c>
      <c r="AB3" s="18"/>
      <c r="AC3" s="18"/>
      <c r="AD3" s="18"/>
      <c r="AE3" s="17" t="s">
        <v>54</v>
      </c>
      <c r="AF3" s="18"/>
      <c r="AG3" s="19"/>
    </row>
    <row r="4" spans="1:33" x14ac:dyDescent="0.15">
      <c r="B4" s="21" t="s">
        <v>8</v>
      </c>
      <c r="C4" s="21" t="s">
        <v>9</v>
      </c>
      <c r="D4" s="21" t="s">
        <v>10</v>
      </c>
      <c r="F4" s="20" t="s">
        <v>11</v>
      </c>
      <c r="G4" s="20" t="s">
        <v>12</v>
      </c>
      <c r="I4" s="21" t="s">
        <v>8</v>
      </c>
      <c r="J4" s="21" t="s">
        <v>9</v>
      </c>
      <c r="K4" s="21" t="s">
        <v>10</v>
      </c>
      <c r="M4" s="20" t="s">
        <v>8</v>
      </c>
      <c r="N4" s="20" t="s">
        <v>9</v>
      </c>
      <c r="O4" s="20" t="s">
        <v>10</v>
      </c>
      <c r="Q4" s="20" t="s">
        <v>8</v>
      </c>
      <c r="R4" s="20" t="s">
        <v>9</v>
      </c>
      <c r="S4" s="20" t="s">
        <v>10</v>
      </c>
      <c r="T4" s="1" t="s">
        <v>8</v>
      </c>
      <c r="U4" s="1" t="s">
        <v>9</v>
      </c>
      <c r="V4" s="1" t="s">
        <v>10</v>
      </c>
      <c r="X4" s="1" t="s">
        <v>15</v>
      </c>
      <c r="Y4" s="1" t="s">
        <v>16</v>
      </c>
      <c r="AA4" s="1" t="s">
        <v>8</v>
      </c>
      <c r="AB4" s="1" t="s">
        <v>9</v>
      </c>
      <c r="AC4" s="1" t="s">
        <v>10</v>
      </c>
      <c r="AE4" s="1" t="s">
        <v>11</v>
      </c>
      <c r="AF4" s="1" t="s">
        <v>12</v>
      </c>
    </row>
    <row r="5" spans="1:33" x14ac:dyDescent="0.15">
      <c r="B5" s="20" t="s">
        <v>74</v>
      </c>
      <c r="F5" s="20" t="s">
        <v>74</v>
      </c>
      <c r="I5" s="20" t="s">
        <v>74</v>
      </c>
      <c r="M5" s="20" t="s">
        <v>74</v>
      </c>
      <c r="Q5" s="20" t="s">
        <v>13</v>
      </c>
      <c r="R5" s="20" t="s">
        <v>13</v>
      </c>
      <c r="S5" s="20" t="s">
        <v>13</v>
      </c>
      <c r="T5" s="1" t="s">
        <v>25</v>
      </c>
      <c r="U5" s="1" t="s">
        <v>25</v>
      </c>
      <c r="V5" s="1" t="s">
        <v>25</v>
      </c>
      <c r="X5" s="1" t="s">
        <v>13</v>
      </c>
      <c r="Y5" s="1" t="s">
        <v>13</v>
      </c>
      <c r="AA5" s="1" t="s">
        <v>23</v>
      </c>
      <c r="AE5" s="1" t="s">
        <v>23</v>
      </c>
    </row>
    <row r="6" spans="1:33" x14ac:dyDescent="0.15">
      <c r="B6" s="20" t="s">
        <v>17</v>
      </c>
      <c r="F6" s="20" t="s">
        <v>17</v>
      </c>
      <c r="I6" s="20" t="s">
        <v>17</v>
      </c>
      <c r="M6" s="20" t="s">
        <v>17</v>
      </c>
    </row>
    <row r="8" spans="1:33" x14ac:dyDescent="0.15">
      <c r="F8" s="20">
        <v>0.5</v>
      </c>
      <c r="G8" s="20">
        <v>0.5</v>
      </c>
    </row>
    <row r="9" spans="1:33" x14ac:dyDescent="0.15">
      <c r="Q9" s="20" t="s">
        <v>24</v>
      </c>
    </row>
    <row r="10" spans="1:33" s="16" customFormat="1" ht="16" x14ac:dyDescent="0.2">
      <c r="B10" s="29"/>
      <c r="C10" s="29"/>
      <c r="D10" s="29"/>
      <c r="E10" s="29"/>
      <c r="F10" s="30" t="s">
        <v>52</v>
      </c>
      <c r="G10" s="30" t="s">
        <v>53</v>
      </c>
      <c r="H10" s="34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X10" s="31" t="s">
        <v>52</v>
      </c>
      <c r="Y10" s="31" t="s">
        <v>53</v>
      </c>
      <c r="AE10" s="31" t="s">
        <v>52</v>
      </c>
      <c r="AF10" s="31" t="s">
        <v>53</v>
      </c>
    </row>
    <row r="11" spans="1:33" s="16" customFormat="1" ht="16" x14ac:dyDescent="0.2">
      <c r="B11" s="30" t="s">
        <v>8</v>
      </c>
      <c r="C11" s="30" t="s">
        <v>9</v>
      </c>
      <c r="D11" s="30" t="s">
        <v>10</v>
      </c>
      <c r="E11" s="29"/>
      <c r="F11" s="30" t="s">
        <v>69</v>
      </c>
      <c r="G11" s="30" t="s">
        <v>70</v>
      </c>
      <c r="H11" s="34"/>
      <c r="I11" s="30" t="s">
        <v>8</v>
      </c>
      <c r="J11" s="30" t="s">
        <v>9</v>
      </c>
      <c r="K11" s="30" t="s">
        <v>10</v>
      </c>
      <c r="L11" s="29"/>
      <c r="M11" s="30" t="s">
        <v>8</v>
      </c>
      <c r="N11" s="30" t="s">
        <v>9</v>
      </c>
      <c r="O11" s="30" t="s">
        <v>10</v>
      </c>
      <c r="P11" s="29"/>
      <c r="Q11" s="30" t="s">
        <v>8</v>
      </c>
      <c r="R11" s="30" t="s">
        <v>9</v>
      </c>
      <c r="S11" s="30" t="s">
        <v>10</v>
      </c>
      <c r="X11" s="31" t="s">
        <v>30</v>
      </c>
      <c r="Y11" s="31" t="s">
        <v>30</v>
      </c>
      <c r="AA11" s="31" t="s">
        <v>8</v>
      </c>
      <c r="AB11" s="31" t="s">
        <v>9</v>
      </c>
      <c r="AC11" s="31" t="s">
        <v>10</v>
      </c>
      <c r="AE11" s="31" t="s">
        <v>30</v>
      </c>
      <c r="AF11" s="31" t="s">
        <v>30</v>
      </c>
      <c r="AG11" s="31" t="s">
        <v>30</v>
      </c>
    </row>
    <row r="12" spans="1:33" s="16" customFormat="1" ht="14" customHeight="1" x14ac:dyDescent="0.2">
      <c r="A12" s="16">
        <v>1890</v>
      </c>
      <c r="B12" s="32">
        <f t="shared" ref="B12:D18" si="0">I12+M12</f>
        <v>12612.388630689877</v>
      </c>
      <c r="C12" s="32">
        <f t="shared" si="0"/>
        <v>10473.77515279927</v>
      </c>
      <c r="D12" s="32">
        <f t="shared" si="0"/>
        <v>14071.90535962526</v>
      </c>
      <c r="E12" s="29">
        <v>1890</v>
      </c>
      <c r="F12" s="32">
        <f t="shared" ref="F12:F17" si="1">B12+C12*F$8</f>
        <v>17849.276207089511</v>
      </c>
      <c r="G12" s="32">
        <f t="shared" ref="G12:G17" si="2">D12+C12*G$8</f>
        <v>19308.792936024896</v>
      </c>
      <c r="H12" s="34">
        <v>1890</v>
      </c>
      <c r="I12" s="29">
        <v>1851.8830699144967</v>
      </c>
      <c r="J12" s="29">
        <v>1070.8159937975372</v>
      </c>
      <c r="K12" s="29">
        <v>1623.7115386284781</v>
      </c>
      <c r="L12" s="29">
        <v>1890</v>
      </c>
      <c r="M12" s="29">
        <v>10760.50556077538</v>
      </c>
      <c r="N12" s="29">
        <v>9402.9591590017317</v>
      </c>
      <c r="O12" s="29">
        <v>12448.193820996781</v>
      </c>
      <c r="P12" s="29">
        <v>1890</v>
      </c>
      <c r="Q12" s="29">
        <v>1908.0741666666668</v>
      </c>
      <c r="R12" s="29">
        <v>5415.5274079923938</v>
      </c>
      <c r="S12" s="29">
        <v>7428.1622676223642</v>
      </c>
      <c r="T12" s="33">
        <f>Q12/($X12+$Y12)</f>
        <v>0.12934549299099782</v>
      </c>
      <c r="U12" s="33">
        <f>R12/($X12+$Y12)</f>
        <v>0.36711050054031091</v>
      </c>
      <c r="V12" s="33">
        <f>S12/($X12+$Y12)</f>
        <v>0.50354400646869135</v>
      </c>
      <c r="W12" s="16">
        <v>1890</v>
      </c>
      <c r="X12" s="34">
        <v>4615.8378706628637</v>
      </c>
      <c r="Y12" s="34">
        <v>10135.925971618561</v>
      </c>
      <c r="Z12" s="16">
        <v>1890</v>
      </c>
      <c r="AA12" s="35">
        <f t="shared" ref="AA12:AA25" si="3">B12/Q12</f>
        <v>6.6100096374782122</v>
      </c>
      <c r="AB12" s="35">
        <f t="shared" ref="AB12:AC18" si="4">C12/R12</f>
        <v>1.9340268017740554</v>
      </c>
      <c r="AC12" s="35">
        <f t="shared" si="4"/>
        <v>1.8943992945551864</v>
      </c>
      <c r="AD12" s="16">
        <v>1890</v>
      </c>
      <c r="AE12" s="35">
        <f t="shared" ref="AE12:AE43" si="5">F12/X12</f>
        <v>3.8669634218600146</v>
      </c>
      <c r="AF12" s="35">
        <f t="shared" ref="AF12:AF43" si="6">G12/Y12</f>
        <v>1.9049855918532879</v>
      </c>
      <c r="AG12" s="36">
        <f>(B12+C12+D12)/(Q12+R12+S12)</f>
        <v>2.5188899131242977</v>
      </c>
    </row>
    <row r="13" spans="1:33" s="16" customFormat="1" ht="14" customHeight="1" x14ac:dyDescent="0.2">
      <c r="A13" s="16">
        <v>1891</v>
      </c>
      <c r="B13" s="32">
        <f t="shared" si="0"/>
        <v>11592.752154665128</v>
      </c>
      <c r="C13" s="32">
        <f t="shared" si="0"/>
        <v>10688.11821783569</v>
      </c>
      <c r="D13" s="32">
        <f t="shared" si="0"/>
        <v>14386.88507523491</v>
      </c>
      <c r="E13" s="29">
        <v>1891</v>
      </c>
      <c r="F13" s="32">
        <f t="shared" si="1"/>
        <v>16936.811263582975</v>
      </c>
      <c r="G13" s="32">
        <f t="shared" si="2"/>
        <v>19730.944184152755</v>
      </c>
      <c r="H13" s="34">
        <v>1891</v>
      </c>
      <c r="I13" s="29">
        <v>2023.8715929256891</v>
      </c>
      <c r="J13" s="29">
        <v>1206.8878735804126</v>
      </c>
      <c r="K13" s="29">
        <v>1833.882171786126</v>
      </c>
      <c r="L13" s="29">
        <v>1891</v>
      </c>
      <c r="M13" s="29">
        <v>9568.8805617394391</v>
      </c>
      <c r="N13" s="29">
        <v>9481.2303442552784</v>
      </c>
      <c r="O13" s="29">
        <v>12553.002903448783</v>
      </c>
      <c r="P13" s="29">
        <v>1891</v>
      </c>
      <c r="Q13" s="29">
        <v>1939.4593333333335</v>
      </c>
      <c r="R13" s="29">
        <v>5464.2066832262262</v>
      </c>
      <c r="S13" s="29">
        <v>7495.7964757307227</v>
      </c>
      <c r="T13" s="33">
        <f t="shared" ref="T13:T24" si="7">Q13/($X13+$Y13)</f>
        <v>0.13016975171667472</v>
      </c>
      <c r="U13" s="33">
        <f t="shared" ref="U13:U24" si="8">R13/($X13+$Y13)</f>
        <v>0.36673851060423668</v>
      </c>
      <c r="V13" s="33">
        <f t="shared" ref="V13:V24" si="9">S13/($X13+$Y13)</f>
        <v>0.50309173767908866</v>
      </c>
      <c r="W13" s="16">
        <v>1891</v>
      </c>
      <c r="X13" s="34">
        <v>4671.5626749464464</v>
      </c>
      <c r="Y13" s="34">
        <v>10227.899817343836</v>
      </c>
      <c r="Z13" s="16">
        <v>1891</v>
      </c>
      <c r="AA13" s="35">
        <f t="shared" si="3"/>
        <v>5.9773112822844068</v>
      </c>
      <c r="AB13" s="35">
        <f t="shared" si="4"/>
        <v>1.9560237812097392</v>
      </c>
      <c r="AC13" s="35">
        <f t="shared" si="4"/>
        <v>1.9193270684196924</v>
      </c>
      <c r="AD13" s="16">
        <v>1891</v>
      </c>
      <c r="AE13" s="35">
        <f t="shared" si="5"/>
        <v>3.6255130118268473</v>
      </c>
      <c r="AF13" s="35">
        <f t="shared" si="6"/>
        <v>1.9291295902893228</v>
      </c>
      <c r="AG13" s="36">
        <f t="shared" ref="AG13:AG76" si="10">(B13+C13+D13)/(Q13+R13+S13)</f>
        <v>2.4610119638013406</v>
      </c>
    </row>
    <row r="14" spans="1:33" s="16" customFormat="1" ht="16" x14ac:dyDescent="0.2">
      <c r="A14" s="16">
        <v>1892</v>
      </c>
      <c r="B14" s="32">
        <f t="shared" si="0"/>
        <v>14114.490656794742</v>
      </c>
      <c r="C14" s="32">
        <f t="shared" si="0"/>
        <v>10922.646252025292</v>
      </c>
      <c r="D14" s="32">
        <f t="shared" si="0"/>
        <v>14779.085324698895</v>
      </c>
      <c r="E14" s="29">
        <v>1892</v>
      </c>
      <c r="F14" s="32">
        <f t="shared" si="1"/>
        <v>19575.813782807389</v>
      </c>
      <c r="G14" s="32">
        <f t="shared" si="2"/>
        <v>20240.40845071154</v>
      </c>
      <c r="H14" s="34">
        <v>1892</v>
      </c>
      <c r="I14" s="29">
        <v>2775.750541357545</v>
      </c>
      <c r="J14" s="29">
        <v>1362.1843671726651</v>
      </c>
      <c r="K14" s="29">
        <v>2118.8536584761387</v>
      </c>
      <c r="L14" s="29">
        <v>1892</v>
      </c>
      <c r="M14" s="29">
        <v>11338.740115437196</v>
      </c>
      <c r="N14" s="29">
        <v>9560.4618848526261</v>
      </c>
      <c r="O14" s="29">
        <v>12660.231666222757</v>
      </c>
      <c r="P14" s="29">
        <v>1892</v>
      </c>
      <c r="Q14" s="29">
        <v>1970.8445000000002</v>
      </c>
      <c r="R14" s="29">
        <v>5513.6417482978904</v>
      </c>
      <c r="S14" s="29">
        <v>7565.6488739993092</v>
      </c>
      <c r="T14" s="33">
        <f t="shared" si="7"/>
        <v>0.13095194720744655</v>
      </c>
      <c r="U14" s="33">
        <f t="shared" si="8"/>
        <v>0.36635164425396249</v>
      </c>
      <c r="V14" s="33">
        <f t="shared" si="9"/>
        <v>0.50269640853859088</v>
      </c>
      <c r="W14" s="16">
        <v>1892</v>
      </c>
      <c r="X14" s="34">
        <v>4727.6653741489454</v>
      </c>
      <c r="Y14" s="34">
        <v>10322.469748148254</v>
      </c>
      <c r="Z14" s="16">
        <v>1892</v>
      </c>
      <c r="AA14" s="35">
        <f t="shared" si="3"/>
        <v>7.1616460135717155</v>
      </c>
      <c r="AB14" s="35">
        <f t="shared" si="4"/>
        <v>1.9810221176225693</v>
      </c>
      <c r="AC14" s="35">
        <f t="shared" si="4"/>
        <v>1.9534458406455839</v>
      </c>
      <c r="AD14" s="16">
        <v>1892</v>
      </c>
      <c r="AE14" s="35">
        <f t="shared" si="5"/>
        <v>4.1406936053149375</v>
      </c>
      <c r="AF14" s="35">
        <f t="shared" si="6"/>
        <v>1.9608106339417912</v>
      </c>
      <c r="AG14" s="36">
        <f t="shared" si="10"/>
        <v>2.645572409149342</v>
      </c>
    </row>
    <row r="15" spans="1:33" s="16" customFormat="1" ht="16" x14ac:dyDescent="0.2">
      <c r="A15" s="16">
        <v>1893</v>
      </c>
      <c r="B15" s="32">
        <f t="shared" si="0"/>
        <v>16089.239443449644</v>
      </c>
      <c r="C15" s="32">
        <f t="shared" si="0"/>
        <v>11108.047114654008</v>
      </c>
      <c r="D15" s="32">
        <f t="shared" si="0"/>
        <v>15036.085263058581</v>
      </c>
      <c r="E15" s="29">
        <v>1893</v>
      </c>
      <c r="F15" s="32">
        <f t="shared" si="1"/>
        <v>21643.263000776649</v>
      </c>
      <c r="G15" s="32">
        <f t="shared" si="2"/>
        <v>20590.108820385583</v>
      </c>
      <c r="H15" s="34">
        <v>1893</v>
      </c>
      <c r="I15" s="29">
        <v>3732.1175850685595</v>
      </c>
      <c r="J15" s="29">
        <v>1467.3787667738645</v>
      </c>
      <c r="K15" s="29">
        <v>2266.1093272378698</v>
      </c>
      <c r="L15" s="29">
        <v>1893</v>
      </c>
      <c r="M15" s="29">
        <v>12357.121858381084</v>
      </c>
      <c r="N15" s="29">
        <v>9640.6683478801424</v>
      </c>
      <c r="O15" s="29">
        <v>12769.975935820712</v>
      </c>
      <c r="P15" s="29">
        <v>1893</v>
      </c>
      <c r="Q15" s="29">
        <v>2002.2296666666668</v>
      </c>
      <c r="R15" s="29">
        <v>5563.8459838690806</v>
      </c>
      <c r="S15" s="29">
        <v>7637.817475521264</v>
      </c>
      <c r="T15" s="33">
        <f t="shared" si="7"/>
        <v>0.13169190614969331</v>
      </c>
      <c r="U15" s="33">
        <f t="shared" si="8"/>
        <v>0.36594876968278273</v>
      </c>
      <c r="V15" s="33">
        <f t="shared" si="9"/>
        <v>0.50235932416752405</v>
      </c>
      <c r="W15" s="16">
        <v>1893</v>
      </c>
      <c r="X15" s="34">
        <v>4784.1526586012069</v>
      </c>
      <c r="Y15" s="34">
        <v>10419.740467455804</v>
      </c>
      <c r="Z15" s="16">
        <v>1893</v>
      </c>
      <c r="AA15" s="35">
        <f t="shared" si="3"/>
        <v>8.0356612986537055</v>
      </c>
      <c r="AB15" s="35">
        <f t="shared" si="4"/>
        <v>1.9964691953837133</v>
      </c>
      <c r="AC15" s="35">
        <f t="shared" si="4"/>
        <v>1.9686363691261688</v>
      </c>
      <c r="AD15" s="16">
        <v>1893</v>
      </c>
      <c r="AE15" s="35">
        <f t="shared" si="5"/>
        <v>4.5239490763040822</v>
      </c>
      <c r="AF15" s="35">
        <f t="shared" si="6"/>
        <v>1.9760673391717487</v>
      </c>
      <c r="AG15" s="36">
        <f t="shared" si="10"/>
        <v>2.7777998352791018</v>
      </c>
    </row>
    <row r="16" spans="1:33" s="16" customFormat="1" ht="16" x14ac:dyDescent="0.2">
      <c r="A16" s="16">
        <v>1894</v>
      </c>
      <c r="B16" s="32">
        <f t="shared" si="0"/>
        <v>16270.663630084517</v>
      </c>
      <c r="C16" s="32">
        <f t="shared" si="0"/>
        <v>11437.362878459509</v>
      </c>
      <c r="D16" s="32">
        <f t="shared" si="0"/>
        <v>15562.054020481031</v>
      </c>
      <c r="E16" s="29">
        <v>1894</v>
      </c>
      <c r="F16" s="32">
        <f t="shared" si="1"/>
        <v>21989.345069314273</v>
      </c>
      <c r="G16" s="32">
        <f t="shared" si="2"/>
        <v>21280.735459710784</v>
      </c>
      <c r="H16" s="34">
        <v>1894</v>
      </c>
      <c r="I16" s="29">
        <v>4595.0851456434639</v>
      </c>
      <c r="J16" s="29">
        <v>1715.4980161553881</v>
      </c>
      <c r="K16" s="29">
        <v>2679.7166701872902</v>
      </c>
      <c r="L16" s="29">
        <v>1894</v>
      </c>
      <c r="M16" s="29">
        <v>11675.578484441052</v>
      </c>
      <c r="N16" s="29">
        <v>9721.8648623041208</v>
      </c>
      <c r="O16" s="29">
        <v>12882.337350293741</v>
      </c>
      <c r="P16" s="29">
        <v>1894</v>
      </c>
      <c r="Q16" s="29">
        <v>2033.6148333333335</v>
      </c>
      <c r="R16" s="29">
        <v>5614.8333451292856</v>
      </c>
      <c r="S16" s="29">
        <v>7712.4063640042968</v>
      </c>
      <c r="T16" s="33">
        <f t="shared" si="7"/>
        <v>0.13238943365495473</v>
      </c>
      <c r="U16" s="33">
        <f t="shared" si="8"/>
        <v>0.36552870998201359</v>
      </c>
      <c r="V16" s="33">
        <f t="shared" si="9"/>
        <v>0.50208185636303171</v>
      </c>
      <c r="W16" s="16">
        <v>1894</v>
      </c>
      <c r="X16" s="34">
        <v>4841.0315058979759</v>
      </c>
      <c r="Y16" s="34">
        <v>10519.82303656894</v>
      </c>
      <c r="Z16" s="16">
        <v>1894</v>
      </c>
      <c r="AA16" s="35">
        <f t="shared" si="3"/>
        <v>8.0008580599380217</v>
      </c>
      <c r="AB16" s="35">
        <f t="shared" si="4"/>
        <v>2.0369906238412416</v>
      </c>
      <c r="AC16" s="35">
        <f t="shared" si="4"/>
        <v>2.0177948730908395</v>
      </c>
      <c r="AD16" s="16">
        <v>1894</v>
      </c>
      <c r="AE16" s="35">
        <f t="shared" si="5"/>
        <v>4.5422850569189617</v>
      </c>
      <c r="AF16" s="35">
        <f t="shared" si="6"/>
        <v>2.0229176275812657</v>
      </c>
      <c r="AG16" s="36">
        <f t="shared" si="10"/>
        <v>2.8169058179282769</v>
      </c>
    </row>
    <row r="17" spans="1:33" s="16" customFormat="1" ht="16" x14ac:dyDescent="0.2">
      <c r="A17" s="16">
        <v>1895</v>
      </c>
      <c r="B17" s="32">
        <f t="shared" si="0"/>
        <v>16242.058005782623</v>
      </c>
      <c r="C17" s="32">
        <f t="shared" si="0"/>
        <v>11820.300763771549</v>
      </c>
      <c r="D17" s="32">
        <f t="shared" si="0"/>
        <v>16574.172619668941</v>
      </c>
      <c r="E17" s="29">
        <v>1895</v>
      </c>
      <c r="F17" s="32">
        <f t="shared" si="1"/>
        <v>22152.208387668397</v>
      </c>
      <c r="G17" s="32">
        <f t="shared" si="2"/>
        <v>22484.323001554716</v>
      </c>
      <c r="H17" s="34">
        <v>1895</v>
      </c>
      <c r="I17" s="29">
        <v>4255.58307241281</v>
      </c>
      <c r="J17" s="29">
        <v>2016.2336271750426</v>
      </c>
      <c r="K17" s="29">
        <v>3118.5824322617705</v>
      </c>
      <c r="L17" s="29">
        <v>1895</v>
      </c>
      <c r="M17" s="29">
        <v>11986.474933369813</v>
      </c>
      <c r="N17" s="29">
        <v>9804.0671365965063</v>
      </c>
      <c r="O17" s="29">
        <v>13455.590187407171</v>
      </c>
      <c r="P17" s="29">
        <v>1895</v>
      </c>
      <c r="Q17" s="29">
        <v>2065</v>
      </c>
      <c r="R17" s="29">
        <v>5666.618380155347</v>
      </c>
      <c r="S17" s="29">
        <v>7789.5261043076453</v>
      </c>
      <c r="T17" s="33">
        <f t="shared" si="7"/>
        <v>0.13304431268371419</v>
      </c>
      <c r="U17" s="33">
        <f t="shared" si="8"/>
        <v>0.36509024098240678</v>
      </c>
      <c r="V17" s="33">
        <f t="shared" si="9"/>
        <v>0.50186544633387908</v>
      </c>
      <c r="W17" s="16">
        <v>1895</v>
      </c>
      <c r="X17" s="34">
        <v>4898.3091900776735</v>
      </c>
      <c r="Y17" s="34">
        <v>10622.835294385319</v>
      </c>
      <c r="Z17" s="16">
        <v>1895</v>
      </c>
      <c r="AA17" s="35">
        <f t="shared" si="3"/>
        <v>7.8654033926308102</v>
      </c>
      <c r="AB17" s="35">
        <f t="shared" si="4"/>
        <v>2.0859532036190345</v>
      </c>
      <c r="AC17" s="35">
        <f t="shared" si="4"/>
        <v>2.1277510849476897</v>
      </c>
      <c r="AD17" s="16">
        <v>1895</v>
      </c>
      <c r="AE17" s="35">
        <f t="shared" si="5"/>
        <v>4.5224193753512578</v>
      </c>
      <c r="AF17" s="35">
        <f t="shared" si="6"/>
        <v>2.1166028069209326</v>
      </c>
      <c r="AG17" s="36">
        <f t="shared" si="10"/>
        <v>2.8758530940746843</v>
      </c>
    </row>
    <row r="18" spans="1:33" s="16" customFormat="1" ht="16" x14ac:dyDescent="0.2">
      <c r="A18" s="16">
        <v>1896</v>
      </c>
      <c r="B18" s="32">
        <f t="shared" si="0"/>
        <v>14935.890468415093</v>
      </c>
      <c r="C18" s="32">
        <f t="shared" si="0"/>
        <v>11529.801581020341</v>
      </c>
      <c r="D18" s="32">
        <f t="shared" si="0"/>
        <v>15818.62501243047</v>
      </c>
      <c r="E18" s="29">
        <v>1896</v>
      </c>
      <c r="F18" s="32">
        <f t="shared" ref="F18:F49" si="11">B18+C18*F$8</f>
        <v>20700.791258925263</v>
      </c>
      <c r="G18" s="32">
        <f t="shared" ref="G18:G49" si="12">D18+C18*G$8</f>
        <v>21583.52580294064</v>
      </c>
      <c r="H18" s="34">
        <v>1896</v>
      </c>
      <c r="I18" s="29">
        <v>3699.8128002266658</v>
      </c>
      <c r="J18" s="29">
        <v>1688.0224489267969</v>
      </c>
      <c r="K18" s="29">
        <v>2580.6412412102723</v>
      </c>
      <c r="L18" s="29">
        <v>1896</v>
      </c>
      <c r="M18" s="29">
        <v>11236.077668188427</v>
      </c>
      <c r="N18" s="29">
        <v>9841.7791320935448</v>
      </c>
      <c r="O18" s="29">
        <v>13237.983771220197</v>
      </c>
      <c r="P18" s="29">
        <v>1896</v>
      </c>
      <c r="Q18" s="29">
        <v>2215.5881666666664</v>
      </c>
      <c r="R18" s="29">
        <v>5671.5350487684618</v>
      </c>
      <c r="S18" s="29">
        <v>7797.7723852802128</v>
      </c>
      <c r="T18" s="33">
        <f t="shared" si="7"/>
        <v>0.14125616281217837</v>
      </c>
      <c r="U18" s="33">
        <f t="shared" si="8"/>
        <v>0.36159214528082673</v>
      </c>
      <c r="V18" s="33">
        <f t="shared" si="9"/>
        <v>0.49715169190699487</v>
      </c>
      <c r="W18" s="16">
        <v>1896</v>
      </c>
      <c r="X18" s="34">
        <v>5051.3556910508978</v>
      </c>
      <c r="Y18" s="34">
        <v>10633.539909664443</v>
      </c>
      <c r="Z18" s="16">
        <v>1896</v>
      </c>
      <c r="AA18" s="35">
        <f t="shared" si="3"/>
        <v>6.7412756093954105</v>
      </c>
      <c r="AB18" s="35">
        <f t="shared" si="4"/>
        <v>2.032924328577316</v>
      </c>
      <c r="AC18" s="35">
        <f t="shared" si="4"/>
        <v>2.0286082012718336</v>
      </c>
      <c r="AD18" s="16">
        <v>1896</v>
      </c>
      <c r="AE18" s="35">
        <f t="shared" si="5"/>
        <v>4.0980664449346298</v>
      </c>
      <c r="AF18" s="35">
        <f t="shared" si="6"/>
        <v>2.0297592322312297</v>
      </c>
      <c r="AG18" s="36">
        <f t="shared" si="10"/>
        <v>2.6958621936850791</v>
      </c>
    </row>
    <row r="19" spans="1:33" s="16" customFormat="1" ht="16" x14ac:dyDescent="0.2">
      <c r="A19" s="16">
        <v>1897</v>
      </c>
      <c r="B19" s="32">
        <f t="shared" ref="B19:D34" si="13">I19+M19</f>
        <v>17581.768838651202</v>
      </c>
      <c r="C19" s="32">
        <f t="shared" si="13"/>
        <v>11704.690315242158</v>
      </c>
      <c r="D19" s="32">
        <f t="shared" si="13"/>
        <v>17409.51160869906</v>
      </c>
      <c r="E19" s="29">
        <v>1897</v>
      </c>
      <c r="F19" s="32">
        <f t="shared" si="11"/>
        <v>23434.113996272281</v>
      </c>
      <c r="G19" s="32">
        <f t="shared" si="12"/>
        <v>23261.856766320139</v>
      </c>
      <c r="H19" s="34">
        <v>1897</v>
      </c>
      <c r="I19" s="29">
        <v>5001.251673551129</v>
      </c>
      <c r="J19" s="29">
        <v>1824.1601994143118</v>
      </c>
      <c r="K19" s="29">
        <v>2973.4934035916476</v>
      </c>
      <c r="L19" s="29">
        <v>1897</v>
      </c>
      <c r="M19" s="29">
        <v>12580.517165100073</v>
      </c>
      <c r="N19" s="29">
        <v>9880.5301158278471</v>
      </c>
      <c r="O19" s="29">
        <v>14436.018205107412</v>
      </c>
      <c r="P19" s="29">
        <v>1897</v>
      </c>
      <c r="Q19" s="29">
        <v>2366.1763333333329</v>
      </c>
      <c r="R19" s="29">
        <v>5677.2803419169568</v>
      </c>
      <c r="S19" s="29">
        <v>7808.7918978385833</v>
      </c>
      <c r="T19" s="33">
        <f t="shared" si="7"/>
        <v>0.14926439756629895</v>
      </c>
      <c r="U19" s="33">
        <f t="shared" si="8"/>
        <v>0.35813722676257004</v>
      </c>
      <c r="V19" s="33">
        <f t="shared" si="9"/>
        <v>0.49259837567113102</v>
      </c>
      <c r="W19" s="16">
        <v>1897</v>
      </c>
      <c r="X19" s="34">
        <v>5204.8165042918117</v>
      </c>
      <c r="Y19" s="34">
        <v>10647.432068797061</v>
      </c>
      <c r="Z19" s="16">
        <v>1897</v>
      </c>
      <c r="AA19" s="35">
        <f t="shared" si="3"/>
        <v>7.4304558755699404</v>
      </c>
      <c r="AB19" s="35">
        <f t="shared" ref="AB19:AC38" si="14">C19/R19</f>
        <v>2.0616720701324436</v>
      </c>
      <c r="AC19" s="35">
        <f t="shared" si="14"/>
        <v>2.2294756777316458</v>
      </c>
      <c r="AD19" s="16">
        <v>1897</v>
      </c>
      <c r="AE19" s="35">
        <f t="shared" si="5"/>
        <v>4.5023900414066222</v>
      </c>
      <c r="AF19" s="35">
        <f t="shared" si="6"/>
        <v>2.1847386877903081</v>
      </c>
      <c r="AG19" s="36">
        <f t="shared" si="10"/>
        <v>2.9457001350498966</v>
      </c>
    </row>
    <row r="20" spans="1:33" s="16" customFormat="1" ht="16" x14ac:dyDescent="0.2">
      <c r="A20" s="16">
        <v>1898</v>
      </c>
      <c r="B20" s="32">
        <f t="shared" si="13"/>
        <v>18980.549555848145</v>
      </c>
      <c r="C20" s="32">
        <f t="shared" si="13"/>
        <v>11923.125462284401</v>
      </c>
      <c r="D20" s="32">
        <f t="shared" si="13"/>
        <v>17111.032228245454</v>
      </c>
      <c r="E20" s="29">
        <v>1898</v>
      </c>
      <c r="F20" s="32">
        <f t="shared" si="11"/>
        <v>24942.112286990345</v>
      </c>
      <c r="G20" s="32">
        <f t="shared" si="12"/>
        <v>23072.594959387654</v>
      </c>
      <c r="H20" s="34">
        <v>1898</v>
      </c>
      <c r="I20" s="29">
        <v>4853.2787633622156</v>
      </c>
      <c r="J20" s="29">
        <v>2002.7878168492482</v>
      </c>
      <c r="K20" s="29">
        <v>3192.0135929022604</v>
      </c>
      <c r="L20" s="29">
        <v>1898</v>
      </c>
      <c r="M20" s="29">
        <v>14127.27079248593</v>
      </c>
      <c r="N20" s="29">
        <v>9920.3376454351528</v>
      </c>
      <c r="O20" s="29">
        <v>13919.018635343195</v>
      </c>
      <c r="P20" s="29">
        <v>1898</v>
      </c>
      <c r="Q20" s="29">
        <v>2516.7644999999993</v>
      </c>
      <c r="R20" s="29">
        <v>5683.8707016144845</v>
      </c>
      <c r="S20" s="29">
        <v>7822.7174515194738</v>
      </c>
      <c r="T20" s="33">
        <f t="shared" si="7"/>
        <v>0.15706853331395371</v>
      </c>
      <c r="U20" s="33">
        <f t="shared" si="8"/>
        <v>0.35472418442358838</v>
      </c>
      <c r="V20" s="33">
        <f t="shared" si="9"/>
        <v>0.48820728226245791</v>
      </c>
      <c r="W20" s="16">
        <v>1898</v>
      </c>
      <c r="X20" s="34">
        <v>5358.6998508072411</v>
      </c>
      <c r="Y20" s="34">
        <v>10664.652802326716</v>
      </c>
      <c r="Z20" s="16">
        <v>1898</v>
      </c>
      <c r="AA20" s="35">
        <f t="shared" si="3"/>
        <v>7.5416470455810032</v>
      </c>
      <c r="AB20" s="35">
        <f t="shared" si="14"/>
        <v>2.0977122964633375</v>
      </c>
      <c r="AC20" s="35">
        <f t="shared" si="14"/>
        <v>2.1873514330907899</v>
      </c>
      <c r="AD20" s="16">
        <v>1898</v>
      </c>
      <c r="AE20" s="35">
        <f t="shared" si="5"/>
        <v>4.6545081794855587</v>
      </c>
      <c r="AF20" s="35">
        <f t="shared" si="6"/>
        <v>2.1634642390190035</v>
      </c>
      <c r="AG20" s="36">
        <f t="shared" si="10"/>
        <v>2.9965456222413573</v>
      </c>
    </row>
    <row r="21" spans="1:33" s="16" customFormat="1" ht="16" x14ac:dyDescent="0.2">
      <c r="A21" s="16">
        <v>1899</v>
      </c>
      <c r="B21" s="32">
        <f t="shared" si="13"/>
        <v>20329.770095428881</v>
      </c>
      <c r="C21" s="32">
        <f t="shared" si="13"/>
        <v>12251.447658406756</v>
      </c>
      <c r="D21" s="32">
        <f t="shared" si="13"/>
        <v>17776.369109307747</v>
      </c>
      <c r="E21" s="29">
        <v>1899</v>
      </c>
      <c r="F21" s="32">
        <f t="shared" si="11"/>
        <v>26455.493924632261</v>
      </c>
      <c r="G21" s="32">
        <f t="shared" si="12"/>
        <v>23902.092938511123</v>
      </c>
      <c r="H21" s="34">
        <v>1899</v>
      </c>
      <c r="I21" s="29">
        <v>4993.8650217441518</v>
      </c>
      <c r="J21" s="29">
        <v>2290.2277248143032</v>
      </c>
      <c r="K21" s="29">
        <v>3607.5119486476924</v>
      </c>
      <c r="L21" s="29">
        <v>1899</v>
      </c>
      <c r="M21" s="29">
        <v>15335.905073684729</v>
      </c>
      <c r="N21" s="29">
        <v>9961.2199335924524</v>
      </c>
      <c r="O21" s="29">
        <v>14168.857160660054</v>
      </c>
      <c r="P21" s="29">
        <v>1899</v>
      </c>
      <c r="Q21" s="29">
        <v>2667.3526666666658</v>
      </c>
      <c r="R21" s="29">
        <v>5691.32324146465</v>
      </c>
      <c r="S21" s="29">
        <v>7839.6903330698851</v>
      </c>
      <c r="T21" s="33">
        <f t="shared" si="7"/>
        <v>0.16466800583148603</v>
      </c>
      <c r="U21" s="33">
        <f t="shared" si="8"/>
        <v>0.35135168304742598</v>
      </c>
      <c r="V21" s="33">
        <f t="shared" si="9"/>
        <v>0.48398031112108791</v>
      </c>
      <c r="W21" s="16">
        <v>1899</v>
      </c>
      <c r="X21" s="34">
        <v>5513.0142873989907</v>
      </c>
      <c r="Y21" s="34">
        <v>10685.35195380221</v>
      </c>
      <c r="Z21" s="16">
        <v>1899</v>
      </c>
      <c r="AA21" s="35">
        <f t="shared" si="3"/>
        <v>7.6217031026626731</v>
      </c>
      <c r="AB21" s="35">
        <f t="shared" si="14"/>
        <v>2.1526536340701452</v>
      </c>
      <c r="AC21" s="35">
        <f t="shared" si="14"/>
        <v>2.2674835808657297</v>
      </c>
      <c r="AD21" s="16">
        <v>1899</v>
      </c>
      <c r="AE21" s="35">
        <f t="shared" si="5"/>
        <v>4.7987348745134151</v>
      </c>
      <c r="AF21" s="35">
        <f t="shared" si="6"/>
        <v>2.236902728319206</v>
      </c>
      <c r="AG21" s="36">
        <f t="shared" si="10"/>
        <v>3.1088065372331699</v>
      </c>
    </row>
    <row r="22" spans="1:33" s="16" customFormat="1" ht="16" x14ac:dyDescent="0.2">
      <c r="A22" s="16">
        <v>1900</v>
      </c>
      <c r="B22" s="32">
        <f t="shared" si="13"/>
        <v>21533.566212257276</v>
      </c>
      <c r="C22" s="32">
        <f t="shared" si="13"/>
        <v>13084.093126896576</v>
      </c>
      <c r="D22" s="32">
        <f t="shared" si="13"/>
        <v>19704.895766884998</v>
      </c>
      <c r="E22" s="29">
        <v>1900</v>
      </c>
      <c r="F22" s="32">
        <f t="shared" si="11"/>
        <v>28075.612775705566</v>
      </c>
      <c r="G22" s="32">
        <f t="shared" si="12"/>
        <v>26246.942330333288</v>
      </c>
      <c r="H22" s="34">
        <v>1900</v>
      </c>
      <c r="I22" s="29">
        <v>6166.0308809990311</v>
      </c>
      <c r="J22" s="29">
        <v>3080.8972585916645</v>
      </c>
      <c r="K22" s="29">
        <v>4901.0214266632865</v>
      </c>
      <c r="L22" s="29">
        <v>1900</v>
      </c>
      <c r="M22" s="29">
        <v>15367.535331258245</v>
      </c>
      <c r="N22" s="29">
        <v>10003.195868304912</v>
      </c>
      <c r="O22" s="29">
        <v>14803.874340221713</v>
      </c>
      <c r="P22" s="29">
        <v>1900</v>
      </c>
      <c r="Q22" s="29">
        <v>2817.9408333333322</v>
      </c>
      <c r="R22" s="29">
        <v>5699.655767804481</v>
      </c>
      <c r="S22" s="29">
        <v>7859.8609110036778</v>
      </c>
      <c r="T22" s="33">
        <f t="shared" si="7"/>
        <v>0.172062167234703</v>
      </c>
      <c r="U22" s="33">
        <f t="shared" si="8"/>
        <v>0.34801835166288903</v>
      </c>
      <c r="V22" s="33">
        <f t="shared" si="9"/>
        <v>0.47991948110240795</v>
      </c>
      <c r="W22" s="16">
        <v>1900</v>
      </c>
      <c r="X22" s="34">
        <v>5667.7687172355727</v>
      </c>
      <c r="Y22" s="34">
        <v>10709.688794905918</v>
      </c>
      <c r="Z22" s="16">
        <v>1900</v>
      </c>
      <c r="AA22" s="35">
        <f t="shared" si="3"/>
        <v>7.6415962881609891</v>
      </c>
      <c r="AB22" s="35">
        <f t="shared" si="14"/>
        <v>2.2955935691422633</v>
      </c>
      <c r="AC22" s="35">
        <f t="shared" si="14"/>
        <v>2.5070285581387917</v>
      </c>
      <c r="AD22" s="16">
        <v>1900</v>
      </c>
      <c r="AE22" s="35">
        <f t="shared" si="5"/>
        <v>4.9535565363364569</v>
      </c>
      <c r="AF22" s="35">
        <f t="shared" si="6"/>
        <v>2.4507661084248955</v>
      </c>
      <c r="AG22" s="36">
        <f t="shared" si="10"/>
        <v>3.3169101532253471</v>
      </c>
    </row>
    <row r="23" spans="1:33" s="16" customFormat="1" ht="16" x14ac:dyDescent="0.2">
      <c r="A23" s="16">
        <v>1901</v>
      </c>
      <c r="B23" s="32">
        <f t="shared" si="13"/>
        <v>23186.419177950789</v>
      </c>
      <c r="C23" s="32">
        <f t="shared" si="13"/>
        <v>13513.218213731723</v>
      </c>
      <c r="D23" s="32">
        <f t="shared" si="13"/>
        <v>20265.27917365581</v>
      </c>
      <c r="E23" s="29">
        <v>1901</v>
      </c>
      <c r="F23" s="32">
        <f t="shared" si="11"/>
        <v>29943.02828481665</v>
      </c>
      <c r="G23" s="32">
        <f t="shared" si="12"/>
        <v>27021.888280521671</v>
      </c>
      <c r="H23" s="34">
        <v>1901</v>
      </c>
      <c r="I23" s="29">
        <v>7105.1298145186147</v>
      </c>
      <c r="J23" s="29">
        <v>3466.9331799151737</v>
      </c>
      <c r="K23" s="29">
        <v>5491.0185148274795</v>
      </c>
      <c r="L23" s="29">
        <v>1901</v>
      </c>
      <c r="M23" s="29">
        <v>16081.289363432175</v>
      </c>
      <c r="N23" s="29">
        <v>10046.28503381655</v>
      </c>
      <c r="O23" s="29">
        <v>14774.260658828331</v>
      </c>
      <c r="P23" s="29">
        <v>1901</v>
      </c>
      <c r="Q23" s="29">
        <v>2968.529</v>
      </c>
      <c r="R23" s="29">
        <v>5708.8868015006183</v>
      </c>
      <c r="S23" s="29">
        <v>7883.3892904600007</v>
      </c>
      <c r="T23" s="33">
        <f t="shared" si="7"/>
        <v>0.17925028303370719</v>
      </c>
      <c r="U23" s="33">
        <f t="shared" si="8"/>
        <v>0.34472278188165961</v>
      </c>
      <c r="V23" s="33">
        <f t="shared" si="9"/>
        <v>0.47602693508463323</v>
      </c>
      <c r="W23" s="16">
        <v>1901</v>
      </c>
      <c r="X23" s="34">
        <v>5822.9724007503091</v>
      </c>
      <c r="Y23" s="34">
        <v>10737.832691210309</v>
      </c>
      <c r="Z23" s="16">
        <v>1901</v>
      </c>
      <c r="AA23" s="35">
        <f t="shared" si="3"/>
        <v>7.8107436976195244</v>
      </c>
      <c r="AB23" s="35">
        <f t="shared" si="14"/>
        <v>2.367049598912994</v>
      </c>
      <c r="AC23" s="35">
        <f t="shared" si="14"/>
        <v>2.5706302742374554</v>
      </c>
      <c r="AD23" s="16">
        <v>1901</v>
      </c>
      <c r="AE23" s="35">
        <f t="shared" si="5"/>
        <v>5.1422239749854199</v>
      </c>
      <c r="AF23" s="35">
        <f t="shared" si="6"/>
        <v>2.5165123221412302</v>
      </c>
      <c r="AG23" s="36">
        <f t="shared" si="10"/>
        <v>3.4397431917722248</v>
      </c>
    </row>
    <row r="24" spans="1:33" s="16" customFormat="1" ht="16" x14ac:dyDescent="0.2">
      <c r="A24" s="16">
        <v>1902</v>
      </c>
      <c r="B24" s="32">
        <f t="shared" si="13"/>
        <v>26578.951728030996</v>
      </c>
      <c r="C24" s="32">
        <f t="shared" si="13"/>
        <v>13864.345727933163</v>
      </c>
      <c r="D24" s="32">
        <f t="shared" si="13"/>
        <v>20477.704580031659</v>
      </c>
      <c r="E24" s="29">
        <v>1902</v>
      </c>
      <c r="F24" s="32">
        <f t="shared" si="11"/>
        <v>33511.124591997577</v>
      </c>
      <c r="G24" s="32">
        <f t="shared" si="12"/>
        <v>27409.877443998241</v>
      </c>
      <c r="H24" s="34">
        <v>1902</v>
      </c>
      <c r="I24" s="29">
        <v>8188.4031133518192</v>
      </c>
      <c r="J24" s="29">
        <v>3713.6368987023297</v>
      </c>
      <c r="K24" s="29">
        <v>5829.9648897458328</v>
      </c>
      <c r="L24" s="29">
        <v>1902</v>
      </c>
      <c r="M24" s="29">
        <v>18390.548614679177</v>
      </c>
      <c r="N24" s="29">
        <v>10150.708829230834</v>
      </c>
      <c r="O24" s="29">
        <v>14647.739690285825</v>
      </c>
      <c r="P24" s="29">
        <v>1902</v>
      </c>
      <c r="Q24" s="29">
        <v>2961.4423333333334</v>
      </c>
      <c r="R24" s="29">
        <v>5782.1055337669704</v>
      </c>
      <c r="S24" s="29">
        <v>8005.050923152311</v>
      </c>
      <c r="T24" s="33">
        <f t="shared" si="7"/>
        <v>0.17681731889457164</v>
      </c>
      <c r="U24" s="33">
        <f t="shared" si="8"/>
        <v>0.3452292102866571</v>
      </c>
      <c r="V24" s="33">
        <f t="shared" si="9"/>
        <v>0.47795347081877132</v>
      </c>
      <c r="W24" s="16">
        <v>1902</v>
      </c>
      <c r="X24" s="34">
        <v>5852.4951002168182</v>
      </c>
      <c r="Y24" s="34">
        <v>10896.103690035796</v>
      </c>
      <c r="Z24" s="16">
        <v>1902</v>
      </c>
      <c r="AA24" s="35">
        <f t="shared" si="3"/>
        <v>8.9750022915740253</v>
      </c>
      <c r="AB24" s="35">
        <f t="shared" si="14"/>
        <v>2.3978022619903157</v>
      </c>
      <c r="AC24" s="35">
        <f t="shared" si="14"/>
        <v>2.5580979779661086</v>
      </c>
      <c r="AD24" s="16">
        <v>1902</v>
      </c>
      <c r="AE24" s="35">
        <f t="shared" si="5"/>
        <v>5.7259551726503943</v>
      </c>
      <c r="AF24" s="35">
        <f t="shared" si="6"/>
        <v>2.5155668690142754</v>
      </c>
      <c r="AG24" s="36">
        <f t="shared" si="10"/>
        <v>3.6373790308626148</v>
      </c>
    </row>
    <row r="25" spans="1:33" s="16" customFormat="1" ht="16" x14ac:dyDescent="0.2">
      <c r="A25" s="16">
        <v>1903</v>
      </c>
      <c r="B25" s="32">
        <f t="shared" si="13"/>
        <v>19140.688456572385</v>
      </c>
      <c r="C25" s="32">
        <f t="shared" si="13"/>
        <v>13769.696064655363</v>
      </c>
      <c r="D25" s="32">
        <f t="shared" si="13"/>
        <v>19783.061151189439</v>
      </c>
      <c r="E25" s="29">
        <v>1903</v>
      </c>
      <c r="F25" s="32">
        <f t="shared" si="11"/>
        <v>26025.536488900067</v>
      </c>
      <c r="G25" s="32">
        <f t="shared" si="12"/>
        <v>26667.90918351712</v>
      </c>
      <c r="H25" s="34">
        <v>1903</v>
      </c>
      <c r="I25" s="29">
        <v>5938.9806212478479</v>
      </c>
      <c r="J25" s="29">
        <v>3513.4088650400977</v>
      </c>
      <c r="K25" s="29">
        <v>5261.4317806437402</v>
      </c>
      <c r="L25" s="29">
        <v>1903</v>
      </c>
      <c r="M25" s="29">
        <v>13201.707835324536</v>
      </c>
      <c r="N25" s="29">
        <v>10256.287199615266</v>
      </c>
      <c r="O25" s="29">
        <v>14521.629370545697</v>
      </c>
      <c r="P25" s="29">
        <v>1903</v>
      </c>
      <c r="Q25" s="29">
        <v>2954.3556666666668</v>
      </c>
      <c r="R25" s="29">
        <v>5856.2620493741197</v>
      </c>
      <c r="S25" s="29">
        <v>8126.7987903874437</v>
      </c>
      <c r="T25" s="33">
        <f t="shared" ref="T25:T67" si="15">Q25/($X25+$Y25)</f>
        <v>0.17442776267238899</v>
      </c>
      <c r="U25" s="33">
        <f t="shared" ref="U25:U67" si="16">R25/($X25+$Y25)</f>
        <v>0.34575887338848299</v>
      </c>
      <c r="V25" s="33">
        <f t="shared" ref="V25:V67" si="17">S25/($X25+$Y25)</f>
        <v>0.47981336393912816</v>
      </c>
      <c r="W25" s="16">
        <v>1903</v>
      </c>
      <c r="X25" s="34">
        <v>5882.4866913537262</v>
      </c>
      <c r="Y25" s="34">
        <v>11054.929815074503</v>
      </c>
      <c r="Z25" s="16">
        <v>1903</v>
      </c>
      <c r="AA25" s="35">
        <f t="shared" si="3"/>
        <v>6.4788030339516958</v>
      </c>
      <c r="AB25" s="35">
        <f t="shared" si="14"/>
        <v>2.3512773077029538</v>
      </c>
      <c r="AC25" s="35">
        <f t="shared" si="14"/>
        <v>2.4342993670015898</v>
      </c>
      <c r="AD25" s="16">
        <v>1903</v>
      </c>
      <c r="AE25" s="35">
        <f t="shared" si="5"/>
        <v>4.4242406068088966</v>
      </c>
      <c r="AF25" s="35">
        <f t="shared" si="6"/>
        <v>2.4123092258037455</v>
      </c>
      <c r="AG25" s="36">
        <f t="shared" si="10"/>
        <v>3.111067479058482</v>
      </c>
    </row>
    <row r="26" spans="1:33" s="16" customFormat="1" ht="16" x14ac:dyDescent="0.2">
      <c r="A26" s="16">
        <v>1904</v>
      </c>
      <c r="B26" s="32">
        <f t="shared" si="13"/>
        <v>23970.477086134728</v>
      </c>
      <c r="C26" s="32">
        <f t="shared" si="13"/>
        <v>13722.061410753568</v>
      </c>
      <c r="D26" s="32">
        <f t="shared" si="13"/>
        <v>19981.879523190477</v>
      </c>
      <c r="E26" s="29">
        <v>1904</v>
      </c>
      <c r="F26" s="32">
        <f t="shared" si="11"/>
        <v>30831.507791511511</v>
      </c>
      <c r="G26" s="32">
        <f t="shared" si="12"/>
        <v>26842.91022856726</v>
      </c>
      <c r="H26" s="34">
        <v>1904</v>
      </c>
      <c r="I26" s="29">
        <v>6683.1501596274693</v>
      </c>
      <c r="J26" s="29">
        <v>3359.0194606044461</v>
      </c>
      <c r="K26" s="29">
        <v>5204.1570554302134</v>
      </c>
      <c r="L26" s="29">
        <v>1904</v>
      </c>
      <c r="M26" s="29">
        <v>17287.326926507259</v>
      </c>
      <c r="N26" s="29">
        <v>10363.041950149121</v>
      </c>
      <c r="O26" s="29">
        <v>14777.722467760264</v>
      </c>
      <c r="P26" s="29">
        <v>1904</v>
      </c>
      <c r="Q26" s="29">
        <v>2947.2689999999998</v>
      </c>
      <c r="R26" s="29">
        <v>5931.3771506224939</v>
      </c>
      <c r="S26" s="29">
        <v>8248.617112443686</v>
      </c>
      <c r="T26" s="33">
        <f t="shared" si="15"/>
        <v>0.1720805568718963</v>
      </c>
      <c r="U26" s="33">
        <f t="shared" si="16"/>
        <v>0.34631202075425094</v>
      </c>
      <c r="V26" s="33">
        <f t="shared" si="17"/>
        <v>0.48160742237385279</v>
      </c>
      <c r="W26" s="16">
        <v>1904</v>
      </c>
      <c r="X26" s="34">
        <v>5912.9575753112467</v>
      </c>
      <c r="Y26" s="34">
        <v>11214.305687754933</v>
      </c>
      <c r="Z26" s="16">
        <v>1904</v>
      </c>
      <c r="AA26" s="35">
        <f t="shared" ref="AA26:AA57" si="18">B26/Q26</f>
        <v>8.1331147873284486</v>
      </c>
      <c r="AB26" s="35">
        <f t="shared" si="14"/>
        <v>2.3134697157663373</v>
      </c>
      <c r="AC26" s="35">
        <f t="shared" si="14"/>
        <v>2.4224520608486295</v>
      </c>
      <c r="AD26" s="16">
        <v>1904</v>
      </c>
      <c r="AE26" s="35">
        <f t="shared" si="5"/>
        <v>5.2142278037380638</v>
      </c>
      <c r="AF26" s="35">
        <f t="shared" si="6"/>
        <v>2.393631043772726</v>
      </c>
      <c r="AG26" s="36">
        <f t="shared" si="10"/>
        <v>3.3674041867768723</v>
      </c>
    </row>
    <row r="27" spans="1:33" s="16" customFormat="1" ht="16" x14ac:dyDescent="0.2">
      <c r="A27" s="16">
        <v>1905</v>
      </c>
      <c r="B27" s="32">
        <f t="shared" si="13"/>
        <v>20363.28013625188</v>
      </c>
      <c r="C27" s="32">
        <f t="shared" si="13"/>
        <v>14812.6618407469</v>
      </c>
      <c r="D27" s="32">
        <f t="shared" si="13"/>
        <v>21736.388434204855</v>
      </c>
      <c r="E27" s="29">
        <v>1905</v>
      </c>
      <c r="F27" s="32">
        <f t="shared" si="11"/>
        <v>27769.61105662533</v>
      </c>
      <c r="G27" s="32">
        <f t="shared" si="12"/>
        <v>29142.719354578305</v>
      </c>
      <c r="H27" s="34">
        <v>1905</v>
      </c>
      <c r="I27" s="29">
        <v>7350.3639661763509</v>
      </c>
      <c r="J27" s="29">
        <v>4347.9609929439403</v>
      </c>
      <c r="K27" s="29">
        <v>6616.1781329074693</v>
      </c>
      <c r="L27" s="29">
        <v>1905</v>
      </c>
      <c r="M27" s="29">
        <v>13012.91617007553</v>
      </c>
      <c r="N27" s="29">
        <v>10464.70084780296</v>
      </c>
      <c r="O27" s="29">
        <v>15120.210301297384</v>
      </c>
      <c r="P27" s="29">
        <v>1905</v>
      </c>
      <c r="Q27" s="29">
        <v>2956.6693333333333</v>
      </c>
      <c r="R27" s="29">
        <v>6000.877648786296</v>
      </c>
      <c r="S27" s="29">
        <v>8360.5980733617416</v>
      </c>
      <c r="T27" s="33">
        <f t="shared" si="15"/>
        <v>0.17072667562612412</v>
      </c>
      <c r="U27" s="33">
        <f t="shared" si="16"/>
        <v>0.34650810635674612</v>
      </c>
      <c r="V27" s="33">
        <f t="shared" si="17"/>
        <v>0.48276521801712974</v>
      </c>
      <c r="W27" s="16">
        <v>1905</v>
      </c>
      <c r="X27" s="34">
        <v>5957.1081577264813</v>
      </c>
      <c r="Y27" s="34">
        <v>11361.03689775489</v>
      </c>
      <c r="Z27" s="16">
        <v>1905</v>
      </c>
      <c r="AA27" s="35">
        <f t="shared" si="18"/>
        <v>6.8872362244493628</v>
      </c>
      <c r="AB27" s="35">
        <f t="shared" si="14"/>
        <v>2.4684159064204261</v>
      </c>
      <c r="AC27" s="35">
        <f t="shared" si="14"/>
        <v>2.5998604697265151</v>
      </c>
      <c r="AD27" s="16">
        <v>1905</v>
      </c>
      <c r="AE27" s="35">
        <f t="shared" si="5"/>
        <v>4.661592558229386</v>
      </c>
      <c r="AF27" s="35">
        <f t="shared" si="6"/>
        <v>2.5651460880597385</v>
      </c>
      <c r="AG27" s="36">
        <f t="shared" si="10"/>
        <v>3.2862832727683093</v>
      </c>
    </row>
    <row r="28" spans="1:33" s="16" customFormat="1" ht="16" x14ac:dyDescent="0.2">
      <c r="A28" s="16">
        <v>1906</v>
      </c>
      <c r="B28" s="32">
        <f t="shared" si="13"/>
        <v>20980.554108357148</v>
      </c>
      <c r="C28" s="32">
        <f t="shared" si="13"/>
        <v>13631.856805738722</v>
      </c>
      <c r="D28" s="32">
        <f t="shared" si="13"/>
        <v>19439.503224236578</v>
      </c>
      <c r="E28" s="29">
        <v>1906</v>
      </c>
      <c r="F28" s="32">
        <f t="shared" si="11"/>
        <v>27796.48251122651</v>
      </c>
      <c r="G28" s="32">
        <f t="shared" si="12"/>
        <v>26255.43162710594</v>
      </c>
      <c r="H28" s="34">
        <v>1906</v>
      </c>
      <c r="I28" s="29">
        <v>5473.5837979097223</v>
      </c>
      <c r="J28" s="29">
        <v>3064.2746847490512</v>
      </c>
      <c r="K28" s="29">
        <v>4740.0424251359373</v>
      </c>
      <c r="L28" s="29">
        <v>1906</v>
      </c>
      <c r="M28" s="29">
        <v>15506.970310447425</v>
      </c>
      <c r="N28" s="29">
        <v>10567.582120989671</v>
      </c>
      <c r="O28" s="29">
        <v>14699.460799100641</v>
      </c>
      <c r="P28" s="29">
        <v>1906</v>
      </c>
      <c r="Q28" s="29">
        <v>2966.0696666666668</v>
      </c>
      <c r="R28" s="29">
        <v>6071.3807897370443</v>
      </c>
      <c r="S28" s="29">
        <v>8472.6184248492827</v>
      </c>
      <c r="T28" s="33">
        <f t="shared" si="15"/>
        <v>0.16939223293646002</v>
      </c>
      <c r="U28" s="33">
        <f t="shared" si="16"/>
        <v>0.34673654517928926</v>
      </c>
      <c r="V28" s="33">
        <f t="shared" si="17"/>
        <v>0.48387122188425086</v>
      </c>
      <c r="W28" s="16">
        <v>1906</v>
      </c>
      <c r="X28" s="34">
        <v>6001.7600615351894</v>
      </c>
      <c r="Y28" s="34">
        <v>11508.308819717804</v>
      </c>
      <c r="Z28" s="16">
        <v>1906</v>
      </c>
      <c r="AA28" s="35">
        <f t="shared" si="18"/>
        <v>7.073520337078107</v>
      </c>
      <c r="AB28" s="35">
        <f t="shared" si="14"/>
        <v>2.2452646733642161</v>
      </c>
      <c r="AC28" s="35">
        <f t="shared" si="14"/>
        <v>2.2943914442343583</v>
      </c>
      <c r="AD28" s="16">
        <v>1906</v>
      </c>
      <c r="AE28" s="35">
        <f t="shared" si="5"/>
        <v>4.6313884970797137</v>
      </c>
      <c r="AF28" s="35">
        <f t="shared" si="6"/>
        <v>2.2814326621233083</v>
      </c>
      <c r="AG28" s="36">
        <f t="shared" si="10"/>
        <v>3.0869047120769855</v>
      </c>
    </row>
    <row r="29" spans="1:33" s="16" customFormat="1" ht="16" x14ac:dyDescent="0.2">
      <c r="A29" s="16">
        <v>1907</v>
      </c>
      <c r="B29" s="32">
        <f t="shared" si="13"/>
        <v>28739.122400896602</v>
      </c>
      <c r="C29" s="32">
        <f t="shared" si="13"/>
        <v>14158.790563382196</v>
      </c>
      <c r="D29" s="32">
        <f t="shared" si="13"/>
        <v>21509.157869648414</v>
      </c>
      <c r="E29" s="29">
        <v>1907</v>
      </c>
      <c r="F29" s="32">
        <f t="shared" si="11"/>
        <v>35818.517682587699</v>
      </c>
      <c r="G29" s="32">
        <f t="shared" si="12"/>
        <v>28588.553151339511</v>
      </c>
      <c r="H29" s="34">
        <v>1907</v>
      </c>
      <c r="I29" s="29">
        <v>7549.5559386549276</v>
      </c>
      <c r="J29" s="29">
        <v>3487.0805534821061</v>
      </c>
      <c r="K29" s="29">
        <v>5702.8637870191378</v>
      </c>
      <c r="L29" s="29">
        <v>1907</v>
      </c>
      <c r="M29" s="29">
        <v>21189.566462241673</v>
      </c>
      <c r="N29" s="29">
        <v>10671.710009900089</v>
      </c>
      <c r="O29" s="29">
        <v>15806.294082629274</v>
      </c>
      <c r="P29" s="29">
        <v>1907</v>
      </c>
      <c r="Q29" s="29">
        <v>2975.47</v>
      </c>
      <c r="R29" s="29">
        <v>6142.9098804574242</v>
      </c>
      <c r="S29" s="29">
        <v>8584.6628899593543</v>
      </c>
      <c r="T29" s="33">
        <f t="shared" si="15"/>
        <v>0.16807675598978114</v>
      </c>
      <c r="U29" s="33">
        <f t="shared" si="16"/>
        <v>0.346997403786581</v>
      </c>
      <c r="V29" s="33">
        <f t="shared" si="17"/>
        <v>0.48492584022363788</v>
      </c>
      <c r="W29" s="16">
        <v>1907</v>
      </c>
      <c r="X29" s="34">
        <v>6046.9249402287114</v>
      </c>
      <c r="Y29" s="34">
        <v>11656.117830188066</v>
      </c>
      <c r="Z29" s="16">
        <v>1907</v>
      </c>
      <c r="AA29" s="35">
        <f t="shared" si="18"/>
        <v>9.6586833007547064</v>
      </c>
      <c r="AB29" s="35">
        <f t="shared" si="14"/>
        <v>2.3048996060361997</v>
      </c>
      <c r="AC29" s="35">
        <f t="shared" si="14"/>
        <v>2.5055331986076688</v>
      </c>
      <c r="AD29" s="16">
        <v>1907</v>
      </c>
      <c r="AE29" s="35">
        <f t="shared" si="5"/>
        <v>5.9234268717800465</v>
      </c>
      <c r="AF29" s="35">
        <f t="shared" si="6"/>
        <v>2.4526650783589621</v>
      </c>
      <c r="AG29" s="36">
        <f t="shared" si="10"/>
        <v>3.6381921271498396</v>
      </c>
    </row>
    <row r="30" spans="1:33" s="16" customFormat="1" ht="16" x14ac:dyDescent="0.2">
      <c r="A30" s="16">
        <v>1908</v>
      </c>
      <c r="B30" s="32">
        <f t="shared" si="13"/>
        <v>25078.512428014721</v>
      </c>
      <c r="C30" s="32">
        <f t="shared" si="13"/>
        <v>14456.399844463742</v>
      </c>
      <c r="D30" s="32">
        <f t="shared" si="13"/>
        <v>23004.970317494946</v>
      </c>
      <c r="E30" s="29">
        <v>1908</v>
      </c>
      <c r="F30" s="32">
        <f t="shared" si="11"/>
        <v>32306.712350246591</v>
      </c>
      <c r="G30" s="32">
        <f t="shared" si="12"/>
        <v>30233.170239726816</v>
      </c>
      <c r="H30" s="34">
        <v>1908</v>
      </c>
      <c r="I30" s="29">
        <v>7076.5758187133815</v>
      </c>
      <c r="J30" s="29">
        <v>3679.290226619793</v>
      </c>
      <c r="K30" s="29">
        <v>6110.5837613068052</v>
      </c>
      <c r="L30" s="29">
        <v>1908</v>
      </c>
      <c r="M30" s="29">
        <v>18001.936609301341</v>
      </c>
      <c r="N30" s="29">
        <v>10777.109617843949</v>
      </c>
      <c r="O30" s="29">
        <v>16894.386556188143</v>
      </c>
      <c r="P30" s="29">
        <v>1908</v>
      </c>
      <c r="Q30" s="29">
        <v>2984.8703333333337</v>
      </c>
      <c r="R30" s="29">
        <v>6215.4891164914816</v>
      </c>
      <c r="S30" s="29">
        <v>8696.7163665469889</v>
      </c>
      <c r="T30" s="33">
        <f t="shared" si="15"/>
        <v>0.16677977810223318</v>
      </c>
      <c r="U30" s="33">
        <f t="shared" si="16"/>
        <v>0.34729076304217837</v>
      </c>
      <c r="V30" s="33">
        <f t="shared" si="17"/>
        <v>0.48592945885558836</v>
      </c>
      <c r="W30" s="16">
        <v>1908</v>
      </c>
      <c r="X30" s="34">
        <v>6092.6148915790745</v>
      </c>
      <c r="Y30" s="34">
        <v>11804.460924792729</v>
      </c>
      <c r="Z30" s="16">
        <v>1908</v>
      </c>
      <c r="AA30" s="35">
        <f t="shared" si="18"/>
        <v>8.4018766738213593</v>
      </c>
      <c r="AB30" s="35">
        <f t="shared" si="14"/>
        <v>2.3258668100804414</v>
      </c>
      <c r="AC30" s="35">
        <f t="shared" si="14"/>
        <v>2.645247855384413</v>
      </c>
      <c r="AD30" s="16">
        <v>1908</v>
      </c>
      <c r="AE30" s="35">
        <f t="shared" si="5"/>
        <v>5.30260207237116</v>
      </c>
      <c r="AF30" s="35">
        <f t="shared" si="6"/>
        <v>2.5611648369497799</v>
      </c>
      <c r="AG30" s="36">
        <f t="shared" si="10"/>
        <v>3.4944190454154223</v>
      </c>
    </row>
    <row r="31" spans="1:33" s="16" customFormat="1" ht="16" x14ac:dyDescent="0.2">
      <c r="A31" s="16">
        <v>1909</v>
      </c>
      <c r="B31" s="32">
        <f t="shared" si="13"/>
        <v>25382.822515022664</v>
      </c>
      <c r="C31" s="32">
        <f t="shared" si="13"/>
        <v>14717.400878787925</v>
      </c>
      <c r="D31" s="32">
        <f t="shared" si="13"/>
        <v>22563.393109462217</v>
      </c>
      <c r="E31" s="29">
        <v>1909</v>
      </c>
      <c r="F31" s="32">
        <f t="shared" si="11"/>
        <v>32741.522954416629</v>
      </c>
      <c r="G31" s="32">
        <f t="shared" si="12"/>
        <v>29922.093548856181</v>
      </c>
      <c r="H31" s="34">
        <v>1909</v>
      </c>
      <c r="I31" s="29">
        <v>7758.4560302304053</v>
      </c>
      <c r="J31" s="29">
        <v>3833.5939402843628</v>
      </c>
      <c r="K31" s="29">
        <v>6260.5199053870865</v>
      </c>
      <c r="L31" s="29">
        <v>1909</v>
      </c>
      <c r="M31" s="29">
        <v>17624.366484792259</v>
      </c>
      <c r="N31" s="29">
        <v>10883.806938503561</v>
      </c>
      <c r="O31" s="29">
        <v>16302.873204075131</v>
      </c>
      <c r="P31" s="29">
        <v>1909</v>
      </c>
      <c r="Q31" s="29">
        <v>2994.2706666666672</v>
      </c>
      <c r="R31" s="29">
        <v>6289.1436103792284</v>
      </c>
      <c r="S31" s="29">
        <v>8808.7639305084631</v>
      </c>
      <c r="T31" s="33">
        <f t="shared" si="15"/>
        <v>0.16550083866719897</v>
      </c>
      <c r="U31" s="33">
        <f t="shared" si="16"/>
        <v>0.34761671802200172</v>
      </c>
      <c r="V31" s="33">
        <f t="shared" si="17"/>
        <v>0.48688244331079927</v>
      </c>
      <c r="W31" s="16">
        <v>1909</v>
      </c>
      <c r="X31" s="34">
        <v>6138.8424718562819</v>
      </c>
      <c r="Y31" s="34">
        <v>11953.335735698078</v>
      </c>
      <c r="Z31" s="16">
        <v>1909</v>
      </c>
      <c r="AA31" s="35">
        <f t="shared" si="18"/>
        <v>8.4771302733562699</v>
      </c>
      <c r="AB31" s="35">
        <f t="shared" si="14"/>
        <v>2.3401279713980774</v>
      </c>
      <c r="AC31" s="35">
        <f t="shared" si="14"/>
        <v>2.5614709722570352</v>
      </c>
      <c r="AD31" s="16">
        <v>1909</v>
      </c>
      <c r="AE31" s="35">
        <f t="shared" si="5"/>
        <v>5.3335010801337841</v>
      </c>
      <c r="AF31" s="35">
        <f t="shared" si="6"/>
        <v>2.5032421250827288</v>
      </c>
      <c r="AG31" s="36">
        <f t="shared" si="10"/>
        <v>3.4635750203426428</v>
      </c>
    </row>
    <row r="32" spans="1:33" s="16" customFormat="1" ht="16" x14ac:dyDescent="0.2">
      <c r="A32" s="16">
        <v>1910</v>
      </c>
      <c r="B32" s="32">
        <f t="shared" si="13"/>
        <v>27111.263418657451</v>
      </c>
      <c r="C32" s="32">
        <f t="shared" si="13"/>
        <v>14514.896606716096</v>
      </c>
      <c r="D32" s="32">
        <f t="shared" si="13"/>
        <v>22059.864537353133</v>
      </c>
      <c r="E32" s="29">
        <v>1910</v>
      </c>
      <c r="F32" s="32">
        <f t="shared" si="11"/>
        <v>34368.711722015498</v>
      </c>
      <c r="G32" s="32">
        <f t="shared" si="12"/>
        <v>29317.31284071118</v>
      </c>
      <c r="H32" s="34">
        <v>1910</v>
      </c>
      <c r="I32" s="29">
        <v>7496.9463752973907</v>
      </c>
      <c r="J32" s="29">
        <v>3523.0677225401128</v>
      </c>
      <c r="K32" s="29">
        <v>5794.5606272180748</v>
      </c>
      <c r="L32" s="29">
        <v>1910</v>
      </c>
      <c r="M32" s="29">
        <v>19614.317043360061</v>
      </c>
      <c r="N32" s="29">
        <v>10991.828884175984</v>
      </c>
      <c r="O32" s="29">
        <v>16265.303910135057</v>
      </c>
      <c r="P32" s="29">
        <v>1910</v>
      </c>
      <c r="Q32" s="29">
        <v>3003.6709999999998</v>
      </c>
      <c r="R32" s="29">
        <v>6363.8994211259214</v>
      </c>
      <c r="S32" s="29">
        <v>8920.7908388077522</v>
      </c>
      <c r="T32" s="33">
        <f t="shared" si="15"/>
        <v>0.16423948309575845</v>
      </c>
      <c r="U32" s="33">
        <f t="shared" si="16"/>
        <v>0.34797537792891359</v>
      </c>
      <c r="V32" s="33">
        <f t="shared" si="17"/>
        <v>0.4877851389753281</v>
      </c>
      <c r="W32" s="16">
        <v>1910</v>
      </c>
      <c r="X32" s="34">
        <v>6185.6207105629601</v>
      </c>
      <c r="Y32" s="34">
        <v>12102.740549370712</v>
      </c>
      <c r="Z32" s="16">
        <v>1910</v>
      </c>
      <c r="AA32" s="35">
        <f t="shared" si="18"/>
        <v>9.0260429383435969</v>
      </c>
      <c r="AB32" s="35">
        <f t="shared" si="14"/>
        <v>2.2808180403561553</v>
      </c>
      <c r="AC32" s="35">
        <f t="shared" si="14"/>
        <v>2.4728597425899737</v>
      </c>
      <c r="AD32" s="16">
        <v>1910</v>
      </c>
      <c r="AE32" s="35">
        <f t="shared" si="5"/>
        <v>5.5562268251147851</v>
      </c>
      <c r="AF32" s="35">
        <f t="shared" si="6"/>
        <v>2.4223697699803659</v>
      </c>
      <c r="AG32" s="36">
        <f t="shared" si="10"/>
        <v>3.482325379379434</v>
      </c>
    </row>
    <row r="33" spans="1:33" s="16" customFormat="1" ht="16" x14ac:dyDescent="0.2">
      <c r="A33" s="16">
        <v>1911</v>
      </c>
      <c r="B33" s="32">
        <f t="shared" si="13"/>
        <v>21066.395848023523</v>
      </c>
      <c r="C33" s="32">
        <f t="shared" si="13"/>
        <v>14906.689078681453</v>
      </c>
      <c r="D33" s="32">
        <f t="shared" si="13"/>
        <v>22895.616713709729</v>
      </c>
      <c r="E33" s="29">
        <v>1911</v>
      </c>
      <c r="F33" s="32">
        <f t="shared" si="11"/>
        <v>28519.740387364251</v>
      </c>
      <c r="G33" s="32">
        <f t="shared" si="12"/>
        <v>30348.961253050456</v>
      </c>
      <c r="H33" s="34">
        <v>1911</v>
      </c>
      <c r="I33" s="29">
        <v>6602.906981902217</v>
      </c>
      <c r="J33" s="29">
        <v>3789.1375897571347</v>
      </c>
      <c r="K33" s="29">
        <v>6170.2354141777387</v>
      </c>
      <c r="L33" s="29">
        <v>1911</v>
      </c>
      <c r="M33" s="29">
        <v>14463.488866121304</v>
      </c>
      <c r="N33" s="29">
        <v>11117.551488924319</v>
      </c>
      <c r="O33" s="29">
        <v>16725.381299531989</v>
      </c>
      <c r="P33" s="29">
        <v>1911</v>
      </c>
      <c r="Q33" s="29">
        <v>2970.2532499999998</v>
      </c>
      <c r="R33" s="29">
        <v>6456.9108180918456</v>
      </c>
      <c r="S33" s="29">
        <v>9053.8141859903371</v>
      </c>
      <c r="T33" s="33">
        <f t="shared" si="15"/>
        <v>0.16071948189993207</v>
      </c>
      <c r="U33" s="33">
        <f t="shared" si="16"/>
        <v>0.3493814412484148</v>
      </c>
      <c r="V33" s="33">
        <f t="shared" si="17"/>
        <v>0.48989907685165307</v>
      </c>
      <c r="W33" s="16">
        <v>1911</v>
      </c>
      <c r="X33" s="34">
        <v>6198.7086590459221</v>
      </c>
      <c r="Y33" s="34">
        <v>12282.269595036259</v>
      </c>
      <c r="Z33" s="16">
        <v>1911</v>
      </c>
      <c r="AA33" s="35">
        <f t="shared" si="18"/>
        <v>7.0924578057522618</v>
      </c>
      <c r="AB33" s="35">
        <f t="shared" si="14"/>
        <v>2.3086410047532135</v>
      </c>
      <c r="AC33" s="35">
        <f t="shared" si="14"/>
        <v>2.5288366033773784</v>
      </c>
      <c r="AD33" s="16">
        <v>1911</v>
      </c>
      <c r="AE33" s="35">
        <f t="shared" si="5"/>
        <v>4.6009164095403516</v>
      </c>
      <c r="AF33" s="35">
        <f t="shared" si="6"/>
        <v>2.4709570994367072</v>
      </c>
      <c r="AG33" s="36">
        <f t="shared" si="10"/>
        <v>3.1853671830067465</v>
      </c>
    </row>
    <row r="34" spans="1:33" s="16" customFormat="1" ht="16" x14ac:dyDescent="0.2">
      <c r="A34" s="16">
        <v>1912</v>
      </c>
      <c r="B34" s="32">
        <f t="shared" si="13"/>
        <v>18351.239435056574</v>
      </c>
      <c r="C34" s="32">
        <f t="shared" si="13"/>
        <v>14724.837136030776</v>
      </c>
      <c r="D34" s="32">
        <f t="shared" si="13"/>
        <v>23269.123930655693</v>
      </c>
      <c r="E34" s="29">
        <v>1912</v>
      </c>
      <c r="F34" s="32">
        <f t="shared" si="11"/>
        <v>25713.658003071963</v>
      </c>
      <c r="G34" s="32">
        <f t="shared" si="12"/>
        <v>30631.542498671079</v>
      </c>
      <c r="H34" s="34">
        <v>1912</v>
      </c>
      <c r="I34" s="29">
        <v>5566.0058035817583</v>
      </c>
      <c r="J34" s="29">
        <v>3479.4240015836413</v>
      </c>
      <c r="K34" s="29">
        <v>5794.4032580473759</v>
      </c>
      <c r="L34" s="29">
        <v>1912</v>
      </c>
      <c r="M34" s="29">
        <v>12785.233631474815</v>
      </c>
      <c r="N34" s="29">
        <v>11245.413134447133</v>
      </c>
      <c r="O34" s="29">
        <v>17474.720672608317</v>
      </c>
      <c r="P34" s="29">
        <v>1912</v>
      </c>
      <c r="Q34" s="29">
        <v>2936.8354999999997</v>
      </c>
      <c r="R34" s="29">
        <v>6551.8724382174569</v>
      </c>
      <c r="S34" s="29">
        <v>9189.5161185921224</v>
      </c>
      <c r="T34" s="33">
        <f t="shared" si="15"/>
        <v>0.15723312297077344</v>
      </c>
      <c r="U34" s="33">
        <f t="shared" si="16"/>
        <v>0.35077598482007821</v>
      </c>
      <c r="V34" s="33">
        <f t="shared" si="17"/>
        <v>0.49199089220914827</v>
      </c>
      <c r="W34" s="16">
        <v>1912</v>
      </c>
      <c r="X34" s="34">
        <v>6212.7717191087286</v>
      </c>
      <c r="Y34" s="34">
        <v>12465.452337700852</v>
      </c>
      <c r="Z34" s="16">
        <v>1912</v>
      </c>
      <c r="AA34" s="35">
        <f t="shared" si="18"/>
        <v>6.24864396901242</v>
      </c>
      <c r="AB34" s="35">
        <f t="shared" si="14"/>
        <v>2.2474242706771785</v>
      </c>
      <c r="AC34" s="35">
        <f t="shared" si="14"/>
        <v>2.5321381050279537</v>
      </c>
      <c r="AD34" s="16">
        <v>1912</v>
      </c>
      <c r="AE34" s="35">
        <f t="shared" si="5"/>
        <v>4.1388383745026429</v>
      </c>
      <c r="AF34" s="35">
        <f t="shared" si="6"/>
        <v>2.4573149588826562</v>
      </c>
      <c r="AG34" s="36">
        <f t="shared" si="10"/>
        <v>3.0166251529251302</v>
      </c>
    </row>
    <row r="35" spans="1:33" s="16" customFormat="1" ht="16" x14ac:dyDescent="0.2">
      <c r="A35" s="56">
        <v>1913</v>
      </c>
      <c r="B35" s="57">
        <f t="shared" ref="B35:D50" si="19">I35+M35</f>
        <v>32120.967068950507</v>
      </c>
      <c r="C35" s="57">
        <f t="shared" si="19"/>
        <v>15582.682627146152</v>
      </c>
      <c r="D35" s="57">
        <f t="shared" si="19"/>
        <v>22501.308598858326</v>
      </c>
      <c r="E35" s="58">
        <v>1913</v>
      </c>
      <c r="F35" s="57">
        <f t="shared" si="11"/>
        <v>39912.308382523581</v>
      </c>
      <c r="G35" s="57">
        <f t="shared" si="12"/>
        <v>30292.649912431403</v>
      </c>
      <c r="H35" s="60">
        <v>1913</v>
      </c>
      <c r="I35" s="58">
        <v>9719.5845976765486</v>
      </c>
      <c r="J35" s="58">
        <v>4215.8596996939832</v>
      </c>
      <c r="K35" s="58">
        <v>6665.0634091350075</v>
      </c>
      <c r="L35" s="58">
        <v>1913</v>
      </c>
      <c r="M35" s="58">
        <v>22401.382471273959</v>
      </c>
      <c r="N35" s="29">
        <v>11366.822927452169</v>
      </c>
      <c r="O35" s="29">
        <v>15836.245189723319</v>
      </c>
      <c r="P35" s="29">
        <v>1913</v>
      </c>
      <c r="Q35" s="29">
        <v>2903.4177499999996</v>
      </c>
      <c r="R35" s="29">
        <v>6643.7578722337448</v>
      </c>
      <c r="S35" s="29">
        <v>9320.8578947947099</v>
      </c>
      <c r="T35" s="33">
        <f t="shared" si="15"/>
        <v>0.15388025187572713</v>
      </c>
      <c r="U35" s="33">
        <f t="shared" si="16"/>
        <v>0.35211713325809679</v>
      </c>
      <c r="V35" s="33">
        <f t="shared" si="17"/>
        <v>0.49400261486617614</v>
      </c>
      <c r="W35" s="16">
        <v>1913</v>
      </c>
      <c r="X35" s="34">
        <v>6225.2966861168716</v>
      </c>
      <c r="Y35" s="34">
        <v>12642.736830911583</v>
      </c>
      <c r="Z35" s="16">
        <v>1913</v>
      </c>
      <c r="AA35" s="35">
        <f t="shared" si="18"/>
        <v>11.063157228735173</v>
      </c>
      <c r="AB35" s="35">
        <f t="shared" si="14"/>
        <v>2.3454621506107038</v>
      </c>
      <c r="AC35" s="35">
        <f t="shared" si="14"/>
        <v>2.4140812844517585</v>
      </c>
      <c r="AD35" s="16">
        <v>1913</v>
      </c>
      <c r="AE35" s="35">
        <f t="shared" si="5"/>
        <v>6.41131023868029</v>
      </c>
      <c r="AF35" s="35">
        <f t="shared" si="6"/>
        <v>2.3960516079371086</v>
      </c>
      <c r="AG35" s="36">
        <f t="shared" si="10"/>
        <v>3.7208412965556175</v>
      </c>
    </row>
    <row r="36" spans="1:33" s="16" customFormat="1" ht="16" x14ac:dyDescent="0.2">
      <c r="A36" s="16">
        <v>1914</v>
      </c>
      <c r="B36" s="32">
        <f t="shared" si="19"/>
        <v>30895.451733306822</v>
      </c>
      <c r="C36" s="32">
        <f t="shared" si="19"/>
        <v>15702.738312065992</v>
      </c>
      <c r="D36" s="32">
        <f t="shared" si="19"/>
        <v>22585.90555072709</v>
      </c>
      <c r="E36" s="29">
        <v>1914</v>
      </c>
      <c r="F36" s="32">
        <f t="shared" si="11"/>
        <v>38746.820889339819</v>
      </c>
      <c r="G36" s="32">
        <f t="shared" si="12"/>
        <v>30437.274706760087</v>
      </c>
      <c r="H36" s="34">
        <v>1914</v>
      </c>
      <c r="I36" s="29">
        <v>9054.5549148309983</v>
      </c>
      <c r="J36" s="29">
        <v>4027.8461819573008</v>
      </c>
      <c r="K36" s="29">
        <v>6339.0508681469428</v>
      </c>
      <c r="L36" s="29">
        <v>1914</v>
      </c>
      <c r="M36" s="29">
        <v>21840.896818475823</v>
      </c>
      <c r="N36" s="29">
        <v>11674.892130108692</v>
      </c>
      <c r="O36" s="29">
        <v>16246.854682580146</v>
      </c>
      <c r="P36" s="29">
        <v>1914</v>
      </c>
      <c r="Q36" s="29">
        <v>2870</v>
      </c>
      <c r="R36" s="29">
        <v>6733.1242648363759</v>
      </c>
      <c r="S36" s="29">
        <v>9448.6292060939195</v>
      </c>
      <c r="T36" s="33">
        <f t="shared" si="15"/>
        <v>0.1506423020001349</v>
      </c>
      <c r="U36" s="33">
        <f t="shared" si="16"/>
        <v>0.35341231320833366</v>
      </c>
      <c r="V36" s="33">
        <f t="shared" si="17"/>
        <v>0.49594538479153139</v>
      </c>
      <c r="W36" s="16">
        <v>1914</v>
      </c>
      <c r="X36" s="34">
        <v>6236.5621324181884</v>
      </c>
      <c r="Y36" s="34">
        <v>12815.191338512108</v>
      </c>
      <c r="Z36" s="16">
        <v>1914</v>
      </c>
      <c r="AA36" s="35">
        <f t="shared" si="18"/>
        <v>10.764965760734084</v>
      </c>
      <c r="AB36" s="35">
        <f t="shared" si="14"/>
        <v>2.3321622614442554</v>
      </c>
      <c r="AC36" s="35">
        <f t="shared" si="14"/>
        <v>2.390389659503227</v>
      </c>
      <c r="AD36" s="16">
        <v>1914</v>
      </c>
      <c r="AE36" s="35">
        <f t="shared" si="5"/>
        <v>6.2128493337588182</v>
      </c>
      <c r="AF36" s="35">
        <f t="shared" si="6"/>
        <v>2.3750932703821781</v>
      </c>
      <c r="AG36" s="36">
        <f t="shared" si="10"/>
        <v>3.6313768022278348</v>
      </c>
    </row>
    <row r="37" spans="1:33" s="16" customFormat="1" ht="16" x14ac:dyDescent="0.2">
      <c r="A37" s="16">
        <v>1915</v>
      </c>
      <c r="B37" s="32">
        <f t="shared" si="19"/>
        <v>30635.076591443532</v>
      </c>
      <c r="C37" s="32">
        <f t="shared" si="19"/>
        <v>15387.355581644775</v>
      </c>
      <c r="D37" s="32">
        <f t="shared" si="19"/>
        <v>22066.608038417908</v>
      </c>
      <c r="E37" s="29">
        <v>1915</v>
      </c>
      <c r="F37" s="32">
        <f t="shared" si="11"/>
        <v>38328.754382265921</v>
      </c>
      <c r="G37" s="32">
        <f t="shared" si="12"/>
        <v>29760.285829240296</v>
      </c>
      <c r="H37" s="34">
        <v>1915</v>
      </c>
      <c r="I37" s="29">
        <v>7693.2582707750807</v>
      </c>
      <c r="J37" s="29">
        <v>3404.3942488795606</v>
      </c>
      <c r="K37" s="29">
        <v>5409.1438629809363</v>
      </c>
      <c r="L37" s="29">
        <v>1915</v>
      </c>
      <c r="M37" s="29">
        <v>22941.818320668452</v>
      </c>
      <c r="N37" s="29">
        <v>11982.961332765215</v>
      </c>
      <c r="O37" s="29">
        <v>16657.464175436973</v>
      </c>
      <c r="P37" s="29">
        <v>1915</v>
      </c>
      <c r="Q37" s="29">
        <v>3000</v>
      </c>
      <c r="R37" s="29">
        <v>6755.1633593329025</v>
      </c>
      <c r="S37" s="29">
        <v>9475.5715015816077</v>
      </c>
      <c r="T37" s="33">
        <f t="shared" si="15"/>
        <v>0.15600027880875977</v>
      </c>
      <c r="U37" s="33">
        <f t="shared" si="16"/>
        <v>0.35126912248488368</v>
      </c>
      <c r="V37" s="33">
        <f t="shared" si="17"/>
        <v>0.49273059870635644</v>
      </c>
      <c r="W37" s="16">
        <v>1915</v>
      </c>
      <c r="X37" s="34">
        <v>6377.5816796664512</v>
      </c>
      <c r="Y37" s="34">
        <v>12853.153181248059</v>
      </c>
      <c r="Z37" s="16">
        <v>1915</v>
      </c>
      <c r="AA37" s="35">
        <f t="shared" si="18"/>
        <v>10.211692197147844</v>
      </c>
      <c r="AB37" s="35">
        <f t="shared" si="14"/>
        <v>2.2778657988167934</v>
      </c>
      <c r="AC37" s="35">
        <f t="shared" si="14"/>
        <v>2.3287891431914876</v>
      </c>
      <c r="AD37" s="16">
        <v>1915</v>
      </c>
      <c r="AE37" s="35">
        <f t="shared" si="5"/>
        <v>6.0099197952209567</v>
      </c>
      <c r="AF37" s="35">
        <f t="shared" si="6"/>
        <v>2.3154073875551937</v>
      </c>
      <c r="AG37" s="36">
        <f t="shared" si="10"/>
        <v>3.5406364189386084</v>
      </c>
    </row>
    <row r="38" spans="1:33" s="16" customFormat="1" ht="16" x14ac:dyDescent="0.2">
      <c r="A38" s="16">
        <v>1916</v>
      </c>
      <c r="B38" s="32">
        <f t="shared" si="19"/>
        <v>30481.032445341258</v>
      </c>
      <c r="C38" s="32">
        <f t="shared" si="19"/>
        <v>15480.210617185754</v>
      </c>
      <c r="D38" s="32">
        <f t="shared" si="19"/>
        <v>22188.533605588556</v>
      </c>
      <c r="E38" s="29">
        <v>1916</v>
      </c>
      <c r="F38" s="32">
        <f t="shared" si="11"/>
        <v>38221.137753934134</v>
      </c>
      <c r="G38" s="32">
        <f t="shared" si="12"/>
        <v>29928.638914181432</v>
      </c>
      <c r="H38" s="34">
        <v>1916</v>
      </c>
      <c r="I38" s="29">
        <v>7239.3639365710833</v>
      </c>
      <c r="J38" s="29">
        <v>3189.1800817640178</v>
      </c>
      <c r="K38" s="29">
        <v>5120.4599372947614</v>
      </c>
      <c r="L38" s="29">
        <v>1916</v>
      </c>
      <c r="M38" s="29">
        <v>23241.668508770174</v>
      </c>
      <c r="N38" s="29">
        <v>12291.030535421736</v>
      </c>
      <c r="O38" s="29">
        <v>17068.073668293797</v>
      </c>
      <c r="P38" s="29">
        <v>1916</v>
      </c>
      <c r="Q38" s="29">
        <v>3130</v>
      </c>
      <c r="R38" s="29">
        <v>6770.5642786139442</v>
      </c>
      <c r="S38" s="29">
        <v>9493.1049118080773</v>
      </c>
      <c r="T38" s="33">
        <f t="shared" si="15"/>
        <v>0.16139287358504689</v>
      </c>
      <c r="U38" s="33">
        <f t="shared" si="16"/>
        <v>0.34911208457436887</v>
      </c>
      <c r="V38" s="33">
        <f t="shared" si="17"/>
        <v>0.48949504184058429</v>
      </c>
      <c r="W38" s="16">
        <v>1916</v>
      </c>
      <c r="X38" s="34">
        <v>6515.2821393069717</v>
      </c>
      <c r="Y38" s="34">
        <v>12878.387051115049</v>
      </c>
      <c r="Z38" s="16">
        <v>1916</v>
      </c>
      <c r="AA38" s="35">
        <f t="shared" si="18"/>
        <v>9.7383490240706898</v>
      </c>
      <c r="AB38" s="35">
        <f t="shared" si="14"/>
        <v>2.2863988849618941</v>
      </c>
      <c r="AC38" s="35">
        <f t="shared" si="14"/>
        <v>2.3373315487105977</v>
      </c>
      <c r="AD38" s="16">
        <v>1916</v>
      </c>
      <c r="AE38" s="35">
        <f t="shared" si="5"/>
        <v>5.8663825965946126</v>
      </c>
      <c r="AF38" s="35">
        <f t="shared" si="6"/>
        <v>2.3239431145680718</v>
      </c>
      <c r="AG38" s="36">
        <f t="shared" si="10"/>
        <v>3.5140218180978775</v>
      </c>
    </row>
    <row r="39" spans="1:33" s="16" customFormat="1" ht="16" x14ac:dyDescent="0.2">
      <c r="A39" s="16">
        <v>1917</v>
      </c>
      <c r="B39" s="32">
        <f t="shared" si="19"/>
        <v>30276.450743587811</v>
      </c>
      <c r="C39" s="32">
        <f t="shared" si="19"/>
        <v>15319.476094073572</v>
      </c>
      <c r="D39" s="32">
        <f t="shared" si="19"/>
        <v>21833.501431392542</v>
      </c>
      <c r="E39" s="29">
        <v>1917</v>
      </c>
      <c r="F39" s="32">
        <f t="shared" si="11"/>
        <v>37936.188790624597</v>
      </c>
      <c r="G39" s="32">
        <f t="shared" si="12"/>
        <v>29493.239478429328</v>
      </c>
      <c r="H39" s="34">
        <v>1917</v>
      </c>
      <c r="I39" s="29">
        <v>5854.6607286624312</v>
      </c>
      <c r="J39" s="29">
        <v>2720.3763559953177</v>
      </c>
      <c r="K39" s="29">
        <v>4354.8182702419117</v>
      </c>
      <c r="L39" s="29">
        <v>1917</v>
      </c>
      <c r="M39" s="29">
        <v>24421.79001492538</v>
      </c>
      <c r="N39" s="29">
        <v>12599.099738078256</v>
      </c>
      <c r="O39" s="29">
        <v>17478.683161150631</v>
      </c>
      <c r="P39" s="29">
        <v>1917</v>
      </c>
      <c r="Q39" s="29">
        <v>3260</v>
      </c>
      <c r="R39" s="29">
        <v>6778.0241873698151</v>
      </c>
      <c r="S39" s="29">
        <v>9499.3828106230394</v>
      </c>
      <c r="T39" s="33">
        <f t="shared" si="15"/>
        <v>0.16685939952701559</v>
      </c>
      <c r="U39" s="33">
        <f t="shared" si="16"/>
        <v>0.34692547419758135</v>
      </c>
      <c r="V39" s="33">
        <f t="shared" si="17"/>
        <v>0.48621512627540309</v>
      </c>
      <c r="W39" s="16">
        <v>1917</v>
      </c>
      <c r="X39" s="34">
        <v>6649.0120936849071</v>
      </c>
      <c r="Y39" s="34">
        <v>12888.394904307946</v>
      </c>
      <c r="Z39" s="16">
        <v>1917</v>
      </c>
      <c r="AA39" s="35">
        <f t="shared" si="18"/>
        <v>9.2872548293214141</v>
      </c>
      <c r="AB39" s="35">
        <f t="shared" ref="AB39:AC58" si="20">C39/R39</f>
        <v>2.260168401673738</v>
      </c>
      <c r="AC39" s="35">
        <f t="shared" si="20"/>
        <v>2.2984126302370314</v>
      </c>
      <c r="AD39" s="16">
        <v>1917</v>
      </c>
      <c r="AE39" s="35">
        <f t="shared" si="5"/>
        <v>5.7055376432020024</v>
      </c>
      <c r="AF39" s="35">
        <f t="shared" si="6"/>
        <v>2.2883562846581627</v>
      </c>
      <c r="AG39" s="36">
        <f t="shared" si="10"/>
        <v>3.4512987458356776</v>
      </c>
    </row>
    <row r="40" spans="1:33" s="16" customFormat="1" ht="16" x14ac:dyDescent="0.2">
      <c r="A40" s="16">
        <v>1918</v>
      </c>
      <c r="B40" s="32">
        <f t="shared" si="19"/>
        <v>31356.419824365174</v>
      </c>
      <c r="C40" s="32">
        <f t="shared" si="19"/>
        <v>15861.44325260054</v>
      </c>
      <c r="D40" s="32">
        <f t="shared" si="19"/>
        <v>22746.202525375415</v>
      </c>
      <c r="E40" s="29">
        <v>1918</v>
      </c>
      <c r="F40" s="32">
        <f t="shared" si="11"/>
        <v>39287.14145066544</v>
      </c>
      <c r="G40" s="32">
        <f t="shared" si="12"/>
        <v>30676.924151675685</v>
      </c>
      <c r="H40" s="34">
        <v>1918</v>
      </c>
      <c r="I40" s="29">
        <v>6300.566552903897</v>
      </c>
      <c r="J40" s="29">
        <v>2954.2743118657604</v>
      </c>
      <c r="K40" s="29">
        <v>4856.9098713679605</v>
      </c>
      <c r="L40" s="29">
        <v>1918</v>
      </c>
      <c r="M40" s="29">
        <v>25055.853271461277</v>
      </c>
      <c r="N40" s="29">
        <v>12907.16894073478</v>
      </c>
      <c r="O40" s="29">
        <v>17889.292654007455</v>
      </c>
      <c r="P40" s="29">
        <v>1918</v>
      </c>
      <c r="Q40" s="29">
        <v>3390</v>
      </c>
      <c r="R40" s="29">
        <v>6783.1603950778926</v>
      </c>
      <c r="S40" s="29">
        <v>9502.3671180773708</v>
      </c>
      <c r="T40" s="33">
        <f t="shared" si="15"/>
        <v>0.17229525346821886</v>
      </c>
      <c r="U40" s="33">
        <f t="shared" si="16"/>
        <v>0.34475113262110002</v>
      </c>
      <c r="V40" s="33">
        <f t="shared" si="17"/>
        <v>0.48295361391068115</v>
      </c>
      <c r="W40" s="16">
        <v>1918</v>
      </c>
      <c r="X40" s="34">
        <v>6781.5801975389459</v>
      </c>
      <c r="Y40" s="34">
        <v>12893.947315616317</v>
      </c>
      <c r="Z40" s="16">
        <v>1918</v>
      </c>
      <c r="AA40" s="35">
        <f t="shared" si="18"/>
        <v>9.249681364119521</v>
      </c>
      <c r="AB40" s="35">
        <f t="shared" si="20"/>
        <v>2.3383559180039706</v>
      </c>
      <c r="AC40" s="35">
        <f t="shared" si="20"/>
        <v>2.3937406587988876</v>
      </c>
      <c r="AD40" s="16">
        <v>1918</v>
      </c>
      <c r="AE40" s="35">
        <f t="shared" si="5"/>
        <v>5.7932134261160622</v>
      </c>
      <c r="AF40" s="35">
        <f t="shared" si="6"/>
        <v>2.3791724443081734</v>
      </c>
      <c r="AG40" s="36">
        <f t="shared" si="10"/>
        <v>3.5558927482662117</v>
      </c>
    </row>
    <row r="41" spans="1:33" s="16" customFormat="1" ht="16" x14ac:dyDescent="0.2">
      <c r="A41" s="16">
        <v>1919</v>
      </c>
      <c r="B41" s="32">
        <f t="shared" si="19"/>
        <v>29215.004954277527</v>
      </c>
      <c r="C41" s="32">
        <f t="shared" si="19"/>
        <v>16233.421908602129</v>
      </c>
      <c r="D41" s="32">
        <f t="shared" si="19"/>
        <v>23243.816051786926</v>
      </c>
      <c r="E41" s="29">
        <v>1919</v>
      </c>
      <c r="F41" s="32">
        <f t="shared" si="11"/>
        <v>37331.71590857859</v>
      </c>
      <c r="G41" s="32">
        <f t="shared" si="12"/>
        <v>31360.527006087992</v>
      </c>
      <c r="H41" s="34">
        <v>1919</v>
      </c>
      <c r="I41" s="29">
        <v>6009.8486271381798</v>
      </c>
      <c r="J41" s="29">
        <v>3018.1837652108261</v>
      </c>
      <c r="K41" s="29">
        <v>4943.9139049226405</v>
      </c>
      <c r="L41" s="29">
        <v>1919</v>
      </c>
      <c r="M41" s="29">
        <v>23205.156327139346</v>
      </c>
      <c r="N41" s="29">
        <v>13215.238143391303</v>
      </c>
      <c r="O41" s="29">
        <v>18299.902146864286</v>
      </c>
      <c r="P41" s="29">
        <v>1919</v>
      </c>
      <c r="Q41" s="29">
        <v>3520</v>
      </c>
      <c r="R41" s="29">
        <v>6791.5953070511841</v>
      </c>
      <c r="S41" s="29">
        <v>9510.0269770100185</v>
      </c>
      <c r="T41" s="33">
        <f t="shared" si="15"/>
        <v>0.17758385007822861</v>
      </c>
      <c r="U41" s="33">
        <f t="shared" si="16"/>
        <v>0.34263569397709615</v>
      </c>
      <c r="V41" s="33">
        <f t="shared" si="17"/>
        <v>0.47978045594467522</v>
      </c>
      <c r="W41" s="16">
        <v>1919</v>
      </c>
      <c r="X41" s="34">
        <v>6915.7976535255921</v>
      </c>
      <c r="Y41" s="34">
        <v>12905.824630535612</v>
      </c>
      <c r="Z41" s="16">
        <v>1919</v>
      </c>
      <c r="AA41" s="35">
        <f t="shared" si="18"/>
        <v>8.2997173165561158</v>
      </c>
      <c r="AB41" s="35">
        <f t="shared" si="20"/>
        <v>2.3902222047518396</v>
      </c>
      <c r="AC41" s="35">
        <f t="shared" si="20"/>
        <v>2.4441377619619384</v>
      </c>
      <c r="AD41" s="16">
        <v>1919</v>
      </c>
      <c r="AE41" s="35">
        <f t="shared" si="5"/>
        <v>5.3980347284376258</v>
      </c>
      <c r="AF41" s="35">
        <f t="shared" si="6"/>
        <v>2.4299514292087885</v>
      </c>
      <c r="AG41" s="36">
        <f t="shared" si="10"/>
        <v>3.4655207293452874</v>
      </c>
    </row>
    <row r="42" spans="1:33" s="16" customFormat="1" ht="16" x14ac:dyDescent="0.2">
      <c r="A42" s="16">
        <v>1920</v>
      </c>
      <c r="B42" s="32">
        <f t="shared" si="19"/>
        <v>33689.520704365037</v>
      </c>
      <c r="C42" s="32">
        <f t="shared" si="19"/>
        <v>17069.876748134386</v>
      </c>
      <c r="D42" s="32">
        <f t="shared" si="19"/>
        <v>25585.97381636838</v>
      </c>
      <c r="E42" s="29">
        <v>1920</v>
      </c>
      <c r="F42" s="32">
        <f t="shared" si="11"/>
        <v>42224.459078432228</v>
      </c>
      <c r="G42" s="32">
        <f t="shared" si="12"/>
        <v>34120.912190435571</v>
      </c>
      <c r="H42" s="34">
        <v>1920</v>
      </c>
      <c r="I42" s="29">
        <v>9548.5926235983625</v>
      </c>
      <c r="J42" s="29">
        <v>4183.9457307430857</v>
      </c>
      <c r="K42" s="29">
        <v>6875.4621766472683</v>
      </c>
      <c r="L42" s="29">
        <v>1920</v>
      </c>
      <c r="M42" s="29">
        <v>24140.928080766673</v>
      </c>
      <c r="N42" s="29">
        <v>12885.9310173913</v>
      </c>
      <c r="O42" s="29">
        <v>18710.511639721113</v>
      </c>
      <c r="P42" s="29">
        <v>1920</v>
      </c>
      <c r="Q42" s="29">
        <v>3650</v>
      </c>
      <c r="R42" s="29">
        <v>6808.9513286027041</v>
      </c>
      <c r="S42" s="29">
        <v>9530.331530259944</v>
      </c>
      <c r="T42" s="33">
        <f t="shared" si="15"/>
        <v>0.18259784634453255</v>
      </c>
      <c r="U42" s="33">
        <f t="shared" si="16"/>
        <v>0.3406300954705746</v>
      </c>
      <c r="V42" s="33">
        <f t="shared" si="17"/>
        <v>0.47677205818489288</v>
      </c>
      <c r="W42" s="16">
        <v>1920</v>
      </c>
      <c r="X42" s="34">
        <v>7054.4756643013516</v>
      </c>
      <c r="Y42" s="34">
        <v>12934.807194561296</v>
      </c>
      <c r="Z42" s="16">
        <v>1920</v>
      </c>
      <c r="AA42" s="35">
        <f t="shared" si="18"/>
        <v>9.2300056724287778</v>
      </c>
      <c r="AB42" s="35">
        <f t="shared" si="20"/>
        <v>2.5069758798874204</v>
      </c>
      <c r="AC42" s="35">
        <f t="shared" si="20"/>
        <v>2.6846887471993863</v>
      </c>
      <c r="AD42" s="16">
        <v>1920</v>
      </c>
      <c r="AE42" s="35">
        <f t="shared" si="5"/>
        <v>5.9854851143800749</v>
      </c>
      <c r="AF42" s="35">
        <f t="shared" si="6"/>
        <v>2.6379142477502415</v>
      </c>
      <c r="AG42" s="36">
        <f t="shared" si="10"/>
        <v>3.8193151704298667</v>
      </c>
    </row>
    <row r="43" spans="1:33" s="16" customFormat="1" ht="16" x14ac:dyDescent="0.2">
      <c r="A43" s="16">
        <v>1921</v>
      </c>
      <c r="B43" s="32">
        <f t="shared" si="19"/>
        <v>36571.882848656685</v>
      </c>
      <c r="C43" s="32">
        <f t="shared" si="19"/>
        <v>20389.900286493445</v>
      </c>
      <c r="D43" s="32">
        <f t="shared" si="19"/>
        <v>25806.34632617973</v>
      </c>
      <c r="E43" s="29">
        <v>1921</v>
      </c>
      <c r="F43" s="32">
        <f t="shared" si="11"/>
        <v>46766.832991903408</v>
      </c>
      <c r="G43" s="32">
        <f t="shared" si="12"/>
        <v>36001.296469426452</v>
      </c>
      <c r="H43" s="34">
        <v>1921</v>
      </c>
      <c r="I43" s="29">
        <v>9527.4034319112598</v>
      </c>
      <c r="J43" s="29">
        <v>4640.4290430151887</v>
      </c>
      <c r="K43" s="29">
        <v>6685.2251936017892</v>
      </c>
      <c r="L43" s="29">
        <v>1921</v>
      </c>
      <c r="M43" s="29">
        <v>27044.479416745424</v>
      </c>
      <c r="N43" s="29">
        <v>15749.471243478254</v>
      </c>
      <c r="O43" s="29">
        <v>19121.12113257794</v>
      </c>
      <c r="P43" s="29">
        <v>1921</v>
      </c>
      <c r="Q43" s="29">
        <v>3780</v>
      </c>
      <c r="R43" s="29">
        <v>6836.4616519551828</v>
      </c>
      <c r="S43" s="29">
        <v>9565.028692540458</v>
      </c>
      <c r="T43" s="33">
        <f t="shared" si="15"/>
        <v>0.18730033983991518</v>
      </c>
      <c r="U43" s="33">
        <f t="shared" si="16"/>
        <v>0.33874909807242159</v>
      </c>
      <c r="V43" s="33">
        <f t="shared" si="17"/>
        <v>0.47395056208766329</v>
      </c>
      <c r="W43" s="16">
        <v>1921</v>
      </c>
      <c r="X43" s="34">
        <v>7198.2308259775909</v>
      </c>
      <c r="Y43" s="34">
        <v>12983.259518518049</v>
      </c>
      <c r="Z43" s="16">
        <v>1921</v>
      </c>
      <c r="AA43" s="35">
        <f t="shared" si="18"/>
        <v>9.675101282713408</v>
      </c>
      <c r="AB43" s="35">
        <f t="shared" si="20"/>
        <v>2.9825224399031138</v>
      </c>
      <c r="AC43" s="35">
        <f t="shared" si="20"/>
        <v>2.6979894316789133</v>
      </c>
      <c r="AD43" s="16">
        <v>1921</v>
      </c>
      <c r="AE43" s="35">
        <f t="shared" si="5"/>
        <v>6.4969899024531506</v>
      </c>
      <c r="AF43" s="35">
        <f t="shared" si="6"/>
        <v>2.7729012439501597</v>
      </c>
      <c r="AG43" s="36">
        <f t="shared" si="10"/>
        <v>4.1011901523865548</v>
      </c>
    </row>
    <row r="44" spans="1:33" s="16" customFormat="1" ht="16" x14ac:dyDescent="0.2">
      <c r="A44" s="16">
        <v>1922</v>
      </c>
      <c r="B44" s="32">
        <f t="shared" si="19"/>
        <v>36551.45184266923</v>
      </c>
      <c r="C44" s="32">
        <f t="shared" si="19"/>
        <v>21728.972823726828</v>
      </c>
      <c r="D44" s="32">
        <f t="shared" si="19"/>
        <v>26513.634362601792</v>
      </c>
      <c r="E44" s="29">
        <v>1922</v>
      </c>
      <c r="F44" s="32">
        <f t="shared" si="11"/>
        <v>47415.938254532644</v>
      </c>
      <c r="G44" s="32">
        <f t="shared" si="12"/>
        <v>37378.120774465206</v>
      </c>
      <c r="H44" s="34">
        <v>1922</v>
      </c>
      <c r="I44" s="29">
        <v>9386.4246144668759</v>
      </c>
      <c r="J44" s="29">
        <v>5063.1687079007452</v>
      </c>
      <c r="K44" s="29">
        <v>6981.9037371670165</v>
      </c>
      <c r="L44" s="29">
        <v>1922</v>
      </c>
      <c r="M44" s="29">
        <v>27165.027228202354</v>
      </c>
      <c r="N44" s="29">
        <v>16665.804115826082</v>
      </c>
      <c r="O44" s="29">
        <v>19531.730625434775</v>
      </c>
      <c r="P44" s="29">
        <v>1922</v>
      </c>
      <c r="Q44" s="29">
        <v>3844</v>
      </c>
      <c r="R44" s="29">
        <v>6897.4772687893301</v>
      </c>
      <c r="S44" s="29">
        <v>9649.3968289887489</v>
      </c>
      <c r="T44" s="33">
        <f t="shared" si="15"/>
        <v>0.1885157047004114</v>
      </c>
      <c r="U44" s="33">
        <f t="shared" si="16"/>
        <v>0.33826295212822305</v>
      </c>
      <c r="V44" s="33">
        <f t="shared" si="17"/>
        <v>0.47322134317136549</v>
      </c>
      <c r="W44" s="16">
        <v>1922</v>
      </c>
      <c r="X44" s="34">
        <v>7292.7386343946655</v>
      </c>
      <c r="Y44" s="34">
        <v>13098.135463383414</v>
      </c>
      <c r="Z44" s="16">
        <v>1922</v>
      </c>
      <c r="AA44" s="35">
        <f t="shared" si="18"/>
        <v>9.5087023524113494</v>
      </c>
      <c r="AB44" s="35">
        <f t="shared" si="20"/>
        <v>3.1502782795746387</v>
      </c>
      <c r="AC44" s="35">
        <f t="shared" si="20"/>
        <v>2.7476986212184213</v>
      </c>
      <c r="AD44" s="16">
        <v>1922</v>
      </c>
      <c r="AE44" s="35">
        <f t="shared" ref="AE44:AE75" si="21">F44/X44</f>
        <v>6.5018013988469789</v>
      </c>
      <c r="AF44" s="35">
        <f t="shared" ref="AF44:AF75" si="22">G44/Y44</f>
        <v>2.8536978319515689</v>
      </c>
      <c r="AG44" s="36">
        <f t="shared" si="10"/>
        <v>4.1584317877887118</v>
      </c>
    </row>
    <row r="45" spans="1:33" s="16" customFormat="1" ht="16" x14ac:dyDescent="0.2">
      <c r="A45" s="16">
        <v>1923</v>
      </c>
      <c r="B45" s="32">
        <f t="shared" si="19"/>
        <v>38021.249678785942</v>
      </c>
      <c r="C45" s="32">
        <f t="shared" si="19"/>
        <v>20404.795794129917</v>
      </c>
      <c r="D45" s="32">
        <f t="shared" si="19"/>
        <v>22951.006810946576</v>
      </c>
      <c r="E45" s="29">
        <v>1923</v>
      </c>
      <c r="F45" s="32">
        <f t="shared" si="11"/>
        <v>48223.647575850904</v>
      </c>
      <c r="G45" s="32">
        <f t="shared" si="12"/>
        <v>33153.404708011534</v>
      </c>
      <c r="H45" s="34">
        <v>1923</v>
      </c>
      <c r="I45" s="29">
        <v>12046.633165390338</v>
      </c>
      <c r="J45" s="29">
        <v>5757.787537695137</v>
      </c>
      <c r="K45" s="29">
        <v>7357.8371381422303</v>
      </c>
      <c r="L45" s="29">
        <v>1923</v>
      </c>
      <c r="M45" s="29">
        <v>25974.616513395606</v>
      </c>
      <c r="N45" s="29">
        <v>14647.008256434779</v>
      </c>
      <c r="O45" s="29">
        <v>15593.169672804346</v>
      </c>
      <c r="P45" s="29">
        <v>1923</v>
      </c>
      <c r="Q45" s="29">
        <v>3908</v>
      </c>
      <c r="R45" s="29">
        <v>6964.7930370754284</v>
      </c>
      <c r="S45" s="29">
        <v>9742.6947390895093</v>
      </c>
      <c r="T45" s="33">
        <f t="shared" si="15"/>
        <v>0.18956621557692765</v>
      </c>
      <c r="U45" s="33">
        <f t="shared" si="16"/>
        <v>0.33784274777761653</v>
      </c>
      <c r="V45" s="33">
        <f t="shared" si="17"/>
        <v>0.47259103664545571</v>
      </c>
      <c r="W45" s="16">
        <v>1923</v>
      </c>
      <c r="X45" s="34">
        <v>7390.3965185377147</v>
      </c>
      <c r="Y45" s="34">
        <v>13225.091257627224</v>
      </c>
      <c r="Z45" s="16">
        <v>1923</v>
      </c>
      <c r="AA45" s="35">
        <f t="shared" si="18"/>
        <v>9.729081289351571</v>
      </c>
      <c r="AB45" s="35">
        <f t="shared" si="20"/>
        <v>2.9297059776952183</v>
      </c>
      <c r="AC45" s="35">
        <f t="shared" si="20"/>
        <v>2.3557144532983112</v>
      </c>
      <c r="AD45" s="16">
        <v>1923</v>
      </c>
      <c r="AE45" s="35">
        <f t="shared" si="21"/>
        <v>6.5251772966293524</v>
      </c>
      <c r="AF45" s="35">
        <f t="shared" si="22"/>
        <v>2.5068564036479657</v>
      </c>
      <c r="AG45" s="36">
        <f t="shared" si="10"/>
        <v>3.9473745742726658</v>
      </c>
    </row>
    <row r="46" spans="1:33" s="16" customFormat="1" ht="16" x14ac:dyDescent="0.2">
      <c r="A46" s="16">
        <v>1924</v>
      </c>
      <c r="B46" s="32">
        <f t="shared" si="19"/>
        <v>34648.789679912188</v>
      </c>
      <c r="C46" s="32">
        <f t="shared" si="19"/>
        <v>20737.632184606951</v>
      </c>
      <c r="D46" s="32">
        <f t="shared" si="19"/>
        <v>25707.367118109021</v>
      </c>
      <c r="E46" s="29">
        <v>1924</v>
      </c>
      <c r="F46" s="32">
        <f t="shared" si="11"/>
        <v>45017.605772215662</v>
      </c>
      <c r="G46" s="32">
        <f t="shared" si="12"/>
        <v>36076.183210412499</v>
      </c>
      <c r="H46" s="34">
        <v>1924</v>
      </c>
      <c r="I46" s="29">
        <v>9655.9099325862007</v>
      </c>
      <c r="J46" s="29">
        <v>4988.1609411286963</v>
      </c>
      <c r="K46" s="29">
        <v>7013.2220088046815</v>
      </c>
      <c r="L46" s="29">
        <v>1924</v>
      </c>
      <c r="M46" s="29">
        <v>24992.879747325987</v>
      </c>
      <c r="N46" s="29">
        <v>15749.471243478256</v>
      </c>
      <c r="O46" s="29">
        <v>18694.14510930434</v>
      </c>
      <c r="P46" s="29">
        <v>1924</v>
      </c>
      <c r="Q46" s="29">
        <v>3972</v>
      </c>
      <c r="R46" s="29">
        <v>7037.6072120075141</v>
      </c>
      <c r="S46" s="29">
        <v>9843.7860375194814</v>
      </c>
      <c r="T46" s="33">
        <f t="shared" si="15"/>
        <v>0.19047259851056106</v>
      </c>
      <c r="U46" s="33">
        <f t="shared" si="16"/>
        <v>0.33748019460416318</v>
      </c>
      <c r="V46" s="33">
        <f t="shared" si="17"/>
        <v>0.47204720688527563</v>
      </c>
      <c r="W46" s="16">
        <v>1924</v>
      </c>
      <c r="X46" s="34">
        <v>7490.8036060037575</v>
      </c>
      <c r="Y46" s="34">
        <v>13362.589643523239</v>
      </c>
      <c r="Z46" s="16">
        <v>1924</v>
      </c>
      <c r="AA46" s="35">
        <f t="shared" si="18"/>
        <v>8.7232602416697347</v>
      </c>
      <c r="AB46" s="35">
        <f t="shared" si="20"/>
        <v>2.9466879238762509</v>
      </c>
      <c r="AC46" s="35">
        <f t="shared" si="20"/>
        <v>2.6115324957415447</v>
      </c>
      <c r="AD46" s="16">
        <v>1924</v>
      </c>
      <c r="AE46" s="35">
        <f t="shared" si="21"/>
        <v>6.0097164656853082</v>
      </c>
      <c r="AF46" s="35">
        <f t="shared" si="22"/>
        <v>2.6997897991949782</v>
      </c>
      <c r="AG46" s="36">
        <f t="shared" si="10"/>
        <v>3.888757480007123</v>
      </c>
    </row>
    <row r="47" spans="1:33" s="16" customFormat="1" ht="16" x14ac:dyDescent="0.2">
      <c r="A47" s="16">
        <v>1925</v>
      </c>
      <c r="B47" s="32">
        <f t="shared" si="19"/>
        <v>36783.152923820846</v>
      </c>
      <c r="C47" s="32">
        <f t="shared" si="19"/>
        <v>18463.978276245885</v>
      </c>
      <c r="D47" s="32">
        <f t="shared" si="19"/>
        <v>30111.887032124665</v>
      </c>
      <c r="E47" s="29">
        <v>1925</v>
      </c>
      <c r="F47" s="32">
        <f t="shared" si="11"/>
        <v>46015.142061943785</v>
      </c>
      <c r="G47" s="32">
        <f t="shared" si="12"/>
        <v>39343.876170247604</v>
      </c>
      <c r="H47" s="34">
        <v>1925</v>
      </c>
      <c r="I47" s="29">
        <v>11064.801454082179</v>
      </c>
      <c r="J47" s="29">
        <v>4804.8913978111041</v>
      </c>
      <c r="K47" s="29">
        <v>8444.4326547333676</v>
      </c>
      <c r="L47" s="29">
        <v>1925</v>
      </c>
      <c r="M47" s="29">
        <v>25718.351469738664</v>
      </c>
      <c r="N47" s="29">
        <v>13659.086878434782</v>
      </c>
      <c r="O47" s="29">
        <v>21667.454377391296</v>
      </c>
      <c r="P47" s="29">
        <v>1925</v>
      </c>
      <c r="Q47" s="29">
        <v>4036</v>
      </c>
      <c r="R47" s="29">
        <v>7115.1146515558676</v>
      </c>
      <c r="S47" s="29">
        <v>9951.52952376336</v>
      </c>
      <c r="T47" s="33">
        <f t="shared" si="15"/>
        <v>0.19125565338965139</v>
      </c>
      <c r="U47" s="33">
        <f t="shared" si="16"/>
        <v>0.3371669726525271</v>
      </c>
      <c r="V47" s="33">
        <f t="shared" si="17"/>
        <v>0.47157737395782157</v>
      </c>
      <c r="W47" s="16">
        <v>1925</v>
      </c>
      <c r="X47" s="34">
        <v>7593.5573257779342</v>
      </c>
      <c r="Y47" s="34">
        <v>13509.086849541294</v>
      </c>
      <c r="Z47" s="16">
        <v>1925</v>
      </c>
      <c r="AA47" s="35">
        <f t="shared" si="18"/>
        <v>9.1137643517891096</v>
      </c>
      <c r="AB47" s="35">
        <f t="shared" si="20"/>
        <v>2.5950359453741694</v>
      </c>
      <c r="AC47" s="35">
        <f t="shared" si="20"/>
        <v>3.0258551673107315</v>
      </c>
      <c r="AD47" s="16">
        <v>1925</v>
      </c>
      <c r="AE47" s="35">
        <f t="shared" si="21"/>
        <v>6.0597609378328743</v>
      </c>
      <c r="AF47" s="35">
        <f t="shared" si="22"/>
        <v>2.9124008608756218</v>
      </c>
      <c r="AG47" s="36">
        <f t="shared" si="10"/>
        <v>4.0449442033441354</v>
      </c>
    </row>
    <row r="48" spans="1:33" s="16" customFormat="1" ht="16" x14ac:dyDescent="0.2">
      <c r="A48" s="16">
        <v>1926</v>
      </c>
      <c r="B48" s="32">
        <f t="shared" si="19"/>
        <v>38194.692615404419</v>
      </c>
      <c r="C48" s="32">
        <f t="shared" si="19"/>
        <v>23653.490408722802</v>
      </c>
      <c r="D48" s="32">
        <f t="shared" si="19"/>
        <v>24421.45932229744</v>
      </c>
      <c r="E48" s="29">
        <v>1926</v>
      </c>
      <c r="F48" s="32">
        <f t="shared" si="11"/>
        <v>50021.437819765822</v>
      </c>
      <c r="G48" s="32">
        <f t="shared" si="12"/>
        <v>36248.204526658839</v>
      </c>
      <c r="H48" s="34">
        <v>1926</v>
      </c>
      <c r="I48" s="29">
        <v>12807.23152503412</v>
      </c>
      <c r="J48" s="29">
        <v>6601.108362374981</v>
      </c>
      <c r="K48" s="29">
        <v>8051.5543631670107</v>
      </c>
      <c r="L48" s="29">
        <v>1926</v>
      </c>
      <c r="M48" s="29">
        <v>25387.4610903703</v>
      </c>
      <c r="N48" s="29">
        <v>17052.382046347822</v>
      </c>
      <c r="O48" s="29">
        <v>16369.904959130428</v>
      </c>
      <c r="P48" s="29">
        <v>1926</v>
      </c>
      <c r="Q48" s="29">
        <v>4100</v>
      </c>
      <c r="R48" s="29">
        <v>7196.5051178551394</v>
      </c>
      <c r="S48" s="29">
        <v>10064.776774517763</v>
      </c>
      <c r="T48" s="33">
        <f t="shared" si="15"/>
        <v>0.19193604675307033</v>
      </c>
      <c r="U48" s="33">
        <f t="shared" si="16"/>
        <v>0.33689481530715948</v>
      </c>
      <c r="V48" s="33">
        <f t="shared" si="17"/>
        <v>0.47116913793977017</v>
      </c>
      <c r="W48" s="16">
        <v>1926</v>
      </c>
      <c r="X48" s="34">
        <v>7698.2525589275701</v>
      </c>
      <c r="Y48" s="34">
        <v>13663.029333445333</v>
      </c>
      <c r="Z48" s="16">
        <v>1926</v>
      </c>
      <c r="AA48" s="35">
        <f t="shared" si="18"/>
        <v>9.3157786866840055</v>
      </c>
      <c r="AB48" s="35">
        <f t="shared" si="20"/>
        <v>3.2868024160833968</v>
      </c>
      <c r="AC48" s="35">
        <f t="shared" si="20"/>
        <v>2.4264283122630461</v>
      </c>
      <c r="AD48" s="16">
        <v>1926</v>
      </c>
      <c r="AE48" s="35">
        <f t="shared" si="21"/>
        <v>6.4977652313779402</v>
      </c>
      <c r="AF48" s="35">
        <f t="shared" si="22"/>
        <v>2.6530137381706349</v>
      </c>
      <c r="AG48" s="36">
        <f t="shared" si="10"/>
        <v>4.0385985626278096</v>
      </c>
    </row>
    <row r="49" spans="1:33" s="16" customFormat="1" ht="16" x14ac:dyDescent="0.2">
      <c r="A49" s="16">
        <v>1927</v>
      </c>
      <c r="B49" s="32">
        <f t="shared" si="19"/>
        <v>38507.73522490506</v>
      </c>
      <c r="C49" s="32">
        <f t="shared" si="19"/>
        <v>19550.650036086328</v>
      </c>
      <c r="D49" s="32">
        <f t="shared" si="19"/>
        <v>32652.311203976798</v>
      </c>
      <c r="E49" s="29">
        <v>1927</v>
      </c>
      <c r="F49" s="32">
        <f t="shared" si="11"/>
        <v>48283.060242948224</v>
      </c>
      <c r="G49" s="32">
        <f t="shared" si="12"/>
        <v>42427.636222019966</v>
      </c>
      <c r="H49" s="34">
        <v>1927</v>
      </c>
      <c r="I49" s="29">
        <v>13596.054158628685</v>
      </c>
      <c r="J49" s="29">
        <v>5805.6569508689408</v>
      </c>
      <c r="K49" s="29">
        <v>10198.671857513331</v>
      </c>
      <c r="L49" s="29">
        <v>1927</v>
      </c>
      <c r="M49" s="29">
        <v>24911.681066276375</v>
      </c>
      <c r="N49" s="29">
        <v>13744.993085217387</v>
      </c>
      <c r="O49" s="29">
        <v>22453.639346463468</v>
      </c>
      <c r="P49" s="29">
        <v>1927</v>
      </c>
      <c r="Q49" s="29">
        <v>4176</v>
      </c>
      <c r="R49" s="29">
        <v>7276.4282606571678</v>
      </c>
      <c r="S49" s="29">
        <v>10175.547728670963</v>
      </c>
      <c r="T49" s="33">
        <f t="shared" si="15"/>
        <v>0.19308325485753081</v>
      </c>
      <c r="U49" s="33">
        <f t="shared" si="16"/>
        <v>0.33643593206537536</v>
      </c>
      <c r="V49" s="33">
        <f t="shared" si="17"/>
        <v>0.47048081307709388</v>
      </c>
      <c r="W49" s="16">
        <v>1927</v>
      </c>
      <c r="X49" s="34">
        <v>7814.2141303285844</v>
      </c>
      <c r="Y49" s="34">
        <v>13813.761858999547</v>
      </c>
      <c r="Z49" s="16">
        <v>1927</v>
      </c>
      <c r="AA49" s="35">
        <f t="shared" si="18"/>
        <v>9.2212009638182622</v>
      </c>
      <c r="AB49" s="35">
        <f t="shared" si="20"/>
        <v>2.6868470815268668</v>
      </c>
      <c r="AC49" s="35">
        <f t="shared" si="20"/>
        <v>3.2088996164771117</v>
      </c>
      <c r="AD49" s="16">
        <v>1927</v>
      </c>
      <c r="AE49" s="35">
        <f t="shared" si="21"/>
        <v>6.1788760120549631</v>
      </c>
      <c r="AF49" s="35">
        <f t="shared" si="22"/>
        <v>3.0714034782913768</v>
      </c>
      <c r="AG49" s="36">
        <f t="shared" si="10"/>
        <v>4.1941370986229813</v>
      </c>
    </row>
    <row r="50" spans="1:33" s="16" customFormat="1" ht="16" x14ac:dyDescent="0.2">
      <c r="A50" s="16">
        <v>1928</v>
      </c>
      <c r="B50" s="32">
        <f t="shared" si="19"/>
        <v>40246.734467829046</v>
      </c>
      <c r="C50" s="32">
        <f t="shared" si="19"/>
        <v>18601.644628640519</v>
      </c>
      <c r="D50" s="32">
        <f t="shared" si="19"/>
        <v>28281.519964480285</v>
      </c>
      <c r="E50" s="29">
        <v>1928</v>
      </c>
      <c r="F50" s="32">
        <f t="shared" ref="F50:F81" si="23">B50+C50*F$8</f>
        <v>49547.556782149302</v>
      </c>
      <c r="G50" s="32">
        <f t="shared" ref="G50:G81" si="24">D50+C50*G$8</f>
        <v>37582.342278800541</v>
      </c>
      <c r="H50" s="34">
        <v>1928</v>
      </c>
      <c r="I50" s="29">
        <v>13282.580514303228</v>
      </c>
      <c r="J50" s="29">
        <v>5595.4449217535648</v>
      </c>
      <c r="K50" s="29">
        <v>9191.2517905672485</v>
      </c>
      <c r="L50" s="29">
        <v>1928</v>
      </c>
      <c r="M50" s="29">
        <v>26964.153953525816</v>
      </c>
      <c r="N50" s="29">
        <v>13006.199706886955</v>
      </c>
      <c r="O50" s="29">
        <v>19090.268173913038</v>
      </c>
      <c r="P50" s="29">
        <v>1928</v>
      </c>
      <c r="Q50" s="29">
        <v>4252</v>
      </c>
      <c r="R50" s="29">
        <v>7359.2781117233426</v>
      </c>
      <c r="S50" s="29">
        <v>10290.466970773265</v>
      </c>
      <c r="T50" s="33">
        <f t="shared" si="15"/>
        <v>0.19413978128154294</v>
      </c>
      <c r="U50" s="33">
        <f t="shared" si="16"/>
        <v>0.33601332149577046</v>
      </c>
      <c r="V50" s="33">
        <f t="shared" si="17"/>
        <v>0.46984689722268658</v>
      </c>
      <c r="W50" s="16">
        <v>1928</v>
      </c>
      <c r="X50" s="34">
        <v>7931.6390558616713</v>
      </c>
      <c r="Y50" s="34">
        <v>13970.106026634936</v>
      </c>
      <c r="Z50" s="16">
        <v>1928</v>
      </c>
      <c r="AA50" s="35">
        <f t="shared" si="18"/>
        <v>9.4653655850962011</v>
      </c>
      <c r="AB50" s="35">
        <f t="shared" si="20"/>
        <v>2.5276452861603458</v>
      </c>
      <c r="AC50" s="35">
        <f t="shared" si="20"/>
        <v>2.7483223108149293</v>
      </c>
      <c r="AD50" s="16">
        <v>1928</v>
      </c>
      <c r="AE50" s="35">
        <f t="shared" si="21"/>
        <v>6.246824449926585</v>
      </c>
      <c r="AF50" s="35">
        <f t="shared" si="22"/>
        <v>2.6901973547764997</v>
      </c>
      <c r="AG50" s="36">
        <f t="shared" si="10"/>
        <v>3.9782172029105642</v>
      </c>
    </row>
    <row r="51" spans="1:33" s="16" customFormat="1" ht="16" x14ac:dyDescent="0.2">
      <c r="A51" s="16">
        <v>1929</v>
      </c>
      <c r="B51" s="32">
        <f t="shared" ref="B51:D66" si="25">I51+M51</f>
        <v>36884.062336205097</v>
      </c>
      <c r="C51" s="32">
        <f t="shared" si="25"/>
        <v>20863.312836298544</v>
      </c>
      <c r="D51" s="32">
        <f t="shared" si="25"/>
        <v>29880.298065091643</v>
      </c>
      <c r="E51" s="29">
        <v>1929</v>
      </c>
      <c r="F51" s="32">
        <f t="shared" si="23"/>
        <v>47315.71875435437</v>
      </c>
      <c r="G51" s="32">
        <f t="shared" si="24"/>
        <v>40311.954483240916</v>
      </c>
      <c r="H51" s="34">
        <v>1929</v>
      </c>
      <c r="I51" s="29">
        <v>13614.989261872735</v>
      </c>
      <c r="J51" s="29">
        <v>6545.6117058637665</v>
      </c>
      <c r="K51" s="29">
        <v>10041.930007113388</v>
      </c>
      <c r="L51" s="29">
        <v>1929</v>
      </c>
      <c r="M51" s="29">
        <v>23269.073074332362</v>
      </c>
      <c r="N51" s="29">
        <v>14317.701130434778</v>
      </c>
      <c r="O51" s="29">
        <v>19838.368057978256</v>
      </c>
      <c r="P51" s="29">
        <v>1929</v>
      </c>
      <c r="Q51" s="29">
        <v>4328</v>
      </c>
      <c r="R51" s="29">
        <v>7444.6453055912916</v>
      </c>
      <c r="S51" s="29">
        <v>10408.954270182914</v>
      </c>
      <c r="T51" s="33">
        <f t="shared" si="15"/>
        <v>0.19511667701038371</v>
      </c>
      <c r="U51" s="33">
        <f t="shared" si="16"/>
        <v>0.33562256320423417</v>
      </c>
      <c r="V51" s="33">
        <f t="shared" si="17"/>
        <v>0.46926075978538218</v>
      </c>
      <c r="W51" s="16">
        <v>1929</v>
      </c>
      <c r="X51" s="34">
        <v>8050.3226527956458</v>
      </c>
      <c r="Y51" s="34">
        <v>14131.276922978559</v>
      </c>
      <c r="Z51" s="16">
        <v>1929</v>
      </c>
      <c r="AA51" s="35">
        <f t="shared" si="18"/>
        <v>8.5221955490307533</v>
      </c>
      <c r="AB51" s="35">
        <f t="shared" si="20"/>
        <v>2.8024589459794922</v>
      </c>
      <c r="AC51" s="35">
        <f t="shared" si="20"/>
        <v>2.8706340031376238</v>
      </c>
      <c r="AD51" s="16">
        <v>1929</v>
      </c>
      <c r="AE51" s="35">
        <f t="shared" si="21"/>
        <v>5.8774934614481547</v>
      </c>
      <c r="AF51" s="35">
        <f t="shared" si="22"/>
        <v>2.852675996865544</v>
      </c>
      <c r="AG51" s="36">
        <f t="shared" si="10"/>
        <v>3.9504668244619507</v>
      </c>
    </row>
    <row r="52" spans="1:33" s="16" customFormat="1" ht="16" x14ac:dyDescent="0.2">
      <c r="A52" s="16">
        <v>1930</v>
      </c>
      <c r="B52" s="32">
        <f t="shared" si="25"/>
        <v>32910.578838188092</v>
      </c>
      <c r="C52" s="32">
        <f t="shared" si="25"/>
        <v>20279.753677326225</v>
      </c>
      <c r="D52" s="32">
        <f t="shared" si="25"/>
        <v>29220.603583575074</v>
      </c>
      <c r="E52" s="29">
        <v>1930</v>
      </c>
      <c r="F52" s="32">
        <f t="shared" si="23"/>
        <v>43050.455676851205</v>
      </c>
      <c r="G52" s="32">
        <f t="shared" si="24"/>
        <v>39360.480422238186</v>
      </c>
      <c r="H52" s="34">
        <v>1930</v>
      </c>
      <c r="I52" s="29">
        <v>11003.318184785865</v>
      </c>
      <c r="J52" s="29">
        <v>5792.0537088027522</v>
      </c>
      <c r="K52" s="29">
        <v>8937.1936487924704</v>
      </c>
      <c r="L52" s="29">
        <v>1930</v>
      </c>
      <c r="M52" s="29">
        <v>21907.260653402227</v>
      </c>
      <c r="N52" s="29">
        <v>14487.699968523473</v>
      </c>
      <c r="O52" s="29">
        <v>20283.409934782605</v>
      </c>
      <c r="P52" s="29">
        <v>1930</v>
      </c>
      <c r="Q52" s="29">
        <v>4404</v>
      </c>
      <c r="R52" s="29">
        <v>7532.1238740224053</v>
      </c>
      <c r="S52" s="29">
        <v>10530.434211450212</v>
      </c>
      <c r="T52" s="33">
        <f t="shared" si="15"/>
        <v>0.1960246862579153</v>
      </c>
      <c r="U52" s="33">
        <f t="shared" si="16"/>
        <v>0.33525935950522151</v>
      </c>
      <c r="V52" s="33">
        <f t="shared" si="17"/>
        <v>0.46871595423686319</v>
      </c>
      <c r="W52" s="16">
        <v>1930</v>
      </c>
      <c r="X52" s="34">
        <v>8170.0619370112026</v>
      </c>
      <c r="Y52" s="34">
        <v>14296.496148461414</v>
      </c>
      <c r="Z52" s="16">
        <v>1930</v>
      </c>
      <c r="AA52" s="35">
        <f t="shared" si="18"/>
        <v>7.4728834782443441</v>
      </c>
      <c r="AB52" s="35">
        <f t="shared" si="20"/>
        <v>2.6924349647606314</v>
      </c>
      <c r="AC52" s="35">
        <f t="shared" si="20"/>
        <v>2.7748716716545463</v>
      </c>
      <c r="AD52" s="16">
        <v>1930</v>
      </c>
      <c r="AE52" s="35">
        <f t="shared" si="21"/>
        <v>5.2692936735067217</v>
      </c>
      <c r="AF52" s="35">
        <f t="shared" si="22"/>
        <v>2.7531557392455319</v>
      </c>
      <c r="AG52" s="36">
        <f t="shared" si="10"/>
        <v>3.6681602845243195</v>
      </c>
    </row>
    <row r="53" spans="1:33" s="16" customFormat="1" ht="16" x14ac:dyDescent="0.2">
      <c r="A53" s="16">
        <v>1931</v>
      </c>
      <c r="B53" s="32">
        <f t="shared" si="25"/>
        <v>32433.083569949013</v>
      </c>
      <c r="C53" s="32">
        <f t="shared" si="25"/>
        <v>19697.761133377702</v>
      </c>
      <c r="D53" s="32">
        <f t="shared" si="25"/>
        <v>26417.843847758559</v>
      </c>
      <c r="E53" s="29">
        <v>1931</v>
      </c>
      <c r="F53" s="32">
        <f t="shared" si="23"/>
        <v>42281.964136637864</v>
      </c>
      <c r="G53" s="32">
        <f t="shared" si="24"/>
        <v>36266.72441444741</v>
      </c>
      <c r="H53" s="34">
        <v>1931</v>
      </c>
      <c r="I53" s="29">
        <v>9491.5051016961061</v>
      </c>
      <c r="J53" s="29">
        <v>5040.0623267655337</v>
      </c>
      <c r="K53" s="29">
        <v>7327.5756738455202</v>
      </c>
      <c r="L53" s="29">
        <v>1931</v>
      </c>
      <c r="M53" s="29">
        <v>22941.578468252908</v>
      </c>
      <c r="N53" s="29">
        <v>14657.698806612168</v>
      </c>
      <c r="O53" s="29">
        <v>19090.268173913038</v>
      </c>
      <c r="P53" s="29">
        <v>1931</v>
      </c>
      <c r="Q53" s="29">
        <v>4480</v>
      </c>
      <c r="R53" s="29">
        <v>7629.2114898419486</v>
      </c>
      <c r="S53" s="29">
        <v>10665.533923424446</v>
      </c>
      <c r="T53" s="33">
        <f t="shared" si="15"/>
        <v>0.19670911435920505</v>
      </c>
      <c r="U53" s="33">
        <f t="shared" si="16"/>
        <v>0.33498558826470559</v>
      </c>
      <c r="V53" s="33">
        <f t="shared" si="17"/>
        <v>0.46830529737608934</v>
      </c>
      <c r="W53" s="16">
        <v>1931</v>
      </c>
      <c r="X53" s="34">
        <v>8294.6057449209748</v>
      </c>
      <c r="Y53" s="34">
        <v>14480.13966834542</v>
      </c>
      <c r="Z53" s="16">
        <v>1931</v>
      </c>
      <c r="AA53" s="35">
        <f t="shared" si="18"/>
        <v>7.2395275825779049</v>
      </c>
      <c r="AB53" s="35">
        <f t="shared" si="20"/>
        <v>2.5818868908804853</v>
      </c>
      <c r="AC53" s="35">
        <f t="shared" si="20"/>
        <v>2.4769358981398679</v>
      </c>
      <c r="AD53" s="16">
        <v>1931</v>
      </c>
      <c r="AE53" s="35">
        <f t="shared" si="21"/>
        <v>5.0975254806448547</v>
      </c>
      <c r="AF53" s="35">
        <f t="shared" si="22"/>
        <v>2.5045838814475636</v>
      </c>
      <c r="AG53" s="36">
        <f t="shared" si="10"/>
        <v>3.4489381604823692</v>
      </c>
    </row>
    <row r="54" spans="1:33" s="16" customFormat="1" ht="16" x14ac:dyDescent="0.2">
      <c r="A54" s="16">
        <v>1932</v>
      </c>
      <c r="B54" s="32">
        <f t="shared" si="25"/>
        <v>32627.751742106695</v>
      </c>
      <c r="C54" s="32">
        <f t="shared" si="25"/>
        <v>19096.393651504215</v>
      </c>
      <c r="D54" s="32">
        <f t="shared" si="25"/>
        <v>26838.639719242303</v>
      </c>
      <c r="E54" s="29">
        <v>1932</v>
      </c>
      <c r="F54" s="32">
        <f t="shared" si="23"/>
        <v>42175.948567858803</v>
      </c>
      <c r="G54" s="32">
        <f t="shared" si="24"/>
        <v>36386.83654499441</v>
      </c>
      <c r="H54" s="34">
        <v>1932</v>
      </c>
      <c r="I54" s="29">
        <v>7573.5536814375901</v>
      </c>
      <c r="J54" s="29">
        <v>4268.6960068033441</v>
      </c>
      <c r="K54" s="29">
        <v>6555.2297844596997</v>
      </c>
      <c r="L54" s="29">
        <v>1932</v>
      </c>
      <c r="M54" s="29">
        <v>25054.198060669107</v>
      </c>
      <c r="N54" s="29">
        <v>14827.697644700869</v>
      </c>
      <c r="O54" s="29">
        <v>20283.409934782601</v>
      </c>
      <c r="P54" s="29">
        <v>1932</v>
      </c>
      <c r="Q54" s="29">
        <v>4508</v>
      </c>
      <c r="R54" s="29">
        <v>7756.4364675377683</v>
      </c>
      <c r="S54" s="29">
        <v>10844.936146196265</v>
      </c>
      <c r="T54" s="33">
        <f t="shared" si="15"/>
        <v>0.19507236632295544</v>
      </c>
      <c r="U54" s="33">
        <f t="shared" si="16"/>
        <v>0.33564028747920543</v>
      </c>
      <c r="V54" s="33">
        <f t="shared" si="17"/>
        <v>0.46928734619783907</v>
      </c>
      <c r="W54" s="16">
        <v>1932</v>
      </c>
      <c r="X54" s="34">
        <v>8386.2182337688846</v>
      </c>
      <c r="Y54" s="34">
        <v>14723.15437996515</v>
      </c>
      <c r="Z54" s="16">
        <v>1932</v>
      </c>
      <c r="AA54" s="35">
        <f t="shared" si="18"/>
        <v>7.2377443970955397</v>
      </c>
      <c r="AB54" s="35">
        <f t="shared" si="20"/>
        <v>2.4620060683055196</v>
      </c>
      <c r="AC54" s="35">
        <f t="shared" si="20"/>
        <v>2.4747623552081164</v>
      </c>
      <c r="AD54" s="16">
        <v>1932</v>
      </c>
      <c r="AE54" s="35">
        <f t="shared" si="21"/>
        <v>5.0291975944566296</v>
      </c>
      <c r="AF54" s="35">
        <f t="shared" si="22"/>
        <v>2.4714022284863484</v>
      </c>
      <c r="AG54" s="36">
        <f t="shared" si="10"/>
        <v>3.3996070090696837</v>
      </c>
    </row>
    <row r="55" spans="1:33" s="16" customFormat="1" ht="16" x14ac:dyDescent="0.2">
      <c r="A55" s="16">
        <v>1933</v>
      </c>
      <c r="B55" s="32">
        <f t="shared" si="25"/>
        <v>35643.296306377226</v>
      </c>
      <c r="C55" s="32">
        <f t="shared" si="25"/>
        <v>19014.405813327914</v>
      </c>
      <c r="D55" s="32">
        <f t="shared" si="25"/>
        <v>26967.056728866723</v>
      </c>
      <c r="E55" s="29">
        <v>1933</v>
      </c>
      <c r="F55" s="32">
        <f t="shared" si="23"/>
        <v>45150.499213041185</v>
      </c>
      <c r="G55" s="32">
        <f t="shared" si="24"/>
        <v>36474.259635530681</v>
      </c>
      <c r="H55" s="34">
        <v>1933</v>
      </c>
      <c r="I55" s="29">
        <v>8586.3282416847087</v>
      </c>
      <c r="J55" s="29">
        <v>4016.7093305383542</v>
      </c>
      <c r="K55" s="29">
        <v>6182.5272545189009</v>
      </c>
      <c r="L55" s="29">
        <v>1933</v>
      </c>
      <c r="M55" s="29">
        <v>27056.968064692515</v>
      </c>
      <c r="N55" s="29">
        <v>14997.696482789559</v>
      </c>
      <c r="O55" s="29">
        <v>20784.529474347823</v>
      </c>
      <c r="P55" s="29">
        <v>1933</v>
      </c>
      <c r="Q55" s="29">
        <v>4536</v>
      </c>
      <c r="R55" s="29">
        <v>7884.9354041413699</v>
      </c>
      <c r="S55" s="29">
        <v>11026.144065985975</v>
      </c>
      <c r="T55" s="33">
        <f t="shared" si="15"/>
        <v>0.19345692949857879</v>
      </c>
      <c r="U55" s="33">
        <f t="shared" si="16"/>
        <v>0.33628646220895614</v>
      </c>
      <c r="V55" s="33">
        <f t="shared" si="17"/>
        <v>0.47025660829246507</v>
      </c>
      <c r="W55" s="16">
        <v>1933</v>
      </c>
      <c r="X55" s="34">
        <v>8478.467702070684</v>
      </c>
      <c r="Y55" s="34">
        <v>14968.61176805666</v>
      </c>
      <c r="Z55" s="16">
        <v>1933</v>
      </c>
      <c r="AA55" s="35">
        <f t="shared" si="18"/>
        <v>7.8578695560796357</v>
      </c>
      <c r="AB55" s="35">
        <f t="shared" si="20"/>
        <v>2.4114852993394291</v>
      </c>
      <c r="AC55" s="35">
        <f t="shared" si="20"/>
        <v>2.4457377454423175</v>
      </c>
      <c r="AD55" s="16">
        <v>1933</v>
      </c>
      <c r="AE55" s="35">
        <f t="shared" si="21"/>
        <v>5.3253135825491373</v>
      </c>
      <c r="AF55" s="35">
        <f t="shared" si="22"/>
        <v>2.4367162567050831</v>
      </c>
      <c r="AG55" s="36">
        <f t="shared" si="10"/>
        <v>3.4812335136478532</v>
      </c>
    </row>
    <row r="56" spans="1:33" s="16" customFormat="1" ht="16" x14ac:dyDescent="0.2">
      <c r="A56" s="16">
        <v>1934</v>
      </c>
      <c r="B56" s="32">
        <f t="shared" si="25"/>
        <v>39206.91707571008</v>
      </c>
      <c r="C56" s="32">
        <f t="shared" si="25"/>
        <v>19498.365673131131</v>
      </c>
      <c r="D56" s="32">
        <f t="shared" si="25"/>
        <v>27376.945828541458</v>
      </c>
      <c r="E56" s="29">
        <v>1934</v>
      </c>
      <c r="F56" s="32">
        <f t="shared" si="23"/>
        <v>48956.099912275648</v>
      </c>
      <c r="G56" s="32">
        <f t="shared" si="24"/>
        <v>37126.128665107026</v>
      </c>
      <c r="H56" s="34">
        <v>1934</v>
      </c>
      <c r="I56" s="29">
        <v>10615.638533203244</v>
      </c>
      <c r="J56" s="29">
        <v>4330.6703522528742</v>
      </c>
      <c r="K56" s="29">
        <v>6675.9362774545052</v>
      </c>
      <c r="L56" s="29">
        <v>1934</v>
      </c>
      <c r="M56" s="29">
        <v>28591.278542506836</v>
      </c>
      <c r="N56" s="29">
        <v>15167.695320878256</v>
      </c>
      <c r="O56" s="29">
        <v>20701.009551086954</v>
      </c>
      <c r="P56" s="29">
        <v>1934</v>
      </c>
      <c r="Q56" s="29">
        <v>4564</v>
      </c>
      <c r="R56" s="29">
        <v>8005.0431980723815</v>
      </c>
      <c r="S56" s="29">
        <v>11195.458461417853</v>
      </c>
      <c r="T56" s="33">
        <f t="shared" si="15"/>
        <v>0.19205115534907038</v>
      </c>
      <c r="U56" s="33">
        <f t="shared" si="16"/>
        <v>0.33684877186875944</v>
      </c>
      <c r="V56" s="33">
        <f t="shared" si="17"/>
        <v>0.4711000727821702</v>
      </c>
      <c r="W56" s="16">
        <v>1934</v>
      </c>
      <c r="X56" s="34">
        <v>8566.5215990361903</v>
      </c>
      <c r="Y56" s="34">
        <v>15197.980060454043</v>
      </c>
      <c r="Z56" s="16">
        <v>1934</v>
      </c>
      <c r="AA56" s="35">
        <f t="shared" si="18"/>
        <v>8.5904726283326198</v>
      </c>
      <c r="AB56" s="35">
        <f t="shared" si="20"/>
        <v>2.4357602064941197</v>
      </c>
      <c r="AC56" s="35">
        <f t="shared" si="20"/>
        <v>2.4453617440401181</v>
      </c>
      <c r="AD56" s="16">
        <v>1934</v>
      </c>
      <c r="AE56" s="35">
        <f t="shared" si="21"/>
        <v>5.714816608620195</v>
      </c>
      <c r="AF56" s="35">
        <f t="shared" si="22"/>
        <v>2.4428330947552168</v>
      </c>
      <c r="AG56" s="36">
        <f t="shared" si="10"/>
        <v>3.6223031229862195</v>
      </c>
    </row>
    <row r="57" spans="1:33" s="16" customFormat="1" ht="16" x14ac:dyDescent="0.2">
      <c r="A57" s="16">
        <v>1935</v>
      </c>
      <c r="B57" s="32">
        <f t="shared" si="25"/>
        <v>39732.008870141675</v>
      </c>
      <c r="C57" s="32">
        <f t="shared" si="25"/>
        <v>19742.739195121139</v>
      </c>
      <c r="D57" s="32">
        <f t="shared" si="25"/>
        <v>34205.429179083709</v>
      </c>
      <c r="E57" s="29">
        <v>1935</v>
      </c>
      <c r="F57" s="32">
        <f t="shared" si="23"/>
        <v>49603.378467702249</v>
      </c>
      <c r="G57" s="32">
        <f t="shared" si="24"/>
        <v>44076.798776644282</v>
      </c>
      <c r="H57" s="34">
        <v>1935</v>
      </c>
      <c r="I57" s="29">
        <v>10902.627037718719</v>
      </c>
      <c r="J57" s="29">
        <v>4405.0450361541853</v>
      </c>
      <c r="K57" s="29">
        <v>7956.3104399532795</v>
      </c>
      <c r="L57" s="29">
        <v>1935</v>
      </c>
      <c r="M57" s="29">
        <v>28829.381832422954</v>
      </c>
      <c r="N57" s="29">
        <v>15337.694158966953</v>
      </c>
      <c r="O57" s="29">
        <v>26249.118739130427</v>
      </c>
      <c r="P57" s="29">
        <v>1935</v>
      </c>
      <c r="Q57" s="29">
        <v>4592</v>
      </c>
      <c r="R57" s="29">
        <v>8107.0930491385543</v>
      </c>
      <c r="S57" s="29">
        <v>11339.177703520152</v>
      </c>
      <c r="T57" s="33">
        <f t="shared" si="15"/>
        <v>0.19102871613558603</v>
      </c>
      <c r="U57" s="33">
        <f t="shared" si="16"/>
        <v>0.33725774755415316</v>
      </c>
      <c r="V57" s="33">
        <f t="shared" si="17"/>
        <v>0.47171353631026075</v>
      </c>
      <c r="W57" s="16">
        <v>1935</v>
      </c>
      <c r="X57" s="34">
        <v>8645.5465245692776</v>
      </c>
      <c r="Y57" s="34">
        <v>15392.72422808943</v>
      </c>
      <c r="Z57" s="16">
        <v>1935</v>
      </c>
      <c r="AA57" s="35">
        <f t="shared" si="18"/>
        <v>8.6524409560413051</v>
      </c>
      <c r="AB57" s="35">
        <f t="shared" si="20"/>
        <v>2.4352427035753546</v>
      </c>
      <c r="AC57" s="35">
        <f t="shared" si="20"/>
        <v>3.0165705197886545</v>
      </c>
      <c r="AD57" s="16">
        <v>1935</v>
      </c>
      <c r="AE57" s="35">
        <f t="shared" si="21"/>
        <v>5.737448561145011</v>
      </c>
      <c r="AF57" s="35">
        <f t="shared" si="22"/>
        <v>2.8634826508624567</v>
      </c>
      <c r="AG57" s="36">
        <f t="shared" si="10"/>
        <v>3.8971263036458317</v>
      </c>
    </row>
    <row r="58" spans="1:33" s="16" customFormat="1" ht="16" x14ac:dyDescent="0.2">
      <c r="A58" s="16">
        <v>1936</v>
      </c>
      <c r="B58" s="32">
        <f t="shared" si="25"/>
        <v>43406.506111689763</v>
      </c>
      <c r="C58" s="32">
        <f t="shared" si="25"/>
        <v>20420.32064332279</v>
      </c>
      <c r="D58" s="32">
        <f t="shared" si="25"/>
        <v>34271.17205898976</v>
      </c>
      <c r="E58" s="29">
        <v>1936</v>
      </c>
      <c r="F58" s="32">
        <f t="shared" si="23"/>
        <v>53616.666433351158</v>
      </c>
      <c r="G58" s="32">
        <f t="shared" si="24"/>
        <v>44481.332380651154</v>
      </c>
      <c r="H58" s="34">
        <v>1936</v>
      </c>
      <c r="I58" s="29">
        <v>13215.026807284768</v>
      </c>
      <c r="J58" s="29">
        <v>4912.6276462671394</v>
      </c>
      <c r="K58" s="29">
        <v>8749.8697939897665</v>
      </c>
      <c r="L58" s="29">
        <v>1936</v>
      </c>
      <c r="M58" s="29">
        <v>30191.479304404995</v>
      </c>
      <c r="N58" s="29">
        <v>15507.69299705565</v>
      </c>
      <c r="O58" s="29">
        <v>25521.302264999995</v>
      </c>
      <c r="P58" s="29">
        <v>1936</v>
      </c>
      <c r="Q58" s="29">
        <v>4620</v>
      </c>
      <c r="R58" s="29">
        <v>8193.7330932561981</v>
      </c>
      <c r="S58" s="29">
        <v>11461.055234494061</v>
      </c>
      <c r="T58" s="33">
        <f t="shared" si="15"/>
        <v>0.19032091804971768</v>
      </c>
      <c r="U58" s="33">
        <f t="shared" si="16"/>
        <v>0.33754086678850054</v>
      </c>
      <c r="V58" s="33">
        <f t="shared" si="17"/>
        <v>0.47213821516178178</v>
      </c>
      <c r="W58" s="16">
        <v>1936</v>
      </c>
      <c r="X58" s="34">
        <v>8716.8665466280981</v>
      </c>
      <c r="Y58" s="34">
        <v>15557.921781122161</v>
      </c>
      <c r="Z58" s="16">
        <v>1936</v>
      </c>
      <c r="AA58" s="35">
        <f t="shared" ref="AA58:AA92" si="26">B58/Q58</f>
        <v>9.3953476432228928</v>
      </c>
      <c r="AB58" s="35">
        <f t="shared" si="20"/>
        <v>2.492187676961263</v>
      </c>
      <c r="AC58" s="35">
        <f t="shared" si="20"/>
        <v>2.9902283304459298</v>
      </c>
      <c r="AD58" s="16">
        <v>1936</v>
      </c>
      <c r="AE58" s="35">
        <f t="shared" si="21"/>
        <v>6.150910553298699</v>
      </c>
      <c r="AF58" s="35">
        <f t="shared" si="22"/>
        <v>2.8590793170476276</v>
      </c>
      <c r="AG58" s="36">
        <f t="shared" si="10"/>
        <v>4.0411474443984927</v>
      </c>
    </row>
    <row r="59" spans="1:33" s="16" customFormat="1" ht="16" x14ac:dyDescent="0.2">
      <c r="A59" s="16">
        <v>1937</v>
      </c>
      <c r="B59" s="32">
        <f t="shared" si="25"/>
        <v>44745.713596599737</v>
      </c>
      <c r="C59" s="32">
        <f t="shared" si="25"/>
        <v>21167.017792994342</v>
      </c>
      <c r="D59" s="32">
        <f t="shared" si="25"/>
        <v>34365.67270730195</v>
      </c>
      <c r="E59" s="29">
        <v>1937</v>
      </c>
      <c r="F59" s="32">
        <f t="shared" si="23"/>
        <v>55329.22249309691</v>
      </c>
      <c r="G59" s="32">
        <f t="shared" si="24"/>
        <v>44949.181603799123</v>
      </c>
      <c r="H59" s="34">
        <v>1937</v>
      </c>
      <c r="I59" s="29">
        <v>15318.560242687579</v>
      </c>
      <c r="J59" s="29">
        <v>5489.3259578499992</v>
      </c>
      <c r="K59" s="29">
        <v>9572.1869164323853</v>
      </c>
      <c r="L59" s="29">
        <v>1937</v>
      </c>
      <c r="M59" s="29">
        <v>29427.153353912156</v>
      </c>
      <c r="N59" s="29">
        <v>15677.691835144344</v>
      </c>
      <c r="O59" s="29">
        <v>24793.485790869563</v>
      </c>
      <c r="P59" s="29">
        <v>1937</v>
      </c>
      <c r="Q59" s="29">
        <v>4805.3494000000001</v>
      </c>
      <c r="R59" s="29">
        <v>8212.2543097607395</v>
      </c>
      <c r="S59" s="29">
        <v>11481.182365191242</v>
      </c>
      <c r="T59" s="33">
        <f t="shared" si="15"/>
        <v>0.19614642885971723</v>
      </c>
      <c r="U59" s="33">
        <f t="shared" si="16"/>
        <v>0.33521066246450071</v>
      </c>
      <c r="V59" s="33">
        <f t="shared" si="17"/>
        <v>0.46864290867578201</v>
      </c>
      <c r="W59" s="16">
        <v>1937</v>
      </c>
      <c r="X59" s="34">
        <v>8911.4765548803698</v>
      </c>
      <c r="Y59" s="34">
        <v>15587.309520071612</v>
      </c>
      <c r="Z59" s="16">
        <v>1937</v>
      </c>
      <c r="AA59" s="35">
        <f t="shared" si="26"/>
        <v>9.3116462242266369</v>
      </c>
      <c r="AB59" s="35">
        <f t="shared" ref="AB59:AC78" si="27">C59/R59</f>
        <v>2.5774917573894558</v>
      </c>
      <c r="AC59" s="35">
        <f t="shared" si="27"/>
        <v>2.9932172152836909</v>
      </c>
      <c r="AD59" s="16">
        <v>1937</v>
      </c>
      <c r="AE59" s="35">
        <f t="shared" si="21"/>
        <v>6.2087603723533178</v>
      </c>
      <c r="AF59" s="35">
        <f t="shared" si="22"/>
        <v>2.8837036658519253</v>
      </c>
      <c r="AG59" s="36">
        <f t="shared" si="10"/>
        <v>4.0931988952474079</v>
      </c>
    </row>
    <row r="60" spans="1:33" s="16" customFormat="1" ht="16" x14ac:dyDescent="0.2">
      <c r="A60" s="16">
        <v>1938</v>
      </c>
      <c r="B60" s="32">
        <f t="shared" si="25"/>
        <v>47494.358143555772</v>
      </c>
      <c r="C60" s="32">
        <f t="shared" si="25"/>
        <v>22452.999509002406</v>
      </c>
      <c r="D60" s="32">
        <f t="shared" si="25"/>
        <v>35193.93639669304</v>
      </c>
      <c r="E60" s="29">
        <v>1938</v>
      </c>
      <c r="F60" s="32">
        <f t="shared" si="23"/>
        <v>58720.857898056973</v>
      </c>
      <c r="G60" s="32">
        <f t="shared" si="24"/>
        <v>46420.436151194241</v>
      </c>
      <c r="H60" s="34">
        <v>1938</v>
      </c>
      <c r="I60" s="29">
        <v>18683.638484897063</v>
      </c>
      <c r="J60" s="29">
        <v>6605.3088357693678</v>
      </c>
      <c r="K60" s="29">
        <v>11128.267079953923</v>
      </c>
      <c r="L60" s="29">
        <v>1938</v>
      </c>
      <c r="M60" s="29">
        <v>28810.719658658709</v>
      </c>
      <c r="N60" s="29">
        <v>15847.690673233039</v>
      </c>
      <c r="O60" s="29">
        <v>24065.66931673912</v>
      </c>
      <c r="P60" s="29">
        <v>1938</v>
      </c>
      <c r="Q60" s="29">
        <v>4990.6988000000001</v>
      </c>
      <c r="R60" s="29">
        <v>8227.3069608123606</v>
      </c>
      <c r="S60" s="29">
        <v>11496.393184807717</v>
      </c>
      <c r="T60" s="33">
        <f t="shared" si="15"/>
        <v>0.2019348644076355</v>
      </c>
      <c r="U60" s="33">
        <f t="shared" si="16"/>
        <v>0.33289528824533343</v>
      </c>
      <c r="V60" s="33">
        <f t="shared" si="17"/>
        <v>0.4651698473470311</v>
      </c>
      <c r="W60" s="16">
        <v>1938</v>
      </c>
      <c r="X60" s="34">
        <v>9104.3522804061795</v>
      </c>
      <c r="Y60" s="34">
        <v>15610.046665213897</v>
      </c>
      <c r="Z60" s="16">
        <v>1938</v>
      </c>
      <c r="AA60" s="35">
        <f t="shared" si="26"/>
        <v>9.5165747417086699</v>
      </c>
      <c r="AB60" s="35">
        <f t="shared" si="27"/>
        <v>2.7290825073075196</v>
      </c>
      <c r="AC60" s="35">
        <f t="shared" si="27"/>
        <v>3.0613024303310374</v>
      </c>
      <c r="AD60" s="16">
        <v>1938</v>
      </c>
      <c r="AE60" s="35">
        <f t="shared" si="21"/>
        <v>6.4497567854917426</v>
      </c>
      <c r="AF60" s="35">
        <f t="shared" si="22"/>
        <v>2.973753836024049</v>
      </c>
      <c r="AG60" s="36">
        <f t="shared" si="10"/>
        <v>4.2542525222076861</v>
      </c>
    </row>
    <row r="61" spans="1:33" s="16" customFormat="1" ht="16" x14ac:dyDescent="0.2">
      <c r="A61" s="16">
        <v>1939</v>
      </c>
      <c r="B61" s="32">
        <f t="shared" si="25"/>
        <v>53869.147234928765</v>
      </c>
      <c r="C61" s="32">
        <f t="shared" si="25"/>
        <v>23511.982490772876</v>
      </c>
      <c r="D61" s="32">
        <f t="shared" si="25"/>
        <v>35684.450533757219</v>
      </c>
      <c r="E61" s="29">
        <v>1939</v>
      </c>
      <c r="F61" s="32">
        <f t="shared" si="23"/>
        <v>65625.138480315203</v>
      </c>
      <c r="G61" s="32">
        <f t="shared" si="24"/>
        <v>47440.441779143657</v>
      </c>
      <c r="H61" s="34">
        <v>1939</v>
      </c>
      <c r="I61" s="29">
        <v>22140.073568665171</v>
      </c>
      <c r="J61" s="29">
        <v>7494.292979451141</v>
      </c>
      <c r="K61" s="29">
        <v>12346.59769114853</v>
      </c>
      <c r="L61" s="29">
        <v>1939</v>
      </c>
      <c r="M61" s="29">
        <v>31729.073666263597</v>
      </c>
      <c r="N61" s="29">
        <v>16017.689511321734</v>
      </c>
      <c r="O61" s="29">
        <v>23337.852842608689</v>
      </c>
      <c r="P61" s="29">
        <v>1939</v>
      </c>
      <c r="Q61" s="29">
        <v>5176.0482000000002</v>
      </c>
      <c r="R61" s="29">
        <v>8240.5998499593661</v>
      </c>
      <c r="S61" s="29">
        <v>11509.109734943484</v>
      </c>
      <c r="T61" s="33">
        <f t="shared" si="15"/>
        <v>0.20765860940585137</v>
      </c>
      <c r="U61" s="33">
        <f t="shared" si="16"/>
        <v>0.33060579024604708</v>
      </c>
      <c r="V61" s="33">
        <f t="shared" si="17"/>
        <v>0.46173560034810157</v>
      </c>
      <c r="W61" s="16">
        <v>1939</v>
      </c>
      <c r="X61" s="34">
        <v>9296.3481249796823</v>
      </c>
      <c r="Y61" s="34">
        <v>15629.409659923167</v>
      </c>
      <c r="Z61" s="16">
        <v>1939</v>
      </c>
      <c r="AA61" s="35">
        <f t="shared" si="26"/>
        <v>10.40738902603897</v>
      </c>
      <c r="AB61" s="35">
        <f t="shared" si="27"/>
        <v>2.8531882288749664</v>
      </c>
      <c r="AC61" s="35">
        <f t="shared" si="27"/>
        <v>3.1005396034598194</v>
      </c>
      <c r="AD61" s="16">
        <v>1939</v>
      </c>
      <c r="AE61" s="35">
        <f t="shared" si="21"/>
        <v>7.0592384878506937</v>
      </c>
      <c r="AF61" s="35">
        <f t="shared" si="22"/>
        <v>3.0353316479246262</v>
      </c>
      <c r="AG61" s="36">
        <f t="shared" si="10"/>
        <v>4.5360939970274821</v>
      </c>
    </row>
    <row r="62" spans="1:33" s="16" customFormat="1" ht="16" x14ac:dyDescent="0.2">
      <c r="A62" s="16">
        <v>1940</v>
      </c>
      <c r="B62" s="32">
        <f t="shared" si="25"/>
        <v>50039.629883980859</v>
      </c>
      <c r="C62" s="32">
        <f t="shared" si="25"/>
        <v>22685.426290559895</v>
      </c>
      <c r="D62" s="32">
        <f t="shared" si="25"/>
        <v>30603.73778119198</v>
      </c>
      <c r="E62" s="29">
        <v>1940</v>
      </c>
      <c r="F62" s="32">
        <f t="shared" si="23"/>
        <v>61382.34302926081</v>
      </c>
      <c r="G62" s="32">
        <f t="shared" si="24"/>
        <v>41946.450926471924</v>
      </c>
      <c r="H62" s="34">
        <v>1940</v>
      </c>
      <c r="I62" s="29">
        <v>18240.728592477815</v>
      </c>
      <c r="J62" s="29">
        <v>6497.7379411494621</v>
      </c>
      <c r="K62" s="29">
        <v>10081.699494235467</v>
      </c>
      <c r="L62" s="29">
        <v>1940</v>
      </c>
      <c r="M62" s="29">
        <v>31798.90129150304</v>
      </c>
      <c r="N62" s="29">
        <v>16187.688349410431</v>
      </c>
      <c r="O62" s="29">
        <v>20522.038286956515</v>
      </c>
      <c r="P62" s="29">
        <v>1940</v>
      </c>
      <c r="Q62" s="29">
        <v>5361.3976000000002</v>
      </c>
      <c r="R62" s="29">
        <v>8253.8434793619381</v>
      </c>
      <c r="S62" s="29">
        <v>11521.756464794558</v>
      </c>
      <c r="T62" s="33">
        <f t="shared" si="15"/>
        <v>0.2132871115805294</v>
      </c>
      <c r="U62" s="33">
        <f t="shared" si="16"/>
        <v>0.32835438937617584</v>
      </c>
      <c r="V62" s="33">
        <f t="shared" si="17"/>
        <v>0.45835849904329479</v>
      </c>
      <c r="W62" s="16">
        <v>1940</v>
      </c>
      <c r="X62" s="34">
        <v>9488.3193396809693</v>
      </c>
      <c r="Y62" s="34">
        <v>15648.678204475527</v>
      </c>
      <c r="Z62" s="16">
        <v>1940</v>
      </c>
      <c r="AA62" s="35">
        <f t="shared" si="26"/>
        <v>9.333318216127239</v>
      </c>
      <c r="AB62" s="35">
        <f t="shared" si="27"/>
        <v>2.7484681951242416</v>
      </c>
      <c r="AC62" s="35">
        <f t="shared" si="27"/>
        <v>2.6561694716169013</v>
      </c>
      <c r="AD62" s="16">
        <v>1940</v>
      </c>
      <c r="AE62" s="35">
        <f t="shared" si="21"/>
        <v>6.46925349282402</v>
      </c>
      <c r="AF62" s="35">
        <f t="shared" si="22"/>
        <v>2.6805107995942574</v>
      </c>
      <c r="AG62" s="36">
        <f t="shared" si="10"/>
        <v>4.1106259319245222</v>
      </c>
    </row>
    <row r="63" spans="1:33" s="16" customFormat="1" ht="16" x14ac:dyDescent="0.2">
      <c r="A63" s="16">
        <v>1941</v>
      </c>
      <c r="B63" s="32">
        <f t="shared" si="25"/>
        <v>47452.856755533619</v>
      </c>
      <c r="C63" s="32">
        <f t="shared" si="25"/>
        <v>21703.889088870143</v>
      </c>
      <c r="D63" s="32">
        <f t="shared" si="25"/>
        <v>29826.818684584163</v>
      </c>
      <c r="E63" s="29">
        <v>1941</v>
      </c>
      <c r="F63" s="32">
        <f t="shared" si="23"/>
        <v>58304.801299968691</v>
      </c>
      <c r="G63" s="32">
        <f t="shared" si="24"/>
        <v>40678.763229019234</v>
      </c>
      <c r="H63" s="34">
        <v>1941</v>
      </c>
      <c r="I63" s="29">
        <v>14574.157236082829</v>
      </c>
      <c r="J63" s="29">
        <v>5346.201901371016</v>
      </c>
      <c r="K63" s="29">
        <v>8302.5413184972167</v>
      </c>
      <c r="L63" s="29">
        <v>1941</v>
      </c>
      <c r="M63" s="29">
        <v>32878.699519450791</v>
      </c>
      <c r="N63" s="29">
        <v>16357.687187499125</v>
      </c>
      <c r="O63" s="29">
        <v>21524.277366086946</v>
      </c>
      <c r="P63" s="29">
        <v>1941</v>
      </c>
      <c r="Q63" s="29">
        <v>5546.7470000000003</v>
      </c>
      <c r="R63" s="29">
        <v>8266.4246501324633</v>
      </c>
      <c r="S63" s="29">
        <v>11533.464232196329</v>
      </c>
      <c r="T63" s="33">
        <f t="shared" si="15"/>
        <v>0.21883562874973436</v>
      </c>
      <c r="U63" s="33">
        <f t="shared" si="16"/>
        <v>0.32613498250849382</v>
      </c>
      <c r="V63" s="33">
        <f t="shared" si="17"/>
        <v>0.45502938874177173</v>
      </c>
      <c r="W63" s="16">
        <v>1941</v>
      </c>
      <c r="X63" s="34">
        <v>9679.9593250662329</v>
      </c>
      <c r="Y63" s="34">
        <v>15666.676557262561</v>
      </c>
      <c r="Z63" s="16">
        <v>1941</v>
      </c>
      <c r="AA63" s="35">
        <f t="shared" si="26"/>
        <v>8.555078635375585</v>
      </c>
      <c r="AB63" s="35">
        <f t="shared" si="27"/>
        <v>2.6255473203306043</v>
      </c>
      <c r="AC63" s="35">
        <f t="shared" si="27"/>
        <v>2.5861109970169136</v>
      </c>
      <c r="AD63" s="16">
        <v>1941</v>
      </c>
      <c r="AE63" s="35">
        <f t="shared" si="21"/>
        <v>6.0232485842154873</v>
      </c>
      <c r="AF63" s="35">
        <f t="shared" si="22"/>
        <v>2.5965151626342782</v>
      </c>
      <c r="AG63" s="36">
        <f t="shared" si="10"/>
        <v>3.9051953477580605</v>
      </c>
    </row>
    <row r="64" spans="1:33" s="16" customFormat="1" ht="16" x14ac:dyDescent="0.2">
      <c r="A64" s="16">
        <v>1942</v>
      </c>
      <c r="B64" s="32">
        <f t="shared" si="25"/>
        <v>43596.425891515202</v>
      </c>
      <c r="C64" s="32">
        <f t="shared" si="25"/>
        <v>20134.729090849323</v>
      </c>
      <c r="D64" s="32">
        <f t="shared" si="25"/>
        <v>27496.197011645367</v>
      </c>
      <c r="E64" s="29">
        <v>1942</v>
      </c>
      <c r="F64" s="32">
        <f t="shared" si="23"/>
        <v>53663.79043693986</v>
      </c>
      <c r="G64" s="32">
        <f t="shared" si="24"/>
        <v>37563.561557070032</v>
      </c>
      <c r="H64" s="34">
        <v>1942</v>
      </c>
      <c r="I64" s="29">
        <v>8498.6169833354834</v>
      </c>
      <c r="J64" s="29">
        <v>3607.0430652615019</v>
      </c>
      <c r="K64" s="29">
        <v>5635.4536689931974</v>
      </c>
      <c r="L64" s="29">
        <v>1942</v>
      </c>
      <c r="M64" s="29">
        <v>35097.808908179722</v>
      </c>
      <c r="N64" s="29">
        <v>16527.68602558782</v>
      </c>
      <c r="O64" s="29">
        <v>21860.743342652171</v>
      </c>
      <c r="P64" s="29">
        <v>1942</v>
      </c>
      <c r="Q64" s="29">
        <v>5732.0964000000004</v>
      </c>
      <c r="R64" s="29">
        <v>8277.1951006420604</v>
      </c>
      <c r="S64" s="29">
        <v>11542.605502236673</v>
      </c>
      <c r="T64" s="33">
        <f t="shared" si="15"/>
        <v>0.22433153982086768</v>
      </c>
      <c r="U64" s="33">
        <f t="shared" si="16"/>
        <v>0.32393661808004054</v>
      </c>
      <c r="V64" s="33">
        <f t="shared" si="17"/>
        <v>0.45173184209909178</v>
      </c>
      <c r="W64" s="16">
        <v>1942</v>
      </c>
      <c r="X64" s="34">
        <v>9870.6939503210306</v>
      </c>
      <c r="Y64" s="34">
        <v>15681.203052557703</v>
      </c>
      <c r="Z64" s="16">
        <v>1942</v>
      </c>
      <c r="AA64" s="35">
        <f t="shared" si="26"/>
        <v>7.6056686505682629</v>
      </c>
      <c r="AB64" s="35">
        <f t="shared" si="27"/>
        <v>2.4325546089021723</v>
      </c>
      <c r="AC64" s="35">
        <f t="shared" si="27"/>
        <v>2.3821482078996188</v>
      </c>
      <c r="AD64" s="16">
        <v>1942</v>
      </c>
      <c r="AE64" s="35">
        <f t="shared" si="21"/>
        <v>5.43667858683781</v>
      </c>
      <c r="AF64" s="35">
        <f t="shared" si="22"/>
        <v>2.39545151167105</v>
      </c>
      <c r="AG64" s="36">
        <f t="shared" si="10"/>
        <v>3.5702770711596097</v>
      </c>
    </row>
    <row r="65" spans="1:33" s="16" customFormat="1" ht="16" x14ac:dyDescent="0.2">
      <c r="A65" s="16">
        <v>1943</v>
      </c>
      <c r="B65" s="32">
        <f t="shared" si="25"/>
        <v>41939.41146298797</v>
      </c>
      <c r="C65" s="32">
        <f t="shared" si="25"/>
        <v>20083.538531121318</v>
      </c>
      <c r="D65" s="32">
        <f t="shared" si="25"/>
        <v>24837.620743491596</v>
      </c>
      <c r="E65" s="29">
        <v>1943</v>
      </c>
      <c r="F65" s="32">
        <f t="shared" si="23"/>
        <v>51981.180728548628</v>
      </c>
      <c r="G65" s="32">
        <f t="shared" si="24"/>
        <v>34879.390009052251</v>
      </c>
      <c r="H65" s="34">
        <v>1943</v>
      </c>
      <c r="I65" s="29">
        <v>6541.0061006516362</v>
      </c>
      <c r="J65" s="29">
        <v>3215.8548293561057</v>
      </c>
      <c r="K65" s="29">
        <v>4554.2108087089955</v>
      </c>
      <c r="L65" s="29">
        <v>1943</v>
      </c>
      <c r="M65" s="29">
        <v>35398.405362336336</v>
      </c>
      <c r="N65" s="29">
        <v>16867.683701765211</v>
      </c>
      <c r="O65" s="29">
        <v>20283.409934782601</v>
      </c>
      <c r="P65" s="29">
        <v>1943</v>
      </c>
      <c r="Q65" s="29">
        <v>5917.4458000000004</v>
      </c>
      <c r="R65" s="29">
        <v>8287.0635882449496</v>
      </c>
      <c r="S65" s="29">
        <v>11550.468338788354</v>
      </c>
      <c r="T65" s="33">
        <f t="shared" si="15"/>
        <v>0.2297593056657489</v>
      </c>
      <c r="U65" s="33">
        <f t="shared" si="16"/>
        <v>0.32176551174208795</v>
      </c>
      <c r="V65" s="33">
        <f t="shared" si="17"/>
        <v>0.44847518259216301</v>
      </c>
      <c r="W65" s="16">
        <v>1943</v>
      </c>
      <c r="X65" s="34">
        <v>10060.977594122476</v>
      </c>
      <c r="Y65" s="34">
        <v>15694.000132910829</v>
      </c>
      <c r="Z65" s="16">
        <v>1943</v>
      </c>
      <c r="AA65" s="35">
        <f t="shared" si="26"/>
        <v>7.0874179300447446</v>
      </c>
      <c r="AB65" s="35">
        <f t="shared" si="27"/>
        <v>2.4234806837502072</v>
      </c>
      <c r="AC65" s="35">
        <f t="shared" si="27"/>
        <v>2.1503561600253747</v>
      </c>
      <c r="AD65" s="16">
        <v>1943</v>
      </c>
      <c r="AE65" s="35">
        <f t="shared" si="21"/>
        <v>5.1666133079270073</v>
      </c>
      <c r="AF65" s="35">
        <f t="shared" si="22"/>
        <v>2.222466529480208</v>
      </c>
      <c r="AG65" s="36">
        <f t="shared" si="10"/>
        <v>3.372574096479573</v>
      </c>
    </row>
    <row r="66" spans="1:33" s="16" customFormat="1" ht="16" x14ac:dyDescent="0.2">
      <c r="A66" s="16">
        <v>1944</v>
      </c>
      <c r="B66" s="32">
        <f t="shared" si="25"/>
        <v>31219.342250887461</v>
      </c>
      <c r="C66" s="32">
        <f t="shared" si="25"/>
        <v>15989.378038341929</v>
      </c>
      <c r="D66" s="32">
        <f t="shared" si="25"/>
        <v>21258.036748867809</v>
      </c>
      <c r="E66" s="29">
        <v>1944</v>
      </c>
      <c r="F66" s="32">
        <f t="shared" si="23"/>
        <v>39214.031270058425</v>
      </c>
      <c r="G66" s="32">
        <f t="shared" si="24"/>
        <v>29252.725768038774</v>
      </c>
      <c r="H66" s="34">
        <v>1944</v>
      </c>
      <c r="I66" s="29">
        <v>2110.2441047107786</v>
      </c>
      <c r="J66" s="29">
        <v>1514.18219547237</v>
      </c>
      <c r="K66" s="29">
        <v>2167.7685749547709</v>
      </c>
      <c r="L66" s="29">
        <v>1944</v>
      </c>
      <c r="M66" s="29">
        <v>29109.098146176682</v>
      </c>
      <c r="N66" s="29">
        <v>14475.19584286956</v>
      </c>
      <c r="O66" s="29">
        <v>19090.268173913038</v>
      </c>
      <c r="P66" s="29">
        <v>1944</v>
      </c>
      <c r="Q66" s="29">
        <v>6102.7952000000005</v>
      </c>
      <c r="R66" s="29">
        <v>8296.9388702953438</v>
      </c>
      <c r="S66" s="29">
        <v>11558.340805724125</v>
      </c>
      <c r="T66" s="33">
        <f t="shared" si="15"/>
        <v>0.23510199539634857</v>
      </c>
      <c r="U66" s="33">
        <f t="shared" si="16"/>
        <v>0.31962843584984812</v>
      </c>
      <c r="V66" s="33">
        <f t="shared" si="17"/>
        <v>0.4452695687538033</v>
      </c>
      <c r="W66" s="16">
        <v>1944</v>
      </c>
      <c r="X66" s="34">
        <v>10251.264635147672</v>
      </c>
      <c r="Y66" s="34">
        <v>15706.810240871797</v>
      </c>
      <c r="Z66" s="16">
        <v>1944</v>
      </c>
      <c r="AA66" s="35">
        <f t="shared" si="26"/>
        <v>5.115580849065271</v>
      </c>
      <c r="AB66" s="35">
        <f t="shared" si="27"/>
        <v>1.9271418396954827</v>
      </c>
      <c r="AC66" s="35">
        <f t="shared" si="27"/>
        <v>1.839194492200821</v>
      </c>
      <c r="AD66" s="16">
        <v>1944</v>
      </c>
      <c r="AE66" s="35">
        <f t="shared" si="21"/>
        <v>3.8252871880419987</v>
      </c>
      <c r="AF66" s="35">
        <f t="shared" si="22"/>
        <v>1.8624230712304779</v>
      </c>
      <c r="AG66" s="36">
        <f t="shared" si="10"/>
        <v>2.6375899355058876</v>
      </c>
    </row>
    <row r="67" spans="1:33" s="16" customFormat="1" ht="16" x14ac:dyDescent="0.2">
      <c r="A67" s="16">
        <v>1945</v>
      </c>
      <c r="B67" s="32">
        <f t="shared" ref="B67:D82" si="28">I67+M67</f>
        <v>27193.41477002891</v>
      </c>
      <c r="C67" s="32">
        <f t="shared" si="28"/>
        <v>11357.853554385058</v>
      </c>
      <c r="D67" s="32">
        <f t="shared" si="28"/>
        <v>14453.25077075103</v>
      </c>
      <c r="E67" s="29">
        <v>1945</v>
      </c>
      <c r="F67" s="32">
        <f t="shared" si="23"/>
        <v>32872.34154722144</v>
      </c>
      <c r="G67" s="32">
        <f t="shared" si="24"/>
        <v>20132.17754794356</v>
      </c>
      <c r="H67" s="34">
        <v>1945</v>
      </c>
      <c r="I67" s="29">
        <v>2507.5699111391837</v>
      </c>
      <c r="J67" s="29">
        <v>1142.2928323013027</v>
      </c>
      <c r="K67" s="29">
        <v>1502.4128415684249</v>
      </c>
      <c r="L67" s="29">
        <v>1945</v>
      </c>
      <c r="M67" s="29">
        <v>24685.844858889726</v>
      </c>
      <c r="N67" s="29">
        <v>10215.560722083756</v>
      </c>
      <c r="O67" s="29">
        <v>12950.837929182606</v>
      </c>
      <c r="P67" s="29">
        <v>1945</v>
      </c>
      <c r="Q67" s="29">
        <v>6288.1446000000005</v>
      </c>
      <c r="R67" s="29">
        <v>8106.1428417332145</v>
      </c>
      <c r="S67" s="29">
        <v>11063.549327682131</v>
      </c>
      <c r="T67" s="33">
        <f t="shared" si="15"/>
        <v>0.24700231433467595</v>
      </c>
      <c r="U67" s="33">
        <f t="shared" si="16"/>
        <v>0.31841444012524306</v>
      </c>
      <c r="V67" s="33">
        <f t="shared" si="17"/>
        <v>0.43458324554008099</v>
      </c>
      <c r="W67" s="16">
        <v>1945</v>
      </c>
      <c r="X67" s="34">
        <v>10341.216020866608</v>
      </c>
      <c r="Y67" s="34">
        <v>15116.620748548738</v>
      </c>
      <c r="Z67" s="16">
        <v>1945</v>
      </c>
      <c r="AA67" s="35">
        <f t="shared" si="26"/>
        <v>4.324553027935921</v>
      </c>
      <c r="AB67" s="35">
        <f t="shared" si="27"/>
        <v>1.4011415510606249</v>
      </c>
      <c r="AC67" s="35">
        <f t="shared" si="27"/>
        <v>1.3063846278144682</v>
      </c>
      <c r="AD67" s="16">
        <v>1945</v>
      </c>
      <c r="AE67" s="35">
        <f t="shared" si="21"/>
        <v>3.1787694484760114</v>
      </c>
      <c r="AF67" s="35">
        <f t="shared" si="22"/>
        <v>1.3317908732926529</v>
      </c>
      <c r="AG67" s="36">
        <f t="shared" si="10"/>
        <v>2.0820511803596689</v>
      </c>
    </row>
    <row r="68" spans="1:33" s="16" customFormat="1" ht="16" x14ac:dyDescent="0.2">
      <c r="A68" s="16">
        <v>1946</v>
      </c>
      <c r="B68" s="32">
        <f t="shared" si="28"/>
        <v>26052.047901841226</v>
      </c>
      <c r="C68" s="32">
        <f t="shared" si="28"/>
        <v>15771.356201688062</v>
      </c>
      <c r="D68" s="32">
        <f t="shared" si="28"/>
        <v>20237.453463672471</v>
      </c>
      <c r="E68" s="29">
        <v>1946</v>
      </c>
      <c r="F68" s="32">
        <f t="shared" si="23"/>
        <v>33937.72600268526</v>
      </c>
      <c r="G68" s="32">
        <f t="shared" si="24"/>
        <v>28123.131564516501</v>
      </c>
      <c r="H68" s="34">
        <v>1946</v>
      </c>
      <c r="I68" s="29">
        <v>1713.5900611617467</v>
      </c>
      <c r="J68" s="29">
        <v>901.2703923459253</v>
      </c>
      <c r="K68" s="29">
        <v>1385.8136419333371</v>
      </c>
      <c r="L68" s="29">
        <v>1946</v>
      </c>
      <c r="M68" s="29">
        <v>24338.457840679479</v>
      </c>
      <c r="N68" s="29">
        <v>14870.085809342138</v>
      </c>
      <c r="O68" s="29">
        <v>18851.639821739132</v>
      </c>
      <c r="P68" s="29">
        <v>1946</v>
      </c>
      <c r="Q68" s="29">
        <v>6473.4939999999997</v>
      </c>
      <c r="R68" s="29">
        <v>8098.9639999999999</v>
      </c>
      <c r="S68" s="29">
        <v>11041.795</v>
      </c>
      <c r="T68" s="33">
        <f t="shared" ref="T68:T97" si="29">Q68/($X68+$Y68)</f>
        <v>0.25273014988959469</v>
      </c>
      <c r="U68" s="33">
        <f t="shared" ref="U68:U97" si="30">R68/($X68+$Y68)</f>
        <v>0.31618974014194368</v>
      </c>
      <c r="V68" s="33">
        <f t="shared" ref="V68:V97" si="31">S68/($X68+$Y68)</f>
        <v>0.43108010996846174</v>
      </c>
      <c r="W68" s="16">
        <v>1946</v>
      </c>
      <c r="X68" s="34">
        <v>10522.975999999999</v>
      </c>
      <c r="Y68" s="34">
        <v>15091.277</v>
      </c>
      <c r="Z68" s="16">
        <v>1946</v>
      </c>
      <c r="AA68" s="35">
        <f t="shared" si="26"/>
        <v>4.0244183283156252</v>
      </c>
      <c r="AB68" s="35">
        <f t="shared" si="27"/>
        <v>1.9473300784752299</v>
      </c>
      <c r="AC68" s="35">
        <f t="shared" si="27"/>
        <v>1.8328046720367903</v>
      </c>
      <c r="AD68" s="16">
        <v>1946</v>
      </c>
      <c r="AE68" s="35">
        <f t="shared" si="21"/>
        <v>3.225107232277757</v>
      </c>
      <c r="AF68" s="35">
        <f t="shared" si="22"/>
        <v>1.8635355751880043</v>
      </c>
      <c r="AG68" s="36">
        <f t="shared" si="10"/>
        <v>2.4229032783896436</v>
      </c>
    </row>
    <row r="69" spans="1:33" s="16" customFormat="1" ht="16" x14ac:dyDescent="0.2">
      <c r="A69" s="16">
        <v>1947</v>
      </c>
      <c r="B69" s="32">
        <f t="shared" si="28"/>
        <v>25585.553489285703</v>
      </c>
      <c r="C69" s="32">
        <f t="shared" si="28"/>
        <v>17468.650678219547</v>
      </c>
      <c r="D69" s="32">
        <f t="shared" si="28"/>
        <v>22184.246793378821</v>
      </c>
      <c r="E69" s="29">
        <v>1947</v>
      </c>
      <c r="F69" s="32">
        <f t="shared" si="23"/>
        <v>34319.878828395478</v>
      </c>
      <c r="G69" s="32">
        <f t="shared" si="24"/>
        <v>30918.572132488596</v>
      </c>
      <c r="H69" s="34">
        <v>1947</v>
      </c>
      <c r="I69" s="29">
        <v>858.04992556099785</v>
      </c>
      <c r="J69" s="29">
        <v>980.54894967353994</v>
      </c>
      <c r="K69" s="29">
        <v>1281.3576563527367</v>
      </c>
      <c r="L69" s="29">
        <v>1947</v>
      </c>
      <c r="M69" s="29">
        <v>24727.503563724706</v>
      </c>
      <c r="N69" s="29">
        <v>16488.101728546008</v>
      </c>
      <c r="O69" s="29">
        <v>20902.889137026083</v>
      </c>
      <c r="P69" s="29">
        <v>1947</v>
      </c>
      <c r="Q69" s="29">
        <v>6538.0990000000002</v>
      </c>
      <c r="R69" s="29">
        <v>8036.165</v>
      </c>
      <c r="S69" s="29">
        <v>11038.018</v>
      </c>
      <c r="T69" s="33">
        <f t="shared" si="29"/>
        <v>0.25527202144658567</v>
      </c>
      <c r="U69" s="33">
        <f t="shared" si="30"/>
        <v>0.31376216301226106</v>
      </c>
      <c r="V69" s="33">
        <f t="shared" si="31"/>
        <v>0.43096581554115326</v>
      </c>
      <c r="W69" s="16">
        <v>1947</v>
      </c>
      <c r="X69" s="34">
        <v>10556.181500000001</v>
      </c>
      <c r="Y69" s="34">
        <v>15056.1005</v>
      </c>
      <c r="Z69" s="16">
        <v>1947</v>
      </c>
      <c r="AA69" s="35">
        <f t="shared" si="26"/>
        <v>3.9133016323683232</v>
      </c>
      <c r="AB69" s="35">
        <f t="shared" si="27"/>
        <v>2.1737546053645671</v>
      </c>
      <c r="AC69" s="35">
        <f t="shared" si="27"/>
        <v>2.0098034623044483</v>
      </c>
      <c r="AD69" s="16">
        <v>1947</v>
      </c>
      <c r="AE69" s="35">
        <f t="shared" si="21"/>
        <v>3.2511641476035131</v>
      </c>
      <c r="AF69" s="35">
        <f t="shared" si="22"/>
        <v>2.0535577676629213</v>
      </c>
      <c r="AG69" s="36">
        <f t="shared" si="10"/>
        <v>2.5471549532714057</v>
      </c>
    </row>
    <row r="70" spans="1:33" s="16" customFormat="1" ht="16" x14ac:dyDescent="0.2">
      <c r="A70" s="16">
        <v>1948</v>
      </c>
      <c r="B70" s="32">
        <f t="shared" si="28"/>
        <v>28362.402756621526</v>
      </c>
      <c r="C70" s="32">
        <f t="shared" si="28"/>
        <v>17130.559695001655</v>
      </c>
      <c r="D70" s="32">
        <f t="shared" si="28"/>
        <v>21787.631409247137</v>
      </c>
      <c r="E70" s="29">
        <v>1948</v>
      </c>
      <c r="F70" s="32">
        <f t="shared" si="23"/>
        <v>36927.682604122354</v>
      </c>
      <c r="G70" s="32">
        <f t="shared" si="24"/>
        <v>30352.911256747964</v>
      </c>
      <c r="H70" s="34">
        <v>1948</v>
      </c>
      <c r="I70" s="29">
        <v>3253.6092316901863</v>
      </c>
      <c r="J70" s="29">
        <v>1960.8134222611309</v>
      </c>
      <c r="K70" s="29">
        <v>2556.0952508471473</v>
      </c>
      <c r="L70" s="29">
        <v>1948</v>
      </c>
      <c r="M70" s="29">
        <v>25108.793524931341</v>
      </c>
      <c r="N70" s="29">
        <v>15169.746272740525</v>
      </c>
      <c r="O70" s="29">
        <v>19231.536158399991</v>
      </c>
      <c r="P70" s="29">
        <v>1948</v>
      </c>
      <c r="Q70" s="29">
        <v>6623.3680000000004</v>
      </c>
      <c r="R70" s="29">
        <v>8001.6170000000002</v>
      </c>
      <c r="S70" s="29">
        <v>11058.39</v>
      </c>
      <c r="T70" s="33">
        <f t="shared" si="29"/>
        <v>0.25788542198990594</v>
      </c>
      <c r="U70" s="33">
        <f t="shared" si="30"/>
        <v>0.31154850170587006</v>
      </c>
      <c r="V70" s="33">
        <f t="shared" si="31"/>
        <v>0.430566076304224</v>
      </c>
      <c r="W70" s="16">
        <v>1948</v>
      </c>
      <c r="X70" s="34">
        <v>10624.176500000001</v>
      </c>
      <c r="Y70" s="34">
        <v>15059.198499999999</v>
      </c>
      <c r="Z70" s="16">
        <v>1948</v>
      </c>
      <c r="AA70" s="35">
        <f t="shared" si="26"/>
        <v>4.2821722659259649</v>
      </c>
      <c r="AB70" s="35">
        <f t="shared" si="27"/>
        <v>2.1408872350428236</v>
      </c>
      <c r="AC70" s="35">
        <f t="shared" si="27"/>
        <v>1.9702353967663591</v>
      </c>
      <c r="AD70" s="16">
        <v>1948</v>
      </c>
      <c r="AE70" s="35">
        <f t="shared" si="21"/>
        <v>3.4758159942205733</v>
      </c>
      <c r="AF70" s="35">
        <f t="shared" si="22"/>
        <v>2.0155728245927542</v>
      </c>
      <c r="AG70" s="36">
        <f t="shared" si="10"/>
        <v>2.619616536411991</v>
      </c>
    </row>
    <row r="71" spans="1:33" s="16" customFormat="1" ht="16" x14ac:dyDescent="0.2">
      <c r="A71" s="16">
        <v>1949</v>
      </c>
      <c r="B71" s="32">
        <f t="shared" si="28"/>
        <v>28649.967780928902</v>
      </c>
      <c r="C71" s="32">
        <f t="shared" si="28"/>
        <v>20224.817689771869</v>
      </c>
      <c r="D71" s="32">
        <f t="shared" si="28"/>
        <v>25629.556137239138</v>
      </c>
      <c r="E71" s="29">
        <v>1949</v>
      </c>
      <c r="F71" s="32">
        <f t="shared" si="23"/>
        <v>38762.376625814839</v>
      </c>
      <c r="G71" s="32">
        <f t="shared" si="24"/>
        <v>35741.964982125071</v>
      </c>
      <c r="H71" s="34">
        <v>1949</v>
      </c>
      <c r="I71" s="29">
        <v>3706.973013992902</v>
      </c>
      <c r="J71" s="29">
        <v>2638.3926004544264</v>
      </c>
      <c r="K71" s="29">
        <v>3334.2610201441912</v>
      </c>
      <c r="L71" s="29">
        <v>1949</v>
      </c>
      <c r="M71" s="29">
        <v>24942.994766936001</v>
      </c>
      <c r="N71" s="29">
        <v>17586.425089317443</v>
      </c>
      <c r="O71" s="29">
        <v>22295.295117094945</v>
      </c>
      <c r="P71" s="29">
        <v>1949</v>
      </c>
      <c r="Q71" s="29">
        <v>6737.9570000000003</v>
      </c>
      <c r="R71" s="29">
        <v>8033.7160000000003</v>
      </c>
      <c r="S71" s="29">
        <v>11143.543</v>
      </c>
      <c r="T71" s="33">
        <f t="shared" si="29"/>
        <v>0.26000003241338987</v>
      </c>
      <c r="U71" s="33">
        <f t="shared" si="30"/>
        <v>0.30999996295612586</v>
      </c>
      <c r="V71" s="33">
        <f t="shared" si="31"/>
        <v>0.43000000463048427</v>
      </c>
      <c r="W71" s="16">
        <v>1949</v>
      </c>
      <c r="X71" s="34">
        <v>10754.815000000001</v>
      </c>
      <c r="Y71" s="34">
        <v>15160.401</v>
      </c>
      <c r="Z71" s="16">
        <v>1949</v>
      </c>
      <c r="AA71" s="35">
        <f t="shared" si="26"/>
        <v>4.2520259154115854</v>
      </c>
      <c r="AB71" s="35">
        <f t="shared" si="27"/>
        <v>2.5174922401752649</v>
      </c>
      <c r="AC71" s="35">
        <f t="shared" si="27"/>
        <v>2.2999468066160951</v>
      </c>
      <c r="AD71" s="16">
        <v>1949</v>
      </c>
      <c r="AE71" s="35">
        <f t="shared" si="21"/>
        <v>3.6041881358084575</v>
      </c>
      <c r="AF71" s="35">
        <f t="shared" si="22"/>
        <v>2.3575870441768045</v>
      </c>
      <c r="AG71" s="36">
        <f t="shared" si="10"/>
        <v>2.8749265145210412</v>
      </c>
    </row>
    <row r="72" spans="1:33" s="16" customFormat="1" ht="16" x14ac:dyDescent="0.2">
      <c r="A72" s="16">
        <v>1950</v>
      </c>
      <c r="B72" s="32">
        <f t="shared" si="28"/>
        <v>30779.908113554775</v>
      </c>
      <c r="C72" s="32">
        <f t="shared" si="28"/>
        <v>23140.144494395769</v>
      </c>
      <c r="D72" s="32">
        <f t="shared" si="28"/>
        <v>29364.157467535038</v>
      </c>
      <c r="E72" s="29">
        <v>1950</v>
      </c>
      <c r="F72" s="32">
        <f t="shared" si="23"/>
        <v>42349.980360752656</v>
      </c>
      <c r="G72" s="32">
        <f t="shared" si="24"/>
        <v>40934.229714732923</v>
      </c>
      <c r="H72" s="34">
        <v>1950</v>
      </c>
      <c r="I72" s="29">
        <v>4483.575904772114</v>
      </c>
      <c r="J72" s="29">
        <v>3103.7466546032297</v>
      </c>
      <c r="K72" s="29">
        <v>3962.8948088126135</v>
      </c>
      <c r="L72" s="29">
        <v>1950</v>
      </c>
      <c r="M72" s="29">
        <v>26296.33220878266</v>
      </c>
      <c r="N72" s="29">
        <v>20036.397839792538</v>
      </c>
      <c r="O72" s="29">
        <v>25401.262658722426</v>
      </c>
      <c r="P72" s="29">
        <v>1950</v>
      </c>
      <c r="Q72" s="29">
        <v>6913.558</v>
      </c>
      <c r="R72" s="29">
        <v>8122.3140000000003</v>
      </c>
      <c r="S72" s="29">
        <v>11288.741</v>
      </c>
      <c r="T72" s="33">
        <f t="shared" si="29"/>
        <v>0.26262714669347653</v>
      </c>
      <c r="U72" s="33">
        <f t="shared" si="30"/>
        <v>0.30854447888749592</v>
      </c>
      <c r="V72" s="33">
        <f t="shared" si="31"/>
        <v>0.42882837441902755</v>
      </c>
      <c r="W72" s="16">
        <v>1950</v>
      </c>
      <c r="X72" s="34">
        <v>10974.715</v>
      </c>
      <c r="Y72" s="34">
        <v>15349.898000000001</v>
      </c>
      <c r="Z72" s="16">
        <v>1950</v>
      </c>
      <c r="AA72" s="35">
        <f t="shared" si="26"/>
        <v>4.4521081783872756</v>
      </c>
      <c r="AB72" s="35">
        <f t="shared" si="27"/>
        <v>2.8489596061412756</v>
      </c>
      <c r="AC72" s="35">
        <f t="shared" si="27"/>
        <v>2.6011897577892023</v>
      </c>
      <c r="AD72" s="16">
        <v>1950</v>
      </c>
      <c r="AE72" s="35">
        <f t="shared" si="21"/>
        <v>3.8588683497250411</v>
      </c>
      <c r="AF72" s="35">
        <f t="shared" si="22"/>
        <v>2.6667427832245476</v>
      </c>
      <c r="AG72" s="36">
        <f t="shared" si="10"/>
        <v>3.163739200097095</v>
      </c>
    </row>
    <row r="73" spans="1:33" s="16" customFormat="1" ht="16" x14ac:dyDescent="0.2">
      <c r="A73" s="16">
        <v>1951</v>
      </c>
      <c r="B73" s="32">
        <f t="shared" si="28"/>
        <v>32989.776786047747</v>
      </c>
      <c r="C73" s="32">
        <f t="shared" si="28"/>
        <v>23788.999072424871</v>
      </c>
      <c r="D73" s="32">
        <f t="shared" si="28"/>
        <v>30218.099601204205</v>
      </c>
      <c r="E73" s="29">
        <v>1951</v>
      </c>
      <c r="F73" s="32">
        <f t="shared" si="23"/>
        <v>44884.276322260179</v>
      </c>
      <c r="G73" s="32">
        <f t="shared" si="24"/>
        <v>42112.599137416641</v>
      </c>
      <c r="H73" s="34">
        <v>1951</v>
      </c>
      <c r="I73" s="29">
        <v>6312.8069039893335</v>
      </c>
      <c r="J73" s="29">
        <v>3836.7320371050355</v>
      </c>
      <c r="K73" s="29">
        <v>4923.4942707694318</v>
      </c>
      <c r="L73" s="29">
        <v>1951</v>
      </c>
      <c r="M73" s="29">
        <v>26676.969882058416</v>
      </c>
      <c r="N73" s="29">
        <v>19952.267035319834</v>
      </c>
      <c r="O73" s="29">
        <v>25294.605330434773</v>
      </c>
      <c r="P73" s="29">
        <v>1951</v>
      </c>
      <c r="Q73" s="29">
        <v>7156.5219999999999</v>
      </c>
      <c r="R73" s="29">
        <v>8226.98</v>
      </c>
      <c r="S73" s="29">
        <v>11455.847</v>
      </c>
      <c r="T73" s="33">
        <f t="shared" si="29"/>
        <v>0.26664290553396064</v>
      </c>
      <c r="U73" s="33">
        <f t="shared" si="30"/>
        <v>0.30652680882833633</v>
      </c>
      <c r="V73" s="33">
        <f t="shared" si="31"/>
        <v>0.42683028563770309</v>
      </c>
      <c r="W73" s="16">
        <v>1951</v>
      </c>
      <c r="X73" s="34">
        <v>11270.011999999999</v>
      </c>
      <c r="Y73" s="34">
        <v>15569.337</v>
      </c>
      <c r="Z73" s="16">
        <v>1951</v>
      </c>
      <c r="AA73" s="35">
        <f t="shared" si="26"/>
        <v>4.609749929651267</v>
      </c>
      <c r="AB73" s="35">
        <f t="shared" si="27"/>
        <v>2.8915834330975487</v>
      </c>
      <c r="AC73" s="35">
        <f t="shared" si="27"/>
        <v>2.637788336489149</v>
      </c>
      <c r="AD73" s="16">
        <v>1951</v>
      </c>
      <c r="AE73" s="35">
        <f t="shared" si="21"/>
        <v>3.9826289734438776</v>
      </c>
      <c r="AF73" s="35">
        <f t="shared" si="22"/>
        <v>2.7048421610641893</v>
      </c>
      <c r="AG73" s="36">
        <f t="shared" si="10"/>
        <v>3.2413929063509261</v>
      </c>
    </row>
    <row r="74" spans="1:33" s="16" customFormat="1" ht="16" x14ac:dyDescent="0.2">
      <c r="A74" s="16">
        <v>1952</v>
      </c>
      <c r="B74" s="32">
        <f t="shared" si="28"/>
        <v>32226.664366124765</v>
      </c>
      <c r="C74" s="32">
        <f t="shared" si="28"/>
        <v>24509.231788116336</v>
      </c>
      <c r="D74" s="32">
        <f t="shared" si="28"/>
        <v>31271.20019145179</v>
      </c>
      <c r="E74" s="29">
        <v>1952</v>
      </c>
      <c r="F74" s="32">
        <f t="shared" si="23"/>
        <v>44481.280260182932</v>
      </c>
      <c r="G74" s="32">
        <f t="shared" si="24"/>
        <v>43525.816085509956</v>
      </c>
      <c r="H74" s="34">
        <v>1952</v>
      </c>
      <c r="I74" s="29">
        <v>7290.4853173942165</v>
      </c>
      <c r="J74" s="29">
        <v>4769.6483902356404</v>
      </c>
      <c r="K74" s="29">
        <v>6246.2258087053633</v>
      </c>
      <c r="L74" s="29">
        <v>1952</v>
      </c>
      <c r="M74" s="29">
        <v>24936.179048730548</v>
      </c>
      <c r="N74" s="29">
        <v>19739.583397880695</v>
      </c>
      <c r="O74" s="29">
        <v>25024.974382746426</v>
      </c>
      <c r="P74" s="29">
        <v>1952</v>
      </c>
      <c r="Q74" s="29">
        <v>7437.4880000000003</v>
      </c>
      <c r="R74" s="29">
        <v>8340.6910000000007</v>
      </c>
      <c r="S74" s="29">
        <v>11635.4</v>
      </c>
      <c r="T74" s="33">
        <f t="shared" si="29"/>
        <v>0.27130671263318079</v>
      </c>
      <c r="U74" s="33">
        <f t="shared" si="30"/>
        <v>0.30425399762650474</v>
      </c>
      <c r="V74" s="33">
        <f t="shared" si="31"/>
        <v>0.42443928974031442</v>
      </c>
      <c r="W74" s="16">
        <v>1952</v>
      </c>
      <c r="X74" s="34">
        <v>11607.833500000001</v>
      </c>
      <c r="Y74" s="34">
        <v>15805.745500000001</v>
      </c>
      <c r="Z74" s="16">
        <v>1952</v>
      </c>
      <c r="AA74" s="35">
        <f t="shared" si="26"/>
        <v>4.3330038806280786</v>
      </c>
      <c r="AB74" s="35">
        <f t="shared" si="27"/>
        <v>2.9385133423737115</v>
      </c>
      <c r="AC74" s="35">
        <f t="shared" si="27"/>
        <v>2.6875913326101202</v>
      </c>
      <c r="AD74" s="16">
        <v>1952</v>
      </c>
      <c r="AE74" s="35">
        <f t="shared" si="21"/>
        <v>3.8320053660472411</v>
      </c>
      <c r="AF74" s="35">
        <f t="shared" si="22"/>
        <v>2.7537970977395498</v>
      </c>
      <c r="AG74" s="36">
        <f t="shared" si="10"/>
        <v>3.2103468265013078</v>
      </c>
    </row>
    <row r="75" spans="1:33" s="16" customFormat="1" ht="16" x14ac:dyDescent="0.2">
      <c r="A75" s="16">
        <v>1953</v>
      </c>
      <c r="B75" s="32">
        <f t="shared" si="28"/>
        <v>32862.249308681639</v>
      </c>
      <c r="C75" s="32">
        <f t="shared" si="28"/>
        <v>23235.708323926028</v>
      </c>
      <c r="D75" s="32">
        <f t="shared" si="28"/>
        <v>29646.382812930038</v>
      </c>
      <c r="E75" s="29">
        <v>1953</v>
      </c>
      <c r="F75" s="32">
        <f t="shared" si="23"/>
        <v>44480.103470644652</v>
      </c>
      <c r="G75" s="32">
        <f t="shared" si="24"/>
        <v>41264.236974893051</v>
      </c>
      <c r="H75" s="34">
        <v>1953</v>
      </c>
      <c r="I75" s="29">
        <v>8175.2238057454815</v>
      </c>
      <c r="J75" s="29">
        <v>5213.631130760401</v>
      </c>
      <c r="K75" s="29">
        <v>6798.7871472956149</v>
      </c>
      <c r="L75" s="29">
        <v>1953</v>
      </c>
      <c r="M75" s="29">
        <v>24687.025502936154</v>
      </c>
      <c r="N75" s="29">
        <v>18022.077193165627</v>
      </c>
      <c r="O75" s="29">
        <v>22847.595665634424</v>
      </c>
      <c r="P75" s="29">
        <v>1953</v>
      </c>
      <c r="Q75" s="29">
        <v>7727.098</v>
      </c>
      <c r="R75" s="29">
        <v>8456.4179999999997</v>
      </c>
      <c r="S75" s="29">
        <v>11817.936</v>
      </c>
      <c r="T75" s="33">
        <f t="shared" si="29"/>
        <v>0.27595347555548189</v>
      </c>
      <c r="U75" s="33">
        <f t="shared" si="30"/>
        <v>0.30199926775225794</v>
      </c>
      <c r="V75" s="33">
        <f t="shared" si="31"/>
        <v>0.42204725669226006</v>
      </c>
      <c r="W75" s="16">
        <v>1953</v>
      </c>
      <c r="X75" s="34">
        <v>11955.307000000001</v>
      </c>
      <c r="Y75" s="34">
        <v>16046.145</v>
      </c>
      <c r="Z75" s="16">
        <v>1953</v>
      </c>
      <c r="AA75" s="35">
        <f t="shared" si="26"/>
        <v>4.2528578398619556</v>
      </c>
      <c r="AB75" s="35">
        <f t="shared" si="27"/>
        <v>2.7477010152438099</v>
      </c>
      <c r="AC75" s="35">
        <f t="shared" si="27"/>
        <v>2.5085922628900712</v>
      </c>
      <c r="AD75" s="16">
        <v>1953</v>
      </c>
      <c r="AE75" s="35">
        <f t="shared" si="21"/>
        <v>3.7205321009861687</v>
      </c>
      <c r="AF75" s="35">
        <f t="shared" si="22"/>
        <v>2.5715981611092915</v>
      </c>
      <c r="AG75" s="36">
        <f t="shared" si="10"/>
        <v>3.062139079271236</v>
      </c>
    </row>
    <row r="76" spans="1:33" s="16" customFormat="1" ht="16" x14ac:dyDescent="0.2">
      <c r="A76" s="16">
        <v>1954</v>
      </c>
      <c r="B76" s="32">
        <f t="shared" si="28"/>
        <v>34601.031642937771</v>
      </c>
      <c r="C76" s="32">
        <f t="shared" si="28"/>
        <v>23433.780009841001</v>
      </c>
      <c r="D76" s="32">
        <f t="shared" si="28"/>
        <v>29603.310263579689</v>
      </c>
      <c r="E76" s="29">
        <v>1954</v>
      </c>
      <c r="F76" s="32">
        <f t="shared" si="23"/>
        <v>46317.921647858268</v>
      </c>
      <c r="G76" s="32">
        <f t="shared" si="24"/>
        <v>41320.200268500193</v>
      </c>
      <c r="H76" s="34">
        <v>1954</v>
      </c>
      <c r="I76" s="29">
        <v>8723.232631472074</v>
      </c>
      <c r="J76" s="29">
        <v>5363.8023174758628</v>
      </c>
      <c r="K76" s="29">
        <v>6694.9884548840473</v>
      </c>
      <c r="L76" s="29">
        <v>1954</v>
      </c>
      <c r="M76" s="29">
        <v>25877.7990114657</v>
      </c>
      <c r="N76" s="29">
        <v>18069.977692365137</v>
      </c>
      <c r="O76" s="29">
        <v>22908.321808695644</v>
      </c>
      <c r="P76" s="29">
        <v>1954</v>
      </c>
      <c r="Q76" s="29">
        <v>7996</v>
      </c>
      <c r="R76" s="29">
        <v>8567</v>
      </c>
      <c r="S76" s="29">
        <v>11994</v>
      </c>
      <c r="T76" s="33">
        <f t="shared" si="29"/>
        <v>0.28000140070735724</v>
      </c>
      <c r="U76" s="33">
        <f t="shared" si="30"/>
        <v>0.29999649823160696</v>
      </c>
      <c r="V76" s="33">
        <f t="shared" si="31"/>
        <v>0.4200021010610358</v>
      </c>
      <c r="W76" s="16">
        <v>1954</v>
      </c>
      <c r="X76" s="34">
        <v>12279.5</v>
      </c>
      <c r="Y76" s="34">
        <v>16277.5</v>
      </c>
      <c r="Z76" s="16">
        <v>1954</v>
      </c>
      <c r="AA76" s="35">
        <f t="shared" si="26"/>
        <v>4.3272926016680557</v>
      </c>
      <c r="AB76" s="35">
        <f t="shared" si="27"/>
        <v>2.7353542675196687</v>
      </c>
      <c r="AC76" s="35">
        <f t="shared" si="27"/>
        <v>2.4681766102701093</v>
      </c>
      <c r="AD76" s="16">
        <v>1954</v>
      </c>
      <c r="AE76" s="35">
        <f t="shared" ref="AE76:AE92" si="32">F76/X76</f>
        <v>3.7719713056605126</v>
      </c>
      <c r="AF76" s="35">
        <f t="shared" ref="AF76:AF92" si="33">G76/Y76</f>
        <v>2.5384856561818578</v>
      </c>
      <c r="AG76" s="36">
        <f t="shared" si="10"/>
        <v>3.0688840535195734</v>
      </c>
    </row>
    <row r="77" spans="1:33" s="16" customFormat="1" ht="16" x14ac:dyDescent="0.2">
      <c r="A77" s="16">
        <v>1955</v>
      </c>
      <c r="B77" s="32">
        <f t="shared" si="28"/>
        <v>31575.368353178332</v>
      </c>
      <c r="C77" s="32">
        <f t="shared" si="28"/>
        <v>12605.199423350907</v>
      </c>
      <c r="D77" s="32">
        <f t="shared" si="28"/>
        <v>22551.317122516062</v>
      </c>
      <c r="E77" s="29">
        <v>1955</v>
      </c>
      <c r="F77" s="32">
        <f t="shared" si="23"/>
        <v>37877.968064853783</v>
      </c>
      <c r="G77" s="32">
        <f t="shared" si="24"/>
        <v>28853.916834191514</v>
      </c>
      <c r="H77" s="34">
        <v>1955</v>
      </c>
      <c r="I77" s="29">
        <v>5519.8300948489159</v>
      </c>
      <c r="J77" s="29">
        <v>2389.6387012671503</v>
      </c>
      <c r="K77" s="29">
        <v>5203.9904328812881</v>
      </c>
      <c r="L77" s="29">
        <v>1955</v>
      </c>
      <c r="M77" s="29">
        <v>26055.538258329416</v>
      </c>
      <c r="N77" s="29">
        <v>10215.560722083756</v>
      </c>
      <c r="O77" s="29">
        <v>17347.326689634774</v>
      </c>
      <c r="P77" s="29">
        <v>1955</v>
      </c>
      <c r="Q77" s="29">
        <v>8201.7488000000012</v>
      </c>
      <c r="R77" s="29">
        <v>8787.5879999999997</v>
      </c>
      <c r="S77" s="29">
        <v>12302.6232</v>
      </c>
      <c r="T77" s="33">
        <f t="shared" si="29"/>
        <v>0.28000000000000003</v>
      </c>
      <c r="U77" s="33">
        <f t="shared" si="30"/>
        <v>0.3</v>
      </c>
      <c r="V77" s="33">
        <f t="shared" si="31"/>
        <v>0.42000000000000004</v>
      </c>
      <c r="W77" s="16">
        <v>1955</v>
      </c>
      <c r="X77" s="34">
        <v>13335.542800000001</v>
      </c>
      <c r="Y77" s="34">
        <v>15956.4172</v>
      </c>
      <c r="Z77" s="16">
        <v>1955</v>
      </c>
      <c r="AA77" s="35">
        <f t="shared" si="26"/>
        <v>3.8498336297715343</v>
      </c>
      <c r="AB77" s="35">
        <f t="shared" si="27"/>
        <v>1.4344322268352712</v>
      </c>
      <c r="AC77" s="35">
        <f t="shared" si="27"/>
        <v>1.8330494851306234</v>
      </c>
      <c r="AD77" s="16">
        <v>1955</v>
      </c>
      <c r="AE77" s="35">
        <f t="shared" si="32"/>
        <v>2.8403769260036253</v>
      </c>
      <c r="AF77" s="35">
        <f t="shared" si="33"/>
        <v>1.8082954633569943</v>
      </c>
      <c r="AG77" s="36">
        <f t="shared" ref="AG77:AG92" si="34">(B77+C77+D77)/(Q77+R77+S77)</f>
        <v>2.2781638681414731</v>
      </c>
    </row>
    <row r="78" spans="1:33" s="16" customFormat="1" ht="16" x14ac:dyDescent="0.2">
      <c r="A78" s="16">
        <v>1956</v>
      </c>
      <c r="B78" s="32">
        <f t="shared" si="28"/>
        <v>34019.58997126139</v>
      </c>
      <c r="C78" s="32">
        <f t="shared" si="28"/>
        <v>16155.659106130639</v>
      </c>
      <c r="D78" s="32">
        <f t="shared" si="28"/>
        <v>36911.878592308072</v>
      </c>
      <c r="E78" s="29">
        <v>1956</v>
      </c>
      <c r="F78" s="32">
        <f t="shared" si="23"/>
        <v>42097.41952432671</v>
      </c>
      <c r="G78" s="32">
        <f t="shared" si="24"/>
        <v>44989.708145373392</v>
      </c>
      <c r="H78" s="34">
        <v>1956</v>
      </c>
      <c r="I78" s="29">
        <v>3733.0278359058871</v>
      </c>
      <c r="J78" s="29">
        <v>1920.6824711161516</v>
      </c>
      <c r="K78" s="29">
        <v>5271.9862920008381</v>
      </c>
      <c r="L78" s="29">
        <v>1956</v>
      </c>
      <c r="M78" s="29">
        <v>30286.562135355503</v>
      </c>
      <c r="N78" s="29">
        <v>14234.976635014487</v>
      </c>
      <c r="O78" s="29">
        <v>31639.892300307238</v>
      </c>
      <c r="P78" s="29">
        <v>1956</v>
      </c>
      <c r="Q78" s="29">
        <v>9313.30458</v>
      </c>
      <c r="R78" s="29">
        <v>8712.4462199999998</v>
      </c>
      <c r="S78" s="29">
        <v>12017.167200000002</v>
      </c>
      <c r="T78" s="33">
        <f t="shared" si="29"/>
        <v>0.30999999999999994</v>
      </c>
      <c r="U78" s="33">
        <f t="shared" si="30"/>
        <v>0.28999999999999992</v>
      </c>
      <c r="V78" s="33">
        <f t="shared" si="31"/>
        <v>0.39999999999999997</v>
      </c>
      <c r="W78" s="16">
        <v>1956</v>
      </c>
      <c r="X78" s="34">
        <v>13822.02691254753</v>
      </c>
      <c r="Y78" s="34">
        <v>16220.891087452474</v>
      </c>
      <c r="Z78" s="16">
        <v>1956</v>
      </c>
      <c r="AA78" s="35">
        <f t="shared" si="26"/>
        <v>3.652794738863935</v>
      </c>
      <c r="AB78" s="35">
        <f t="shared" si="27"/>
        <v>1.8543195215419808</v>
      </c>
      <c r="AC78" s="35">
        <f t="shared" si="27"/>
        <v>3.071595657944084</v>
      </c>
      <c r="AD78" s="16">
        <v>1956</v>
      </c>
      <c r="AE78" s="35">
        <f t="shared" si="32"/>
        <v>3.045676281103967</v>
      </c>
      <c r="AF78" s="35">
        <f t="shared" si="33"/>
        <v>2.7735657617585994</v>
      </c>
      <c r="AG78" s="36">
        <f t="shared" si="34"/>
        <v>2.8987572934726278</v>
      </c>
    </row>
    <row r="79" spans="1:33" s="16" customFormat="1" ht="16" x14ac:dyDescent="0.2">
      <c r="A79" s="16">
        <v>1957</v>
      </c>
      <c r="B79" s="32">
        <f t="shared" si="28"/>
        <v>32919.731595527097</v>
      </c>
      <c r="C79" s="32">
        <f t="shared" si="28"/>
        <v>16286.219196719763</v>
      </c>
      <c r="D79" s="32">
        <f t="shared" si="28"/>
        <v>36909.628308646701</v>
      </c>
      <c r="E79" s="29">
        <v>1957</v>
      </c>
      <c r="F79" s="32">
        <f t="shared" si="23"/>
        <v>41062.841193886976</v>
      </c>
      <c r="G79" s="32">
        <f t="shared" si="24"/>
        <v>45052.73790700658</v>
      </c>
      <c r="H79" s="34">
        <v>1957</v>
      </c>
      <c r="I79" s="29">
        <v>4691.9774270694688</v>
      </c>
      <c r="J79" s="29">
        <v>2498.8032933381223</v>
      </c>
      <c r="K79" s="29">
        <v>6808.5176802022561</v>
      </c>
      <c r="L79" s="29">
        <v>1957</v>
      </c>
      <c r="M79" s="29">
        <v>28227.754168457628</v>
      </c>
      <c r="N79" s="29">
        <v>13787.415903381641</v>
      </c>
      <c r="O79" s="29">
        <v>30101.110628444443</v>
      </c>
      <c r="P79" s="29">
        <v>1957</v>
      </c>
      <c r="Q79" s="29">
        <v>9554.1469900000011</v>
      </c>
      <c r="R79" s="29">
        <v>8937.7504100000006</v>
      </c>
      <c r="S79" s="29">
        <v>12327.931600000002</v>
      </c>
      <c r="T79" s="33">
        <f t="shared" si="29"/>
        <v>0.31</v>
      </c>
      <c r="U79" s="33">
        <f t="shared" si="30"/>
        <v>0.28999999999999998</v>
      </c>
      <c r="V79" s="33">
        <f t="shared" si="31"/>
        <v>0.4</v>
      </c>
      <c r="W79" s="16">
        <v>1957</v>
      </c>
      <c r="X79" s="34">
        <v>14268.439351851852</v>
      </c>
      <c r="Y79" s="34">
        <v>16551.38964814815</v>
      </c>
      <c r="Z79" s="16">
        <v>1957</v>
      </c>
      <c r="AA79" s="35">
        <f t="shared" si="26"/>
        <v>3.4455960987394327</v>
      </c>
      <c r="AB79" s="35">
        <f t="shared" ref="AB79:AC92" si="35">C79/R79</f>
        <v>1.8221832619646583</v>
      </c>
      <c r="AC79" s="35">
        <f t="shared" si="35"/>
        <v>2.9939838657643669</v>
      </c>
      <c r="AD79" s="16">
        <v>1957</v>
      </c>
      <c r="AE79" s="35">
        <f t="shared" si="32"/>
        <v>2.8778789453632552</v>
      </c>
      <c r="AF79" s="35">
        <f t="shared" si="33"/>
        <v>2.7219912566101239</v>
      </c>
      <c r="AG79" s="36">
        <f t="shared" si="34"/>
        <v>2.7941614828847219</v>
      </c>
    </row>
    <row r="80" spans="1:33" s="16" customFormat="1" ht="16" x14ac:dyDescent="0.2">
      <c r="A80" s="16">
        <v>1958</v>
      </c>
      <c r="B80" s="32">
        <f t="shared" si="28"/>
        <v>44995.485191671636</v>
      </c>
      <c r="C80" s="32">
        <f t="shared" si="28"/>
        <v>19019.861553141556</v>
      </c>
      <c r="D80" s="32">
        <f t="shared" si="28"/>
        <v>42830.116146102104</v>
      </c>
      <c r="E80" s="29">
        <v>1958</v>
      </c>
      <c r="F80" s="32">
        <f t="shared" si="23"/>
        <v>54505.415968242414</v>
      </c>
      <c r="G80" s="32">
        <f t="shared" si="24"/>
        <v>52340.046922672882</v>
      </c>
      <c r="H80" s="34">
        <v>1958</v>
      </c>
      <c r="I80" s="29">
        <v>7334.7125838039665</v>
      </c>
      <c r="J80" s="29">
        <v>2939.492327982141</v>
      </c>
      <c r="K80" s="29">
        <v>7995.7856380267467</v>
      </c>
      <c r="L80" s="29">
        <v>1958</v>
      </c>
      <c r="M80" s="29">
        <v>37660.772607867671</v>
      </c>
      <c r="N80" s="29">
        <v>16080.369225159415</v>
      </c>
      <c r="O80" s="29">
        <v>34834.330508075356</v>
      </c>
      <c r="P80" s="29">
        <v>1958</v>
      </c>
      <c r="Q80" s="29">
        <v>9806.0867799999996</v>
      </c>
      <c r="R80" s="29">
        <v>9173.4360199999992</v>
      </c>
      <c r="S80" s="29">
        <v>12653.015200000002</v>
      </c>
      <c r="T80" s="33">
        <f t="shared" si="29"/>
        <v>0.31</v>
      </c>
      <c r="U80" s="33">
        <f t="shared" si="30"/>
        <v>0.28999999999999998</v>
      </c>
      <c r="V80" s="33">
        <f t="shared" si="31"/>
        <v>0.4</v>
      </c>
      <c r="W80" s="16">
        <v>1958</v>
      </c>
      <c r="X80" s="34">
        <v>14784.773195652173</v>
      </c>
      <c r="Y80" s="34">
        <v>16847.764804347826</v>
      </c>
      <c r="Z80" s="16">
        <v>1958</v>
      </c>
      <c r="AA80" s="35">
        <f t="shared" si="26"/>
        <v>4.5885261064018072</v>
      </c>
      <c r="AB80" s="35">
        <f t="shared" si="35"/>
        <v>2.0733628611650312</v>
      </c>
      <c r="AC80" s="35">
        <f t="shared" si="35"/>
        <v>3.3849731047586267</v>
      </c>
      <c r="AD80" s="16">
        <v>1958</v>
      </c>
      <c r="AE80" s="35">
        <f t="shared" si="32"/>
        <v>3.6865912819190947</v>
      </c>
      <c r="AF80" s="35">
        <f t="shared" si="33"/>
        <v>3.1066463433277347</v>
      </c>
      <c r="AG80" s="36">
        <f t="shared" si="34"/>
        <v>3.3777075646258701</v>
      </c>
    </row>
    <row r="81" spans="1:33" s="16" customFormat="1" ht="16" x14ac:dyDescent="0.2">
      <c r="A81" s="16">
        <v>1959</v>
      </c>
      <c r="B81" s="32">
        <f t="shared" si="28"/>
        <v>55822.179455483296</v>
      </c>
      <c r="C81" s="32">
        <f t="shared" si="28"/>
        <v>24637.424230156525</v>
      </c>
      <c r="D81" s="32">
        <f t="shared" si="28"/>
        <v>43941.189737833964</v>
      </c>
      <c r="E81" s="29">
        <v>1959</v>
      </c>
      <c r="F81" s="32">
        <f t="shared" si="23"/>
        <v>68140.891570561565</v>
      </c>
      <c r="G81" s="32">
        <f t="shared" si="24"/>
        <v>56259.901852912226</v>
      </c>
      <c r="H81" s="34">
        <v>1959</v>
      </c>
      <c r="I81" s="29">
        <v>9515.5313271993782</v>
      </c>
      <c r="J81" s="29">
        <v>3879.9393023884145</v>
      </c>
      <c r="K81" s="29">
        <v>8734.5990003673051</v>
      </c>
      <c r="L81" s="29">
        <v>1959</v>
      </c>
      <c r="M81" s="29">
        <v>46306.648128283916</v>
      </c>
      <c r="N81" s="29">
        <v>20757.48492776811</v>
      </c>
      <c r="O81" s="29">
        <v>35206.590737466657</v>
      </c>
      <c r="P81" s="29">
        <v>1959</v>
      </c>
      <c r="Q81" s="29">
        <v>10072.174659999999</v>
      </c>
      <c r="R81" s="29">
        <v>9422.3569399999997</v>
      </c>
      <c r="S81" s="29">
        <v>12996.3544</v>
      </c>
      <c r="T81" s="33">
        <f t="shared" si="29"/>
        <v>0.31</v>
      </c>
      <c r="U81" s="33">
        <f t="shared" si="30"/>
        <v>0.28999999999999998</v>
      </c>
      <c r="V81" s="33">
        <f t="shared" si="31"/>
        <v>0.4</v>
      </c>
      <c r="W81" s="16">
        <v>1959</v>
      </c>
      <c r="X81" s="34">
        <v>15384.377116607773</v>
      </c>
      <c r="Y81" s="34">
        <v>17106.508883392224</v>
      </c>
      <c r="Z81" s="16">
        <v>1959</v>
      </c>
      <c r="AA81" s="35">
        <f t="shared" si="26"/>
        <v>5.5422171814764081</v>
      </c>
      <c r="AB81" s="35">
        <f t="shared" si="35"/>
        <v>2.6147835819682421</v>
      </c>
      <c r="AC81" s="35">
        <f t="shared" si="35"/>
        <v>3.3810396658492139</v>
      </c>
      <c r="AD81" s="16">
        <v>1959</v>
      </c>
      <c r="AE81" s="35">
        <f t="shared" si="32"/>
        <v>4.4292265493805383</v>
      </c>
      <c r="AF81" s="35">
        <f t="shared" si="33"/>
        <v>3.2888009024174356</v>
      </c>
      <c r="AG81" s="36">
        <f t="shared" si="34"/>
        <v>3.8287904313681627</v>
      </c>
    </row>
    <row r="82" spans="1:33" s="56" customFormat="1" ht="16" x14ac:dyDescent="0.2">
      <c r="A82" s="56">
        <v>1960</v>
      </c>
      <c r="B82" s="57">
        <f t="shared" si="28"/>
        <v>57769.122976779086</v>
      </c>
      <c r="C82" s="57">
        <f t="shared" si="28"/>
        <v>21022.529569680784</v>
      </c>
      <c r="D82" s="57">
        <f t="shared" si="28"/>
        <v>39644.686042344059</v>
      </c>
      <c r="E82" s="58">
        <v>1960</v>
      </c>
      <c r="F82" s="57">
        <f t="shared" ref="F82:F92" si="36">B82+C82*F$8</f>
        <v>68280.38776161948</v>
      </c>
      <c r="G82" s="57">
        <f t="shared" ref="G82:G92" si="37">D82+C82*G$8</f>
        <v>50155.950827184453</v>
      </c>
      <c r="H82" s="60">
        <v>1960</v>
      </c>
      <c r="I82" s="58">
        <v>11219.310700779075</v>
      </c>
      <c r="J82" s="58">
        <v>3909.1647222218517</v>
      </c>
      <c r="K82" s="58">
        <v>9187.0116272290888</v>
      </c>
      <c r="L82" s="58">
        <v>1960</v>
      </c>
      <c r="M82" s="58">
        <v>46549.812276000011</v>
      </c>
      <c r="N82" s="58">
        <v>17113.364847458932</v>
      </c>
      <c r="O82" s="58">
        <v>30457.674415114972</v>
      </c>
      <c r="P82" s="58">
        <v>1960</v>
      </c>
      <c r="Q82" s="58">
        <v>10350.637120000001</v>
      </c>
      <c r="R82" s="58">
        <v>9682.8540799999992</v>
      </c>
      <c r="S82" s="58">
        <v>13355.660800000001</v>
      </c>
      <c r="T82" s="59">
        <f t="shared" si="29"/>
        <v>0.31</v>
      </c>
      <c r="U82" s="59">
        <f t="shared" si="30"/>
        <v>0.28999999999999998</v>
      </c>
      <c r="V82" s="59">
        <f t="shared" si="31"/>
        <v>0.4</v>
      </c>
      <c r="W82" s="56">
        <v>1960</v>
      </c>
      <c r="X82" s="60">
        <v>15470.307093333333</v>
      </c>
      <c r="Y82" s="60">
        <v>17918.844906666669</v>
      </c>
      <c r="Z82" s="56">
        <v>1960</v>
      </c>
      <c r="AA82" s="61">
        <f t="shared" si="26"/>
        <v>5.5812142100078841</v>
      </c>
      <c r="AB82" s="61">
        <f t="shared" si="35"/>
        <v>2.1711087863136305</v>
      </c>
      <c r="AC82" s="61">
        <f t="shared" si="35"/>
        <v>2.9683807215547175</v>
      </c>
      <c r="AD82" s="56">
        <v>1960</v>
      </c>
      <c r="AE82" s="61">
        <f t="shared" si="32"/>
        <v>4.4136413937796855</v>
      </c>
      <c r="AF82" s="61">
        <f t="shared" si="33"/>
        <v>2.7990616073988139</v>
      </c>
      <c r="AG82" s="62">
        <f t="shared" si="34"/>
        <v>3.5471502417552836</v>
      </c>
    </row>
    <row r="83" spans="1:33" s="56" customFormat="1" ht="16" x14ac:dyDescent="0.2">
      <c r="A83" s="56">
        <v>1961</v>
      </c>
      <c r="B83" s="57">
        <f t="shared" ref="B83:D92" si="38">I83+M83</f>
        <v>50230.719402211704</v>
      </c>
      <c r="C83" s="57">
        <f t="shared" si="38"/>
        <v>22299.676216340464</v>
      </c>
      <c r="D83" s="57">
        <f t="shared" si="38"/>
        <v>41444.990021955142</v>
      </c>
      <c r="E83" s="58">
        <v>1961</v>
      </c>
      <c r="F83" s="57">
        <f t="shared" si="36"/>
        <v>61380.557510381936</v>
      </c>
      <c r="G83" s="57">
        <f t="shared" si="37"/>
        <v>52594.828130125374</v>
      </c>
      <c r="H83" s="60">
        <v>1961</v>
      </c>
      <c r="I83" s="58">
        <v>9901.9069782994975</v>
      </c>
      <c r="J83" s="58">
        <v>4117.2563511423969</v>
      </c>
      <c r="K83" s="58">
        <v>9570.8177083358314</v>
      </c>
      <c r="L83" s="58">
        <v>1961</v>
      </c>
      <c r="M83" s="58">
        <v>40328.812423912204</v>
      </c>
      <c r="N83" s="58">
        <v>18182.419865198066</v>
      </c>
      <c r="O83" s="58">
        <v>31874.17231361931</v>
      </c>
      <c r="P83" s="58">
        <v>1961</v>
      </c>
      <c r="Q83" s="58">
        <v>10635.04011</v>
      </c>
      <c r="R83" s="58">
        <v>9948.908489999998</v>
      </c>
      <c r="S83" s="58">
        <v>13722.6324</v>
      </c>
      <c r="T83" s="59">
        <f t="shared" si="29"/>
        <v>0.31</v>
      </c>
      <c r="U83" s="59">
        <f t="shared" si="30"/>
        <v>0.28999999999999998</v>
      </c>
      <c r="V83" s="59">
        <f t="shared" si="31"/>
        <v>0.4</v>
      </c>
      <c r="W83" s="56">
        <v>1961</v>
      </c>
      <c r="X83" s="60">
        <v>15928.055464285713</v>
      </c>
      <c r="Y83" s="60">
        <v>18378.525535714285</v>
      </c>
      <c r="Z83" s="56">
        <v>1961</v>
      </c>
      <c r="AA83" s="61">
        <f t="shared" si="26"/>
        <v>4.7231339875230338</v>
      </c>
      <c r="AB83" s="61">
        <f t="shared" si="35"/>
        <v>2.2414193716581736</v>
      </c>
      <c r="AC83" s="61">
        <f t="shared" si="35"/>
        <v>3.0201923955898682</v>
      </c>
      <c r="AD83" s="56">
        <v>1961</v>
      </c>
      <c r="AE83" s="61">
        <f t="shared" si="32"/>
        <v>3.8536127431255478</v>
      </c>
      <c r="AF83" s="61">
        <f t="shared" si="33"/>
        <v>2.8617544986359138</v>
      </c>
      <c r="AG83" s="62">
        <f t="shared" si="34"/>
        <v>3.3222601121489577</v>
      </c>
    </row>
    <row r="84" spans="1:33" s="56" customFormat="1" ht="16" x14ac:dyDescent="0.2">
      <c r="A84" s="56">
        <v>1962</v>
      </c>
      <c r="B84" s="57">
        <f t="shared" si="38"/>
        <v>56931.134886207299</v>
      </c>
      <c r="C84" s="57">
        <f t="shared" si="38"/>
        <v>23446.026855748707</v>
      </c>
      <c r="D84" s="57">
        <f t="shared" si="38"/>
        <v>40518.971139350739</v>
      </c>
      <c r="E84" s="58">
        <v>1962</v>
      </c>
      <c r="F84" s="57">
        <f t="shared" si="36"/>
        <v>68654.148314081656</v>
      </c>
      <c r="G84" s="57">
        <f t="shared" si="37"/>
        <v>52241.984567225096</v>
      </c>
      <c r="H84" s="60">
        <v>1962</v>
      </c>
      <c r="I84" s="58">
        <v>10751.450982888351</v>
      </c>
      <c r="J84" s="58">
        <v>4173.3405637293909</v>
      </c>
      <c r="K84" s="58">
        <v>9187.1745559613828</v>
      </c>
      <c r="L84" s="58">
        <v>1962</v>
      </c>
      <c r="M84" s="58">
        <v>46179.683903318946</v>
      </c>
      <c r="N84" s="58">
        <v>19272.686292019316</v>
      </c>
      <c r="O84" s="58">
        <v>31331.796583389358</v>
      </c>
      <c r="P84" s="58">
        <v>1962</v>
      </c>
      <c r="Q84" s="58">
        <v>10921.44353</v>
      </c>
      <c r="R84" s="58">
        <v>10216.834269999999</v>
      </c>
      <c r="S84" s="58">
        <v>14092.185200000002</v>
      </c>
      <c r="T84" s="59">
        <f t="shared" si="29"/>
        <v>0.31</v>
      </c>
      <c r="U84" s="59">
        <f t="shared" si="30"/>
        <v>0.28999999999999998</v>
      </c>
      <c r="V84" s="59">
        <f t="shared" si="31"/>
        <v>0.4</v>
      </c>
      <c r="W84" s="56">
        <v>1962</v>
      </c>
      <c r="X84" s="60">
        <v>16396.567685534592</v>
      </c>
      <c r="Y84" s="60">
        <v>18833.895314465412</v>
      </c>
      <c r="Z84" s="56">
        <v>1962</v>
      </c>
      <c r="AA84" s="61">
        <f t="shared" si="26"/>
        <v>5.2127848053990071</v>
      </c>
      <c r="AB84" s="61">
        <f t="shared" si="35"/>
        <v>2.2948426328685771</v>
      </c>
      <c r="AC84" s="61">
        <f t="shared" si="35"/>
        <v>2.8752794945776565</v>
      </c>
      <c r="AD84" s="56">
        <v>1962</v>
      </c>
      <c r="AE84" s="61">
        <f t="shared" si="32"/>
        <v>4.1871048643094886</v>
      </c>
      <c r="AF84" s="61">
        <f t="shared" si="33"/>
        <v>2.7738279147755764</v>
      </c>
      <c r="AG84" s="62">
        <f t="shared" si="34"/>
        <v>3.4315794510366424</v>
      </c>
    </row>
    <row r="85" spans="1:33" s="16" customFormat="1" ht="16" x14ac:dyDescent="0.2">
      <c r="A85" s="16">
        <v>1963</v>
      </c>
      <c r="B85" s="32">
        <f t="shared" si="38"/>
        <v>58934.400332174897</v>
      </c>
      <c r="C85" s="32">
        <f t="shared" si="38"/>
        <v>24905.959653723992</v>
      </c>
      <c r="D85" s="32">
        <f t="shared" si="38"/>
        <v>36603.190190918656</v>
      </c>
      <c r="E85" s="29">
        <v>1963</v>
      </c>
      <c r="F85" s="32">
        <f t="shared" si="36"/>
        <v>71387.380159036897</v>
      </c>
      <c r="G85" s="32">
        <f t="shared" si="37"/>
        <v>49056.170017780649</v>
      </c>
      <c r="H85" s="34">
        <v>1963</v>
      </c>
      <c r="I85" s="29">
        <v>10911.774660634144</v>
      </c>
      <c r="J85" s="29">
        <v>4475.1304258206101</v>
      </c>
      <c r="K85" s="29">
        <v>8590.5549007003028</v>
      </c>
      <c r="L85" s="29">
        <v>1963</v>
      </c>
      <c r="M85" s="29">
        <v>48022.625671540751</v>
      </c>
      <c r="N85" s="29">
        <v>20430.829227903381</v>
      </c>
      <c r="O85" s="29">
        <v>28012.635290218353</v>
      </c>
      <c r="P85" s="29">
        <v>1963</v>
      </c>
      <c r="Q85" s="29">
        <v>11205.906660000001</v>
      </c>
      <c r="R85" s="29">
        <v>10482.944939999999</v>
      </c>
      <c r="S85" s="29">
        <v>14459.234400000001</v>
      </c>
      <c r="T85" s="33">
        <f t="shared" si="29"/>
        <v>0.30999999999999994</v>
      </c>
      <c r="U85" s="33">
        <f t="shared" si="30"/>
        <v>0.28999999999999992</v>
      </c>
      <c r="V85" s="33">
        <f t="shared" si="31"/>
        <v>0.39999999999999991</v>
      </c>
      <c r="W85" s="16">
        <v>1963</v>
      </c>
      <c r="X85" s="34">
        <v>16861.759628048785</v>
      </c>
      <c r="Y85" s="34">
        <v>19286.326371951222</v>
      </c>
      <c r="Z85" s="16">
        <v>1963</v>
      </c>
      <c r="AA85" s="35">
        <f t="shared" si="26"/>
        <v>5.259226416952405</v>
      </c>
      <c r="AB85" s="35">
        <f t="shared" si="35"/>
        <v>2.3758552387974285</v>
      </c>
      <c r="AC85" s="35">
        <f t="shared" si="35"/>
        <v>2.531474985350445</v>
      </c>
      <c r="AD85" s="16">
        <v>1963</v>
      </c>
      <c r="AE85" s="35">
        <f t="shared" si="32"/>
        <v>4.2336850799537658</v>
      </c>
      <c r="AF85" s="35">
        <f t="shared" si="33"/>
        <v>2.5435725327724801</v>
      </c>
      <c r="AG85" s="36">
        <f t="shared" si="34"/>
        <v>3.3319482026466778</v>
      </c>
    </row>
    <row r="86" spans="1:33" s="16" customFormat="1" ht="16" x14ac:dyDescent="0.2">
      <c r="A86" s="16">
        <v>1964</v>
      </c>
      <c r="B86" s="32">
        <f t="shared" si="38"/>
        <v>56625.736937985828</v>
      </c>
      <c r="C86" s="32">
        <f t="shared" si="38"/>
        <v>25209.94546786496</v>
      </c>
      <c r="D86" s="32">
        <f t="shared" si="38"/>
        <v>37448.814907922162</v>
      </c>
      <c r="E86" s="29">
        <v>1964</v>
      </c>
      <c r="F86" s="32">
        <f t="shared" si="36"/>
        <v>69230.709671918303</v>
      </c>
      <c r="G86" s="32">
        <f t="shared" si="37"/>
        <v>50053.787641854644</v>
      </c>
      <c r="H86" s="34">
        <v>1964</v>
      </c>
      <c r="I86" s="29">
        <v>10262.876038903956</v>
      </c>
      <c r="J86" s="29">
        <v>4427.0068491982993</v>
      </c>
      <c r="K86" s="29">
        <v>8560.7847648844891</v>
      </c>
      <c r="L86" s="29">
        <v>1964</v>
      </c>
      <c r="M86" s="29">
        <v>46362.860899081868</v>
      </c>
      <c r="N86" s="29">
        <v>20782.93861866666</v>
      </c>
      <c r="O86" s="29">
        <v>28888.030143037675</v>
      </c>
      <c r="P86" s="29">
        <v>1964</v>
      </c>
      <c r="Q86" s="29">
        <v>11484.48847</v>
      </c>
      <c r="R86" s="29">
        <v>10743.55373</v>
      </c>
      <c r="S86" s="29">
        <v>14818.694800000001</v>
      </c>
      <c r="T86" s="33">
        <f t="shared" si="29"/>
        <v>0.31</v>
      </c>
      <c r="U86" s="33">
        <f t="shared" si="30"/>
        <v>0.28999999999999998</v>
      </c>
      <c r="V86" s="33">
        <f t="shared" si="31"/>
        <v>0.4</v>
      </c>
      <c r="W86" s="16">
        <v>1964</v>
      </c>
      <c r="X86" s="34">
        <v>17375.903194690265</v>
      </c>
      <c r="Y86" s="34">
        <v>19670.833805309736</v>
      </c>
      <c r="Z86" s="16">
        <v>1964</v>
      </c>
      <c r="AA86" s="35">
        <f t="shared" si="26"/>
        <v>4.9306276971677629</v>
      </c>
      <c r="AB86" s="35">
        <f t="shared" si="35"/>
        <v>2.3465183031076031</v>
      </c>
      <c r="AC86" s="35">
        <f t="shared" si="35"/>
        <v>2.5271331526392027</v>
      </c>
      <c r="AD86" s="16">
        <v>1964</v>
      </c>
      <c r="AE86" s="35">
        <f t="shared" si="32"/>
        <v>3.9842941627963171</v>
      </c>
      <c r="AF86" s="35">
        <f t="shared" si="33"/>
        <v>2.5445686815951674</v>
      </c>
      <c r="AG86" s="36">
        <f t="shared" si="34"/>
        <v>3.2198381550788926</v>
      </c>
    </row>
    <row r="87" spans="1:33" s="16" customFormat="1" ht="16" x14ac:dyDescent="0.2">
      <c r="A87" s="16">
        <v>1965</v>
      </c>
      <c r="B87" s="32">
        <f t="shared" si="38"/>
        <v>56904.528674034707</v>
      </c>
      <c r="C87" s="32">
        <f t="shared" si="38"/>
        <v>23090.004439011733</v>
      </c>
      <c r="D87" s="32">
        <f t="shared" si="38"/>
        <v>45878.561845674631</v>
      </c>
      <c r="E87" s="29">
        <v>1965</v>
      </c>
      <c r="F87" s="32">
        <f t="shared" si="36"/>
        <v>68449.530893540577</v>
      </c>
      <c r="G87" s="32">
        <f t="shared" si="37"/>
        <v>57423.564065180501</v>
      </c>
      <c r="H87" s="34">
        <v>1965</v>
      </c>
      <c r="I87" s="29">
        <v>12780.063772529549</v>
      </c>
      <c r="J87" s="29">
        <v>5064.5490010213998</v>
      </c>
      <c r="K87" s="29">
        <v>12400.382777264975</v>
      </c>
      <c r="L87" s="29">
        <v>1965</v>
      </c>
      <c r="M87" s="29">
        <v>44124.464901505155</v>
      </c>
      <c r="N87" s="29">
        <v>18025.455437990331</v>
      </c>
      <c r="O87" s="29">
        <v>33478.179068409656</v>
      </c>
      <c r="P87" s="29">
        <v>1965</v>
      </c>
      <c r="Q87" s="29">
        <v>11751.338329999999</v>
      </c>
      <c r="R87" s="29">
        <v>10993.187469999999</v>
      </c>
      <c r="S87" s="29">
        <v>15163.0172</v>
      </c>
      <c r="T87" s="33">
        <f t="shared" si="29"/>
        <v>0.31</v>
      </c>
      <c r="U87" s="33">
        <f t="shared" si="30"/>
        <v>0.28999999999999998</v>
      </c>
      <c r="V87" s="33">
        <f t="shared" si="31"/>
        <v>0.4</v>
      </c>
      <c r="W87" s="16">
        <v>1965</v>
      </c>
      <c r="X87" s="34">
        <v>17762.391577142855</v>
      </c>
      <c r="Y87" s="34">
        <v>20145.151422857143</v>
      </c>
      <c r="Z87" s="16">
        <v>1965</v>
      </c>
      <c r="AA87" s="35">
        <f t="shared" si="26"/>
        <v>4.8423870606093526</v>
      </c>
      <c r="AB87" s="35">
        <f t="shared" si="35"/>
        <v>2.1003921294004582</v>
      </c>
      <c r="AC87" s="35">
        <f t="shared" si="35"/>
        <v>3.0256881754163434</v>
      </c>
      <c r="AD87" s="16">
        <v>1965</v>
      </c>
      <c r="AE87" s="35">
        <f t="shared" si="32"/>
        <v>3.8536213209950487</v>
      </c>
      <c r="AF87" s="35">
        <f t="shared" si="33"/>
        <v>2.8504905651901145</v>
      </c>
      <c r="AG87" s="36">
        <f t="shared" si="34"/>
        <v>3.3205289764815693</v>
      </c>
    </row>
    <row r="88" spans="1:33" s="16" customFormat="1" ht="16" x14ac:dyDescent="0.2">
      <c r="A88" s="16">
        <v>1966</v>
      </c>
      <c r="B88" s="32">
        <f t="shared" si="38"/>
        <v>66402.826181499782</v>
      </c>
      <c r="C88" s="32">
        <f t="shared" si="38"/>
        <v>28570.893215408087</v>
      </c>
      <c r="D88" s="32">
        <f t="shared" si="38"/>
        <v>58671.300244803715</v>
      </c>
      <c r="E88" s="29">
        <v>1966</v>
      </c>
      <c r="F88" s="32">
        <f t="shared" si="36"/>
        <v>80688.272789203824</v>
      </c>
      <c r="G88" s="32">
        <f t="shared" si="37"/>
        <v>72956.746852507757</v>
      </c>
      <c r="H88" s="34">
        <v>1966</v>
      </c>
      <c r="I88" s="29">
        <v>28221.75136413606</v>
      </c>
      <c r="J88" s="29">
        <v>11665.400176953983</v>
      </c>
      <c r="K88" s="29">
        <v>27727.036105344778</v>
      </c>
      <c r="L88" s="29">
        <v>1966</v>
      </c>
      <c r="M88" s="29">
        <v>38181.074817363718</v>
      </c>
      <c r="N88" s="29">
        <v>16905.493038454104</v>
      </c>
      <c r="O88" s="29">
        <v>30944.264139458934</v>
      </c>
      <c r="P88" s="29">
        <v>1966</v>
      </c>
      <c r="Q88" s="29">
        <v>12007.920680000001</v>
      </c>
      <c r="R88" s="29">
        <v>11233.216119999999</v>
      </c>
      <c r="S88" s="29">
        <v>15494.091200000003</v>
      </c>
      <c r="T88" s="33">
        <f t="shared" si="29"/>
        <v>0.31</v>
      </c>
      <c r="U88" s="33">
        <f t="shared" si="30"/>
        <v>0.28999999999999998</v>
      </c>
      <c r="V88" s="33">
        <f t="shared" si="31"/>
        <v>0.4</v>
      </c>
      <c r="W88" s="16">
        <v>1966</v>
      </c>
      <c r="X88" s="34">
        <v>18190.576685082873</v>
      </c>
      <c r="Y88" s="34">
        <v>20544.651314917126</v>
      </c>
      <c r="Z88" s="16">
        <v>1966</v>
      </c>
      <c r="AA88" s="35">
        <f t="shared" si="26"/>
        <v>5.5299187886957109</v>
      </c>
      <c r="AB88" s="35">
        <f t="shared" si="35"/>
        <v>2.5434294960763282</v>
      </c>
      <c r="AC88" s="35">
        <f t="shared" si="35"/>
        <v>3.7866887116815025</v>
      </c>
      <c r="AD88" s="16">
        <v>1966</v>
      </c>
      <c r="AE88" s="35">
        <f t="shared" si="32"/>
        <v>4.4357182395087014</v>
      </c>
      <c r="AF88" s="35">
        <f t="shared" si="33"/>
        <v>3.5511309359402508</v>
      </c>
      <c r="AG88" s="36">
        <f t="shared" si="34"/>
        <v>3.9665448630304065</v>
      </c>
    </row>
    <row r="89" spans="1:33" s="16" customFormat="1" ht="16" x14ac:dyDescent="0.2">
      <c r="A89" s="16">
        <v>1967</v>
      </c>
      <c r="B89" s="32">
        <f t="shared" si="38"/>
        <v>63210.032302597254</v>
      </c>
      <c r="C89" s="32">
        <f t="shared" si="38"/>
        <v>27299.429776083274</v>
      </c>
      <c r="D89" s="32">
        <f t="shared" si="38"/>
        <v>58226.02320456598</v>
      </c>
      <c r="E89" s="29">
        <v>1967</v>
      </c>
      <c r="F89" s="32">
        <f t="shared" si="36"/>
        <v>76859.747190638896</v>
      </c>
      <c r="G89" s="32">
        <f t="shared" si="37"/>
        <v>71875.738092607615</v>
      </c>
      <c r="H89" s="34">
        <v>1967</v>
      </c>
      <c r="I89" s="29">
        <v>24540.799575987898</v>
      </c>
      <c r="J89" s="29">
        <v>10659.079351155742</v>
      </c>
      <c r="K89" s="29">
        <v>26420.0455711457</v>
      </c>
      <c r="L89" s="29">
        <v>1967</v>
      </c>
      <c r="M89" s="29">
        <v>38669.232726609356</v>
      </c>
      <c r="N89" s="29">
        <v>16640.350424927532</v>
      </c>
      <c r="O89" s="29">
        <v>31805.977633420276</v>
      </c>
      <c r="P89" s="29">
        <v>1967</v>
      </c>
      <c r="Q89" s="29">
        <v>12261.26787</v>
      </c>
      <c r="R89" s="29">
        <v>11470.21833</v>
      </c>
      <c r="S89" s="29">
        <v>15820.9908</v>
      </c>
      <c r="T89" s="33">
        <f t="shared" si="29"/>
        <v>0.31</v>
      </c>
      <c r="U89" s="33">
        <f t="shared" si="30"/>
        <v>0.28999999999999998</v>
      </c>
      <c r="V89" s="33">
        <f t="shared" si="31"/>
        <v>0.4</v>
      </c>
      <c r="W89" s="16">
        <v>1967</v>
      </c>
      <c r="X89" s="34">
        <v>18662.830970509385</v>
      </c>
      <c r="Y89" s="34">
        <v>20889.646029490617</v>
      </c>
      <c r="Z89" s="16">
        <v>1967</v>
      </c>
      <c r="AA89" s="35">
        <f t="shared" si="26"/>
        <v>5.1552606934928056</v>
      </c>
      <c r="AB89" s="35">
        <f t="shared" si="35"/>
        <v>2.3800270396494949</v>
      </c>
      <c r="AC89" s="35">
        <f t="shared" si="35"/>
        <v>3.6803019444626681</v>
      </c>
      <c r="AD89" s="16">
        <v>1967</v>
      </c>
      <c r="AE89" s="35">
        <f t="shared" si="32"/>
        <v>4.1183327069773634</v>
      </c>
      <c r="AF89" s="35">
        <f t="shared" si="33"/>
        <v>3.4407350891029083</v>
      </c>
      <c r="AG89" s="36">
        <f t="shared" si="34"/>
        <v>3.7604594342661901</v>
      </c>
    </row>
    <row r="90" spans="1:33" s="16" customFormat="1" ht="16" x14ac:dyDescent="0.2">
      <c r="A90" s="16">
        <v>1968</v>
      </c>
      <c r="B90" s="32">
        <f t="shared" si="38"/>
        <v>63827.74012291641</v>
      </c>
      <c r="C90" s="32">
        <f t="shared" si="38"/>
        <v>24255.934776529633</v>
      </c>
      <c r="D90" s="32">
        <f t="shared" si="38"/>
        <v>49155.555201724652</v>
      </c>
      <c r="E90" s="29">
        <v>1968</v>
      </c>
      <c r="F90" s="32">
        <f t="shared" si="36"/>
        <v>75955.70751118123</v>
      </c>
      <c r="G90" s="32">
        <f t="shared" si="37"/>
        <v>61283.522589989472</v>
      </c>
      <c r="H90" s="34">
        <v>1968</v>
      </c>
      <c r="I90" s="29">
        <v>24052.155603013951</v>
      </c>
      <c r="J90" s="29">
        <v>9318.8605008967861</v>
      </c>
      <c r="K90" s="29">
        <v>22006.224261148815</v>
      </c>
      <c r="L90" s="29">
        <v>1968</v>
      </c>
      <c r="M90" s="29">
        <v>39775.584519902455</v>
      </c>
      <c r="N90" s="29">
        <v>14937.074275632849</v>
      </c>
      <c r="O90" s="29">
        <v>27149.330940575837</v>
      </c>
      <c r="P90" s="29">
        <v>1968</v>
      </c>
      <c r="Q90" s="29">
        <v>12518.41287</v>
      </c>
      <c r="R90" s="29">
        <v>11710.773329999998</v>
      </c>
      <c r="S90" s="29">
        <v>16152.790800000001</v>
      </c>
      <c r="T90" s="33">
        <f t="shared" si="29"/>
        <v>0.31</v>
      </c>
      <c r="U90" s="33">
        <f t="shared" si="30"/>
        <v>0.28999999999999998</v>
      </c>
      <c r="V90" s="33">
        <f t="shared" si="31"/>
        <v>0.4</v>
      </c>
      <c r="W90" s="16">
        <v>1968</v>
      </c>
      <c r="X90" s="34">
        <v>19089.661854545455</v>
      </c>
      <c r="Y90" s="34">
        <v>21292.315145454548</v>
      </c>
      <c r="Z90" s="16">
        <v>1968</v>
      </c>
      <c r="AA90" s="35">
        <f t="shared" si="26"/>
        <v>5.0987086610538039</v>
      </c>
      <c r="AB90" s="35">
        <f t="shared" si="35"/>
        <v>2.0712496171702126</v>
      </c>
      <c r="AC90" s="35">
        <f t="shared" si="35"/>
        <v>3.0431617551639838</v>
      </c>
      <c r="AD90" s="16">
        <v>1968</v>
      </c>
      <c r="AE90" s="35">
        <f t="shared" si="32"/>
        <v>3.9788922449192232</v>
      </c>
      <c r="AF90" s="35">
        <f t="shared" si="33"/>
        <v>2.8781991141565548</v>
      </c>
      <c r="AG90" s="36">
        <f t="shared" si="34"/>
        <v>3.3985267759716349</v>
      </c>
    </row>
    <row r="91" spans="1:33" s="16" customFormat="1" ht="16" x14ac:dyDescent="0.2">
      <c r="A91" s="16">
        <v>1969</v>
      </c>
      <c r="B91" s="32">
        <f t="shared" si="38"/>
        <v>69110.679077898618</v>
      </c>
      <c r="C91" s="32">
        <f t="shared" si="38"/>
        <v>27071.512287138088</v>
      </c>
      <c r="D91" s="32">
        <f t="shared" si="38"/>
        <v>49018.875536129141</v>
      </c>
      <c r="E91" s="29">
        <v>1969</v>
      </c>
      <c r="F91" s="32">
        <f t="shared" si="36"/>
        <v>82646.435221467662</v>
      </c>
      <c r="G91" s="32">
        <f t="shared" si="37"/>
        <v>62554.631679698185</v>
      </c>
      <c r="H91" s="34">
        <v>1969</v>
      </c>
      <c r="I91" s="29">
        <v>24037.222848322832</v>
      </c>
      <c r="J91" s="29">
        <v>9941.1783124134545</v>
      </c>
      <c r="K91" s="29">
        <v>21147.720344488571</v>
      </c>
      <c r="L91" s="29">
        <v>1969</v>
      </c>
      <c r="M91" s="29">
        <v>45073.456229575793</v>
      </c>
      <c r="N91" s="29">
        <v>17130.333974724635</v>
      </c>
      <c r="O91" s="29">
        <v>27871.155191640573</v>
      </c>
      <c r="P91" s="29">
        <v>1969</v>
      </c>
      <c r="Q91" s="29">
        <v>12786.387409999999</v>
      </c>
      <c r="R91" s="29">
        <v>11961.45919</v>
      </c>
      <c r="S91" s="29">
        <v>16498.564399999999</v>
      </c>
      <c r="T91" s="33">
        <f t="shared" si="29"/>
        <v>0.31</v>
      </c>
      <c r="U91" s="33">
        <f t="shared" si="30"/>
        <v>0.28999999999999998</v>
      </c>
      <c r="V91" s="33">
        <f t="shared" si="31"/>
        <v>0.39999999999999997</v>
      </c>
      <c r="W91" s="16">
        <v>1969</v>
      </c>
      <c r="X91" s="34">
        <v>19537.773631578948</v>
      </c>
      <c r="Y91" s="34">
        <v>21708.637368421052</v>
      </c>
      <c r="Z91" s="16">
        <v>1969</v>
      </c>
      <c r="AA91" s="35">
        <f t="shared" si="26"/>
        <v>5.405019953004742</v>
      </c>
      <c r="AB91" s="35">
        <f t="shared" si="35"/>
        <v>2.2632282447421108</v>
      </c>
      <c r="AC91" s="35">
        <f t="shared" si="35"/>
        <v>2.9710994452419839</v>
      </c>
      <c r="AD91" s="16">
        <v>1969</v>
      </c>
      <c r="AE91" s="35">
        <f t="shared" si="32"/>
        <v>4.230084593051382</v>
      </c>
      <c r="AF91" s="35">
        <f t="shared" si="33"/>
        <v>2.8815549598103591</v>
      </c>
      <c r="AG91" s="36">
        <f t="shared" si="34"/>
        <v>3.520332154503476</v>
      </c>
    </row>
    <row r="92" spans="1:33" s="16" customFormat="1" ht="16" x14ac:dyDescent="0.2">
      <c r="A92" s="16">
        <v>1970</v>
      </c>
      <c r="B92" s="32">
        <f t="shared" si="38"/>
        <v>92548.103716481477</v>
      </c>
      <c r="C92" s="32">
        <f t="shared" si="38"/>
        <v>35178.300906929966</v>
      </c>
      <c r="D92" s="32">
        <f t="shared" si="38"/>
        <v>66565.788492397769</v>
      </c>
      <c r="E92" s="29">
        <v>1970</v>
      </c>
      <c r="F92" s="32">
        <f t="shared" si="36"/>
        <v>110137.25416994646</v>
      </c>
      <c r="G92" s="32">
        <f t="shared" si="37"/>
        <v>84154.938945862756</v>
      </c>
      <c r="H92" s="34">
        <v>1970</v>
      </c>
      <c r="I92" s="29">
        <v>42052.359788994829</v>
      </c>
      <c r="J92" s="29">
        <v>16003.187096688425</v>
      </c>
      <c r="K92" s="29">
        <v>34569.438462465412</v>
      </c>
      <c r="L92" s="29">
        <v>1970</v>
      </c>
      <c r="M92" s="29">
        <v>50495.743927486656</v>
      </c>
      <c r="N92" s="29">
        <v>19175.113810241543</v>
      </c>
      <c r="O92" s="29">
        <v>31996.35002993236</v>
      </c>
      <c r="P92" s="29">
        <v>1970</v>
      </c>
      <c r="Q92" s="29">
        <v>13074.988730000001</v>
      </c>
      <c r="R92" s="29">
        <v>12231.441069999999</v>
      </c>
      <c r="S92" s="29">
        <v>16870.9532</v>
      </c>
      <c r="T92" s="33">
        <f t="shared" si="29"/>
        <v>0.30999999999999994</v>
      </c>
      <c r="U92" s="33">
        <f t="shared" si="30"/>
        <v>0.28999999999999992</v>
      </c>
      <c r="V92" s="33">
        <f t="shared" si="31"/>
        <v>0.39999999999999991</v>
      </c>
      <c r="W92" s="16">
        <v>1970</v>
      </c>
      <c r="X92" s="34">
        <v>19914.260738498793</v>
      </c>
      <c r="Y92" s="34">
        <v>22263.122261501216</v>
      </c>
      <c r="Z92" s="16">
        <v>1970</v>
      </c>
      <c r="AA92" s="35">
        <f t="shared" si="26"/>
        <v>7.0782549513127933</v>
      </c>
      <c r="AB92" s="35">
        <f t="shared" si="35"/>
        <v>2.8760552992575525</v>
      </c>
      <c r="AC92" s="35">
        <f t="shared" si="35"/>
        <v>3.9455855103905906</v>
      </c>
      <c r="AD92" s="16">
        <v>1970</v>
      </c>
      <c r="AE92" s="35">
        <f t="shared" si="32"/>
        <v>5.5305720667313603</v>
      </c>
      <c r="AF92" s="35">
        <f t="shared" si="33"/>
        <v>3.7800151280392842</v>
      </c>
      <c r="AG92" s="36">
        <f t="shared" si="34"/>
        <v>4.6065492758478932</v>
      </c>
    </row>
    <row r="93" spans="1:33" s="16" customFormat="1" ht="16" x14ac:dyDescent="0.2">
      <c r="A93" s="16">
        <v>1971</v>
      </c>
      <c r="B93" s="29"/>
      <c r="C93" s="29"/>
      <c r="D93" s="29"/>
      <c r="E93" s="29">
        <v>1971</v>
      </c>
      <c r="F93" s="29"/>
      <c r="G93" s="29"/>
      <c r="H93" s="34">
        <v>1971</v>
      </c>
      <c r="I93" s="29"/>
      <c r="J93" s="29"/>
      <c r="K93" s="29"/>
      <c r="L93" s="29">
        <v>1971</v>
      </c>
      <c r="M93" s="29"/>
      <c r="N93" s="29"/>
      <c r="O93" s="29"/>
      <c r="P93" s="29">
        <v>1971</v>
      </c>
      <c r="Q93" s="29">
        <v>13387.474620000001</v>
      </c>
      <c r="R93" s="29">
        <v>12523.76658</v>
      </c>
      <c r="S93" s="29">
        <v>17274.160800000001</v>
      </c>
      <c r="T93" s="33">
        <f t="shared" si="29"/>
        <v>0.31</v>
      </c>
      <c r="U93" s="33">
        <f t="shared" si="30"/>
        <v>0.28999999999999998</v>
      </c>
      <c r="V93" s="33">
        <f t="shared" si="31"/>
        <v>0.4</v>
      </c>
      <c r="W93" s="16">
        <v>1971</v>
      </c>
      <c r="X93" s="34">
        <v>20525.767538823529</v>
      </c>
      <c r="Y93" s="34">
        <v>22659.634461176476</v>
      </c>
      <c r="Z93" s="16">
        <v>1971</v>
      </c>
      <c r="AD93" s="16">
        <v>1971</v>
      </c>
    </row>
    <row r="94" spans="1:33" s="16" customFormat="1" ht="16" x14ac:dyDescent="0.2">
      <c r="A94" s="16">
        <v>1972</v>
      </c>
      <c r="B94" s="29"/>
      <c r="C94" s="29"/>
      <c r="D94" s="29"/>
      <c r="E94" s="29">
        <v>1972</v>
      </c>
      <c r="F94" s="29"/>
      <c r="G94" s="29"/>
      <c r="H94" s="34">
        <v>1972</v>
      </c>
      <c r="I94" s="29"/>
      <c r="J94" s="29"/>
      <c r="K94" s="29"/>
      <c r="L94" s="29">
        <v>1972</v>
      </c>
      <c r="M94" s="29"/>
      <c r="N94" s="29"/>
      <c r="O94" s="29"/>
      <c r="P94" s="29">
        <v>1972</v>
      </c>
      <c r="Q94" s="29">
        <v>13721.069029999999</v>
      </c>
      <c r="R94" s="29">
        <v>12835.838769999998</v>
      </c>
      <c r="S94" s="29">
        <v>17704.605200000002</v>
      </c>
      <c r="T94" s="33">
        <f t="shared" si="29"/>
        <v>0.31</v>
      </c>
      <c r="U94" s="33">
        <f t="shared" si="30"/>
        <v>0.28999999999999998</v>
      </c>
      <c r="V94" s="33">
        <f t="shared" si="31"/>
        <v>0.4</v>
      </c>
      <c r="W94" s="16">
        <v>1972</v>
      </c>
      <c r="X94" s="34">
        <v>21265.876360919538</v>
      </c>
      <c r="Y94" s="34">
        <v>22995.636639080461</v>
      </c>
      <c r="Z94" s="16">
        <v>1972</v>
      </c>
      <c r="AD94" s="16">
        <v>1972</v>
      </c>
    </row>
    <row r="95" spans="1:33" s="16" customFormat="1" ht="16" x14ac:dyDescent="0.2">
      <c r="A95" s="16">
        <v>1973</v>
      </c>
      <c r="B95" s="29"/>
      <c r="C95" s="29"/>
      <c r="D95" s="29"/>
      <c r="E95" s="29">
        <v>1973</v>
      </c>
      <c r="F95" s="29"/>
      <c r="G95" s="29"/>
      <c r="H95" s="34">
        <v>1973</v>
      </c>
      <c r="I95" s="29"/>
      <c r="J95" s="29"/>
      <c r="K95" s="29"/>
      <c r="L95" s="29">
        <v>1973</v>
      </c>
      <c r="M95" s="29"/>
      <c r="N95" s="29"/>
      <c r="O95" s="29"/>
      <c r="P95" s="29">
        <v>1973</v>
      </c>
      <c r="Q95" s="29">
        <v>14072.99591</v>
      </c>
      <c r="R95" s="29">
        <v>13165.060689999998</v>
      </c>
      <c r="S95" s="29">
        <v>18158.704399999999</v>
      </c>
      <c r="T95" s="33">
        <f t="shared" si="29"/>
        <v>0.31</v>
      </c>
      <c r="U95" s="33">
        <f t="shared" si="30"/>
        <v>0.28999999999999998</v>
      </c>
      <c r="V95" s="33">
        <f t="shared" si="31"/>
        <v>0.39999999999999997</v>
      </c>
      <c r="W95" s="16">
        <v>1973</v>
      </c>
      <c r="X95" s="34">
        <v>21936.68987919463</v>
      </c>
      <c r="Y95" s="34">
        <v>23460.071120805369</v>
      </c>
      <c r="Z95" s="16">
        <v>1973</v>
      </c>
      <c r="AD95" s="16">
        <v>1973</v>
      </c>
    </row>
    <row r="96" spans="1:33" s="16" customFormat="1" ht="16" x14ac:dyDescent="0.2">
      <c r="A96" s="16">
        <v>1974</v>
      </c>
      <c r="B96" s="29"/>
      <c r="C96" s="29"/>
      <c r="D96" s="29"/>
      <c r="E96" s="29">
        <v>1974</v>
      </c>
      <c r="F96" s="29"/>
      <c r="G96" s="29"/>
      <c r="H96" s="34">
        <v>1974</v>
      </c>
      <c r="I96" s="29"/>
      <c r="J96" s="29"/>
      <c r="K96" s="29"/>
      <c r="L96" s="29">
        <v>1974</v>
      </c>
      <c r="M96" s="29"/>
      <c r="N96" s="29"/>
      <c r="O96" s="29"/>
      <c r="P96" s="29">
        <v>1974</v>
      </c>
      <c r="Q96" s="29">
        <v>14440.479520000001</v>
      </c>
      <c r="R96" s="29">
        <v>13508.83568</v>
      </c>
      <c r="S96" s="29">
        <v>18632.876800000002</v>
      </c>
      <c r="T96" s="33">
        <f t="shared" si="29"/>
        <v>0.30999999999999994</v>
      </c>
      <c r="U96" s="33">
        <f t="shared" si="30"/>
        <v>0.28999999999999992</v>
      </c>
      <c r="V96" s="33">
        <f t="shared" si="31"/>
        <v>0.39999999999999997</v>
      </c>
      <c r="W96" s="16">
        <v>1974</v>
      </c>
      <c r="X96" s="34">
        <v>22536.52485529158</v>
      </c>
      <c r="Y96" s="34">
        <v>24045.667144708426</v>
      </c>
      <c r="Z96" s="16">
        <v>1974</v>
      </c>
      <c r="AD96" s="16">
        <v>1974</v>
      </c>
    </row>
    <row r="97" spans="1:30" s="16" customFormat="1" ht="16" x14ac:dyDescent="0.2">
      <c r="A97" s="16">
        <v>1975</v>
      </c>
      <c r="B97" s="29"/>
      <c r="C97" s="29"/>
      <c r="D97" s="29"/>
      <c r="E97" s="29">
        <v>1975</v>
      </c>
      <c r="F97" s="29"/>
      <c r="G97" s="29"/>
      <c r="H97" s="34">
        <v>1975</v>
      </c>
      <c r="I97" s="29"/>
      <c r="J97" s="29"/>
      <c r="K97" s="29"/>
      <c r="L97" s="29">
        <v>1975</v>
      </c>
      <c r="M97" s="29"/>
      <c r="N97" s="29"/>
      <c r="O97" s="29"/>
      <c r="P97" s="29">
        <v>1975</v>
      </c>
      <c r="Q97" s="29">
        <v>14818.00186</v>
      </c>
      <c r="R97" s="29">
        <v>13862.00174</v>
      </c>
      <c r="S97" s="29">
        <v>19120.002400000001</v>
      </c>
      <c r="T97" s="33">
        <f t="shared" si="29"/>
        <v>0.31</v>
      </c>
      <c r="U97" s="33">
        <f t="shared" si="30"/>
        <v>0.28999999999999998</v>
      </c>
      <c r="V97" s="33">
        <f t="shared" si="31"/>
        <v>0.4</v>
      </c>
      <c r="W97" s="16">
        <v>1975</v>
      </c>
      <c r="X97" s="34">
        <v>23197.061735294119</v>
      </c>
      <c r="Y97" s="34">
        <v>24602.944264705882</v>
      </c>
      <c r="Z97" s="16">
        <v>1975</v>
      </c>
      <c r="AD97" s="16">
        <v>1975</v>
      </c>
    </row>
    <row r="98" spans="1:30" s="16" customFormat="1" ht="16" x14ac:dyDescent="0.2">
      <c r="A98" s="16">
        <v>1976</v>
      </c>
      <c r="B98" s="29"/>
      <c r="C98" s="29"/>
      <c r="D98" s="29"/>
      <c r="E98" s="29">
        <v>1976</v>
      </c>
      <c r="F98" s="29"/>
      <c r="G98" s="29"/>
      <c r="H98" s="34">
        <v>1976</v>
      </c>
      <c r="I98" s="29"/>
      <c r="J98" s="29"/>
      <c r="K98" s="29"/>
      <c r="L98" s="29">
        <v>1976</v>
      </c>
      <c r="M98" s="29"/>
      <c r="N98" s="29"/>
      <c r="O98" s="29"/>
      <c r="P98" s="29">
        <v>1976</v>
      </c>
      <c r="Q98" s="29"/>
      <c r="R98" s="29"/>
      <c r="S98" s="29"/>
      <c r="W98" s="16">
        <v>1976</v>
      </c>
      <c r="Z98" s="16">
        <v>1976</v>
      </c>
      <c r="AD98" s="16">
        <v>1976</v>
      </c>
    </row>
    <row r="99" spans="1:30" s="16" customFormat="1" ht="16" x14ac:dyDescent="0.2">
      <c r="A99" s="16">
        <v>1977</v>
      </c>
      <c r="B99" s="29"/>
      <c r="C99" s="29"/>
      <c r="D99" s="29"/>
      <c r="E99" s="29">
        <v>1977</v>
      </c>
      <c r="F99" s="29"/>
      <c r="G99" s="29"/>
      <c r="H99" s="34">
        <v>1977</v>
      </c>
      <c r="I99" s="29"/>
      <c r="J99" s="29"/>
      <c r="K99" s="29"/>
      <c r="L99" s="29">
        <v>1977</v>
      </c>
      <c r="M99" s="29"/>
      <c r="N99" s="29"/>
      <c r="O99" s="29"/>
      <c r="P99" s="29">
        <v>1977</v>
      </c>
      <c r="Q99" s="29"/>
      <c r="R99" s="29"/>
      <c r="S99" s="29"/>
      <c r="W99" s="16">
        <v>1977</v>
      </c>
      <c r="Z99" s="16">
        <v>1977</v>
      </c>
      <c r="AD99" s="16">
        <v>1977</v>
      </c>
    </row>
    <row r="100" spans="1:30" s="16" customFormat="1" ht="16" x14ac:dyDescent="0.2">
      <c r="A100" s="16">
        <v>1978</v>
      </c>
      <c r="B100" s="29"/>
      <c r="C100" s="29"/>
      <c r="D100" s="29"/>
      <c r="E100" s="29">
        <v>1978</v>
      </c>
      <c r="F100" s="29"/>
      <c r="G100" s="29"/>
      <c r="H100" s="34">
        <v>1978</v>
      </c>
      <c r="I100" s="29"/>
      <c r="J100" s="29"/>
      <c r="K100" s="29"/>
      <c r="L100" s="29">
        <v>1978</v>
      </c>
      <c r="M100" s="29"/>
      <c r="N100" s="29"/>
      <c r="O100" s="29"/>
      <c r="P100" s="29">
        <v>1978</v>
      </c>
      <c r="Q100" s="29"/>
      <c r="R100" s="29"/>
      <c r="S100" s="29"/>
      <c r="W100" s="16">
        <v>1978</v>
      </c>
      <c r="Z100" s="16">
        <v>1978</v>
      </c>
      <c r="AD100" s="16">
        <v>1978</v>
      </c>
    </row>
    <row r="101" spans="1:30" s="16" customFormat="1" ht="16" x14ac:dyDescent="0.2">
      <c r="A101" s="16">
        <v>1979</v>
      </c>
      <c r="B101" s="29"/>
      <c r="C101" s="29"/>
      <c r="D101" s="29"/>
      <c r="E101" s="29">
        <v>1979</v>
      </c>
      <c r="F101" s="29"/>
      <c r="G101" s="29"/>
      <c r="H101" s="34">
        <v>1979</v>
      </c>
      <c r="I101" s="29"/>
      <c r="J101" s="29"/>
      <c r="K101" s="29"/>
      <c r="L101" s="29">
        <v>1979</v>
      </c>
      <c r="M101" s="29"/>
      <c r="N101" s="29"/>
      <c r="O101" s="29"/>
      <c r="P101" s="29">
        <v>1979</v>
      </c>
      <c r="Q101" s="29"/>
      <c r="R101" s="29"/>
      <c r="S101" s="29"/>
      <c r="W101" s="16">
        <v>1979</v>
      </c>
      <c r="Z101" s="16">
        <v>1979</v>
      </c>
      <c r="AD101" s="16">
        <v>1979</v>
      </c>
    </row>
    <row r="102" spans="1:30" s="16" customFormat="1" ht="16" x14ac:dyDescent="0.2">
      <c r="A102" s="16">
        <v>1980</v>
      </c>
      <c r="B102" s="29"/>
      <c r="C102" s="29"/>
      <c r="D102" s="29"/>
      <c r="E102" s="29">
        <v>1980</v>
      </c>
      <c r="F102" s="29"/>
      <c r="G102" s="29"/>
      <c r="H102" s="34">
        <v>1980</v>
      </c>
      <c r="I102" s="29"/>
      <c r="J102" s="29"/>
      <c r="K102" s="29"/>
      <c r="L102" s="29">
        <v>1980</v>
      </c>
      <c r="M102" s="29"/>
      <c r="N102" s="29"/>
      <c r="O102" s="29"/>
      <c r="P102" s="29">
        <v>1980</v>
      </c>
      <c r="Q102" s="29"/>
      <c r="R102" s="29"/>
      <c r="S102" s="29"/>
      <c r="W102" s="16">
        <v>1980</v>
      </c>
      <c r="Z102" s="16">
        <v>1980</v>
      </c>
      <c r="AD102" s="16">
        <v>1980</v>
      </c>
    </row>
    <row r="103" spans="1:30" s="16" customFormat="1" ht="16" x14ac:dyDescent="0.2">
      <c r="B103" s="29"/>
      <c r="C103" s="29"/>
      <c r="D103" s="29"/>
      <c r="E103" s="29"/>
      <c r="F103" s="29"/>
      <c r="G103" s="29"/>
      <c r="H103" s="34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</row>
    <row r="104" spans="1:30" s="16" customFormat="1" ht="16" x14ac:dyDescent="0.2">
      <c r="B104" s="29"/>
      <c r="C104" s="29"/>
      <c r="D104" s="29"/>
      <c r="E104" s="29"/>
      <c r="F104" s="29"/>
      <c r="G104" s="29"/>
      <c r="H104" s="34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</row>
  </sheetData>
  <printOptions gridLines="1" gridLinesSet="0"/>
  <pageMargins left="0.75" right="0.75" top="1" bottom="1" header="0.4921259845" footer="0.4921259845"/>
  <pageSetup paperSize="9" orientation="portrait" horizontalDpi="4294967292" verticalDpi="4294967292"/>
  <headerFooter>
    <oddHeader>&amp;A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pane ySplit="3460" topLeftCell="A73"/>
      <selection activeCell="B7" sqref="B7"/>
      <selection pane="bottomLeft" activeCell="C78" sqref="C78"/>
    </sheetView>
  </sheetViews>
  <sheetFormatPr baseColWidth="10" defaultRowHeight="16" x14ac:dyDescent="0.2"/>
  <cols>
    <col min="1" max="1" width="10.85546875" style="16" bestFit="1" customWidth="1"/>
    <col min="2" max="2" width="25.5703125" style="37" customWidth="1"/>
    <col min="3" max="3" width="14.140625" style="29" customWidth="1"/>
    <col min="4" max="5" width="12.42578125" style="29" bestFit="1" customWidth="1"/>
    <col min="6" max="6" width="13.5703125" style="38" customWidth="1"/>
    <col min="7" max="8" width="10.85546875" style="38" bestFit="1" customWidth="1"/>
    <col min="9" max="9" width="10.7109375" style="39"/>
    <col min="10" max="16384" width="10.7109375" style="16"/>
  </cols>
  <sheetData>
    <row r="1" spans="1:8" ht="19" x14ac:dyDescent="0.25">
      <c r="C1" s="22" t="s">
        <v>60</v>
      </c>
    </row>
    <row r="3" spans="1:8" x14ac:dyDescent="0.2">
      <c r="B3" s="37" t="s">
        <v>51</v>
      </c>
      <c r="C3" s="29" t="s">
        <v>6</v>
      </c>
      <c r="F3" s="38" t="s">
        <v>3</v>
      </c>
    </row>
    <row r="4" spans="1:8" x14ac:dyDescent="0.2">
      <c r="B4" s="37" t="s">
        <v>1</v>
      </c>
      <c r="C4" s="40" t="s">
        <v>4</v>
      </c>
      <c r="D4" s="41"/>
      <c r="E4" s="41"/>
      <c r="F4" s="42"/>
      <c r="G4" s="42"/>
      <c r="H4" s="43"/>
    </row>
    <row r="5" spans="1:8" x14ac:dyDescent="0.2">
      <c r="B5" s="37" t="s">
        <v>27</v>
      </c>
      <c r="C5" s="44" t="s">
        <v>5</v>
      </c>
      <c r="D5" s="45"/>
      <c r="E5" s="45"/>
      <c r="F5" s="46"/>
      <c r="G5" s="46"/>
      <c r="H5" s="47"/>
    </row>
    <row r="7" spans="1:8" x14ac:dyDescent="0.2">
      <c r="B7" s="48" t="s">
        <v>26</v>
      </c>
      <c r="C7" s="30" t="s">
        <v>8</v>
      </c>
      <c r="D7" s="30" t="s">
        <v>9</v>
      </c>
      <c r="E7" s="30" t="s">
        <v>10</v>
      </c>
      <c r="F7" s="49" t="s">
        <v>8</v>
      </c>
      <c r="G7" s="49" t="s">
        <v>9</v>
      </c>
      <c r="H7" s="49" t="s">
        <v>10</v>
      </c>
    </row>
    <row r="8" spans="1:8" x14ac:dyDescent="0.2">
      <c r="A8" s="16">
        <v>1890</v>
      </c>
      <c r="B8" s="37">
        <v>49.258960087078052</v>
      </c>
      <c r="C8" s="50">
        <f>'(2) VN GDP constant 1890-1970'!B12*$B8/'(3) VN-GDP current 1890-1970'!$B$78*1000</f>
        <v>49992.638340151643</v>
      </c>
      <c r="D8" s="50">
        <f>'(2) VN GDP constant 1890-1970'!C12*$B8/'(3) VN-GDP current 1890-1970'!$B$78*1000</f>
        <v>41515.66119647232</v>
      </c>
      <c r="E8" s="50">
        <f>'(2) VN GDP constant 1890-1970'!D12*$B8/'(3) VN-GDP current 1890-1970'!$B$78*1000</f>
        <v>55777.830512514687</v>
      </c>
      <c r="F8" s="51">
        <f>C8/'(2) VN GDP constant 1890-1970'!Q12</f>
        <v>26.200573967985157</v>
      </c>
      <c r="G8" s="51">
        <f>D8/'(2) VN GDP constant 1890-1970'!R12</f>
        <v>7.6660421171910773</v>
      </c>
      <c r="H8" s="51">
        <f>E8/'(2) VN GDP constant 1890-1970'!S12</f>
        <v>7.5089676965778347</v>
      </c>
    </row>
    <row r="9" spans="1:8" x14ac:dyDescent="0.2">
      <c r="A9" s="16">
        <v>1891</v>
      </c>
      <c r="B9" s="37">
        <v>52.90331051304031</v>
      </c>
      <c r="C9" s="50">
        <f>'(2) VN GDP constant 1890-1970'!B13*$B9/'(3) VN-GDP current 1890-1970'!$B$78*1000</f>
        <v>49350.649659860457</v>
      </c>
      <c r="D9" s="50">
        <f>'(2) VN GDP constant 1890-1970'!C13*$B9/'(3) VN-GDP current 1890-1970'!$B$78*1000</f>
        <v>45499.599288795267</v>
      </c>
      <c r="E9" s="50">
        <f>'(2) VN GDP constant 1890-1970'!D13*$B9/'(3) VN-GDP current 1890-1970'!$B$78*1000</f>
        <v>61245.346710778751</v>
      </c>
      <c r="F9" s="51">
        <f>C9/'(2) VN GDP constant 1890-1970'!Q13</f>
        <v>25.445570738027225</v>
      </c>
      <c r="G9" s="51">
        <f>D9/'(2) VN GDP constant 1890-1970'!R13</f>
        <v>8.3268444856721597</v>
      </c>
      <c r="H9" s="51">
        <f>E9/'(2) VN GDP constant 1890-1970'!S13</f>
        <v>8.1706256178478078</v>
      </c>
    </row>
    <row r="10" spans="1:8" x14ac:dyDescent="0.2">
      <c r="A10" s="16">
        <v>1892</v>
      </c>
      <c r="B10" s="37">
        <v>54.05874722705704</v>
      </c>
      <c r="C10" s="50">
        <f>'(2) VN GDP constant 1890-1970'!B14*$B10/'(3) VN-GDP current 1890-1970'!$B$78*1000</f>
        <v>61398.061727125794</v>
      </c>
      <c r="D10" s="50">
        <f>'(2) VN GDP constant 1890-1970'!C14*$B10/'(3) VN-GDP current 1890-1970'!$B$78*1000</f>
        <v>47513.532376923984</v>
      </c>
      <c r="E10" s="50">
        <f>'(2) VN GDP constant 1890-1970'!D14*$B10/'(3) VN-GDP current 1890-1970'!$B$78*1000</f>
        <v>64289.049821255445</v>
      </c>
      <c r="F10" s="51">
        <f>C10/'(2) VN GDP constant 1890-1970'!Q14</f>
        <v>31.153174046519545</v>
      </c>
      <c r="G10" s="51">
        <f>D10/'(2) VN GDP constant 1890-1970'!R14</f>
        <v>8.6174500531507743</v>
      </c>
      <c r="H10" s="51">
        <f>E10/'(2) VN GDP constant 1890-1970'!S14</f>
        <v>8.4974931948264398</v>
      </c>
    </row>
    <row r="11" spans="1:8" x14ac:dyDescent="0.2">
      <c r="A11" s="16">
        <v>1893</v>
      </c>
      <c r="B11" s="37">
        <v>53.23810644975282</v>
      </c>
      <c r="C11" s="50">
        <f>'(2) VN GDP constant 1890-1970'!B15*$B11/'(3) VN-GDP current 1890-1970'!$B$78*1000</f>
        <v>68925.764018457863</v>
      </c>
      <c r="D11" s="50">
        <f>'(2) VN GDP constant 1890-1970'!C15*$B11/'(3) VN-GDP current 1890-1970'!$B$78*1000</f>
        <v>47586.502570341348</v>
      </c>
      <c r="E11" s="50">
        <f>'(2) VN GDP constant 1890-1970'!D15*$B11/'(3) VN-GDP current 1890-1970'!$B$78*1000</f>
        <v>64414.086709668736</v>
      </c>
      <c r="F11" s="51">
        <f>C11/'(2) VN GDP constant 1890-1970'!Q15</f>
        <v>34.424504424213332</v>
      </c>
      <c r="G11" s="51">
        <f>D11/'(2) VN GDP constant 1890-1970'!R15</f>
        <v>8.5528073042111501</v>
      </c>
      <c r="H11" s="51">
        <f>E11/'(2) VN GDP constant 1890-1970'!S15</f>
        <v>8.4335724067918516</v>
      </c>
    </row>
    <row r="12" spans="1:8" x14ac:dyDescent="0.2">
      <c r="A12" s="16">
        <v>1894</v>
      </c>
      <c r="B12" s="37">
        <v>56.204690470051531</v>
      </c>
      <c r="C12" s="50">
        <f>'(2) VN GDP constant 1890-1970'!B16*$B12/'(3) VN-GDP current 1890-1970'!$B$78*1000</f>
        <v>73587.034369795088</v>
      </c>
      <c r="D12" s="50">
        <f>'(2) VN GDP constant 1890-1970'!C16*$B12/'(3) VN-GDP current 1890-1970'!$B$78*1000</f>
        <v>51727.552997950246</v>
      </c>
      <c r="E12" s="50">
        <f>'(2) VN GDP constant 1890-1970'!D16*$B12/'(3) VN-GDP current 1890-1970'!$B$78*1000</f>
        <v>70382.218580951463</v>
      </c>
      <c r="F12" s="51">
        <f>C12/'(2) VN GDP constant 1890-1970'!Q16</f>
        <v>36.185335179315786</v>
      </c>
      <c r="G12" s="51">
        <f>D12/'(2) VN GDP constant 1890-1970'!R16</f>
        <v>9.2126604332473168</v>
      </c>
      <c r="H12" s="51">
        <f>E12/'(2) VN GDP constant 1890-1970'!S16</f>
        <v>9.1258441605777723</v>
      </c>
    </row>
    <row r="13" spans="1:8" x14ac:dyDescent="0.2">
      <c r="A13" s="16">
        <v>1895</v>
      </c>
      <c r="B13" s="37">
        <v>59.696552451866154</v>
      </c>
      <c r="C13" s="50">
        <f>'(2) VN GDP constant 1890-1970'!B17*$B13/'(3) VN-GDP current 1890-1970'!$B$78*1000</f>
        <v>78021.407651738657</v>
      </c>
      <c r="D13" s="50">
        <f>'(2) VN GDP constant 1890-1970'!C17*$B13/'(3) VN-GDP current 1890-1970'!$B$78*1000</f>
        <v>56780.766583153192</v>
      </c>
      <c r="E13" s="50">
        <f>'(2) VN GDP constant 1890-1970'!D17*$B13/'(3) VN-GDP current 1890-1970'!$B$78*1000</f>
        <v>79616.775041012777</v>
      </c>
      <c r="F13" s="51">
        <f>C13/'(2) VN GDP constant 1890-1970'!Q17</f>
        <v>37.782763995999346</v>
      </c>
      <c r="G13" s="51">
        <f>D13/'(2) VN GDP constant 1890-1970'!R17</f>
        <v>10.020220663173824</v>
      </c>
      <c r="H13" s="51">
        <f>E13/'(2) VN GDP constant 1890-1970'!S17</f>
        <v>10.221003688142764</v>
      </c>
    </row>
    <row r="14" spans="1:8" x14ac:dyDescent="0.2">
      <c r="A14" s="16">
        <v>1896</v>
      </c>
      <c r="B14" s="37">
        <v>65.920867511751482</v>
      </c>
      <c r="C14" s="50">
        <f>'(2) VN GDP constant 1890-1970'!B18*$B14/'(3) VN-GDP current 1890-1970'!$B$78*1000</f>
        <v>79227.783767931513</v>
      </c>
      <c r="D14" s="50">
        <f>'(2) VN GDP constant 1890-1970'!C18*$B14/'(3) VN-GDP current 1890-1970'!$B$78*1000</f>
        <v>61160.104814638988</v>
      </c>
      <c r="E14" s="50">
        <f>'(2) VN GDP constant 1890-1970'!D18*$B14/'(3) VN-GDP current 1890-1970'!$B$78*1000</f>
        <v>83910.270006407198</v>
      </c>
      <c r="F14" s="51">
        <f>C14/'(2) VN GDP constant 1890-1970'!Q18</f>
        <v>35.759255695578588</v>
      </c>
      <c r="G14" s="51">
        <f>D14/'(2) VN GDP constant 1890-1970'!R18</f>
        <v>10.783695117588936</v>
      </c>
      <c r="H14" s="51">
        <f>E14/'(2) VN GDP constant 1890-1970'!S18</f>
        <v>10.760800118352247</v>
      </c>
    </row>
    <row r="15" spans="1:8" x14ac:dyDescent="0.2">
      <c r="A15" s="16">
        <v>1897</v>
      </c>
      <c r="B15" s="37">
        <v>71.449781797685119</v>
      </c>
      <c r="C15" s="50">
        <f>'(2) VN GDP constant 1890-1970'!B19*$B15/'(3) VN-GDP current 1890-1970'!$B$78*1000</f>
        <v>101085.05369325065</v>
      </c>
      <c r="D15" s="50">
        <f>'(2) VN GDP constant 1890-1970'!C19*$B15/'(3) VN-GDP current 1890-1970'!$B$78*1000</f>
        <v>67295.23404824223</v>
      </c>
      <c r="E15" s="50">
        <f>'(2) VN GDP constant 1890-1970'!D19*$B15/'(3) VN-GDP current 1890-1970'!$B$78*1000</f>
        <v>100094.67374351071</v>
      </c>
      <c r="F15" s="51">
        <f>C15/'(2) VN GDP constant 1890-1970'!Q19</f>
        <v>42.720845555431559</v>
      </c>
      <c r="G15" s="51">
        <f>D15/'(2) VN GDP constant 1890-1970'!R19</f>
        <v>11.85342804923382</v>
      </c>
      <c r="H15" s="51">
        <f>E15/'(2) VN GDP constant 1890-1970'!S19</f>
        <v>12.818202233205392</v>
      </c>
    </row>
    <row r="16" spans="1:8" x14ac:dyDescent="0.2">
      <c r="A16" s="16">
        <v>1898</v>
      </c>
      <c r="B16" s="37">
        <v>75.567638147652616</v>
      </c>
      <c r="C16" s="50">
        <f>'(2) VN GDP constant 1890-1970'!B20*$B16/'(3) VN-GDP current 1890-1970'!$B$78*1000</f>
        <v>115416.55438479489</v>
      </c>
      <c r="D16" s="50">
        <f>'(2) VN GDP constant 1890-1970'!C20*$B16/'(3) VN-GDP current 1890-1970'!$B$78*1000</f>
        <v>72501.908035137923</v>
      </c>
      <c r="E16" s="50">
        <f>'(2) VN GDP constant 1890-1970'!D20*$B16/'(3) VN-GDP current 1890-1970'!$B$78*1000</f>
        <v>104048.42999621049</v>
      </c>
      <c r="F16" s="51">
        <f>C16/'(2) VN GDP constant 1890-1970'!Q20</f>
        <v>45.859099802462616</v>
      </c>
      <c r="G16" s="51">
        <f>D16/'(2) VN GDP constant 1890-1970'!R20</f>
        <v>12.755727890598214</v>
      </c>
      <c r="H16" s="51">
        <f>E16/'(2) VN GDP constant 1890-1970'!S20</f>
        <v>13.300803798812938</v>
      </c>
    </row>
    <row r="17" spans="1:8" x14ac:dyDescent="0.2">
      <c r="A17" s="16">
        <v>1899</v>
      </c>
      <c r="B17" s="52">
        <v>80.357142857142904</v>
      </c>
      <c r="C17" s="50">
        <f>'(2) VN GDP constant 1890-1970'!B21*$B17/'(3) VN-GDP current 1890-1970'!$B$78*1000</f>
        <v>131456.00435768452</v>
      </c>
      <c r="D17" s="50">
        <f>'(2) VN GDP constant 1890-1970'!C21*$B17/'(3) VN-GDP current 1890-1970'!$B$78*1000</f>
        <v>79220.096892959307</v>
      </c>
      <c r="E17" s="50">
        <f>'(2) VN GDP constant 1890-1970'!D21*$B17/'(3) VN-GDP current 1890-1970'!$B$78*1000</f>
        <v>114945.24749310354</v>
      </c>
      <c r="F17" s="51">
        <f>C17/'(2) VN GDP constant 1890-1970'!Q21</f>
        <v>49.283323499161554</v>
      </c>
      <c r="G17" s="51">
        <f>D17/'(2) VN GDP constant 1890-1970'!R21</f>
        <v>13.919451335287746</v>
      </c>
      <c r="H17" s="51">
        <f>E17/'(2) VN GDP constant 1890-1970'!S21</f>
        <v>14.661962731899514</v>
      </c>
    </row>
    <row r="18" spans="1:8" x14ac:dyDescent="0.2">
      <c r="A18" s="16">
        <v>1900</v>
      </c>
      <c r="B18" s="52">
        <v>84.821428571428612</v>
      </c>
      <c r="C18" s="50">
        <f>'(2) VN GDP constant 1890-1970'!B22*$B18/'(3) VN-GDP current 1890-1970'!$B$78*1000</f>
        <v>146975.52366253981</v>
      </c>
      <c r="D18" s="50">
        <f>'(2) VN GDP constant 1890-1970'!C22*$B18/'(3) VN-GDP current 1890-1970'!$B$78*1000</f>
        <v>89304.364173567941</v>
      </c>
      <c r="E18" s="50">
        <f>'(2) VN GDP constant 1890-1970'!D22*$B18/'(3) VN-GDP current 1890-1970'!$B$78*1000</f>
        <v>134494.08915858791</v>
      </c>
      <c r="F18" s="51">
        <f>C18/'(2) VN GDP constant 1890-1970'!Q22</f>
        <v>52.157065160478545</v>
      </c>
      <c r="G18" s="51">
        <f>D18/'(2) VN GDP constant 1890-1970'!R22</f>
        <v>15.668378549809889</v>
      </c>
      <c r="H18" s="51">
        <f>E18/'(2) VN GDP constant 1890-1970'!S22</f>
        <v>17.111510073963061</v>
      </c>
    </row>
    <row r="19" spans="1:8" x14ac:dyDescent="0.2">
      <c r="A19" s="16">
        <v>1901</v>
      </c>
      <c r="B19" s="52">
        <v>83.928571428571459</v>
      </c>
      <c r="C19" s="50">
        <f>'(2) VN GDP constant 1890-1970'!B23*$B19/'(3) VN-GDP current 1890-1970'!$B$78*1000</f>
        <v>156591.06849036718</v>
      </c>
      <c r="D19" s="50">
        <f>'(2) VN GDP constant 1890-1970'!C23*$B19/'(3) VN-GDP current 1890-1970'!$B$78*1000</f>
        <v>91262.44387248921</v>
      </c>
      <c r="E19" s="50">
        <f>'(2) VN GDP constant 1890-1970'!D23*$B19/'(3) VN-GDP current 1890-1970'!$B$78*1000</f>
        <v>136862.94958714751</v>
      </c>
      <c r="F19" s="51">
        <f>C19/'(2) VN GDP constant 1890-1970'!Q23</f>
        <v>52.750392025938496</v>
      </c>
      <c r="G19" s="51">
        <f>D19/'(2) VN GDP constant 1890-1970'!R23</f>
        <v>15.986031435848453</v>
      </c>
      <c r="H19" s="51">
        <f>E19/'(2) VN GDP constant 1890-1970'!S23</f>
        <v>17.360927457022925</v>
      </c>
    </row>
    <row r="20" spans="1:8" x14ac:dyDescent="0.2">
      <c r="A20" s="16">
        <v>1902</v>
      </c>
      <c r="B20" s="52">
        <v>94.642857142857181</v>
      </c>
      <c r="C20" s="50">
        <f>'(2) VN GDP constant 1890-1970'!B24*$B20/'(3) VN-GDP current 1890-1970'!$B$78*1000</f>
        <v>202418.01634028545</v>
      </c>
      <c r="D20" s="50">
        <f>'(2) VN GDP constant 1890-1970'!C24*$B20/'(3) VN-GDP current 1890-1970'!$B$78*1000</f>
        <v>105587.05959589938</v>
      </c>
      <c r="E20" s="50">
        <f>'(2) VN GDP constant 1890-1970'!D24*$B20/'(3) VN-GDP current 1890-1970'!$B$78*1000</f>
        <v>155952.58920316558</v>
      </c>
      <c r="F20" s="51">
        <f>C20/'(2) VN GDP constant 1890-1970'!Q24</f>
        <v>68.351159184129116</v>
      </c>
      <c r="G20" s="51">
        <f>D20/'(2) VN GDP constant 1890-1970'!R24</f>
        <v>18.261005265172098</v>
      </c>
      <c r="H20" s="51">
        <f>E20/'(2) VN GDP constant 1890-1970'!S24</f>
        <v>19.481773532772603</v>
      </c>
    </row>
    <row r="21" spans="1:8" x14ac:dyDescent="0.2">
      <c r="A21" s="16">
        <v>1903</v>
      </c>
      <c r="B21" s="52">
        <v>105.35714285714289</v>
      </c>
      <c r="C21" s="50">
        <f>'(2) VN GDP constant 1890-1970'!B25*$B21/'(3) VN-GDP current 1890-1970'!$B$78*1000</f>
        <v>162272.53200861209</v>
      </c>
      <c r="D21" s="50">
        <f>'(2) VN GDP constant 1890-1970'!C25*$B21/'(3) VN-GDP current 1890-1970'!$B$78*1000</f>
        <v>116737.88278150473</v>
      </c>
      <c r="E21" s="50">
        <f>'(2) VN GDP constant 1890-1970'!D25*$B21/'(3) VN-GDP current 1890-1970'!$B$78*1000</f>
        <v>167718.49305046332</v>
      </c>
      <c r="F21" s="51">
        <f>C21/'(2) VN GDP constant 1890-1970'!Q25</f>
        <v>54.926539089215531</v>
      </c>
      <c r="G21" s="51">
        <f>D21/'(2) VN GDP constant 1890-1970'!R25</f>
        <v>19.933855725254119</v>
      </c>
      <c r="H21" s="51">
        <f>E21/'(2) VN GDP constant 1890-1970'!S25</f>
        <v>20.637707094316699</v>
      </c>
    </row>
    <row r="22" spans="1:8" x14ac:dyDescent="0.2">
      <c r="A22" s="16">
        <v>1904</v>
      </c>
      <c r="B22" s="52">
        <v>91.071428571428598</v>
      </c>
      <c r="C22" s="50">
        <f>'(2) VN GDP constant 1890-1970'!B26*$B22/'(3) VN-GDP current 1890-1970'!$B$78*1000</f>
        <v>175663.81103013275</v>
      </c>
      <c r="D22" s="50">
        <f>'(2) VN GDP constant 1890-1970'!C26*$B22/'(3) VN-GDP current 1890-1970'!$B$78*1000</f>
        <v>100559.93437013328</v>
      </c>
      <c r="E22" s="50">
        <f>'(2) VN GDP constant 1890-1970'!D26*$B22/'(3) VN-GDP current 1890-1970'!$B$78*1000</f>
        <v>146434.0111369314</v>
      </c>
      <c r="F22" s="51">
        <f>C22/'(2) VN GDP constant 1890-1970'!Q26</f>
        <v>59.602232110517491</v>
      </c>
      <c r="G22" s="51">
        <f>D22/'(2) VN GDP constant 1890-1970'!R26</f>
        <v>16.953893137545567</v>
      </c>
      <c r="H22" s="51">
        <f>E22/'(2) VN GDP constant 1890-1970'!S26</f>
        <v>17.752552838950933</v>
      </c>
    </row>
    <row r="23" spans="1:8" x14ac:dyDescent="0.2">
      <c r="A23" s="16">
        <v>1905</v>
      </c>
      <c r="B23" s="52">
        <v>90.178571428571459</v>
      </c>
      <c r="C23" s="50">
        <f>'(2) VN GDP constant 1890-1970'!B27*$B23/'(3) VN-GDP current 1890-1970'!$B$78*1000</f>
        <v>147766.01473603188</v>
      </c>
      <c r="D23" s="50">
        <f>'(2) VN GDP constant 1890-1970'!C27*$B23/'(3) VN-GDP current 1890-1970'!$B$78*1000</f>
        <v>107487.98784843224</v>
      </c>
      <c r="E23" s="50">
        <f>'(2) VN GDP constant 1890-1970'!D27*$B23/'(3) VN-GDP current 1890-1970'!$B$78*1000</f>
        <v>157729.96649782467</v>
      </c>
      <c r="F23" s="51">
        <f>C23/'(2) VN GDP constant 1890-1970'!Q27</f>
        <v>49.977186515287883</v>
      </c>
      <c r="G23" s="51">
        <f>D23/'(2) VN GDP constant 1890-1970'!R27</f>
        <v>17.912044560710576</v>
      </c>
      <c r="H23" s="51">
        <f>E23/'(2) VN GDP constant 1890-1970'!S27</f>
        <v>18.865871210862132</v>
      </c>
    </row>
    <row r="24" spans="1:8" x14ac:dyDescent="0.2">
      <c r="A24" s="16">
        <v>1906</v>
      </c>
      <c r="B24" s="52">
        <v>86.607142857142875</v>
      </c>
      <c r="C24" s="50">
        <f>'(2) VN GDP constant 1890-1970'!B28*$B24/'(3) VN-GDP current 1890-1970'!$B$78*1000</f>
        <v>146215.7442218482</v>
      </c>
      <c r="D24" s="50">
        <f>'(2) VN GDP constant 1890-1970'!C28*$B24/'(3) VN-GDP current 1890-1970'!$B$78*1000</f>
        <v>95001.880202144384</v>
      </c>
      <c r="E24" s="50">
        <f>'(2) VN GDP constant 1890-1970'!D28*$B24/'(3) VN-GDP current 1890-1970'!$B$78*1000</f>
        <v>135475.99441630457</v>
      </c>
      <c r="F24" s="51">
        <f>C24/'(2) VN GDP constant 1890-1970'!Q28</f>
        <v>49.296126070487283</v>
      </c>
      <c r="G24" s="51">
        <f>D24/'(2) VN GDP constant 1890-1970'!R28</f>
        <v>15.647491648478695</v>
      </c>
      <c r="H24" s="51">
        <f>E24/'(2) VN GDP constant 1890-1970'!S28</f>
        <v>15.989861412732573</v>
      </c>
    </row>
    <row r="25" spans="1:8" x14ac:dyDescent="0.2">
      <c r="A25" s="16">
        <v>1907</v>
      </c>
      <c r="B25" s="52">
        <v>89.285714285714306</v>
      </c>
      <c r="C25" s="50">
        <f>'(2) VN GDP constant 1890-1970'!B29*$B25/'(3) VN-GDP current 1890-1970'!$B$78*1000</f>
        <v>206480.45708526688</v>
      </c>
      <c r="D25" s="50">
        <f>'(2) VN GDP constant 1890-1970'!C29*$B25/'(3) VN-GDP current 1890-1970'!$B$78*1000</f>
        <v>101725.91586201364</v>
      </c>
      <c r="E25" s="50">
        <f>'(2) VN GDP constant 1890-1970'!D29*$B25/'(3) VN-GDP current 1890-1970'!$B$78*1000</f>
        <v>154535.71220760775</v>
      </c>
      <c r="F25" s="51">
        <f>C25/'(2) VN GDP constant 1890-1970'!Q29</f>
        <v>69.394232536462098</v>
      </c>
      <c r="G25" s="51">
        <f>D25/'(2) VN GDP constant 1890-1970'!R29</f>
        <v>16.559890644926529</v>
      </c>
      <c r="H25" s="51">
        <f>E25/'(2) VN GDP constant 1890-1970'!S29</f>
        <v>18.001372236567747</v>
      </c>
    </row>
    <row r="26" spans="1:8" x14ac:dyDescent="0.2">
      <c r="A26" s="16">
        <v>1908</v>
      </c>
      <c r="B26" s="52">
        <v>93.75</v>
      </c>
      <c r="C26" s="50">
        <f>'(2) VN GDP constant 1890-1970'!B30*$B26/'(3) VN-GDP current 1890-1970'!$B$78*1000</f>
        <v>189189.27894761148</v>
      </c>
      <c r="D26" s="50">
        <f>'(2) VN GDP constant 1890-1970'!C30*$B26/'(3) VN-GDP current 1890-1970'!$B$78*1000</f>
        <v>109057.3402470733</v>
      </c>
      <c r="E26" s="50">
        <f>'(2) VN GDP constant 1890-1970'!D30*$B26/'(3) VN-GDP current 1890-1970'!$B$78*1000</f>
        <v>173546.72686710919</v>
      </c>
      <c r="F26" s="51">
        <f>C26/'(2) VN GDP constant 1890-1970'!Q30</f>
        <v>63.382746256965753</v>
      </c>
      <c r="G26" s="51">
        <f>D26/'(2) VN GDP constant 1890-1970'!R30</f>
        <v>17.546059240569303</v>
      </c>
      <c r="H26" s="51">
        <f>E26/'(2) VN GDP constant 1890-1970'!S30</f>
        <v>19.955431401060572</v>
      </c>
    </row>
    <row r="27" spans="1:8" x14ac:dyDescent="0.2">
      <c r="A27" s="16">
        <v>1909</v>
      </c>
      <c r="B27" s="52">
        <v>94.642857142857153</v>
      </c>
      <c r="C27" s="50">
        <f>'(2) VN GDP constant 1890-1970'!B31*$B27/'(3) VN-GDP current 1890-1970'!$B$78*1000</f>
        <v>193308.62387585393</v>
      </c>
      <c r="D27" s="50">
        <f>'(2) VN GDP constant 1890-1970'!C31*$B27/'(3) VN-GDP current 1890-1970'!$B$78*1000</f>
        <v>112083.69397154241</v>
      </c>
      <c r="E27" s="50">
        <f>'(2) VN GDP constant 1890-1970'!D31*$B27/'(3) VN-GDP current 1890-1970'!$B$78*1000</f>
        <v>171836.62176964839</v>
      </c>
      <c r="F27" s="51">
        <f>C27/'(2) VN GDP constant 1890-1970'!Q31</f>
        <v>64.559502261381141</v>
      </c>
      <c r="G27" s="51">
        <f>D27/'(2) VN GDP constant 1890-1970'!R31</f>
        <v>17.821773665108577</v>
      </c>
      <c r="H27" s="51">
        <f>E27/'(2) VN GDP constant 1890-1970'!S31</f>
        <v>19.507461333423379</v>
      </c>
    </row>
    <row r="28" spans="1:8" x14ac:dyDescent="0.2">
      <c r="A28" s="16">
        <v>1910</v>
      </c>
      <c r="B28" s="52">
        <v>103.57142857142858</v>
      </c>
      <c r="C28" s="50">
        <f>'(2) VN GDP constant 1890-1970'!B32*$B28/'(3) VN-GDP current 1890-1970'!$B$78*1000</f>
        <v>225950.44282548563</v>
      </c>
      <c r="D28" s="50">
        <f>'(2) VN GDP constant 1890-1970'!C32*$B28/'(3) VN-GDP current 1890-1970'!$B$78*1000</f>
        <v>120969.91811885277</v>
      </c>
      <c r="E28" s="50">
        <f>'(2) VN GDP constant 1890-1970'!D32*$B28/'(3) VN-GDP current 1890-1970'!$B$78*1000</f>
        <v>183851.12061782315</v>
      </c>
      <c r="F28" s="51">
        <f>C28/'(2) VN GDP constant 1890-1970'!Q32</f>
        <v>75.224764238655183</v>
      </c>
      <c r="G28" s="51">
        <f>D28/'(2) VN GDP constant 1890-1970'!R32</f>
        <v>19.00877278438357</v>
      </c>
      <c r="H28" s="51">
        <f>E28/'(2) VN GDP constant 1890-1970'!S32</f>
        <v>20.609284977069873</v>
      </c>
    </row>
    <row r="29" spans="1:8" x14ac:dyDescent="0.2">
      <c r="A29" s="16">
        <v>1911</v>
      </c>
      <c r="B29" s="52">
        <v>108.03571428571429</v>
      </c>
      <c r="C29" s="50">
        <f>'(2) VN GDP constant 1890-1970'!B33*$B29/'(3) VN-GDP current 1890-1970'!$B$78*1000</f>
        <v>183139.09414579291</v>
      </c>
      <c r="D29" s="50">
        <f>'(2) VN GDP constant 1890-1970'!C33*$B29/'(3) VN-GDP current 1890-1970'!$B$78*1000</f>
        <v>129590.15648796129</v>
      </c>
      <c r="E29" s="50">
        <f>'(2) VN GDP constant 1890-1970'!D33*$B29/'(3) VN-GDP current 1890-1970'!$B$78*1000</f>
        <v>199041.28523491486</v>
      </c>
      <c r="F29" s="51">
        <f>C29/'(2) VN GDP constant 1890-1970'!Q33</f>
        <v>61.65773714608104</v>
      </c>
      <c r="G29" s="51">
        <f>D29/'(2) VN GDP constant 1890-1970'!R33</f>
        <v>20.0699932427219</v>
      </c>
      <c r="H29" s="51">
        <f>E29/'(2) VN GDP constant 1890-1970'!S33</f>
        <v>21.98424676562357</v>
      </c>
    </row>
    <row r="30" spans="1:8" x14ac:dyDescent="0.2">
      <c r="A30" s="16">
        <v>1912</v>
      </c>
      <c r="B30" s="52">
        <v>112.5</v>
      </c>
      <c r="C30" s="50">
        <f>'(2) VN GDP constant 1890-1970'!B34*$B30/'(3) VN-GDP current 1890-1970'!$B$78*1000</f>
        <v>166127.44953572194</v>
      </c>
      <c r="D30" s="50">
        <f>'(2) VN GDP constant 1890-1970'!C34*$B30/'(3) VN-GDP current 1890-1970'!$B$78*1000</f>
        <v>133298.8786340325</v>
      </c>
      <c r="E30" s="50">
        <f>'(2) VN GDP constant 1890-1970'!D34*$B30/'(3) VN-GDP current 1890-1970'!$B$78*1000</f>
        <v>210647.36391297303</v>
      </c>
      <c r="F30" s="51">
        <f>C30/'(2) VN GDP constant 1890-1970'!Q34</f>
        <v>56.566821511018226</v>
      </c>
      <c r="G30" s="51">
        <f>D30/'(2) VN GDP constant 1890-1970'!R34</f>
        <v>20.345157798935816</v>
      </c>
      <c r="H30" s="51">
        <f>E30/'(2) VN GDP constant 1890-1970'!S34</f>
        <v>22.922574071859316</v>
      </c>
    </row>
    <row r="31" spans="1:8" x14ac:dyDescent="0.2">
      <c r="A31" s="56">
        <v>1913</v>
      </c>
      <c r="B31" s="78">
        <v>100</v>
      </c>
      <c r="C31" s="63">
        <f>'(2) VN GDP constant 1890-1970'!B35*$B31/'(3) VN-GDP current 1890-1970'!$B$78*1000</f>
        <v>258471.15629655012</v>
      </c>
      <c r="D31" s="63">
        <f>'(2) VN GDP constant 1890-1970'!C35*$B31/'(3) VN-GDP current 1890-1970'!$B$78*1000</f>
        <v>125390.80744969072</v>
      </c>
      <c r="E31" s="63">
        <f>'(2) VN GDP constant 1890-1970'!D35*$B31/'(3) VN-GDP current 1890-1970'!$B$78*1000</f>
        <v>181063.64105563785</v>
      </c>
      <c r="F31" s="64">
        <f>C31/'(2) VN GDP constant 1890-1970'!Q35</f>
        <v>89.023068174240564</v>
      </c>
      <c r="G31" s="64">
        <f>D31/'(2) VN GDP constant 1890-1970'!R35</f>
        <v>18.873476406137026</v>
      </c>
      <c r="H31" s="64">
        <f>E31/'(2) VN GDP constant 1890-1970'!S35</f>
        <v>19.425641190898741</v>
      </c>
    </row>
    <row r="32" spans="1:8" x14ac:dyDescent="0.2">
      <c r="A32" s="16">
        <v>1914</v>
      </c>
      <c r="B32" s="52">
        <v>104.46428571428571</v>
      </c>
      <c r="C32" s="50">
        <f>'(2) VN GDP constant 1890-1970'!B36*$B32/'(3) VN-GDP current 1890-1970'!$B$78*1000</f>
        <v>259708.31958297611</v>
      </c>
      <c r="D32" s="50">
        <f>'(2) VN GDP constant 1890-1970'!C36*$B32/'(3) VN-GDP current 1890-1970'!$B$78*1000</f>
        <v>131997.80391886775</v>
      </c>
      <c r="E32" s="50">
        <f>'(2) VN GDP constant 1890-1970'!D36*$B32/'(3) VN-GDP current 1890-1970'!$B$78*1000</f>
        <v>189857.96444968562</v>
      </c>
      <c r="F32" s="51">
        <f>C32/'(2) VN GDP constant 1890-1970'!Q36</f>
        <v>90.490703687448118</v>
      </c>
      <c r="G32" s="51">
        <f>D32/'(2) VN GDP constant 1890-1970'!R36</f>
        <v>19.604242952743942</v>
      </c>
      <c r="H32" s="51">
        <f>E32/'(2) VN GDP constant 1890-1970'!S36</f>
        <v>20.093704632544604</v>
      </c>
    </row>
    <row r="33" spans="1:8" x14ac:dyDescent="0.2">
      <c r="A33" s="16">
        <v>1915</v>
      </c>
      <c r="B33" s="52">
        <v>120.53571428571428</v>
      </c>
      <c r="C33" s="50">
        <f>'(2) VN GDP constant 1890-1970'!B37*$B33/'(3) VN-GDP current 1890-1970'!$B$78*1000</f>
        <v>297137.99587986729</v>
      </c>
      <c r="D33" s="50">
        <f>'(2) VN GDP constant 1890-1970'!C37*$B33/'(3) VN-GDP current 1890-1970'!$B$78*1000</f>
        <v>149246.17491238256</v>
      </c>
      <c r="E33" s="50">
        <f>'(2) VN GDP constant 1890-1970'!D37*$B33/'(3) VN-GDP current 1890-1970'!$B$78*1000</f>
        <v>214030.0732994873</v>
      </c>
      <c r="F33" s="51">
        <f>C33/'(2) VN GDP constant 1890-1970'!Q37</f>
        <v>99.045998626622435</v>
      </c>
      <c r="G33" s="51">
        <f>D33/'(2) VN GDP constant 1890-1970'!R37</f>
        <v>22.093644072453813</v>
      </c>
      <c r="H33" s="51">
        <f>E33/'(2) VN GDP constant 1890-1970'!S37</f>
        <v>22.587563532580873</v>
      </c>
    </row>
    <row r="34" spans="1:8" x14ac:dyDescent="0.2">
      <c r="A34" s="16">
        <v>1916</v>
      </c>
      <c r="B34" s="52">
        <v>115.17857142857142</v>
      </c>
      <c r="C34" s="50">
        <f>'(2) VN GDP constant 1890-1970'!B38*$B34/'(3) VN-GDP current 1890-1970'!$B$78*1000</f>
        <v>282504.15154979279</v>
      </c>
      <c r="D34" s="50">
        <f>'(2) VN GDP constant 1890-1970'!C38*$B34/'(3) VN-GDP current 1890-1970'!$B$78*1000</f>
        <v>143473.61015615996</v>
      </c>
      <c r="E34" s="50">
        <f>'(2) VN GDP constant 1890-1970'!D38*$B34/'(3) VN-GDP current 1890-1970'!$B$78*1000</f>
        <v>205647.65552549117</v>
      </c>
      <c r="F34" s="51">
        <f>C34/'(2) VN GDP constant 1890-1970'!Q38</f>
        <v>90.256917428048808</v>
      </c>
      <c r="G34" s="51">
        <f>D34/'(2) VN GDP constant 1890-1970'!R38</f>
        <v>21.190790641977568</v>
      </c>
      <c r="H34" s="51">
        <f>E34/'(2) VN GDP constant 1890-1970'!S38</f>
        <v>21.662844499874286</v>
      </c>
    </row>
    <row r="35" spans="1:8" x14ac:dyDescent="0.2">
      <c r="A35" s="16">
        <v>1917</v>
      </c>
      <c r="B35" s="52">
        <v>119.64285714285714</v>
      </c>
      <c r="C35" s="50">
        <f>'(2) VN GDP constant 1890-1970'!B39*$B35/'(3) VN-GDP current 1890-1970'!$B$78*1000</f>
        <v>291484.32939862949</v>
      </c>
      <c r="D35" s="50">
        <f>'(2) VN GDP constant 1890-1970'!C39*$B35/'(3) VN-GDP current 1890-1970'!$B$78*1000</f>
        <v>147487.14285689799</v>
      </c>
      <c r="E35" s="50">
        <f>'(2) VN GDP constant 1890-1970'!D39*$B35/'(3) VN-GDP current 1890-1970'!$B$78*1000</f>
        <v>210200.44842942225</v>
      </c>
      <c r="F35" s="51">
        <f>C35/'(2) VN GDP constant 1890-1970'!Q39</f>
        <v>89.412370981174689</v>
      </c>
      <c r="G35" s="51">
        <f>D35/'(2) VN GDP constant 1890-1970'!R39</f>
        <v>21.759607044738178</v>
      </c>
      <c r="H35" s="51">
        <f>E35/'(2) VN GDP constant 1890-1970'!S39</f>
        <v>22.127800576091929</v>
      </c>
    </row>
    <row r="36" spans="1:8" x14ac:dyDescent="0.2">
      <c r="A36" s="16">
        <v>1918</v>
      </c>
      <c r="B36" s="52">
        <v>119.64285714285714</v>
      </c>
      <c r="C36" s="50">
        <f>'(2) VN GDP constant 1890-1970'!B40*$B36/'(3) VN-GDP current 1890-1970'!$B$78*1000</f>
        <v>301881.65324440139</v>
      </c>
      <c r="D36" s="50">
        <f>'(2) VN GDP constant 1890-1970'!C40*$B36/'(3) VN-GDP current 1890-1970'!$B$78*1000</f>
        <v>152704.89229183702</v>
      </c>
      <c r="E36" s="50">
        <f>'(2) VN GDP constant 1890-1970'!D40*$B36/'(3) VN-GDP current 1890-1970'!$B$78*1000</f>
        <v>218987.41188739412</v>
      </c>
      <c r="F36" s="51">
        <f>C36/'(2) VN GDP constant 1890-1970'!Q40</f>
        <v>89.050635175339636</v>
      </c>
      <c r="G36" s="51">
        <f>D36/'(2) VN GDP constant 1890-1970'!R40</f>
        <v>22.512351676461201</v>
      </c>
      <c r="H36" s="51">
        <f>E36/'(2) VN GDP constant 1890-1970'!S40</f>
        <v>23.045564243754686</v>
      </c>
    </row>
    <row r="37" spans="1:8" x14ac:dyDescent="0.2">
      <c r="A37" s="16">
        <v>1919</v>
      </c>
      <c r="B37" s="52">
        <v>128.57142857142856</v>
      </c>
      <c r="C37" s="50">
        <f>'(2) VN GDP constant 1890-1970'!B41*$B37/'(3) VN-GDP current 1890-1970'!$B$78*1000</f>
        <v>302255.28773237288</v>
      </c>
      <c r="D37" s="50">
        <f>'(2) VN GDP constant 1890-1970'!C41*$B37/'(3) VN-GDP current 1890-1970'!$B$78*1000</f>
        <v>167949.23079919367</v>
      </c>
      <c r="E37" s="50">
        <f>'(2) VN GDP constant 1890-1970'!D41*$B37/'(3) VN-GDP current 1890-1970'!$B$78*1000</f>
        <v>240478.01188897467</v>
      </c>
      <c r="F37" s="51">
        <f>C37/'(2) VN GDP constant 1890-1970'!Q41</f>
        <v>85.867979469424114</v>
      </c>
      <c r="G37" s="51">
        <f>D37/'(2) VN GDP constant 1890-1970'!R41</f>
        <v>24.728980925118591</v>
      </c>
      <c r="H37" s="51">
        <f>E37/'(2) VN GDP constant 1890-1970'!S41</f>
        <v>25.286785460263928</v>
      </c>
    </row>
    <row r="38" spans="1:8" x14ac:dyDescent="0.2">
      <c r="A38" s="16">
        <v>1920</v>
      </c>
      <c r="B38" s="52">
        <v>140.17857142857142</v>
      </c>
      <c r="C38" s="50">
        <f>'(2) VN GDP constant 1890-1970'!B42*$B38/'(3) VN-GDP current 1890-1970'!$B$78*1000</f>
        <v>380014.29664644244</v>
      </c>
      <c r="D38" s="50">
        <f>'(2) VN GDP constant 1890-1970'!C42*$B38/'(3) VN-GDP current 1890-1970'!$B$78*1000</f>
        <v>192546.43790296721</v>
      </c>
      <c r="E38" s="50">
        <f>'(2) VN GDP constant 1890-1970'!D42*$B38/'(3) VN-GDP current 1890-1970'!$B$78*1000</f>
        <v>288607.1288803388</v>
      </c>
      <c r="F38" s="51">
        <f>C38/'(2) VN GDP constant 1890-1970'!Q42</f>
        <v>104.11350593053217</v>
      </c>
      <c r="G38" s="51">
        <f>D38/'(2) VN GDP constant 1890-1970'!R42</f>
        <v>28.278427706499784</v>
      </c>
      <c r="H38" s="51">
        <f>E38/'(2) VN GDP constant 1890-1970'!S42</f>
        <v>30.2830104035706</v>
      </c>
    </row>
    <row r="39" spans="1:8" x14ac:dyDescent="0.2">
      <c r="A39" s="16">
        <v>1921</v>
      </c>
      <c r="B39" s="52">
        <v>133.92857142857142</v>
      </c>
      <c r="C39" s="50">
        <f>'(2) VN GDP constant 1890-1970'!B43*$B39/'(3) VN-GDP current 1890-1970'!$B$78*1000</f>
        <v>394134.11699154088</v>
      </c>
      <c r="D39" s="50">
        <f>'(2) VN GDP constant 1890-1970'!C43*$B39/'(3) VN-GDP current 1890-1970'!$B$78*1000</f>
        <v>219741.36191508235</v>
      </c>
      <c r="E39" s="50">
        <f>'(2) VN GDP constant 1890-1970'!D43*$B39/'(3) VN-GDP current 1890-1970'!$B$78*1000</f>
        <v>278114.24323263514</v>
      </c>
      <c r="F39" s="51">
        <f>C39/'(2) VN GDP constant 1890-1970'!Q43</f>
        <v>104.26828491839706</v>
      </c>
      <c r="G39" s="51">
        <f>D39/'(2) VN GDP constant 1890-1970'!R43</f>
        <v>32.142557524949737</v>
      </c>
      <c r="H39" s="51">
        <f>E39/'(2) VN GDP constant 1890-1970'!S43</f>
        <v>29.076153576991352</v>
      </c>
    </row>
    <row r="40" spans="1:8" x14ac:dyDescent="0.2">
      <c r="A40" s="16">
        <v>1922</v>
      </c>
      <c r="B40" s="52">
        <v>126.78571428571428</v>
      </c>
      <c r="C40" s="50">
        <f>'(2) VN GDP constant 1890-1970'!B44*$B40/'(3) VN-GDP current 1890-1970'!$B$78*1000</f>
        <v>372905.18956083327</v>
      </c>
      <c r="D40" s="50">
        <f>'(2) VN GDP constant 1890-1970'!C44*$B40/'(3) VN-GDP current 1890-1970'!$B$78*1000</f>
        <v>221683.30726428196</v>
      </c>
      <c r="E40" s="50">
        <f>'(2) VN GDP constant 1890-1970'!D44*$B40/'(3) VN-GDP current 1890-1970'!$B$78*1000</f>
        <v>270497.37697124056</v>
      </c>
      <c r="F40" s="51">
        <f>C40/'(2) VN GDP constant 1890-1970'!Q44</f>
        <v>97.009674703650688</v>
      </c>
      <c r="G40" s="51">
        <f>D40/'(2) VN GDP constant 1890-1970'!R44</f>
        <v>32.139766268949607</v>
      </c>
      <c r="H40" s="51">
        <f>E40/'(2) VN GDP constant 1890-1970'!S44</f>
        <v>28.03256843563646</v>
      </c>
    </row>
    <row r="41" spans="1:8" x14ac:dyDescent="0.2">
      <c r="A41" s="16">
        <v>1923</v>
      </c>
      <c r="B41" s="52">
        <v>137.5</v>
      </c>
      <c r="C41" s="50">
        <f>'(2) VN GDP constant 1890-1970'!B45*$B41/'(3) VN-GDP current 1890-1970'!$B$78*1000</f>
        <v>420680.67183120159</v>
      </c>
      <c r="D41" s="50">
        <f>'(2) VN GDP constant 1890-1970'!C45*$B41/'(3) VN-GDP current 1890-1970'!$B$78*1000</f>
        <v>225765.94077712449</v>
      </c>
      <c r="E41" s="50">
        <f>'(2) VN GDP constant 1890-1970'!D45*$B41/'(3) VN-GDP current 1890-1970'!$B$78*1000</f>
        <v>253938.12791531012</v>
      </c>
      <c r="F41" s="51">
        <f>C41/'(2) VN GDP constant 1890-1970'!Q45</f>
        <v>107.64602656888475</v>
      </c>
      <c r="G41" s="51">
        <f>D41/'(2) VN GDP constant 1890-1970'!R45</f>
        <v>32.41531221032885</v>
      </c>
      <c r="H41" s="51">
        <f>E41/'(2) VN GDP constant 1890-1970'!S45</f>
        <v>26.064465193234781</v>
      </c>
    </row>
    <row r="42" spans="1:8" x14ac:dyDescent="0.2">
      <c r="A42" s="16">
        <v>1924</v>
      </c>
      <c r="B42" s="52">
        <v>136</v>
      </c>
      <c r="C42" s="50">
        <f>'(2) VN GDP constant 1890-1970'!B46*$B42/'(3) VN-GDP current 1890-1970'!$B$78*1000</f>
        <v>379184.3903865458</v>
      </c>
      <c r="D42" s="50">
        <f>'(2) VN GDP constant 1890-1970'!C46*$B42/'(3) VN-GDP current 1890-1970'!$B$78*1000</f>
        <v>226945.48613741153</v>
      </c>
      <c r="E42" s="50">
        <f>'(2) VN GDP constant 1890-1970'!D46*$B42/'(3) VN-GDP current 1890-1970'!$B$78*1000</f>
        <v>281332.54925134248</v>
      </c>
      <c r="F42" s="51">
        <f>C42/'(2) VN GDP constant 1890-1970'!Q46</f>
        <v>95.464348032866511</v>
      </c>
      <c r="G42" s="51">
        <f>D42/'(2) VN GDP constant 1890-1970'!R46</f>
        <v>32.247535177893816</v>
      </c>
      <c r="H42" s="51">
        <f>E42/'(2) VN GDP constant 1890-1970'!S46</f>
        <v>28.579709898106948</v>
      </c>
    </row>
    <row r="43" spans="1:8" x14ac:dyDescent="0.2">
      <c r="A43" s="16">
        <v>1925</v>
      </c>
      <c r="B43" s="37">
        <v>134</v>
      </c>
      <c r="C43" s="50">
        <f>'(2) VN GDP constant 1890-1970'!B47*$B43/'(3) VN-GDP current 1890-1970'!$B$78*1000</f>
        <v>396622.38762548589</v>
      </c>
      <c r="D43" s="50">
        <f>'(2) VN GDP constant 1890-1970'!C47*$B43/'(3) VN-GDP current 1890-1970'!$B$78*1000</f>
        <v>199091.88220369248</v>
      </c>
      <c r="E43" s="50">
        <f>'(2) VN GDP constant 1890-1970'!D47*$B43/'(3) VN-GDP current 1890-1970'!$B$78*1000</f>
        <v>324688.00473207526</v>
      </c>
      <c r="F43" s="51">
        <f>C43/'(2) VN GDP constant 1890-1970'!Q47</f>
        <v>98.271156497890459</v>
      </c>
      <c r="G43" s="51">
        <f>D43/'(2) VN GDP constant 1890-1970'!R47</f>
        <v>27.981542385990494</v>
      </c>
      <c r="H43" s="51">
        <f>E43/'(2) VN GDP constant 1890-1970'!S47</f>
        <v>32.62694482860644</v>
      </c>
    </row>
    <row r="44" spans="1:8" x14ac:dyDescent="0.2">
      <c r="A44" s="16">
        <v>1926</v>
      </c>
      <c r="B44" s="37">
        <v>131</v>
      </c>
      <c r="C44" s="50">
        <f>'(2) VN GDP constant 1890-1970'!B48*$B44/'(3) VN-GDP current 1890-1970'!$B$78*1000</f>
        <v>402622.26569920173</v>
      </c>
      <c r="D44" s="50">
        <f>'(2) VN GDP constant 1890-1970'!C48*$B44/'(3) VN-GDP current 1890-1970'!$B$78*1000</f>
        <v>249338.8805598972</v>
      </c>
      <c r="E44" s="50">
        <f>'(2) VN GDP constant 1890-1970'!D48*$B44/'(3) VN-GDP current 1890-1970'!$B$78*1000</f>
        <v>257434.28237615034</v>
      </c>
      <c r="F44" s="51">
        <f>C44/'(2) VN GDP constant 1890-1970'!Q48</f>
        <v>98.200552609561399</v>
      </c>
      <c r="G44" s="51">
        <f>D44/'(2) VN GDP constant 1890-1970'!R48</f>
        <v>34.647217847628049</v>
      </c>
      <c r="H44" s="51">
        <f>E44/'(2) VN GDP constant 1890-1970'!S48</f>
        <v>25.577743862926845</v>
      </c>
    </row>
    <row r="45" spans="1:8" x14ac:dyDescent="0.2">
      <c r="A45" s="16">
        <v>1927</v>
      </c>
      <c r="B45" s="37">
        <v>142</v>
      </c>
      <c r="C45" s="50">
        <f>'(2) VN GDP constant 1890-1970'!B49*$B45/'(3) VN-GDP current 1890-1970'!$B$78*1000</f>
        <v>440007.21200516098</v>
      </c>
      <c r="D45" s="50">
        <f>'(2) VN GDP constant 1890-1970'!C49*$B45/'(3) VN-GDP current 1890-1970'!$B$78*1000</f>
        <v>223394.77938716279</v>
      </c>
      <c r="E45" s="50">
        <f>'(2) VN GDP constant 1890-1970'!D49*$B45/'(3) VN-GDP current 1890-1970'!$B$78*1000</f>
        <v>373100.42604361271</v>
      </c>
      <c r="F45" s="51">
        <f>C45/'(2) VN GDP constant 1890-1970'!Q49</f>
        <v>105.36571168705962</v>
      </c>
      <c r="G45" s="51">
        <f>D45/'(2) VN GDP constant 1890-1970'!R49</f>
        <v>30.701158780748699</v>
      </c>
      <c r="H45" s="51">
        <f>E45/'(2) VN GDP constant 1890-1970'!S49</f>
        <v>36.666372758721629</v>
      </c>
    </row>
    <row r="46" spans="1:8" x14ac:dyDescent="0.2">
      <c r="A46" s="16">
        <v>1928</v>
      </c>
      <c r="B46" s="37">
        <v>144</v>
      </c>
      <c r="C46" s="50">
        <f>'(2) VN GDP constant 1890-1970'!B50*$B46/'(3) VN-GDP current 1890-1970'!$B$78*1000</f>
        <v>466354.97495237231</v>
      </c>
      <c r="D46" s="50">
        <f>'(2) VN GDP constant 1890-1970'!C50*$B46/'(3) VN-GDP current 1890-1970'!$B$78*1000</f>
        <v>215544.68032175029</v>
      </c>
      <c r="E46" s="50">
        <f>'(2) VN GDP constant 1890-1970'!D50*$B46/'(3) VN-GDP current 1890-1970'!$B$78*1000</f>
        <v>327709.2591249345</v>
      </c>
      <c r="F46" s="51">
        <f>C46/'(2) VN GDP constant 1890-1970'!Q50</f>
        <v>109.67896870940082</v>
      </c>
      <c r="G46" s="51">
        <f>D46/'(2) VN GDP constant 1890-1970'!R50</f>
        <v>29.288834726654404</v>
      </c>
      <c r="H46" s="51">
        <f>E46/'(2) VN GDP constant 1890-1970'!S50</f>
        <v>31.845907484634701</v>
      </c>
    </row>
    <row r="47" spans="1:8" x14ac:dyDescent="0.2">
      <c r="A47" s="16">
        <v>1929</v>
      </c>
      <c r="B47" s="37">
        <v>150</v>
      </c>
      <c r="C47" s="50">
        <f>'(2) VN GDP constant 1890-1970'!B51*$B47/'(3) VN-GDP current 1890-1970'!$B$78*1000</f>
        <v>445198.28219159157</v>
      </c>
      <c r="D47" s="50">
        <f>'(2) VN GDP constant 1890-1970'!C51*$B47/'(3) VN-GDP current 1890-1970'!$B$78*1000</f>
        <v>251824.51300730405</v>
      </c>
      <c r="E47" s="50">
        <f>'(2) VN GDP constant 1890-1970'!D51*$B47/'(3) VN-GDP current 1890-1970'!$B$78*1000</f>
        <v>360661.39485112397</v>
      </c>
      <c r="F47" s="51">
        <f>C47/'(2) VN GDP constant 1890-1970'!Q51</f>
        <v>102.86466778918475</v>
      </c>
      <c r="G47" s="51">
        <f>D47/'(2) VN GDP constant 1890-1970'!R51</f>
        <v>33.826260710926221</v>
      </c>
      <c r="H47" s="51">
        <f>E47/'(2) VN GDP constant 1890-1970'!S51</f>
        <v>34.649147790403937</v>
      </c>
    </row>
    <row r="48" spans="1:8" x14ac:dyDescent="0.2">
      <c r="A48" s="16">
        <v>1930</v>
      </c>
      <c r="B48" s="37">
        <v>150</v>
      </c>
      <c r="C48" s="50">
        <f>'(2) VN GDP constant 1890-1970'!B52*$B48/'(3) VN-GDP current 1890-1970'!$B$78*1000</f>
        <v>397237.51226584014</v>
      </c>
      <c r="D48" s="50">
        <f>'(2) VN GDP constant 1890-1970'!C52*$B48/'(3) VN-GDP current 1890-1970'!$B$78*1000</f>
        <v>244780.8329277205</v>
      </c>
      <c r="E48" s="50">
        <f>'(2) VN GDP constant 1890-1970'!D52*$B48/'(3) VN-GDP current 1890-1970'!$B$78*1000</f>
        <v>352698.74563788477</v>
      </c>
      <c r="F48" s="51">
        <f>C48/'(2) VN GDP constant 1890-1970'!Q52</f>
        <v>90.199253466357888</v>
      </c>
      <c r="G48" s="51">
        <f>D48/'(2) VN GDP constant 1890-1970'!R52</f>
        <v>32.498248438524335</v>
      </c>
      <c r="H48" s="51">
        <f>E48/'(2) VN GDP constant 1890-1970'!S52</f>
        <v>33.493276588194213</v>
      </c>
    </row>
    <row r="49" spans="1:8" x14ac:dyDescent="0.2">
      <c r="A49" s="16">
        <v>1931</v>
      </c>
      <c r="B49" s="37">
        <v>129</v>
      </c>
      <c r="C49" s="50">
        <f>'(2) VN GDP constant 1890-1970'!B53*$B49/'(3) VN-GDP current 1890-1970'!$B$78*1000</f>
        <v>336667.67899684625</v>
      </c>
      <c r="D49" s="50">
        <f>'(2) VN GDP constant 1890-1970'!C53*$B49/'(3) VN-GDP current 1890-1970'!$B$78*1000</f>
        <v>204470.21350609694</v>
      </c>
      <c r="E49" s="50">
        <f>'(2) VN GDP constant 1890-1970'!D53*$B49/'(3) VN-GDP current 1890-1970'!$B$78*1000</f>
        <v>274227.21472486772</v>
      </c>
      <c r="F49" s="51">
        <f>C49/'(2) VN GDP constant 1890-1970'!Q53</f>
        <v>75.149035490367467</v>
      </c>
      <c r="G49" s="51">
        <f>D49/'(2) VN GDP constant 1890-1970'!R53</f>
        <v>26.800962822742889</v>
      </c>
      <c r="H49" s="51">
        <f>E49/'(2) VN GDP constant 1890-1970'!S53</f>
        <v>25.711531808322256</v>
      </c>
    </row>
    <row r="50" spans="1:8" x14ac:dyDescent="0.2">
      <c r="A50" s="16">
        <v>1932</v>
      </c>
      <c r="B50" s="37">
        <v>116</v>
      </c>
      <c r="C50" s="50">
        <f>'(2) VN GDP constant 1890-1970'!B54*$B50/'(3) VN-GDP current 1890-1970'!$B$78*1000</f>
        <v>304557.0182977987</v>
      </c>
      <c r="D50" s="50">
        <f>'(2) VN GDP constant 1890-1970'!C54*$B50/'(3) VN-GDP current 1890-1970'!$B$78*1000</f>
        <v>178251.34740244949</v>
      </c>
      <c r="E50" s="50">
        <f>'(2) VN GDP constant 1890-1970'!D54*$B50/'(3) VN-GDP current 1890-1970'!$B$78*1000</f>
        <v>250519.74627821957</v>
      </c>
      <c r="F50" s="51">
        <f>C50/'(2) VN GDP constant 1890-1970'!Q54</f>
        <v>67.559232098003264</v>
      </c>
      <c r="G50" s="51">
        <f>D50/'(2) VN GDP constant 1890-1970'!R54</f>
        <v>22.981087790568115</v>
      </c>
      <c r="H50" s="51">
        <f>E50/'(2) VN GDP constant 1890-1970'!S54</f>
        <v>23.100158719338005</v>
      </c>
    </row>
    <row r="51" spans="1:8" x14ac:dyDescent="0.2">
      <c r="A51" s="16">
        <v>1933</v>
      </c>
      <c r="B51" s="37">
        <v>106</v>
      </c>
      <c r="C51" s="50">
        <f>'(2) VN GDP constant 1890-1970'!B55*$B51/'(3) VN-GDP current 1890-1970'!$B$78*1000</f>
        <v>304023.53173860209</v>
      </c>
      <c r="D51" s="50">
        <f>'(2) VN GDP constant 1890-1970'!C55*$B51/'(3) VN-GDP current 1890-1970'!$B$78*1000</f>
        <v>162185.52738750668</v>
      </c>
      <c r="E51" s="50">
        <f>'(2) VN GDP constant 1890-1970'!D55*$B51/'(3) VN-GDP current 1890-1970'!$B$78*1000</f>
        <v>230018.56385090895</v>
      </c>
      <c r="F51" s="51">
        <f>C51/'(2) VN GDP constant 1890-1970'!Q55</f>
        <v>67.024588125794111</v>
      </c>
      <c r="G51" s="51">
        <f>D51/'(2) VN GDP constant 1890-1970'!R55</f>
        <v>20.569036913393443</v>
      </c>
      <c r="H51" s="51">
        <f>E51/'(2) VN GDP constant 1890-1970'!S55</f>
        <v>20.861197030835307</v>
      </c>
    </row>
    <row r="52" spans="1:8" x14ac:dyDescent="0.2">
      <c r="A52" s="16">
        <v>1934</v>
      </c>
      <c r="B52" s="37">
        <v>96</v>
      </c>
      <c r="C52" s="50">
        <f>'(2) VN GDP constant 1890-1970'!B56*$B52/'(3) VN-GDP current 1890-1970'!$B$78*1000</f>
        <v>302870.79722236801</v>
      </c>
      <c r="D52" s="50">
        <f>'(2) VN GDP constant 1890-1970'!C56*$B52/'(3) VN-GDP current 1890-1970'!$B$78*1000</f>
        <v>150623.56330008703</v>
      </c>
      <c r="E52" s="50">
        <f>'(2) VN GDP constant 1890-1970'!D56*$B52/'(3) VN-GDP current 1890-1970'!$B$78*1000</f>
        <v>211485.06506115702</v>
      </c>
      <c r="F52" s="51">
        <f>C52/'(2) VN GDP constant 1890-1970'!Q56</f>
        <v>66.360823230141989</v>
      </c>
      <c r="G52" s="51">
        <f>D52/'(2) VN GDP constant 1890-1970'!R56</f>
        <v>18.816083757843714</v>
      </c>
      <c r="H52" s="51">
        <f>E52/'(2) VN GDP constant 1890-1970'!S56</f>
        <v>18.890254989555238</v>
      </c>
    </row>
    <row r="53" spans="1:8" x14ac:dyDescent="0.2">
      <c r="A53" s="16">
        <v>1935</v>
      </c>
      <c r="B53" s="37">
        <v>94</v>
      </c>
      <c r="C53" s="50">
        <f>'(2) VN GDP constant 1890-1970'!B57*$B53/'(3) VN-GDP current 1890-1970'!$B$78*1000</f>
        <v>300532.78151462245</v>
      </c>
      <c r="D53" s="50">
        <f>'(2) VN GDP constant 1890-1970'!C57*$B53/'(3) VN-GDP current 1890-1970'!$B$78*1000</f>
        <v>149334.0128967498</v>
      </c>
      <c r="E53" s="50">
        <f>'(2) VN GDP constant 1890-1970'!D57*$B53/'(3) VN-GDP current 1890-1970'!$B$78*1000</f>
        <v>258729.751311837</v>
      </c>
      <c r="F53" s="51">
        <f>C53/'(2) VN GDP constant 1890-1970'!Q57</f>
        <v>65.44703430196482</v>
      </c>
      <c r="G53" s="51">
        <f>D53/'(2) VN GDP constant 1890-1970'!R57</f>
        <v>18.420167622550942</v>
      </c>
      <c r="H53" s="51">
        <f>E53/'(2) VN GDP constant 1890-1970'!S57</f>
        <v>22.817329269962542</v>
      </c>
    </row>
    <row r="54" spans="1:8" x14ac:dyDescent="0.2">
      <c r="A54" s="16">
        <v>1936</v>
      </c>
      <c r="B54" s="37">
        <v>98</v>
      </c>
      <c r="C54" s="50">
        <f>'(2) VN GDP constant 1890-1970'!B58*$B54/'(3) VN-GDP current 1890-1970'!$B$78*1000</f>
        <v>342298.01379798021</v>
      </c>
      <c r="D54" s="50">
        <f>'(2) VN GDP constant 1890-1970'!C58*$B54/'(3) VN-GDP current 1890-1970'!$B$78*1000</f>
        <v>161031.9701692106</v>
      </c>
      <c r="E54" s="50">
        <f>'(2) VN GDP constant 1890-1970'!D58*$B54/'(3) VN-GDP current 1890-1970'!$B$78*1000</f>
        <v>270257.96769120242</v>
      </c>
      <c r="F54" s="51">
        <f>C54/'(2) VN GDP constant 1890-1970'!Q58</f>
        <v>74.090479177051989</v>
      </c>
      <c r="G54" s="51">
        <f>D54/'(2) VN GDP constant 1890-1970'!R58</f>
        <v>19.653065133613758</v>
      </c>
      <c r="H54" s="51">
        <f>E54/'(2) VN GDP constant 1890-1970'!S58</f>
        <v>23.580548401670168</v>
      </c>
    </row>
    <row r="55" spans="1:8" x14ac:dyDescent="0.2">
      <c r="A55" s="16">
        <v>1937</v>
      </c>
      <c r="B55" s="37">
        <v>132</v>
      </c>
      <c r="C55" s="50">
        <f>'(2) VN GDP constant 1890-1970'!B59*$B55/'(3) VN-GDP current 1890-1970'!$B$78*1000</f>
        <v>475279.23820903088</v>
      </c>
      <c r="D55" s="50">
        <f>'(2) VN GDP constant 1890-1970'!C59*$B55/'(3) VN-GDP current 1890-1970'!$B$78*1000</f>
        <v>224831.45944454981</v>
      </c>
      <c r="E55" s="50">
        <f>'(2) VN GDP constant 1890-1970'!D59*$B55/'(3) VN-GDP current 1890-1970'!$B$78*1000</f>
        <v>365024.7014075676</v>
      </c>
      <c r="F55" s="51">
        <f>C55/'(2) VN GDP constant 1890-1970'!Q59</f>
        <v>98.906281031100647</v>
      </c>
      <c r="G55" s="51">
        <f>D55/'(2) VN GDP constant 1890-1970'!R59</f>
        <v>27.377556875865938</v>
      </c>
      <c r="H55" s="51">
        <f>E55/'(2) VN GDP constant 1890-1970'!S59</f>
        <v>31.79330227470761</v>
      </c>
    </row>
    <row r="56" spans="1:8" x14ac:dyDescent="0.2">
      <c r="A56" s="16">
        <v>1938</v>
      </c>
      <c r="B56" s="37">
        <v>153</v>
      </c>
      <c r="C56" s="50">
        <f>'(2) VN GDP constant 1890-1970'!B60*$B56/'(3) VN-GDP current 1890-1970'!$B$78*1000</f>
        <v>584732.08823636116</v>
      </c>
      <c r="D56" s="50">
        <f>'(2) VN GDP constant 1890-1970'!C60*$B56/'(3) VN-GDP current 1890-1970'!$B$78*1000</f>
        <v>276432.60806653014</v>
      </c>
      <c r="E56" s="50">
        <f>'(2) VN GDP constant 1890-1970'!D60*$B56/'(3) VN-GDP current 1890-1970'!$B$78*1000</f>
        <v>433294.07379912643</v>
      </c>
      <c r="F56" s="51">
        <f>C56/'(2) VN GDP constant 1890-1970'!Q60</f>
        <v>117.16437149770712</v>
      </c>
      <c r="G56" s="51">
        <f>D56/'(2) VN GDP constant 1890-1970'!R60</f>
        <v>33.599403715360502</v>
      </c>
      <c r="H56" s="51">
        <f>E56/'(2) VN GDP constant 1890-1970'!S60</f>
        <v>37.68956635649144</v>
      </c>
    </row>
    <row r="57" spans="1:8" x14ac:dyDescent="0.2">
      <c r="A57" s="16">
        <v>1939</v>
      </c>
      <c r="B57" s="37">
        <v>162</v>
      </c>
      <c r="C57" s="50">
        <f>'(2) VN GDP constant 1890-1970'!B61*$B57/'(3) VN-GDP current 1890-1970'!$B$78*1000</f>
        <v>702228.72201528749</v>
      </c>
      <c r="D57" s="50">
        <f>'(2) VN GDP constant 1890-1970'!C61*$B57/'(3) VN-GDP current 1890-1970'!$B$78*1000</f>
        <v>306498.06547959713</v>
      </c>
      <c r="E57" s="50">
        <f>'(2) VN GDP constant 1890-1970'!D61*$B57/'(3) VN-GDP current 1890-1970'!$B$78*1000</f>
        <v>465176.21645011019</v>
      </c>
      <c r="F57" s="51">
        <f>C57/'(2) VN GDP constant 1890-1970'!Q61</f>
        <v>135.66889157162166</v>
      </c>
      <c r="G57" s="51">
        <f>D57/'(2) VN GDP constant 1890-1970'!R61</f>
        <v>37.193659570924133</v>
      </c>
      <c r="H57" s="51">
        <f>E57/'(2) VN GDP constant 1890-1970'!S61</f>
        <v>40.418088554474494</v>
      </c>
    </row>
    <row r="58" spans="1:8" x14ac:dyDescent="0.2">
      <c r="A58" s="16">
        <v>1940</v>
      </c>
      <c r="B58" s="37">
        <v>187.66336633663366</v>
      </c>
      <c r="C58" s="50">
        <f>'(2) VN GDP constant 1890-1970'!B62*$B58/'(3) VN-GDP current 1890-1970'!$B$78*1000</f>
        <v>755643.69820205809</v>
      </c>
      <c r="D58" s="50">
        <f>'(2) VN GDP constant 1890-1970'!C62*$B58/'(3) VN-GDP current 1890-1970'!$B$78*1000</f>
        <v>342570.46779190027</v>
      </c>
      <c r="E58" s="50">
        <f>'(2) VN GDP constant 1890-1970'!D62*$B58/'(3) VN-GDP current 1890-1970'!$B$78*1000</f>
        <v>462144.13754465251</v>
      </c>
      <c r="F58" s="51">
        <f>C58/'(2) VN GDP constant 1890-1970'!Q62</f>
        <v>140.94155191960732</v>
      </c>
      <c r="G58" s="51">
        <f>D58/'(2) VN GDP constant 1890-1970'!R62</f>
        <v>41.504357169901482</v>
      </c>
      <c r="H58" s="51">
        <f>E58/'(2) VN GDP constant 1890-1970'!S62</f>
        <v>40.110562912587383</v>
      </c>
    </row>
    <row r="59" spans="1:8" x14ac:dyDescent="0.2">
      <c r="A59" s="16">
        <v>1941</v>
      </c>
      <c r="B59" s="37">
        <v>205.30693069306932</v>
      </c>
      <c r="C59" s="50">
        <f>'(2) VN GDP constant 1890-1970'!B63*$B59/'(3) VN-GDP current 1890-1970'!$B$78*1000</f>
        <v>783951.95391620731</v>
      </c>
      <c r="D59" s="50">
        <f>'(2) VN GDP constant 1890-1970'!C63*$B59/'(3) VN-GDP current 1890-1970'!$B$78*1000</f>
        <v>358562.31683704176</v>
      </c>
      <c r="E59" s="50">
        <f>'(2) VN GDP constant 1890-1970'!D63*$B59/'(3) VN-GDP current 1890-1970'!$B$78*1000</f>
        <v>492758.37927623739</v>
      </c>
      <c r="F59" s="51">
        <f>C59/'(2) VN GDP constant 1890-1970'!Q63</f>
        <v>141.33544470591633</v>
      </c>
      <c r="G59" s="51">
        <f>D59/'(2) VN GDP constant 1890-1970'!R63</f>
        <v>43.37574368760454</v>
      </c>
      <c r="H59" s="51">
        <f>E59/'(2) VN GDP constant 1890-1970'!S63</f>
        <v>42.724230062696513</v>
      </c>
    </row>
    <row r="60" spans="1:8" x14ac:dyDescent="0.2">
      <c r="A60" s="16">
        <v>1942</v>
      </c>
      <c r="B60" s="37">
        <v>263.04950495049508</v>
      </c>
      <c r="C60" s="50">
        <f>'(2) VN GDP constant 1890-1970'!B64*$B60/'(3) VN-GDP current 1890-1970'!$B$78*1000</f>
        <v>922809.05824670696</v>
      </c>
      <c r="D60" s="50">
        <f>'(2) VN GDP constant 1890-1970'!C64*$B60/'(3) VN-GDP current 1890-1970'!$B$78*1000</f>
        <v>426193.43238399277</v>
      </c>
      <c r="E60" s="50">
        <f>'(2) VN GDP constant 1890-1970'!D64*$B60/'(3) VN-GDP current 1890-1970'!$B$78*1000</f>
        <v>582014.21678056987</v>
      </c>
      <c r="F60" s="51">
        <f>C60/'(2) VN GDP constant 1890-1970'!Q64</f>
        <v>160.98980091240387</v>
      </c>
      <c r="G60" s="51">
        <f>D60/'(2) VN GDP constant 1890-1970'!R64</f>
        <v>51.490079332663434</v>
      </c>
      <c r="H60" s="51">
        <f>E60/'(2) VN GDP constant 1890-1970'!S64</f>
        <v>50.423122982743351</v>
      </c>
    </row>
    <row r="61" spans="1:8" x14ac:dyDescent="0.2">
      <c r="A61" s="16">
        <v>1943</v>
      </c>
      <c r="B61" s="37">
        <v>344.85148514851488</v>
      </c>
      <c r="C61" s="50">
        <f>'(2) VN GDP constant 1890-1970'!B65*$B61/'(3) VN-GDP current 1890-1970'!$B$78*1000</f>
        <v>1163798.8023230119</v>
      </c>
      <c r="D61" s="50">
        <f>'(2) VN GDP constant 1890-1970'!C65*$B61/'(3) VN-GDP current 1890-1970'!$B$78*1000</f>
        <v>557308.6811090369</v>
      </c>
      <c r="E61" s="50">
        <f>'(2) VN GDP constant 1890-1970'!D65*$B61/'(3) VN-GDP current 1890-1970'!$B$78*1000</f>
        <v>689232.21059834375</v>
      </c>
      <c r="F61" s="51">
        <f>C61/'(2) VN GDP constant 1890-1970'!Q65</f>
        <v>196.67249040506832</v>
      </c>
      <c r="G61" s="51">
        <f>D61/'(2) VN GDP constant 1890-1970'!R65</f>
        <v>67.250441024679631</v>
      </c>
      <c r="H61" s="51">
        <f>E61/'(2) VN GDP constant 1890-1970'!S65</f>
        <v>59.671364864383008</v>
      </c>
    </row>
    <row r="62" spans="1:8" x14ac:dyDescent="0.2">
      <c r="A62" s="16">
        <v>1944</v>
      </c>
      <c r="B62" s="37">
        <v>529.30693069306938</v>
      </c>
      <c r="C62" s="50">
        <f>'(2) VN GDP constant 1890-1970'!B66*$B62/'(3) VN-GDP current 1890-1970'!$B$78*1000</f>
        <v>1329703.472794218</v>
      </c>
      <c r="D62" s="50">
        <f>'(2) VN GDP constant 1890-1970'!C66*$B62/'(3) VN-GDP current 1890-1970'!$B$78*1000</f>
        <v>681024.32570623688</v>
      </c>
      <c r="E62" s="50">
        <f>'(2) VN GDP constant 1890-1970'!D66*$B62/'(3) VN-GDP current 1890-1970'!$B$78*1000</f>
        <v>905428.59816186875</v>
      </c>
      <c r="F62" s="51">
        <f>C62/'(2) VN GDP constant 1890-1970'!Q66</f>
        <v>217.88433483630877</v>
      </c>
      <c r="G62" s="51">
        <f>D62/'(2) VN GDP constant 1890-1970'!R66</f>
        <v>82.081396085059339</v>
      </c>
      <c r="H62" s="51">
        <f>E62/'(2) VN GDP constant 1890-1970'!S66</f>
        <v>78.335516609223575</v>
      </c>
    </row>
    <row r="63" spans="1:8" x14ac:dyDescent="0.2">
      <c r="A63" s="16">
        <v>1945</v>
      </c>
      <c r="B63" s="37">
        <v>741.02970297029708</v>
      </c>
      <c r="C63" s="50">
        <f>'(2) VN GDP constant 1890-1970'!B67*$B63/'(3) VN-GDP current 1890-1970'!$B$78*1000</f>
        <v>1621521.967783879</v>
      </c>
      <c r="D63" s="50">
        <f>'(2) VN GDP constant 1890-1970'!C67*$B63/'(3) VN-GDP current 1890-1970'!$B$78*1000</f>
        <v>677259.88814048469</v>
      </c>
      <c r="E63" s="50">
        <f>'(2) VN GDP constant 1890-1970'!D67*$B63/'(3) VN-GDP current 1890-1970'!$B$78*1000</f>
        <v>861835.99334101425</v>
      </c>
      <c r="F63" s="51">
        <f>C63/'(2) VN GDP constant 1890-1970'!Q67</f>
        <v>257.86970098999933</v>
      </c>
      <c r="G63" s="51">
        <f>D63/'(2) VN GDP constant 1890-1970'!R67</f>
        <v>83.548970375123119</v>
      </c>
      <c r="H63" s="51">
        <f>E63/'(2) VN GDP constant 1890-1970'!S67</f>
        <v>77.898689454442305</v>
      </c>
    </row>
    <row r="64" spans="1:8" x14ac:dyDescent="0.2">
      <c r="A64" s="16">
        <v>1946</v>
      </c>
      <c r="B64" s="37">
        <v>2502.1782178217823</v>
      </c>
      <c r="C64" s="50">
        <f>'(2) VN GDP constant 1890-1970'!B68*$B64/'(3) VN-GDP current 1890-1970'!$B$78*1000</f>
        <v>5245460.0131742265</v>
      </c>
      <c r="D64" s="50">
        <f>'(2) VN GDP constant 1890-1970'!C68*$B64/'(3) VN-GDP current 1890-1970'!$B$78*1000</f>
        <v>3175490.0275473273</v>
      </c>
      <c r="E64" s="50">
        <f>'(2) VN GDP constant 1890-1970'!D68*$B64/'(3) VN-GDP current 1890-1970'!$B$78*1000</f>
        <v>4074718.1684962939</v>
      </c>
      <c r="F64" s="51">
        <f>C64/'(2) VN GDP constant 1890-1970'!Q68</f>
        <v>810.29811924970147</v>
      </c>
      <c r="G64" s="51">
        <f>D64/'(2) VN GDP constant 1890-1970'!R68</f>
        <v>392.08595414763261</v>
      </c>
      <c r="H64" s="51">
        <f>E64/'(2) VN GDP constant 1890-1970'!S68</f>
        <v>369.02679034489353</v>
      </c>
    </row>
    <row r="65" spans="1:8" x14ac:dyDescent="0.2">
      <c r="A65" s="16">
        <v>1947</v>
      </c>
      <c r="B65" s="37">
        <v>4025.9405940594061</v>
      </c>
      <c r="C65" s="50">
        <f>'(2) VN GDP constant 1890-1970'!B69*$B65/'(3) VN-GDP current 1890-1970'!$B$78*1000</f>
        <v>8288685.3252899032</v>
      </c>
      <c r="D65" s="50">
        <f>'(2) VN GDP constant 1890-1970'!C69*$B65/'(3) VN-GDP current 1890-1970'!$B$78*1000</f>
        <v>5659136.8480579294</v>
      </c>
      <c r="E65" s="50">
        <f>'(2) VN GDP constant 1890-1970'!D69*$B65/'(3) VN-GDP current 1890-1970'!$B$78*1000</f>
        <v>7186799.4149858877</v>
      </c>
      <c r="F65" s="51">
        <f>C65/'(2) VN GDP constant 1890-1970'!Q69</f>
        <v>1267.7515781406648</v>
      </c>
      <c r="G65" s="51">
        <f>D65/'(2) VN GDP constant 1890-1970'!R69</f>
        <v>704.2086428113322</v>
      </c>
      <c r="H65" s="51">
        <f>E65/'(2) VN GDP constant 1890-1970'!S69</f>
        <v>651.09509832162689</v>
      </c>
    </row>
    <row r="66" spans="1:8" x14ac:dyDescent="0.2">
      <c r="A66" s="16">
        <v>1948</v>
      </c>
      <c r="B66" s="37">
        <v>5421.3861386138615</v>
      </c>
      <c r="C66" s="50">
        <f>'(2) VN GDP constant 1890-1970'!B70*$B66/'(3) VN-GDP current 1890-1970'!$B$78*1000</f>
        <v>12373051.895148193</v>
      </c>
      <c r="D66" s="50">
        <f>'(2) VN GDP constant 1890-1970'!C70*$B66/'(3) VN-GDP current 1890-1970'!$B$78*1000</f>
        <v>7473178.6977993473</v>
      </c>
      <c r="E66" s="50">
        <f>'(2) VN GDP constant 1890-1970'!D70*$B66/'(3) VN-GDP current 1890-1970'!$B$78*1000</f>
        <v>9504818.6295161173</v>
      </c>
      <c r="F66" s="51">
        <f>C66/'(2) VN GDP constant 1890-1970'!Q70</f>
        <v>1868.0906594874682</v>
      </c>
      <c r="G66" s="51">
        <f>D66/'(2) VN GDP constant 1890-1970'!R70</f>
        <v>933.95856085080641</v>
      </c>
      <c r="H66" s="51">
        <f>E66/'(2) VN GDP constant 1890-1970'!S70</f>
        <v>859.51197502675507</v>
      </c>
    </row>
    <row r="67" spans="1:8" x14ac:dyDescent="0.2">
      <c r="A67" s="16">
        <v>1949</v>
      </c>
      <c r="B67" s="37">
        <v>6624.3564356435636</v>
      </c>
      <c r="C67" s="50">
        <f>'(2) VN GDP constant 1890-1970'!B71*$B67/'(3) VN-GDP current 1890-1970'!$B$78*1000</f>
        <v>15271837.836316047</v>
      </c>
      <c r="D67" s="50">
        <f>'(2) VN GDP constant 1890-1970'!C71*$B67/'(3) VN-GDP current 1890-1970'!$B$78*1000</f>
        <v>10780819.664057501</v>
      </c>
      <c r="E67" s="50">
        <f>'(2) VN GDP constant 1890-1970'!D71*$B67/'(3) VN-GDP current 1890-1970'!$B$78*1000</f>
        <v>13661810.307696769</v>
      </c>
      <c r="F67" s="51">
        <f>C67/'(2) VN GDP constant 1890-1970'!Q71</f>
        <v>2266.5383344411439</v>
      </c>
      <c r="G67" s="51">
        <f>D67/'(2) VN GDP constant 1890-1970'!R71</f>
        <v>1341.9468231211436</v>
      </c>
      <c r="H67" s="51">
        <f>E67/'(2) VN GDP constant 1890-1970'!S71</f>
        <v>1225.9844384947201</v>
      </c>
    </row>
    <row r="68" spans="1:8" x14ac:dyDescent="0.2">
      <c r="A68" s="16">
        <v>1950</v>
      </c>
      <c r="B68" s="37">
        <v>6491.8693069306919</v>
      </c>
      <c r="C68" s="50">
        <f>'(2) VN GDP constant 1890-1970'!B72*$B68/'(3) VN-GDP current 1890-1970'!$B$78*1000</f>
        <v>16079056.477230107</v>
      </c>
      <c r="D68" s="50">
        <f>'(2) VN GDP constant 1890-1970'!C72*$B68/'(3) VN-GDP current 1890-1970'!$B$78*1000</f>
        <v>12088135.183639582</v>
      </c>
      <c r="E68" s="50">
        <f>'(2) VN GDP constant 1890-1970'!D72*$B68/'(3) VN-GDP current 1890-1970'!$B$78*1000</f>
        <v>15339485.244234722</v>
      </c>
      <c r="F68" s="51">
        <f>C68/'(2) VN GDP constant 1890-1970'!Q72</f>
        <v>2325.7281528888752</v>
      </c>
      <c r="G68" s="51">
        <f>D68/'(2) VN GDP constant 1890-1970'!R72</f>
        <v>1488.2624808200694</v>
      </c>
      <c r="H68" s="51">
        <f>E68/'(2) VN GDP constant 1890-1970'!S72</f>
        <v>1358.8304704868967</v>
      </c>
    </row>
    <row r="69" spans="1:8" x14ac:dyDescent="0.2">
      <c r="A69" s="16">
        <v>1951</v>
      </c>
      <c r="B69" s="37">
        <v>7750.4970297029695</v>
      </c>
      <c r="C69" s="50">
        <f>'(2) VN GDP constant 1890-1970'!B73*$B69/'(3) VN-GDP current 1890-1970'!$B$78*1000</f>
        <v>20574647.569123596</v>
      </c>
      <c r="D69" s="50">
        <f>'(2) VN GDP constant 1890-1970'!C73*$B69/'(3) VN-GDP current 1890-1970'!$B$78*1000</f>
        <v>14836422.662439819</v>
      </c>
      <c r="E69" s="50">
        <f>'(2) VN GDP constant 1890-1970'!D73*$B69/'(3) VN-GDP current 1890-1970'!$B$78*1000</f>
        <v>18846042.928256355</v>
      </c>
      <c r="F69" s="51">
        <f>C69/'(2) VN GDP constant 1890-1970'!Q73</f>
        <v>2874.9506490895433</v>
      </c>
      <c r="G69" s="51">
        <f>D69/'(2) VN GDP constant 1890-1970'!R73</f>
        <v>1803.3862562495376</v>
      </c>
      <c r="H69" s="51">
        <f>E69/'(2) VN GDP constant 1890-1970'!S73</f>
        <v>1645.1025339511216</v>
      </c>
    </row>
    <row r="70" spans="1:8" x14ac:dyDescent="0.2">
      <c r="A70" s="16">
        <v>1952</v>
      </c>
      <c r="B70" s="37">
        <v>8744.1504950495037</v>
      </c>
      <c r="C70" s="50">
        <f>'(2) VN GDP constant 1890-1970'!B74*$B70/'(3) VN-GDP current 1890-1970'!$B$78*1000</f>
        <v>22675478.125418283</v>
      </c>
      <c r="D70" s="50">
        <f>'(2) VN GDP constant 1890-1970'!C74*$B70/'(3) VN-GDP current 1890-1970'!$B$78*1000</f>
        <v>17245301.684602112</v>
      </c>
      <c r="E70" s="50">
        <f>'(2) VN GDP constant 1890-1970'!D74*$B70/'(3) VN-GDP current 1890-1970'!$B$78*1000</f>
        <v>22003189.900168639</v>
      </c>
      <c r="F70" s="51">
        <f>C70/'(2) VN GDP constant 1890-1970'!Q74</f>
        <v>3048.8087006551518</v>
      </c>
      <c r="G70" s="51">
        <f>D70/'(2) VN GDP constant 1890-1970'!R74</f>
        <v>2067.610667341844</v>
      </c>
      <c r="H70" s="51">
        <f>E70/'(2) VN GDP constant 1890-1970'!S74</f>
        <v>1891.0557350988054</v>
      </c>
    </row>
    <row r="71" spans="1:8" x14ac:dyDescent="0.2">
      <c r="A71" s="16">
        <v>1953</v>
      </c>
      <c r="B71" s="37">
        <v>10069.021782178217</v>
      </c>
      <c r="C71" s="50">
        <f>'(2) VN GDP constant 1890-1970'!B75*$B71/'(3) VN-GDP current 1890-1970'!$B$78*1000</f>
        <v>26626129.503835872</v>
      </c>
      <c r="D71" s="50">
        <f>'(2) VN GDP constant 1890-1970'!C75*$B71/'(3) VN-GDP current 1890-1970'!$B$78*1000</f>
        <v>18826373.482072264</v>
      </c>
      <c r="E71" s="50">
        <f>'(2) VN GDP constant 1890-1970'!D75*$B71/'(3) VN-GDP current 1890-1970'!$B$78*1000</f>
        <v>24020523.387875088</v>
      </c>
      <c r="F71" s="51">
        <f>C71/'(2) VN GDP constant 1890-1970'!Q75</f>
        <v>3445.8123222762119</v>
      </c>
      <c r="G71" s="51">
        <f>D71/'(2) VN GDP constant 1890-1970'!R75</f>
        <v>2226.2822724789935</v>
      </c>
      <c r="H71" s="51">
        <f>E71/'(2) VN GDP constant 1890-1970'!S75</f>
        <v>2032.5481021284163</v>
      </c>
    </row>
    <row r="72" spans="1:8" x14ac:dyDescent="0.2">
      <c r="A72" s="16">
        <v>1954</v>
      </c>
      <c r="B72" s="37">
        <v>10598.970297029702</v>
      </c>
      <c r="C72" s="50">
        <f>'(2) VN GDP constant 1890-1970'!B76*$B72/'(3) VN-GDP current 1890-1970'!$B$78*1000</f>
        <v>29510474.748774219</v>
      </c>
      <c r="D72" s="50">
        <f>'(2) VN GDP constant 1890-1970'!C76*$B72/'(3) VN-GDP current 1890-1970'!$B$78*1000</f>
        <v>19986166.319693822</v>
      </c>
      <c r="E72" s="50">
        <f>'(2) VN GDP constant 1890-1970'!D76*$B72/'(3) VN-GDP current 1890-1970'!$B$78*1000</f>
        <v>25248025.81115539</v>
      </c>
      <c r="F72" s="51">
        <f>C72/'(2) VN GDP constant 1890-1970'!Q76</f>
        <v>3690.6546709322433</v>
      </c>
      <c r="G72" s="51">
        <f>D72/'(2) VN GDP constant 1890-1970'!R76</f>
        <v>2332.9247484176285</v>
      </c>
      <c r="H72" s="51">
        <f>E72/'(2) VN GDP constant 1890-1970'!S76</f>
        <v>2105.0546782687502</v>
      </c>
    </row>
    <row r="73" spans="1:8" x14ac:dyDescent="0.2">
      <c r="A73" s="16">
        <v>1955</v>
      </c>
      <c r="B73" s="37">
        <v>11744.983960396039</v>
      </c>
      <c r="C73" s="50">
        <f>'(2) VN GDP constant 1890-1970'!B77*$B73/'(3) VN-GDP current 1890-1970'!$B$78*1000</f>
        <v>29841752.713318337</v>
      </c>
      <c r="D73" s="50">
        <f>'(2) VN GDP constant 1890-1970'!C77*$B73/'(3) VN-GDP current 1890-1970'!$B$78*1000</f>
        <v>11913122.909169063</v>
      </c>
      <c r="E73" s="50">
        <f>'(2) VN GDP constant 1890-1970'!D77*$B73/'(3) VN-GDP current 1890-1970'!$B$78*1000</f>
        <v>21313158.453209478</v>
      </c>
      <c r="F73" s="51">
        <f>C73/'(2) VN GDP constant 1890-1970'!Q77</f>
        <v>3638.4621671561476</v>
      </c>
      <c r="G73" s="51">
        <f>D73/'(2) VN GDP constant 1890-1970'!R77</f>
        <v>1355.6760864493265</v>
      </c>
      <c r="H73" s="51">
        <f>E73/'(2) VN GDP constant 1890-1970'!S77</f>
        <v>1732.4076423969059</v>
      </c>
    </row>
    <row r="74" spans="1:8" x14ac:dyDescent="0.2">
      <c r="A74" s="16">
        <v>1956</v>
      </c>
      <c r="B74" s="37">
        <v>12347.800396039604</v>
      </c>
      <c r="C74" s="50">
        <f>'(2) VN GDP constant 1890-1970'!B78*$B74/'(3) VN-GDP current 1890-1970'!$B$78*1000</f>
        <v>33801980.653747998</v>
      </c>
      <c r="D74" s="50">
        <f>'(2) VN GDP constant 1890-1970'!C78*$B74/'(3) VN-GDP current 1890-1970'!$B$78*1000</f>
        <v>16052318.003106352</v>
      </c>
      <c r="E74" s="50">
        <f>'(2) VN GDP constant 1890-1970'!D78*$B74/'(3) VN-GDP current 1890-1970'!$B$78*1000</f>
        <v>36675768.494702697</v>
      </c>
      <c r="F74" s="51">
        <f>C74/'(2) VN GDP constant 1890-1970'!Q78</f>
        <v>3629.4293140950836</v>
      </c>
      <c r="G74" s="51">
        <f>D74/'(2) VN GDP constant 1890-1970'!R78</f>
        <v>1842.4582026408598</v>
      </c>
      <c r="H74" s="51">
        <f>E74/'(2) VN GDP constant 1890-1970'!S78</f>
        <v>3051.9479245243997</v>
      </c>
    </row>
    <row r="75" spans="1:8" x14ac:dyDescent="0.2">
      <c r="A75" s="16">
        <v>1957</v>
      </c>
      <c r="B75" s="37">
        <v>12354.424752475246</v>
      </c>
      <c r="C75" s="50">
        <f>'(2) VN GDP constant 1890-1970'!B79*$B75/'(3) VN-GDP current 1890-1970'!$B$78*1000</f>
        <v>32726705.450777207</v>
      </c>
      <c r="D75" s="50">
        <f>'(2) VN GDP constant 1890-1970'!C79*$B75/'(3) VN-GDP current 1890-1970'!$B$78*1000</f>
        <v>16190724.308039639</v>
      </c>
      <c r="E75" s="50">
        <f>'(2) VN GDP constant 1890-1970'!D79*$B75/'(3) VN-GDP current 1890-1970'!$B$78*1000</f>
        <v>36693207.247135445</v>
      </c>
      <c r="F75" s="51">
        <f>C75/'(2) VN GDP constant 1890-1970'!Q79</f>
        <v>3425.3927101007689</v>
      </c>
      <c r="G75" s="51">
        <f>D75/'(2) VN GDP constant 1890-1970'!R79</f>
        <v>1811.4988185309639</v>
      </c>
      <c r="H75" s="51">
        <f>E75/'(2) VN GDP constant 1890-1970'!S79</f>
        <v>2976.4285232678808</v>
      </c>
    </row>
    <row r="76" spans="1:8" x14ac:dyDescent="0.2">
      <c r="A76" s="16">
        <v>1958</v>
      </c>
      <c r="B76" s="37">
        <v>12539.906732673267</v>
      </c>
      <c r="C76" s="50">
        <f>'(2) VN GDP constant 1890-1970'!B80*$B76/'(3) VN-GDP current 1890-1970'!$B$78*1000</f>
        <v>45403226.795220904</v>
      </c>
      <c r="D76" s="50">
        <f>'(2) VN GDP constant 1890-1970'!C80*$B76/'(3) VN-GDP current 1890-1970'!$B$78*1000</f>
        <v>19192216.375318218</v>
      </c>
      <c r="E76" s="50">
        <f>'(2) VN GDP constant 1890-1970'!D80*$B76/'(3) VN-GDP current 1890-1970'!$B$78*1000</f>
        <v>43218235.535485767</v>
      </c>
      <c r="F76" s="51">
        <f>C76/'(2) VN GDP constant 1890-1970'!Q80</f>
        <v>4630.106566854276</v>
      </c>
      <c r="G76" s="51">
        <f>D76/'(2) VN GDP constant 1890-1970'!R80</f>
        <v>2092.1513305892354</v>
      </c>
      <c r="H76" s="51">
        <f>E76/'(2) VN GDP constant 1890-1970'!S80</f>
        <v>3415.6471680746704</v>
      </c>
    </row>
    <row r="77" spans="1:8" x14ac:dyDescent="0.2">
      <c r="A77" s="16">
        <v>1959</v>
      </c>
      <c r="B77" s="37">
        <v>11857.598019801979</v>
      </c>
      <c r="C77" s="50">
        <f>'(2) VN GDP constant 1890-1970'!B81*$B77/'(3) VN-GDP current 1890-1970'!$B$78*1000</f>
        <v>53263166.964453682</v>
      </c>
      <c r="D77" s="50">
        <f>'(2) VN GDP constant 1890-1970'!C81*$B77/'(3) VN-GDP current 1890-1970'!$B$78*1000</f>
        <v>23507990.07035191</v>
      </c>
      <c r="E77" s="50">
        <f>'(2) VN GDP constant 1890-1970'!D81*$B77/'(3) VN-GDP current 1890-1970'!$B$78*1000</f>
        <v>41926828.161366105</v>
      </c>
      <c r="F77" s="51">
        <f>C77/'(2) VN GDP constant 1890-1970'!Q81</f>
        <v>5288.1496560995583</v>
      </c>
      <c r="G77" s="51">
        <f>D77/'(2) VN GDP constant 1890-1970'!R81</f>
        <v>2494.9161043300392</v>
      </c>
      <c r="H77" s="51">
        <f>E77/'(2) VN GDP constant 1890-1970'!S81</f>
        <v>3226.0453101652956</v>
      </c>
    </row>
    <row r="78" spans="1:8" x14ac:dyDescent="0.2">
      <c r="A78" s="16">
        <v>1960</v>
      </c>
      <c r="B78" s="79">
        <v>12427.292673267324</v>
      </c>
      <c r="C78" s="50">
        <f>'(2) VN GDP constant 1890-1970'!B82*$B78/'(3) VN-GDP current 1890-1970'!$B$78*1000</f>
        <v>57769122.976779081</v>
      </c>
      <c r="D78" s="50">
        <f>'(2) VN GDP constant 1890-1970'!C82*$B78/'(3) VN-GDP current 1890-1970'!$B$78*1000</f>
        <v>21022529.569680784</v>
      </c>
      <c r="E78" s="50">
        <f>'(2) VN GDP constant 1890-1970'!D82*$B78/'(3) VN-GDP current 1890-1970'!$B$78*1000</f>
        <v>39644686.042344056</v>
      </c>
      <c r="F78" s="51">
        <f>C78/'(2) VN GDP constant 1890-1970'!Q82</f>
        <v>5581.2142100078836</v>
      </c>
      <c r="G78" s="51">
        <f>D78/'(2) VN GDP constant 1890-1970'!R82</f>
        <v>2171.1087863136304</v>
      </c>
      <c r="H78" s="51">
        <f>E78/'(2) VN GDP constant 1890-1970'!S82</f>
        <v>2968.3807215547172</v>
      </c>
    </row>
    <row r="79" spans="1:8" x14ac:dyDescent="0.2">
      <c r="A79" s="16">
        <v>1961</v>
      </c>
      <c r="B79" s="37">
        <v>13911.148514851484</v>
      </c>
      <c r="C79" s="50">
        <f>'(2) VN GDP constant 1890-1970'!B83*$B79/'(3) VN-GDP current 1890-1970'!$B$78*1000</f>
        <v>56228417.241281763</v>
      </c>
      <c r="D79" s="50">
        <f>'(2) VN GDP constant 1890-1970'!C83*$B79/'(3) VN-GDP current 1890-1970'!$B$78*1000</f>
        <v>24962324.122769181</v>
      </c>
      <c r="E79" s="50">
        <f>'(2) VN GDP constant 1890-1970'!D83*$B79/'(3) VN-GDP current 1890-1970'!$B$78*1000</f>
        <v>46393645.54696472</v>
      </c>
      <c r="F79" s="51">
        <f>C79/'(2) VN GDP constant 1890-1970'!Q83</f>
        <v>5287.0902845407099</v>
      </c>
      <c r="G79" s="51">
        <f>D79/'(2) VN GDP constant 1890-1970'!R83</f>
        <v>2509.0515354382546</v>
      </c>
      <c r="H79" s="51">
        <f>E79/'(2) VN GDP constant 1890-1970'!S83</f>
        <v>3380.8123831229873</v>
      </c>
    </row>
    <row r="80" spans="1:8" x14ac:dyDescent="0.2">
      <c r="A80" s="16">
        <v>1962</v>
      </c>
      <c r="B80" s="37">
        <v>14282.112475247523</v>
      </c>
      <c r="C80" s="50">
        <f>'(2) VN GDP constant 1890-1970'!B84*$B80/'(3) VN-GDP current 1890-1970'!$B$78*1000</f>
        <v>65428319.19758153</v>
      </c>
      <c r="D80" s="50">
        <f>'(2) VN GDP constant 1890-1970'!C84*$B80/'(3) VN-GDP current 1890-1970'!$B$78*1000</f>
        <v>26945433.849144034</v>
      </c>
      <c r="E80" s="50">
        <f>'(2) VN GDP constant 1890-1970'!D84*$B80/'(3) VN-GDP current 1890-1970'!$B$78*1000</f>
        <v>46566578.77208966</v>
      </c>
      <c r="F80" s="51">
        <f>C80/'(2) VN GDP constant 1890-1970'!Q84</f>
        <v>5990.8123882943819</v>
      </c>
      <c r="G80" s="51">
        <f>D80/'(2) VN GDP constant 1890-1970'!R84</f>
        <v>2637.3564586698571</v>
      </c>
      <c r="H80" s="51">
        <f>E80/'(2) VN GDP constant 1890-1970'!S84</f>
        <v>3304.4256877982029</v>
      </c>
    </row>
    <row r="81" spans="1:8" x14ac:dyDescent="0.2">
      <c r="A81" s="16">
        <v>1963</v>
      </c>
      <c r="B81" s="37">
        <v>14759.066138613862</v>
      </c>
      <c r="C81" s="50">
        <f>'(2) VN GDP constant 1890-1970'!B85*$B81/'(3) VN-GDP current 1890-1970'!$B$78*1000</f>
        <v>69992454.125845253</v>
      </c>
      <c r="D81" s="50">
        <f>'(2) VN GDP constant 1890-1970'!C85*$B81/'(3) VN-GDP current 1890-1970'!$B$78*1000</f>
        <v>29579146.113271359</v>
      </c>
      <c r="E81" s="50">
        <f>'(2) VN GDP constant 1890-1970'!D85*$B81/'(3) VN-GDP current 1890-1970'!$B$78*1000</f>
        <v>43471166.175568648</v>
      </c>
      <c r="F81" s="51">
        <f>C81/'(2) VN GDP constant 1890-1970'!Q85</f>
        <v>6246.03222652983</v>
      </c>
      <c r="G81" s="51">
        <f>D81/'(2) VN GDP constant 1890-1970'!R85</f>
        <v>2821.6447079108061</v>
      </c>
      <c r="H81" s="51">
        <f>E81/'(2) VN GDP constant 1890-1970'!S85</f>
        <v>3006.4638951816596</v>
      </c>
    </row>
    <row r="82" spans="1:8" x14ac:dyDescent="0.2">
      <c r="A82" s="16">
        <v>1964</v>
      </c>
      <c r="B82" s="37">
        <v>15255.892871287129</v>
      </c>
      <c r="C82" s="50">
        <f>'(2) VN GDP constant 1890-1970'!B86*$B82/'(3) VN-GDP current 1890-1970'!$B$78*1000</f>
        <v>69514430.793273658</v>
      </c>
      <c r="D82" s="50">
        <f>'(2) VN GDP constant 1890-1970'!C86*$B82/'(3) VN-GDP current 1890-1970'!$B$78*1000</f>
        <v>30948030.070625275</v>
      </c>
      <c r="E82" s="50">
        <f>'(2) VN GDP constant 1890-1970'!D86*$B82/'(3) VN-GDP current 1890-1970'!$B$78*1000</f>
        <v>45972612.330994017</v>
      </c>
      <c r="F82" s="51">
        <f>C82/'(2) VN GDP constant 1890-1970'!Q86</f>
        <v>6052.8974342096799</v>
      </c>
      <c r="G82" s="51">
        <f>D82/'(2) VN GDP constant 1890-1970'!R86</f>
        <v>2880.6138870238865</v>
      </c>
      <c r="H82" s="51">
        <f>E82/'(2) VN GDP constant 1890-1970'!S86</f>
        <v>3102.3388329040972</v>
      </c>
    </row>
    <row r="83" spans="1:8" x14ac:dyDescent="0.2">
      <c r="A83" s="16">
        <v>1965</v>
      </c>
      <c r="B83" s="37">
        <v>16494.647524752476</v>
      </c>
      <c r="C83" s="50">
        <f>'(2) VN GDP constant 1890-1970'!B87*$B83/'(3) VN-GDP current 1890-1970'!$B$78*1000</f>
        <v>75528931.982061014</v>
      </c>
      <c r="D83" s="50">
        <f>'(2) VN GDP constant 1890-1970'!C87*$B83/'(3) VN-GDP current 1890-1970'!$B$78*1000</f>
        <v>30647180.731950548</v>
      </c>
      <c r="E83" s="50">
        <f>'(2) VN GDP constant 1890-1970'!D87*$B83/'(3) VN-GDP current 1890-1970'!$B$78*1000</f>
        <v>60894253.196018048</v>
      </c>
      <c r="F83" s="51">
        <f>C83/'(2) VN GDP constant 1890-1970'!Q87</f>
        <v>6427.2621433461036</v>
      </c>
      <c r="G83" s="51">
        <f>D83/'(2) VN GDP constant 1890-1970'!R87</f>
        <v>2787.8339030954912</v>
      </c>
      <c r="H83" s="51">
        <f>E83/'(2) VN GDP constant 1890-1970'!S87</f>
        <v>4015.9720451954672</v>
      </c>
    </row>
    <row r="84" spans="1:8" x14ac:dyDescent="0.2">
      <c r="A84" s="16">
        <v>1966</v>
      </c>
      <c r="B84" s="37">
        <v>21436.417425742577</v>
      </c>
      <c r="C84" s="50">
        <f>'(2) VN GDP constant 1890-1970'!B88*$B84/'(3) VN-GDP current 1890-1970'!$B$78*1000</f>
        <v>114541335.56680883</v>
      </c>
      <c r="D84" s="50">
        <f>'(2) VN GDP constant 1890-1970'!C88*$B84/'(3) VN-GDP current 1890-1970'!$B$78*1000</f>
        <v>49283267.827857457</v>
      </c>
      <c r="E84" s="50">
        <f>'(2) VN GDP constant 1890-1970'!D88*$B84/'(3) VN-GDP current 1890-1970'!$B$78*1000</f>
        <v>101204865.45425634</v>
      </c>
      <c r="F84" s="51">
        <f>C84/'(2) VN GDP constant 1890-1970'!Q88</f>
        <v>9538.8151387096623</v>
      </c>
      <c r="G84" s="51">
        <f>D84/'(2) VN GDP constant 1890-1970'!R88</f>
        <v>4387.2803034664184</v>
      </c>
      <c r="H84" s="51">
        <f>E84/'(2) VN GDP constant 1890-1970'!S88</f>
        <v>6531.8361785721463</v>
      </c>
    </row>
    <row r="85" spans="1:8" x14ac:dyDescent="0.2">
      <c r="A85" s="16">
        <v>1967</v>
      </c>
      <c r="B85" s="37">
        <v>28544.351881188119</v>
      </c>
      <c r="C85" s="50">
        <f>'(2) VN GDP constant 1890-1970'!B89*$B85/'(3) VN-GDP current 1890-1970'!$B$78*1000</f>
        <v>145187648.82296997</v>
      </c>
      <c r="D85" s="50">
        <f>'(2) VN GDP constant 1890-1970'!C89*$B85/'(3) VN-GDP current 1890-1970'!$B$78*1000</f>
        <v>62704287.262869321</v>
      </c>
      <c r="E85" s="50">
        <f>'(2) VN GDP constant 1890-1970'!D89*$B85/'(3) VN-GDP current 1890-1970'!$B$78*1000</f>
        <v>133739836.88085014</v>
      </c>
      <c r="F85" s="51">
        <f>C85/'(2) VN GDP constant 1890-1970'!Q89</f>
        <v>11841.161155789183</v>
      </c>
      <c r="G85" s="51">
        <f>D85/'(2) VN GDP constant 1890-1970'!R89</f>
        <v>5466.7038986405523</v>
      </c>
      <c r="H85" s="51">
        <f>E85/'(2) VN GDP constant 1890-1970'!S89</f>
        <v>8453.3161400264598</v>
      </c>
    </row>
    <row r="86" spans="1:8" x14ac:dyDescent="0.2">
      <c r="A86" s="16">
        <v>1968</v>
      </c>
      <c r="B86" s="37">
        <v>30975.490693069311</v>
      </c>
      <c r="C86" s="50">
        <f>'(2) VN GDP constant 1890-1970'!B90*$B86/'(3) VN-GDP current 1890-1970'!$B$78*1000</f>
        <v>159093023.88846335</v>
      </c>
      <c r="D86" s="50">
        <f>'(2) VN GDP constant 1890-1970'!C90*$B86/'(3) VN-GDP current 1890-1970'!$B$78*1000</f>
        <v>60458822.502693295</v>
      </c>
      <c r="E86" s="50">
        <f>'(2) VN GDP constant 1890-1970'!D90*$B86/'(3) VN-GDP current 1890-1970'!$B$78*1000</f>
        <v>122522055.50280626</v>
      </c>
      <c r="F86" s="51">
        <f>C86/'(2) VN GDP constant 1890-1970'!Q90</f>
        <v>12708.721587999786</v>
      </c>
      <c r="G86" s="51">
        <f>D86/'(2) VN GDP constant 1890-1970'!R90</f>
        <v>5162.6669562302341</v>
      </c>
      <c r="H86" s="51">
        <f>E86/'(2) VN GDP constant 1890-1970'!S90</f>
        <v>7585.1942255579916</v>
      </c>
    </row>
    <row r="87" spans="1:8" x14ac:dyDescent="0.2">
      <c r="A87" s="16">
        <v>1969</v>
      </c>
      <c r="B87" s="37">
        <v>37003.655049504952</v>
      </c>
      <c r="C87" s="50">
        <f>'(2) VN GDP constant 1890-1970'!B91*$B87/'(3) VN-GDP current 1890-1970'!$B$78*1000</f>
        <v>205784783.22448921</v>
      </c>
      <c r="D87" s="50">
        <f>'(2) VN GDP constant 1890-1970'!C91*$B87/'(3) VN-GDP current 1890-1970'!$B$78*1000</f>
        <v>80608458.228120148</v>
      </c>
      <c r="E87" s="50">
        <f>'(2) VN GDP constant 1890-1970'!D91*$B87/'(3) VN-GDP current 1890-1970'!$B$78*1000</f>
        <v>145959189.09638456</v>
      </c>
      <c r="F87" s="51">
        <f>C87/'(2) VN GDP constant 1890-1970'!Q91</f>
        <v>16094.051949618601</v>
      </c>
      <c r="G87" s="51">
        <f>D87/'(2) VN GDP constant 1890-1970'!R91</f>
        <v>6739.0154451649432</v>
      </c>
      <c r="H87" s="51">
        <f>E87/'(2) VN GDP constant 1890-1970'!S91</f>
        <v>8846.7811839668047</v>
      </c>
    </row>
    <row r="88" spans="1:8" x14ac:dyDescent="0.2">
      <c r="A88" s="16">
        <v>1970</v>
      </c>
      <c r="B88" s="37">
        <v>45853.795247524758</v>
      </c>
      <c r="C88" s="50">
        <f>'(2) VN GDP constant 1890-1970'!B92*$B88/'(3) VN-GDP current 1890-1970'!$B$78*1000</f>
        <v>341480796.33554643</v>
      </c>
      <c r="D88" s="50">
        <f>'(2) VN GDP constant 1890-1970'!C92*$B88/'(3) VN-GDP current 1890-1970'!$B$78*1000</f>
        <v>129799679.57237169</v>
      </c>
      <c r="E88" s="50">
        <f>'(2) VN GDP constant 1890-1970'!D92*$B88/'(3) VN-GDP current 1890-1970'!$B$78*1000</f>
        <v>245612147.09188569</v>
      </c>
      <c r="F88" s="51">
        <f>C88/'(2) VN GDP constant 1890-1970'!Q92</f>
        <v>26117.100625259689</v>
      </c>
      <c r="G88" s="51">
        <f>D88/'(2) VN GDP constant 1890-1970'!R92</f>
        <v>10611.969499712572</v>
      </c>
      <c r="H88" s="51">
        <f>E88/'(2) VN GDP constant 1890-1970'!S92</f>
        <v>14558.285129490234</v>
      </c>
    </row>
    <row r="89" spans="1:8" x14ac:dyDescent="0.2">
      <c r="A89" s="16">
        <v>1971</v>
      </c>
      <c r="B89" s="37">
        <v>54617.818811881189</v>
      </c>
    </row>
    <row r="90" spans="1:8" x14ac:dyDescent="0.2">
      <c r="A90" s="16">
        <v>1972</v>
      </c>
      <c r="B90" s="37">
        <v>72881.169504950507</v>
      </c>
    </row>
    <row r="91" spans="1:8" x14ac:dyDescent="0.2">
      <c r="A91" s="16">
        <v>1973</v>
      </c>
    </row>
    <row r="92" spans="1:8" x14ac:dyDescent="0.2">
      <c r="A92" s="16">
        <v>1974</v>
      </c>
    </row>
    <row r="93" spans="1:8" x14ac:dyDescent="0.2">
      <c r="A93" s="16">
        <v>1975</v>
      </c>
    </row>
    <row r="94" spans="1:8" x14ac:dyDescent="0.2">
      <c r="A94" s="16">
        <v>1976</v>
      </c>
    </row>
    <row r="95" spans="1:8" x14ac:dyDescent="0.2">
      <c r="A95" s="16">
        <v>1977</v>
      </c>
    </row>
    <row r="96" spans="1:8" x14ac:dyDescent="0.2">
      <c r="A96" s="16">
        <v>1978</v>
      </c>
    </row>
    <row r="97" spans="1:1" x14ac:dyDescent="0.2">
      <c r="A97" s="16">
        <v>1979</v>
      </c>
    </row>
    <row r="98" spans="1:1" x14ac:dyDescent="0.2">
      <c r="A98" s="16">
        <v>1980</v>
      </c>
    </row>
  </sheetData>
  <phoneticPr fontId="2"/>
  <printOptions gridLines="1" gridLinesSet="0"/>
  <pageMargins left="0.75" right="0.75" top="1" bottom="1" header="0.4921259845" footer="0.492125984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95"/>
  <sheetViews>
    <sheetView tabSelected="1" workbookViewId="0">
      <pane xSplit="1" ySplit="11" topLeftCell="AD12" activePane="bottomRight" state="frozen"/>
      <selection pane="topRight" activeCell="B1" sqref="B1"/>
      <selection pane="bottomLeft" activeCell="A10" sqref="A10"/>
      <selection pane="bottomRight" activeCell="AG5" sqref="AG5"/>
    </sheetView>
  </sheetViews>
  <sheetFormatPr baseColWidth="10" defaultRowHeight="12" x14ac:dyDescent="0.15"/>
  <cols>
    <col min="1" max="1" width="10.7109375" style="1"/>
    <col min="2" max="2" width="13.7109375" style="20" customWidth="1"/>
    <col min="3" max="4" width="10.7109375" style="20"/>
    <col min="5" max="5" width="10.7109375" style="1"/>
    <col min="6" max="8" width="10.7109375" style="20"/>
    <col min="9" max="9" width="10.7109375" style="1"/>
    <col min="10" max="10" width="13" style="20" customWidth="1"/>
    <col min="11" max="12" width="10.7109375" style="20"/>
    <col min="13" max="13" width="10.5703125" style="73" customWidth="1"/>
    <col min="14" max="14" width="13.7109375" style="20" customWidth="1"/>
    <col min="15" max="16" width="10.7109375" style="20"/>
    <col min="17" max="25" width="10.7109375" style="1"/>
    <col min="26" max="26" width="12.7109375" style="1" customWidth="1"/>
    <col min="27" max="29" width="10.7109375" style="1"/>
    <col min="30" max="30" width="12.7109375" style="1" customWidth="1"/>
    <col min="31" max="16384" width="10.7109375" style="1"/>
  </cols>
  <sheetData>
    <row r="1" spans="1:36" ht="19" x14ac:dyDescent="0.25">
      <c r="B1" s="22" t="s">
        <v>59</v>
      </c>
    </row>
    <row r="2" spans="1:36" s="23" customFormat="1" ht="14" x14ac:dyDescent="0.2">
      <c r="B2" s="68"/>
      <c r="C2" s="68"/>
      <c r="D2" s="68"/>
      <c r="F2" s="68"/>
      <c r="G2" s="68"/>
      <c r="H2" s="68"/>
      <c r="J2" s="68"/>
      <c r="K2" s="68"/>
      <c r="L2" s="68"/>
      <c r="M2" s="74"/>
      <c r="N2" s="68"/>
      <c r="O2" s="68"/>
      <c r="P2" s="68"/>
    </row>
    <row r="3" spans="1:36" s="23" customFormat="1" ht="14" x14ac:dyDescent="0.2">
      <c r="B3" s="69" t="s">
        <v>6</v>
      </c>
      <c r="C3" s="70"/>
      <c r="D3" s="70"/>
      <c r="E3" s="66"/>
      <c r="F3" s="70" t="s">
        <v>6</v>
      </c>
      <c r="G3" s="70"/>
      <c r="H3" s="72"/>
      <c r="J3" s="69" t="s">
        <v>2</v>
      </c>
      <c r="K3" s="70"/>
      <c r="L3" s="72"/>
      <c r="M3" s="74"/>
      <c r="N3" s="69" t="s">
        <v>21</v>
      </c>
      <c r="O3" s="70"/>
      <c r="P3" s="72"/>
      <c r="R3" s="65" t="s">
        <v>7</v>
      </c>
      <c r="S3" s="66"/>
      <c r="T3" s="66"/>
      <c r="U3" s="66"/>
      <c r="V3" s="66" t="s">
        <v>7</v>
      </c>
      <c r="W3" s="66"/>
      <c r="X3" s="67"/>
      <c r="Z3" s="65" t="s">
        <v>54</v>
      </c>
      <c r="AA3" s="66"/>
      <c r="AB3" s="66"/>
      <c r="AC3" s="66"/>
      <c r="AD3" s="66" t="s">
        <v>54</v>
      </c>
      <c r="AE3" s="67"/>
      <c r="AG3" s="81" t="s">
        <v>76</v>
      </c>
      <c r="AH3" s="80" t="s">
        <v>77</v>
      </c>
    </row>
    <row r="4" spans="1:36" s="23" customFormat="1" ht="14" x14ac:dyDescent="0.2">
      <c r="B4" s="76" t="s">
        <v>8</v>
      </c>
      <c r="C4" s="76" t="s">
        <v>9</v>
      </c>
      <c r="D4" s="76" t="s">
        <v>10</v>
      </c>
      <c r="F4" s="68" t="s">
        <v>68</v>
      </c>
      <c r="G4" s="68" t="s">
        <v>67</v>
      </c>
      <c r="H4" s="68" t="s">
        <v>66</v>
      </c>
      <c r="J4" s="76" t="s">
        <v>8</v>
      </c>
      <c r="K4" s="76" t="s">
        <v>9</v>
      </c>
      <c r="L4" s="76" t="s">
        <v>10</v>
      </c>
      <c r="M4" s="74"/>
      <c r="N4" s="76" t="s">
        <v>8</v>
      </c>
      <c r="O4" s="76" t="s">
        <v>9</v>
      </c>
      <c r="P4" s="76" t="s">
        <v>10</v>
      </c>
      <c r="R4" s="23" t="s">
        <v>13</v>
      </c>
      <c r="S4" s="23" t="s">
        <v>13</v>
      </c>
      <c r="T4" s="23" t="s">
        <v>13</v>
      </c>
      <c r="V4" s="23" t="s">
        <v>13</v>
      </c>
      <c r="W4" s="23" t="s">
        <v>13</v>
      </c>
      <c r="X4" s="23" t="s">
        <v>13</v>
      </c>
    </row>
    <row r="5" spans="1:36" s="23" customFormat="1" ht="14" x14ac:dyDescent="0.2">
      <c r="B5" s="68" t="s">
        <v>75</v>
      </c>
      <c r="C5" s="68"/>
      <c r="D5" s="68"/>
      <c r="F5" s="68" t="s">
        <v>75</v>
      </c>
      <c r="G5" s="68"/>
      <c r="H5" s="68"/>
      <c r="J5" s="68" t="s">
        <v>75</v>
      </c>
      <c r="K5" s="68"/>
      <c r="L5" s="68" t="s">
        <v>75</v>
      </c>
      <c r="M5" s="74"/>
      <c r="N5" s="68" t="s">
        <v>28</v>
      </c>
      <c r="O5" s="68" t="s">
        <v>28</v>
      </c>
      <c r="P5" s="68" t="s">
        <v>28</v>
      </c>
      <c r="R5" s="23" t="s">
        <v>8</v>
      </c>
      <c r="S5" s="23" t="s">
        <v>9</v>
      </c>
      <c r="T5" s="23" t="s">
        <v>10</v>
      </c>
      <c r="V5" s="24" t="s">
        <v>15</v>
      </c>
      <c r="W5" s="24" t="s">
        <v>16</v>
      </c>
      <c r="X5" s="24" t="s">
        <v>64</v>
      </c>
      <c r="Z5" s="23" t="s">
        <v>63</v>
      </c>
      <c r="AD5" s="23" t="s">
        <v>63</v>
      </c>
    </row>
    <row r="6" spans="1:36" s="23" customFormat="1" ht="14" x14ac:dyDescent="0.2">
      <c r="B6" s="68" t="s">
        <v>17</v>
      </c>
      <c r="C6" s="68"/>
      <c r="D6" s="68"/>
      <c r="F6" s="68" t="s">
        <v>17</v>
      </c>
      <c r="G6" s="68"/>
      <c r="H6" s="68"/>
      <c r="J6" s="68" t="s">
        <v>17</v>
      </c>
      <c r="K6" s="68"/>
      <c r="L6" s="68" t="s">
        <v>17</v>
      </c>
      <c r="M6" s="74"/>
      <c r="N6" s="68" t="s">
        <v>18</v>
      </c>
      <c r="O6" s="68"/>
      <c r="P6" s="68"/>
    </row>
    <row r="7" spans="1:36" s="23" customFormat="1" ht="14" x14ac:dyDescent="0.2">
      <c r="B7" s="68"/>
      <c r="C7" s="68"/>
      <c r="D7" s="68"/>
      <c r="F7" s="68"/>
      <c r="G7" s="68"/>
      <c r="H7" s="68"/>
      <c r="J7" s="68"/>
      <c r="K7" s="68"/>
      <c r="L7" s="68"/>
      <c r="M7" s="74"/>
      <c r="N7" s="68" t="s">
        <v>19</v>
      </c>
      <c r="O7" s="68"/>
      <c r="P7" s="68"/>
    </row>
    <row r="8" spans="1:36" s="23" customFormat="1" ht="14" x14ac:dyDescent="0.2">
      <c r="B8" s="68"/>
      <c r="C8" s="68"/>
      <c r="D8" s="68"/>
      <c r="F8" s="68">
        <v>0.5</v>
      </c>
      <c r="G8" s="68">
        <v>0.5</v>
      </c>
      <c r="H8" s="68"/>
      <c r="J8" s="68"/>
      <c r="K8" s="68"/>
      <c r="L8" s="68"/>
      <c r="M8" s="74"/>
      <c r="N8" s="68"/>
      <c r="O8" s="68"/>
      <c r="P8" s="68"/>
    </row>
    <row r="9" spans="1:36" s="23" customFormat="1" ht="14" x14ac:dyDescent="0.2">
      <c r="B9" s="68"/>
      <c r="C9" s="68"/>
      <c r="D9" s="68"/>
      <c r="F9" s="68"/>
      <c r="G9" s="68"/>
      <c r="H9" s="68"/>
      <c r="J9" s="68"/>
      <c r="K9" s="68"/>
      <c r="L9" s="68"/>
      <c r="M9" s="74"/>
      <c r="N9" s="68"/>
      <c r="O9" s="68"/>
      <c r="P9" s="68"/>
    </row>
    <row r="10" spans="1:36" s="23" customFormat="1" ht="13" customHeight="1" x14ac:dyDescent="0.2">
      <c r="A10" s="16"/>
      <c r="B10" s="29"/>
      <c r="C10" s="29"/>
      <c r="D10" s="29"/>
      <c r="E10" s="16"/>
      <c r="F10" s="30" t="s">
        <v>52</v>
      </c>
      <c r="G10" s="30" t="s">
        <v>53</v>
      </c>
      <c r="H10" s="30" t="s">
        <v>58</v>
      </c>
      <c r="I10" s="16"/>
      <c r="J10" s="77" t="s">
        <v>65</v>
      </c>
      <c r="K10" s="29"/>
      <c r="L10" s="29"/>
      <c r="M10" s="34"/>
      <c r="N10" s="29"/>
      <c r="O10" s="29"/>
      <c r="P10" s="29"/>
      <c r="Q10" s="16"/>
      <c r="R10" s="16"/>
      <c r="S10" s="16"/>
      <c r="T10" s="16"/>
      <c r="U10" s="16"/>
      <c r="V10" s="31" t="s">
        <v>52</v>
      </c>
      <c r="W10" s="31" t="s">
        <v>53</v>
      </c>
      <c r="X10" s="16"/>
      <c r="Y10" s="16"/>
      <c r="Z10" s="16"/>
      <c r="AA10" s="16"/>
      <c r="AB10" s="16"/>
      <c r="AC10" s="16"/>
      <c r="AD10" s="31" t="s">
        <v>52</v>
      </c>
      <c r="AE10" s="31" t="s">
        <v>53</v>
      </c>
    </row>
    <row r="11" spans="1:36" s="23" customFormat="1" ht="15" customHeight="1" x14ac:dyDescent="0.2">
      <c r="A11" s="16"/>
      <c r="B11" s="30" t="s">
        <v>8</v>
      </c>
      <c r="C11" s="30" t="s">
        <v>9</v>
      </c>
      <c r="D11" s="30" t="s">
        <v>10</v>
      </c>
      <c r="E11" s="16"/>
      <c r="F11" s="30" t="s">
        <v>30</v>
      </c>
      <c r="G11" s="30" t="s">
        <v>30</v>
      </c>
      <c r="H11" s="30" t="s">
        <v>30</v>
      </c>
      <c r="I11" s="31"/>
      <c r="J11" s="30" t="s">
        <v>8</v>
      </c>
      <c r="K11" s="30" t="s">
        <v>9</v>
      </c>
      <c r="L11" s="30" t="s">
        <v>10</v>
      </c>
      <c r="M11" s="75"/>
      <c r="N11" s="30" t="s">
        <v>8</v>
      </c>
      <c r="O11" s="30" t="s">
        <v>9</v>
      </c>
      <c r="P11" s="30" t="s">
        <v>10</v>
      </c>
      <c r="Q11" s="31"/>
      <c r="R11" s="31" t="s">
        <v>8</v>
      </c>
      <c r="S11" s="31" t="s">
        <v>9</v>
      </c>
      <c r="T11" s="31" t="s">
        <v>10</v>
      </c>
      <c r="U11" s="31"/>
      <c r="V11" s="31" t="s">
        <v>30</v>
      </c>
      <c r="W11" s="31" t="s">
        <v>30</v>
      </c>
      <c r="X11" s="31" t="s">
        <v>30</v>
      </c>
      <c r="Y11" s="31"/>
      <c r="Z11" s="31" t="s">
        <v>8</v>
      </c>
      <c r="AA11" s="31" t="s">
        <v>9</v>
      </c>
      <c r="AB11" s="31" t="s">
        <v>10</v>
      </c>
      <c r="AC11" s="31"/>
      <c r="AD11" s="31" t="s">
        <v>30</v>
      </c>
      <c r="AE11" s="31" t="s">
        <v>30</v>
      </c>
      <c r="AF11" s="24"/>
      <c r="AG11" s="24"/>
      <c r="AH11" s="24"/>
      <c r="AI11" s="24"/>
      <c r="AJ11" s="24"/>
    </row>
    <row r="12" spans="1:36" s="23" customFormat="1" ht="15" customHeight="1" x14ac:dyDescent="0.2">
      <c r="A12" s="16">
        <v>1800</v>
      </c>
      <c r="B12" s="32">
        <f t="shared" ref="B12:D28" si="0">J12+N12</f>
        <v>2728.268291626975</v>
      </c>
      <c r="C12" s="32">
        <f t="shared" si="0"/>
        <v>4120.6992932754601</v>
      </c>
      <c r="D12" s="32">
        <f t="shared" si="0"/>
        <v>7223.2654261167254</v>
      </c>
      <c r="E12" s="16">
        <v>1800</v>
      </c>
      <c r="F12" s="32">
        <f t="shared" ref="F12:F43" si="1">B12+C12*F$8</f>
        <v>4788.6179382647051</v>
      </c>
      <c r="G12" s="32">
        <f t="shared" ref="G12:G43" si="2">D12+C12*G$8</f>
        <v>9283.6150727544555</v>
      </c>
      <c r="H12" s="32">
        <f t="shared" ref="H12:H75" si="3">G12+F12</f>
        <v>14072.233011019161</v>
      </c>
      <c r="I12" s="16">
        <v>1800</v>
      </c>
      <c r="J12" s="29"/>
      <c r="K12" s="29"/>
      <c r="L12" s="29"/>
      <c r="M12" s="34">
        <v>1800</v>
      </c>
      <c r="N12" s="29">
        <v>2728.268291626975</v>
      </c>
      <c r="O12" s="29">
        <v>4120.6992932754601</v>
      </c>
      <c r="P12" s="29">
        <v>7223.2654261167254</v>
      </c>
      <c r="Q12" s="16">
        <v>1800</v>
      </c>
      <c r="R12" s="34">
        <v>470.23899140255224</v>
      </c>
      <c r="S12" s="34">
        <v>2375.5399023397472</v>
      </c>
      <c r="T12" s="34">
        <v>4445.5503272212918</v>
      </c>
      <c r="U12" s="16">
        <v>1800</v>
      </c>
      <c r="V12" s="34">
        <v>1658.0089425724259</v>
      </c>
      <c r="W12" s="34">
        <v>5633.3202783911656</v>
      </c>
      <c r="X12" s="34">
        <f t="shared" ref="X12:X75" si="4">W12+V12</f>
        <v>7291.3292209635911</v>
      </c>
      <c r="Y12" s="16">
        <v>1800</v>
      </c>
      <c r="Z12" s="35">
        <f t="shared" ref="Z12:Z43" si="5">B12/R12</f>
        <v>5.8018759428892546</v>
      </c>
      <c r="AA12" s="35">
        <f t="shared" ref="AA12:AA43" si="6">C12/S12</f>
        <v>1.7346369510429389</v>
      </c>
      <c r="AB12" s="35">
        <f t="shared" ref="AB12:AB43" si="7">D12/T12</f>
        <v>1.624830424680324</v>
      </c>
      <c r="AC12" s="16">
        <v>1800</v>
      </c>
      <c r="AD12" s="35">
        <f t="shared" ref="AD12:AD43" si="8">F12/V12</f>
        <v>2.8881737699406447</v>
      </c>
      <c r="AE12" s="35">
        <f t="shared" ref="AE12:AE43" si="9">G12/W12</f>
        <v>1.6479828261079781</v>
      </c>
    </row>
    <row r="13" spans="1:36" s="23" customFormat="1" ht="15" customHeight="1" x14ac:dyDescent="0.2">
      <c r="A13" s="16">
        <v>1801</v>
      </c>
      <c r="B13" s="32">
        <f t="shared" si="0"/>
        <v>2825.1190188535543</v>
      </c>
      <c r="C13" s="32">
        <f t="shared" si="0"/>
        <v>4177.6702202300321</v>
      </c>
      <c r="D13" s="32">
        <f t="shared" si="0"/>
        <v>7293.9817976250915</v>
      </c>
      <c r="E13" s="16">
        <v>1801</v>
      </c>
      <c r="F13" s="32">
        <f t="shared" si="1"/>
        <v>4913.9541289685703</v>
      </c>
      <c r="G13" s="32">
        <f t="shared" si="2"/>
        <v>9382.8169077401071</v>
      </c>
      <c r="H13" s="32">
        <f t="shared" si="3"/>
        <v>14296.771036708677</v>
      </c>
      <c r="I13" s="16">
        <v>1801</v>
      </c>
      <c r="J13" s="29"/>
      <c r="K13" s="29"/>
      <c r="L13" s="29"/>
      <c r="M13" s="34">
        <v>1801</v>
      </c>
      <c r="N13" s="29">
        <v>2825.1190188535543</v>
      </c>
      <c r="O13" s="29">
        <v>4177.6702202300321</v>
      </c>
      <c r="P13" s="29">
        <v>7293.9817976250915</v>
      </c>
      <c r="Q13" s="16">
        <v>1801</v>
      </c>
      <c r="R13" s="34">
        <v>477.2925762735905</v>
      </c>
      <c r="S13" s="34">
        <v>2404.0463811678242</v>
      </c>
      <c r="T13" s="34">
        <v>4485.5602801662826</v>
      </c>
      <c r="U13" s="16">
        <v>1801</v>
      </c>
      <c r="V13" s="34">
        <v>1679.3157668575027</v>
      </c>
      <c r="W13" s="34">
        <v>5687.5834707501945</v>
      </c>
      <c r="X13" s="34">
        <f t="shared" si="4"/>
        <v>7366.8992376076967</v>
      </c>
      <c r="Y13" s="16">
        <v>1801</v>
      </c>
      <c r="Z13" s="35">
        <f t="shared" si="5"/>
        <v>5.9190508281322147</v>
      </c>
      <c r="AA13" s="35">
        <f t="shared" si="6"/>
        <v>1.7377660651458093</v>
      </c>
      <c r="AB13" s="35">
        <f t="shared" si="7"/>
        <v>1.6261027256453899</v>
      </c>
      <c r="AC13" s="16">
        <v>1801</v>
      </c>
      <c r="AD13" s="35">
        <f t="shared" si="8"/>
        <v>2.9261644688562858</v>
      </c>
      <c r="AE13" s="35">
        <f t="shared" si="9"/>
        <v>1.649701838398252</v>
      </c>
    </row>
    <row r="14" spans="1:36" s="23" customFormat="1" ht="15" customHeight="1" x14ac:dyDescent="0.2">
      <c r="A14" s="16">
        <v>1802</v>
      </c>
      <c r="B14" s="32">
        <f t="shared" si="0"/>
        <v>2214.8906984538971</v>
      </c>
      <c r="C14" s="32">
        <f t="shared" si="0"/>
        <v>4235.4350955693053</v>
      </c>
      <c r="D14" s="32">
        <f t="shared" si="0"/>
        <v>7365.3909016274392</v>
      </c>
      <c r="E14" s="16">
        <v>1802</v>
      </c>
      <c r="F14" s="32">
        <f t="shared" si="1"/>
        <v>4332.6082462385493</v>
      </c>
      <c r="G14" s="32">
        <f t="shared" si="2"/>
        <v>9483.1084494120914</v>
      </c>
      <c r="H14" s="32">
        <f t="shared" si="3"/>
        <v>13815.716695650641</v>
      </c>
      <c r="I14" s="16">
        <v>1802</v>
      </c>
      <c r="J14" s="29"/>
      <c r="K14" s="29"/>
      <c r="L14" s="29"/>
      <c r="M14" s="34">
        <v>1802</v>
      </c>
      <c r="N14" s="29">
        <v>2214.8906984538971</v>
      </c>
      <c r="O14" s="29">
        <v>4235.4350955693053</v>
      </c>
      <c r="P14" s="29">
        <v>7365.3909016274392</v>
      </c>
      <c r="Q14" s="16">
        <v>1802</v>
      </c>
      <c r="R14" s="34">
        <v>484.45196491769428</v>
      </c>
      <c r="S14" s="34">
        <v>2432.894937741838</v>
      </c>
      <c r="T14" s="34">
        <v>4525.9303226877782</v>
      </c>
      <c r="U14" s="16">
        <v>1802</v>
      </c>
      <c r="V14" s="34">
        <v>1700.8994337886134</v>
      </c>
      <c r="W14" s="34">
        <v>5742.377791558697</v>
      </c>
      <c r="X14" s="34">
        <f t="shared" si="4"/>
        <v>7443.2772253473104</v>
      </c>
      <c r="Y14" s="16">
        <v>1802</v>
      </c>
      <c r="Z14" s="35">
        <f t="shared" si="5"/>
        <v>4.5719511093947052</v>
      </c>
      <c r="AA14" s="35">
        <f t="shared" si="6"/>
        <v>1.7409034109383068</v>
      </c>
      <c r="AB14" s="35">
        <f t="shared" si="7"/>
        <v>1.6273761141893615</v>
      </c>
      <c r="AC14" s="16">
        <v>1802</v>
      </c>
      <c r="AD14" s="35">
        <f t="shared" si="8"/>
        <v>2.5472453927437799</v>
      </c>
      <c r="AE14" s="35">
        <f t="shared" si="9"/>
        <v>1.6514253839850581</v>
      </c>
    </row>
    <row r="15" spans="1:36" ht="15" customHeight="1" x14ac:dyDescent="0.2">
      <c r="A15" s="16">
        <v>1803</v>
      </c>
      <c r="B15" s="32">
        <f t="shared" si="0"/>
        <v>2699.1854912952217</v>
      </c>
      <c r="C15" s="32">
        <f t="shared" si="0"/>
        <v>4294.0050693096655</v>
      </c>
      <c r="D15" s="32">
        <f t="shared" si="0"/>
        <v>7437.4995280995672</v>
      </c>
      <c r="E15" s="16">
        <v>1803</v>
      </c>
      <c r="F15" s="32">
        <f t="shared" si="1"/>
        <v>4846.188025950054</v>
      </c>
      <c r="G15" s="32">
        <f t="shared" si="2"/>
        <v>9584.5020627544</v>
      </c>
      <c r="H15" s="32">
        <f t="shared" si="3"/>
        <v>14430.690088704454</v>
      </c>
      <c r="I15" s="16">
        <v>1803</v>
      </c>
      <c r="J15" s="29"/>
      <c r="K15" s="29"/>
      <c r="L15" s="29"/>
      <c r="M15" s="34">
        <v>1803</v>
      </c>
      <c r="N15" s="29">
        <v>2699.1854912952217</v>
      </c>
      <c r="O15" s="29">
        <v>4294.0050693096655</v>
      </c>
      <c r="P15" s="29">
        <v>7437.4995280995672</v>
      </c>
      <c r="Q15" s="16">
        <v>1803</v>
      </c>
      <c r="R15" s="34">
        <v>491.71874439145967</v>
      </c>
      <c r="S15" s="34">
        <v>2462.0896769947399</v>
      </c>
      <c r="T15" s="34">
        <v>4566.6636955919676</v>
      </c>
      <c r="U15" s="16">
        <v>1803</v>
      </c>
      <c r="V15" s="34">
        <v>1722.7635828888297</v>
      </c>
      <c r="W15" s="34">
        <v>5797.7085340893373</v>
      </c>
      <c r="X15" s="34">
        <f t="shared" si="4"/>
        <v>7520.4721169781669</v>
      </c>
      <c r="Y15" s="16">
        <v>1803</v>
      </c>
      <c r="Z15" s="35">
        <f t="shared" si="5"/>
        <v>5.4892873661663533</v>
      </c>
      <c r="AA15" s="35">
        <f t="shared" si="6"/>
        <v>1.7440490122808956</v>
      </c>
      <c r="AB15" s="35">
        <f t="shared" si="7"/>
        <v>1.628650591301197</v>
      </c>
      <c r="AC15" s="16">
        <v>1803</v>
      </c>
      <c r="AD15" s="35">
        <f t="shared" si="8"/>
        <v>2.8130313840414978</v>
      </c>
      <c r="AE15" s="35">
        <f t="shared" si="9"/>
        <v>1.6531534840703863</v>
      </c>
    </row>
    <row r="16" spans="1:36" ht="15" customHeight="1" x14ac:dyDescent="0.2">
      <c r="A16" s="16">
        <v>1804</v>
      </c>
      <c r="B16" s="32">
        <f t="shared" si="0"/>
        <v>2644.0240345124794</v>
      </c>
      <c r="C16" s="32">
        <f t="shared" si="0"/>
        <v>4353.3914492086506</v>
      </c>
      <c r="D16" s="32">
        <f t="shared" si="0"/>
        <v>7510.3145336097996</v>
      </c>
      <c r="E16" s="16">
        <v>1804</v>
      </c>
      <c r="F16" s="32">
        <f t="shared" si="1"/>
        <v>4820.7197591168042</v>
      </c>
      <c r="G16" s="32">
        <f t="shared" si="2"/>
        <v>9687.0102582141244</v>
      </c>
      <c r="H16" s="32">
        <f t="shared" si="3"/>
        <v>14507.730017330929</v>
      </c>
      <c r="I16" s="16">
        <v>1804</v>
      </c>
      <c r="J16" s="29"/>
      <c r="K16" s="29"/>
      <c r="L16" s="29"/>
      <c r="M16" s="34">
        <v>1804</v>
      </c>
      <c r="N16" s="29">
        <v>2644.0240345124794</v>
      </c>
      <c r="O16" s="29">
        <v>4353.3914492086506</v>
      </c>
      <c r="P16" s="29">
        <v>7510.3145336097996</v>
      </c>
      <c r="Q16" s="16">
        <v>1804</v>
      </c>
      <c r="R16" s="34">
        <v>499.09452555733151</v>
      </c>
      <c r="S16" s="34">
        <v>2491.6347531186766</v>
      </c>
      <c r="T16" s="34">
        <v>4607.7636688522944</v>
      </c>
      <c r="U16" s="16">
        <v>1804</v>
      </c>
      <c r="V16" s="34">
        <v>1744.9119021166698</v>
      </c>
      <c r="W16" s="34">
        <v>5853.5810454116327</v>
      </c>
      <c r="X16" s="34">
        <f t="shared" si="4"/>
        <v>7598.4929475283025</v>
      </c>
      <c r="Y16" s="16">
        <v>1804</v>
      </c>
      <c r="Z16" s="35">
        <f t="shared" si="5"/>
        <v>5.297641827587543</v>
      </c>
      <c r="AA16" s="35">
        <f t="shared" si="6"/>
        <v>1.7472028931044929</v>
      </c>
      <c r="AB16" s="35">
        <f t="shared" si="7"/>
        <v>1.6299261579707873</v>
      </c>
      <c r="AC16" s="16">
        <v>1804</v>
      </c>
      <c r="AD16" s="35">
        <f t="shared" si="8"/>
        <v>2.7627295987086899</v>
      </c>
      <c r="AE16" s="35">
        <f t="shared" si="9"/>
        <v>1.6548861599528635</v>
      </c>
    </row>
    <row r="17" spans="1:31" ht="15" customHeight="1" x14ac:dyDescent="0.2">
      <c r="A17" s="16">
        <v>1805</v>
      </c>
      <c r="B17" s="32">
        <f t="shared" si="0"/>
        <v>2297.3266088667824</v>
      </c>
      <c r="C17" s="32">
        <f t="shared" si="0"/>
        <v>4413.6057030119573</v>
      </c>
      <c r="D17" s="32">
        <f t="shared" si="0"/>
        <v>7583.8428419724924</v>
      </c>
      <c r="E17" s="16">
        <v>1805</v>
      </c>
      <c r="F17" s="32">
        <f t="shared" si="1"/>
        <v>4504.1294603727611</v>
      </c>
      <c r="G17" s="32">
        <f t="shared" si="2"/>
        <v>9790.645693478471</v>
      </c>
      <c r="H17" s="32">
        <f t="shared" si="3"/>
        <v>14294.775153851231</v>
      </c>
      <c r="I17" s="16">
        <v>1805</v>
      </c>
      <c r="J17" s="29"/>
      <c r="K17" s="29"/>
      <c r="L17" s="29"/>
      <c r="M17" s="34">
        <v>1805</v>
      </c>
      <c r="N17" s="29">
        <v>2297.3266088667824</v>
      </c>
      <c r="O17" s="29">
        <v>4413.6057030119573</v>
      </c>
      <c r="P17" s="29">
        <v>7583.8428419724924</v>
      </c>
      <c r="Q17" s="16">
        <v>1805</v>
      </c>
      <c r="R17" s="34">
        <v>506.58094344069144</v>
      </c>
      <c r="S17" s="34">
        <v>2521.5343701561005</v>
      </c>
      <c r="T17" s="34">
        <v>4649.2335418719649</v>
      </c>
      <c r="U17" s="16">
        <v>1805</v>
      </c>
      <c r="V17" s="34">
        <v>1767.3481285187418</v>
      </c>
      <c r="W17" s="34">
        <v>5910.0007269500147</v>
      </c>
      <c r="X17" s="34">
        <f t="shared" si="4"/>
        <v>7677.3488554687565</v>
      </c>
      <c r="Y17" s="16">
        <v>1805</v>
      </c>
      <c r="Z17" s="35">
        <f t="shared" si="5"/>
        <v>4.534964527610077</v>
      </c>
      <c r="AA17" s="35">
        <f t="shared" si="6"/>
        <v>1.7503650774106738</v>
      </c>
      <c r="AB17" s="35">
        <f t="shared" si="7"/>
        <v>1.6312028151889608</v>
      </c>
      <c r="AC17" s="16">
        <v>1805</v>
      </c>
      <c r="AD17" s="35">
        <f t="shared" si="8"/>
        <v>2.548524191522914</v>
      </c>
      <c r="AE17" s="35">
        <f t="shared" si="9"/>
        <v>1.6566234330280951</v>
      </c>
    </row>
    <row r="18" spans="1:31" ht="15" customHeight="1" x14ac:dyDescent="0.2">
      <c r="A18" s="16">
        <v>1806</v>
      </c>
      <c r="B18" s="32">
        <f t="shared" si="0"/>
        <v>2424.0302585429213</v>
      </c>
      <c r="C18" s="32">
        <f t="shared" si="0"/>
        <v>4474.6594607326797</v>
      </c>
      <c r="D18" s="32">
        <f t="shared" si="0"/>
        <v>7658.0914449079173</v>
      </c>
      <c r="E18" s="16">
        <v>1806</v>
      </c>
      <c r="F18" s="32">
        <f t="shared" si="1"/>
        <v>4661.3599889092611</v>
      </c>
      <c r="G18" s="32">
        <f t="shared" si="2"/>
        <v>9895.4211752742576</v>
      </c>
      <c r="H18" s="32">
        <f t="shared" si="3"/>
        <v>14556.781164183518</v>
      </c>
      <c r="I18" s="16">
        <v>1806</v>
      </c>
      <c r="J18" s="29"/>
      <c r="K18" s="29"/>
      <c r="L18" s="29"/>
      <c r="M18" s="34">
        <v>1806</v>
      </c>
      <c r="N18" s="29">
        <v>2424.0302585429213</v>
      </c>
      <c r="O18" s="29">
        <v>4474.6594607326797</v>
      </c>
      <c r="P18" s="29">
        <v>7658.0914449079173</v>
      </c>
      <c r="Q18" s="16">
        <v>1806</v>
      </c>
      <c r="R18" s="34">
        <v>514.17965759230174</v>
      </c>
      <c r="S18" s="34">
        <v>2551.7927825979737</v>
      </c>
      <c r="T18" s="34">
        <v>4691.0766437488119</v>
      </c>
      <c r="U18" s="16">
        <v>1806</v>
      </c>
      <c r="V18" s="34">
        <v>1790.0760488912886</v>
      </c>
      <c r="W18" s="34">
        <v>5966.9730350477985</v>
      </c>
      <c r="X18" s="34">
        <f t="shared" si="4"/>
        <v>7757.0490839390868</v>
      </c>
      <c r="Y18" s="16">
        <v>1806</v>
      </c>
      <c r="Z18" s="35">
        <f t="shared" si="5"/>
        <v>4.7143643719661883</v>
      </c>
      <c r="AA18" s="35">
        <f t="shared" si="6"/>
        <v>1.7535355892718845</v>
      </c>
      <c r="AB18" s="35">
        <f t="shared" si="7"/>
        <v>1.6324805639474811</v>
      </c>
      <c r="AC18" s="16">
        <v>1806</v>
      </c>
      <c r="AD18" s="35">
        <f t="shared" si="8"/>
        <v>2.6040010935827822</v>
      </c>
      <c r="AE18" s="35">
        <f t="shared" si="9"/>
        <v>1.6583653247890018</v>
      </c>
    </row>
    <row r="19" spans="1:31" ht="15" customHeight="1" x14ac:dyDescent="0.2">
      <c r="A19" s="16">
        <v>1807</v>
      </c>
      <c r="B19" s="32">
        <f t="shared" si="0"/>
        <v>2868.9099085583734</v>
      </c>
      <c r="C19" s="32">
        <f t="shared" si="0"/>
        <v>4536.5645169632135</v>
      </c>
      <c r="D19" s="32">
        <f t="shared" si="0"/>
        <v>7733.0674027086516</v>
      </c>
      <c r="E19" s="16">
        <v>1807</v>
      </c>
      <c r="F19" s="32">
        <f t="shared" si="1"/>
        <v>5137.1921670399806</v>
      </c>
      <c r="G19" s="32">
        <f t="shared" si="2"/>
        <v>10001.349661190259</v>
      </c>
      <c r="H19" s="32">
        <f t="shared" si="3"/>
        <v>15138.54182823024</v>
      </c>
      <c r="I19" s="16">
        <v>1807</v>
      </c>
      <c r="J19" s="29"/>
      <c r="K19" s="29"/>
      <c r="L19" s="29"/>
      <c r="M19" s="34">
        <v>1807</v>
      </c>
      <c r="N19" s="29">
        <v>2868.9099085583734</v>
      </c>
      <c r="O19" s="29">
        <v>4536.5645169632135</v>
      </c>
      <c r="P19" s="29">
        <v>7733.0674027086516</v>
      </c>
      <c r="Q19" s="16">
        <v>1807</v>
      </c>
      <c r="R19" s="34">
        <v>521.89235245618625</v>
      </c>
      <c r="S19" s="34">
        <v>2582.4142959891492</v>
      </c>
      <c r="T19" s="34">
        <v>4733.2963335425511</v>
      </c>
      <c r="U19" s="16">
        <v>1807</v>
      </c>
      <c r="V19" s="34">
        <v>1813.0995004507608</v>
      </c>
      <c r="W19" s="34">
        <v>6024.5034815371255</v>
      </c>
      <c r="X19" s="34">
        <f t="shared" si="4"/>
        <v>7837.6029819878859</v>
      </c>
      <c r="Y19" s="16">
        <v>1807</v>
      </c>
      <c r="Z19" s="35">
        <f t="shared" si="5"/>
        <v>5.4971296188886445</v>
      </c>
      <c r="AA19" s="35">
        <f t="shared" si="6"/>
        <v>1.7567144528316518</v>
      </c>
      <c r="AB19" s="35">
        <f t="shared" si="7"/>
        <v>1.6337594052390494</v>
      </c>
      <c r="AC19" s="16">
        <v>1807</v>
      </c>
      <c r="AD19" s="35">
        <f t="shared" si="8"/>
        <v>2.8333757555847354</v>
      </c>
      <c r="AE19" s="35">
        <f t="shared" si="9"/>
        <v>1.6601118568261595</v>
      </c>
    </row>
    <row r="20" spans="1:31" ht="15" customHeight="1" x14ac:dyDescent="0.2">
      <c r="A20" s="16">
        <v>1808</v>
      </c>
      <c r="B20" s="32">
        <f t="shared" si="0"/>
        <v>2425.9621949294806</v>
      </c>
      <c r="C20" s="32">
        <f t="shared" si="0"/>
        <v>4599.3328332203046</v>
      </c>
      <c r="D20" s="32">
        <f t="shared" si="0"/>
        <v>7808.7778449124889</v>
      </c>
      <c r="E20" s="16">
        <v>1808</v>
      </c>
      <c r="F20" s="32">
        <f t="shared" si="1"/>
        <v>4725.6286115396324</v>
      </c>
      <c r="G20" s="32">
        <f t="shared" si="2"/>
        <v>10108.444261522642</v>
      </c>
      <c r="H20" s="32">
        <f t="shared" si="3"/>
        <v>14834.072873062274</v>
      </c>
      <c r="I20" s="16">
        <v>1808</v>
      </c>
      <c r="J20" s="29"/>
      <c r="K20" s="29"/>
      <c r="L20" s="29"/>
      <c r="M20" s="34">
        <v>1808</v>
      </c>
      <c r="N20" s="29">
        <v>2425.9621949294806</v>
      </c>
      <c r="O20" s="29">
        <v>4599.3328332203046</v>
      </c>
      <c r="P20" s="29">
        <v>7808.7778449124889</v>
      </c>
      <c r="Q20" s="16">
        <v>1808</v>
      </c>
      <c r="R20" s="34">
        <v>529.72073774302896</v>
      </c>
      <c r="S20" s="34">
        <v>2613.403267541019</v>
      </c>
      <c r="T20" s="34">
        <v>4775.8960005444333</v>
      </c>
      <c r="U20" s="16">
        <v>1808</v>
      </c>
      <c r="V20" s="34">
        <v>1836.4223715135386</v>
      </c>
      <c r="W20" s="34">
        <v>6082.5976343149432</v>
      </c>
      <c r="X20" s="34">
        <f t="shared" si="4"/>
        <v>7919.0200058284818</v>
      </c>
      <c r="Y20" s="16">
        <v>1808</v>
      </c>
      <c r="Z20" s="35">
        <f t="shared" si="5"/>
        <v>4.5797002497310784</v>
      </c>
      <c r="AA20" s="35">
        <f t="shared" si="6"/>
        <v>1.759901692304789</v>
      </c>
      <c r="AB20" s="35">
        <f t="shared" si="7"/>
        <v>1.6350393400573042</v>
      </c>
      <c r="AC20" s="16">
        <v>1808</v>
      </c>
      <c r="AD20" s="35">
        <f t="shared" si="8"/>
        <v>2.5732798101587457</v>
      </c>
      <c r="AE20" s="35">
        <f t="shared" si="9"/>
        <v>1.6618630508281371</v>
      </c>
    </row>
    <row r="21" spans="1:31" ht="15" customHeight="1" x14ac:dyDescent="0.2">
      <c r="A21" s="16">
        <v>1809</v>
      </c>
      <c r="B21" s="32">
        <f t="shared" si="0"/>
        <v>2820.5959318190598</v>
      </c>
      <c r="C21" s="32">
        <f t="shared" si="0"/>
        <v>4662.9765403237488</v>
      </c>
      <c r="D21" s="32">
        <f t="shared" si="0"/>
        <v>7885.2299709819872</v>
      </c>
      <c r="E21" s="16">
        <v>1809</v>
      </c>
      <c r="F21" s="32">
        <f t="shared" si="1"/>
        <v>5152.0842019809343</v>
      </c>
      <c r="G21" s="32">
        <f t="shared" si="2"/>
        <v>10216.718241143863</v>
      </c>
      <c r="H21" s="32">
        <f t="shared" si="3"/>
        <v>15368.802443124798</v>
      </c>
      <c r="I21" s="16">
        <v>1809</v>
      </c>
      <c r="J21" s="29"/>
      <c r="K21" s="29"/>
      <c r="L21" s="29"/>
      <c r="M21" s="34">
        <v>1809</v>
      </c>
      <c r="N21" s="29">
        <v>2820.5959318190598</v>
      </c>
      <c r="O21" s="29">
        <v>4662.9765403237488</v>
      </c>
      <c r="P21" s="29">
        <v>7885.2299709819872</v>
      </c>
      <c r="Q21" s="16">
        <v>1809</v>
      </c>
      <c r="R21" s="34">
        <v>537.6665488091744</v>
      </c>
      <c r="S21" s="34">
        <v>2644.764106751511</v>
      </c>
      <c r="T21" s="34">
        <v>4818.8790645493327</v>
      </c>
      <c r="U21" s="16">
        <v>1809</v>
      </c>
      <c r="V21" s="34">
        <v>1860.0486021849299</v>
      </c>
      <c r="W21" s="34">
        <v>6141.261117925088</v>
      </c>
      <c r="X21" s="34">
        <f t="shared" si="4"/>
        <v>8001.3097201100181</v>
      </c>
      <c r="Y21" s="16">
        <v>1809</v>
      </c>
      <c r="Z21" s="35">
        <f t="shared" si="5"/>
        <v>5.2459948234944589</v>
      </c>
      <c r="AA21" s="35">
        <f t="shared" si="6"/>
        <v>1.7630973319776149</v>
      </c>
      <c r="AB21" s="35">
        <f t="shared" si="7"/>
        <v>1.6363203693968242</v>
      </c>
      <c r="AC21" s="16">
        <v>1809</v>
      </c>
      <c r="AD21" s="35">
        <f t="shared" si="8"/>
        <v>2.769865365845265</v>
      </c>
      <c r="AE21" s="35">
        <f t="shared" si="9"/>
        <v>1.6636189285818423</v>
      </c>
    </row>
    <row r="22" spans="1:31" ht="15" customHeight="1" x14ac:dyDescent="0.2">
      <c r="A22" s="16">
        <v>1810</v>
      </c>
      <c r="B22" s="32">
        <f t="shared" si="0"/>
        <v>2834.0247543628307</v>
      </c>
      <c r="C22" s="32">
        <f t="shared" si="0"/>
        <v>4727.507940809176</v>
      </c>
      <c r="D22" s="32">
        <f t="shared" si="0"/>
        <v>7962.4310509906618</v>
      </c>
      <c r="E22" s="16">
        <v>1810</v>
      </c>
      <c r="F22" s="32">
        <f t="shared" si="1"/>
        <v>5197.7787247674187</v>
      </c>
      <c r="G22" s="32">
        <f t="shared" si="2"/>
        <v>10326.185021395249</v>
      </c>
      <c r="H22" s="32">
        <f t="shared" si="3"/>
        <v>15523.963746162668</v>
      </c>
      <c r="I22" s="16">
        <v>1810</v>
      </c>
      <c r="J22" s="29"/>
      <c r="K22" s="29"/>
      <c r="L22" s="29"/>
      <c r="M22" s="34">
        <v>1810</v>
      </c>
      <c r="N22" s="29">
        <v>2834.0247543628307</v>
      </c>
      <c r="O22" s="29">
        <v>4727.507940809176</v>
      </c>
      <c r="P22" s="29">
        <v>7962.4310509906618</v>
      </c>
      <c r="Q22" s="16">
        <v>1810</v>
      </c>
      <c r="R22" s="34">
        <v>545.73154704131196</v>
      </c>
      <c r="S22" s="34">
        <v>2676.5012760325289</v>
      </c>
      <c r="T22" s="34">
        <v>4862.2489761302759</v>
      </c>
      <c r="U22" s="16">
        <v>1810</v>
      </c>
      <c r="V22" s="34">
        <v>1883.9821850575763</v>
      </c>
      <c r="W22" s="34">
        <v>6200.4996141465399</v>
      </c>
      <c r="X22" s="34">
        <f t="shared" si="4"/>
        <v>8084.4817992041162</v>
      </c>
      <c r="Y22" s="16">
        <v>1810</v>
      </c>
      <c r="Z22" s="35">
        <f t="shared" si="5"/>
        <v>5.1930748180630548</v>
      </c>
      <c r="AA22" s="35">
        <f t="shared" si="6"/>
        <v>1.7663013962081593</v>
      </c>
      <c r="AB22" s="35">
        <f t="shared" si="7"/>
        <v>1.6376024942531289</v>
      </c>
      <c r="AC22" s="16">
        <v>1810</v>
      </c>
      <c r="AD22" s="35">
        <f t="shared" si="8"/>
        <v>2.7589319930902474</v>
      </c>
      <c r="AE22" s="35">
        <f t="shared" si="9"/>
        <v>1.6653795119728565</v>
      </c>
    </row>
    <row r="23" spans="1:31" ht="15" customHeight="1" x14ac:dyDescent="0.2">
      <c r="A23" s="16">
        <v>1811</v>
      </c>
      <c r="B23" s="32">
        <f t="shared" si="0"/>
        <v>3004.2746645347702</v>
      </c>
      <c r="C23" s="32">
        <f t="shared" si="0"/>
        <v>4792.9395113754499</v>
      </c>
      <c r="D23" s="32">
        <f t="shared" si="0"/>
        <v>8040.3884263159134</v>
      </c>
      <c r="E23" s="16">
        <v>1811</v>
      </c>
      <c r="F23" s="32">
        <f t="shared" si="1"/>
        <v>5400.7444202224951</v>
      </c>
      <c r="G23" s="32">
        <f t="shared" si="2"/>
        <v>10436.858182003638</v>
      </c>
      <c r="H23" s="32">
        <f t="shared" si="3"/>
        <v>15837.602602226132</v>
      </c>
      <c r="I23" s="16">
        <v>1811</v>
      </c>
      <c r="J23" s="29"/>
      <c r="K23" s="29"/>
      <c r="L23" s="29"/>
      <c r="M23" s="34">
        <v>1811</v>
      </c>
      <c r="N23" s="29">
        <v>3004.2746645347702</v>
      </c>
      <c r="O23" s="29">
        <v>4792.9395113754499</v>
      </c>
      <c r="P23" s="29">
        <v>8040.3884263159134</v>
      </c>
      <c r="Q23" s="16">
        <v>1811</v>
      </c>
      <c r="R23" s="34">
        <v>553.91752024693153</v>
      </c>
      <c r="S23" s="34">
        <v>2708.6192913449195</v>
      </c>
      <c r="T23" s="34">
        <v>4906.0092169154477</v>
      </c>
      <c r="U23" s="16">
        <v>1811</v>
      </c>
      <c r="V23" s="34">
        <v>1908.2271659193912</v>
      </c>
      <c r="W23" s="34">
        <v>6260.3188625879075</v>
      </c>
      <c r="X23" s="34">
        <f t="shared" si="4"/>
        <v>8168.5460285072986</v>
      </c>
      <c r="Y23" s="16">
        <v>1811</v>
      </c>
      <c r="Z23" s="35">
        <f t="shared" si="5"/>
        <v>5.4236859364829098</v>
      </c>
      <c r="AA23" s="35">
        <f t="shared" si="6"/>
        <v>1.7695139094263765</v>
      </c>
      <c r="AB23" s="35">
        <f t="shared" si="7"/>
        <v>1.638885715622675</v>
      </c>
      <c r="AC23" s="16">
        <v>1811</v>
      </c>
      <c r="AD23" s="35">
        <f t="shared" si="8"/>
        <v>2.8302418688292783</v>
      </c>
      <c r="AE23" s="35">
        <f t="shared" si="9"/>
        <v>1.667144822985777</v>
      </c>
    </row>
    <row r="24" spans="1:31" ht="15" customHeight="1" x14ac:dyDescent="0.2">
      <c r="A24" s="16">
        <v>1812</v>
      </c>
      <c r="B24" s="32">
        <f t="shared" si="0"/>
        <v>2795.3068736960063</v>
      </c>
      <c r="C24" s="32">
        <f t="shared" si="0"/>
        <v>4859.2839053671796</v>
      </c>
      <c r="D24" s="32">
        <f t="shared" si="0"/>
        <v>8119.1095103387988</v>
      </c>
      <c r="E24" s="16">
        <v>1812</v>
      </c>
      <c r="F24" s="32">
        <f t="shared" si="1"/>
        <v>5224.9488263795956</v>
      </c>
      <c r="G24" s="32">
        <f t="shared" si="2"/>
        <v>10548.751463022389</v>
      </c>
      <c r="H24" s="32">
        <f t="shared" si="3"/>
        <v>15773.700289401984</v>
      </c>
      <c r="I24" s="16">
        <v>1812</v>
      </c>
      <c r="J24" s="29"/>
      <c r="K24" s="29"/>
      <c r="L24" s="29"/>
      <c r="M24" s="34">
        <v>1812</v>
      </c>
      <c r="N24" s="29">
        <v>2795.3068736960063</v>
      </c>
      <c r="O24" s="29">
        <v>4859.2839053671796</v>
      </c>
      <c r="P24" s="29">
        <v>8119.1095103387988</v>
      </c>
      <c r="Q24" s="16">
        <v>1812</v>
      </c>
      <c r="R24" s="34">
        <v>562.2262830506354</v>
      </c>
      <c r="S24" s="34">
        <v>2741.1227228410585</v>
      </c>
      <c r="T24" s="34">
        <v>4950.163299867686</v>
      </c>
      <c r="U24" s="16">
        <v>1812</v>
      </c>
      <c r="V24" s="34">
        <v>1932.7876444711646</v>
      </c>
      <c r="W24" s="34">
        <v>6320.7246612882154</v>
      </c>
      <c r="X24" s="34">
        <f t="shared" si="4"/>
        <v>8253.512305759381</v>
      </c>
      <c r="Y24" s="16">
        <v>1812</v>
      </c>
      <c r="Z24" s="35">
        <f t="shared" si="5"/>
        <v>4.971853785505532</v>
      </c>
      <c r="AA24" s="35">
        <f t="shared" si="6"/>
        <v>1.7727348961343605</v>
      </c>
      <c r="AB24" s="35">
        <f t="shared" si="7"/>
        <v>1.6401700345028651</v>
      </c>
      <c r="AC24" s="16">
        <v>1812</v>
      </c>
      <c r="AD24" s="35">
        <f t="shared" si="8"/>
        <v>2.7033227583619039</v>
      </c>
      <c r="AE24" s="35">
        <f t="shared" si="9"/>
        <v>1.6689148837045635</v>
      </c>
    </row>
    <row r="25" spans="1:31" ht="15" customHeight="1" x14ac:dyDescent="0.2">
      <c r="A25" s="16">
        <v>1813</v>
      </c>
      <c r="B25" s="32">
        <f t="shared" si="0"/>
        <v>3098.3555916888567</v>
      </c>
      <c r="C25" s="32">
        <f t="shared" si="0"/>
        <v>4926.553955292834</v>
      </c>
      <c r="D25" s="32">
        <f t="shared" si="0"/>
        <v>8198.6017891506272</v>
      </c>
      <c r="E25" s="16">
        <v>1813</v>
      </c>
      <c r="F25" s="32">
        <f t="shared" si="1"/>
        <v>5561.6325693352737</v>
      </c>
      <c r="G25" s="32">
        <f t="shared" si="2"/>
        <v>10661.878766797045</v>
      </c>
      <c r="H25" s="32">
        <f t="shared" si="3"/>
        <v>16223.511336132318</v>
      </c>
      <c r="I25" s="16">
        <v>1813</v>
      </c>
      <c r="J25" s="29"/>
      <c r="K25" s="29"/>
      <c r="L25" s="29"/>
      <c r="M25" s="34">
        <v>1813</v>
      </c>
      <c r="N25" s="29">
        <v>3098.3555916888567</v>
      </c>
      <c r="O25" s="29">
        <v>4926.553955292834</v>
      </c>
      <c r="P25" s="29">
        <v>8198.6017891506272</v>
      </c>
      <c r="Q25" s="16">
        <v>1813</v>
      </c>
      <c r="R25" s="34">
        <v>570.65967729639488</v>
      </c>
      <c r="S25" s="34">
        <v>2774.0161955151511</v>
      </c>
      <c r="T25" s="34">
        <v>4994.7147695664944</v>
      </c>
      <c r="U25" s="16">
        <v>1813</v>
      </c>
      <c r="V25" s="34">
        <v>1957.6677750539704</v>
      </c>
      <c r="W25" s="34">
        <v>6381.7228673240697</v>
      </c>
      <c r="X25" s="34">
        <f t="shared" si="4"/>
        <v>8339.3906423780409</v>
      </c>
      <c r="Y25" s="16">
        <v>1813</v>
      </c>
      <c r="Z25" s="35">
        <f t="shared" si="5"/>
        <v>5.4294279321922412</v>
      </c>
      <c r="AA25" s="35">
        <f t="shared" si="6"/>
        <v>1.7759643809065591</v>
      </c>
      <c r="AB25" s="35">
        <f t="shared" si="7"/>
        <v>1.6414554518920421</v>
      </c>
      <c r="AC25" s="16">
        <v>1813</v>
      </c>
      <c r="AD25" s="35">
        <f t="shared" si="8"/>
        <v>2.840948111934849</v>
      </c>
      <c r="AE25" s="35">
        <f t="shared" si="9"/>
        <v>1.6706897163128762</v>
      </c>
    </row>
    <row r="26" spans="1:31" ht="15" customHeight="1" x14ac:dyDescent="0.2">
      <c r="A26" s="16">
        <v>1814</v>
      </c>
      <c r="B26" s="32">
        <f t="shared" si="0"/>
        <v>2613.8478890716551</v>
      </c>
      <c r="C26" s="32">
        <f t="shared" si="0"/>
        <v>4994.7626753789709</v>
      </c>
      <c r="D26" s="32">
        <f t="shared" si="0"/>
        <v>8278.8728222665159</v>
      </c>
      <c r="E26" s="16">
        <v>1814</v>
      </c>
      <c r="F26" s="32">
        <f t="shared" si="1"/>
        <v>5111.229226761141</v>
      </c>
      <c r="G26" s="32">
        <f t="shared" si="2"/>
        <v>10776.254159956001</v>
      </c>
      <c r="H26" s="32">
        <f t="shared" si="3"/>
        <v>15887.483386717142</v>
      </c>
      <c r="I26" s="16">
        <v>1814</v>
      </c>
      <c r="J26" s="29"/>
      <c r="K26" s="29"/>
      <c r="L26" s="29"/>
      <c r="M26" s="34">
        <v>1814</v>
      </c>
      <c r="N26" s="29">
        <v>2613.8478890716551</v>
      </c>
      <c r="O26" s="29">
        <v>4994.7626753789709</v>
      </c>
      <c r="P26" s="29">
        <v>8278.8728222665159</v>
      </c>
      <c r="Q26" s="16">
        <v>1814</v>
      </c>
      <c r="R26" s="34">
        <v>579.21957245584076</v>
      </c>
      <c r="S26" s="34">
        <v>2807.3043898613328</v>
      </c>
      <c r="T26" s="34">
        <v>5039.667202492592</v>
      </c>
      <c r="U26" s="16">
        <v>1814</v>
      </c>
      <c r="V26" s="34">
        <v>1982.8717673865071</v>
      </c>
      <c r="W26" s="34">
        <v>6443.3193974232581</v>
      </c>
      <c r="X26" s="34">
        <f t="shared" si="4"/>
        <v>8426.1911648097648</v>
      </c>
      <c r="Y26" s="16">
        <v>1814</v>
      </c>
      <c r="Z26" s="35">
        <f t="shared" si="5"/>
        <v>4.512706430117972</v>
      </c>
      <c r="AA26" s="35">
        <f t="shared" si="6"/>
        <v>1.7792023883899843</v>
      </c>
      <c r="AB26" s="35">
        <f t="shared" si="7"/>
        <v>1.6427419687894929</v>
      </c>
      <c r="AC26" s="16">
        <v>1814</v>
      </c>
      <c r="AD26" s="35">
        <f t="shared" si="8"/>
        <v>2.5776902525057968</v>
      </c>
      <c r="AE26" s="35">
        <f t="shared" si="9"/>
        <v>1.6724693430944184</v>
      </c>
    </row>
    <row r="27" spans="1:31" ht="15" customHeight="1" x14ac:dyDescent="0.2">
      <c r="A27" s="16">
        <v>1815</v>
      </c>
      <c r="B27" s="32">
        <f t="shared" si="0"/>
        <v>3216.5885083486655</v>
      </c>
      <c r="C27" s="32">
        <f t="shared" si="0"/>
        <v>5063.9232641611288</v>
      </c>
      <c r="D27" s="32">
        <f t="shared" si="0"/>
        <v>8359.9302433459652</v>
      </c>
      <c r="E27" s="16">
        <v>1815</v>
      </c>
      <c r="F27" s="32">
        <f t="shared" si="1"/>
        <v>5748.5501404292299</v>
      </c>
      <c r="G27" s="32">
        <f t="shared" si="2"/>
        <v>10891.891875426529</v>
      </c>
      <c r="H27" s="32">
        <f t="shared" si="3"/>
        <v>16640.442015855759</v>
      </c>
      <c r="I27" s="16">
        <v>1815</v>
      </c>
      <c r="J27" s="29"/>
      <c r="K27" s="29"/>
      <c r="L27" s="29"/>
      <c r="M27" s="34">
        <v>1815</v>
      </c>
      <c r="N27" s="29">
        <v>3216.5885083486655</v>
      </c>
      <c r="O27" s="29">
        <v>5063.9232641611288</v>
      </c>
      <c r="P27" s="29">
        <v>8359.9302433459652</v>
      </c>
      <c r="Q27" s="16">
        <v>1815</v>
      </c>
      <c r="R27" s="34">
        <v>587.90786604267828</v>
      </c>
      <c r="S27" s="34">
        <v>2840.992042539669</v>
      </c>
      <c r="T27" s="34">
        <v>5085.0242073150248</v>
      </c>
      <c r="U27" s="16">
        <v>1815</v>
      </c>
      <c r="V27" s="34">
        <v>2008.4038873125128</v>
      </c>
      <c r="W27" s="34">
        <v>6505.5202285848591</v>
      </c>
      <c r="X27" s="34">
        <f t="shared" si="4"/>
        <v>8513.9241158973709</v>
      </c>
      <c r="Y27" s="16">
        <v>1815</v>
      </c>
      <c r="Z27" s="35">
        <f t="shared" si="5"/>
        <v>5.4712459113706808</v>
      </c>
      <c r="AA27" s="35">
        <f t="shared" si="6"/>
        <v>1.7824489433044306</v>
      </c>
      <c r="AB27" s="35">
        <f t="shared" si="7"/>
        <v>1.6440295861954497</v>
      </c>
      <c r="AC27" s="16">
        <v>1815</v>
      </c>
      <c r="AD27" s="35">
        <f t="shared" si="8"/>
        <v>2.8622480651147737</v>
      </c>
      <c r="AE27" s="35">
        <f t="shared" si="9"/>
        <v>1.6742537864332847</v>
      </c>
    </row>
    <row r="28" spans="1:31" ht="15" customHeight="1" x14ac:dyDescent="0.2">
      <c r="A28" s="16">
        <v>1816</v>
      </c>
      <c r="B28" s="32">
        <f t="shared" si="0"/>
        <v>2787.6441894913519</v>
      </c>
      <c r="C28" s="32">
        <f>K28+O28</f>
        <v>5134.0491071118786</v>
      </c>
      <c r="D28" s="32">
        <f>L28+P28</f>
        <v>8441.7817609204722</v>
      </c>
      <c r="E28" s="16">
        <v>1816</v>
      </c>
      <c r="F28" s="32">
        <f t="shared" si="1"/>
        <v>5354.6687430472912</v>
      </c>
      <c r="G28" s="32">
        <f t="shared" si="2"/>
        <v>11008.806314476411</v>
      </c>
      <c r="H28" s="32">
        <f t="shared" si="3"/>
        <v>16363.475057523701</v>
      </c>
      <c r="I28" s="16">
        <v>1816</v>
      </c>
      <c r="J28" s="29"/>
      <c r="K28" s="29"/>
      <c r="L28" s="29"/>
      <c r="M28" s="34">
        <v>1816</v>
      </c>
      <c r="N28" s="29">
        <v>2787.6441894913519</v>
      </c>
      <c r="O28" s="29">
        <v>5134.0491071118786</v>
      </c>
      <c r="P28" s="29">
        <v>8441.7817609204722</v>
      </c>
      <c r="Q28" s="16">
        <v>1816</v>
      </c>
      <c r="R28" s="34">
        <v>596.72648403331834</v>
      </c>
      <c r="S28" s="34">
        <v>2875.0839470501451</v>
      </c>
      <c r="T28" s="34">
        <v>5130.7894251808593</v>
      </c>
      <c r="U28" s="16">
        <v>1816</v>
      </c>
      <c r="V28" s="34">
        <v>2034.2684575583908</v>
      </c>
      <c r="W28" s="34">
        <v>6568.3313987059319</v>
      </c>
      <c r="X28" s="34">
        <f t="shared" si="4"/>
        <v>8602.5998562643217</v>
      </c>
      <c r="Y28" s="16">
        <v>1816</v>
      </c>
      <c r="Z28" s="35">
        <f t="shared" si="5"/>
        <v>4.6715610318641447</v>
      </c>
      <c r="AA28" s="35">
        <f t="shared" si="6"/>
        <v>1.7857040704426896</v>
      </c>
      <c r="AB28" s="35">
        <f t="shared" si="7"/>
        <v>1.6453183051110893</v>
      </c>
      <c r="AC28" s="16">
        <v>1816</v>
      </c>
      <c r="AD28" s="35">
        <f t="shared" si="8"/>
        <v>2.6322330876005302</v>
      </c>
      <c r="AE28" s="35">
        <f t="shared" si="9"/>
        <v>1.6760430688142995</v>
      </c>
    </row>
    <row r="29" spans="1:31" ht="15" customHeight="1" x14ac:dyDescent="0.2">
      <c r="A29" s="16">
        <v>1817</v>
      </c>
      <c r="B29" s="32">
        <f t="shared" ref="B29:D44" si="10">J29+N29</f>
        <v>2595.753723706021</v>
      </c>
      <c r="C29" s="32">
        <f t="shared" si="10"/>
        <v>5205.1537793065918</v>
      </c>
      <c r="D29" s="32">
        <f t="shared" si="10"/>
        <v>8524.4351591283266</v>
      </c>
      <c r="E29" s="16">
        <v>1817</v>
      </c>
      <c r="F29" s="32">
        <f t="shared" si="1"/>
        <v>5198.3306133593169</v>
      </c>
      <c r="G29" s="32">
        <f t="shared" si="2"/>
        <v>11127.012048781622</v>
      </c>
      <c r="H29" s="32">
        <f t="shared" si="3"/>
        <v>16325.342662140938</v>
      </c>
      <c r="I29" s="16">
        <v>1817</v>
      </c>
      <c r="J29" s="29"/>
      <c r="K29" s="29"/>
      <c r="L29" s="29"/>
      <c r="M29" s="34">
        <v>1817</v>
      </c>
      <c r="N29" s="29">
        <v>2595.753723706021</v>
      </c>
      <c r="O29" s="29">
        <v>5205.1537793065918</v>
      </c>
      <c r="P29" s="29">
        <v>8524.4351591283266</v>
      </c>
      <c r="Q29" s="16">
        <v>1817</v>
      </c>
      <c r="R29" s="34">
        <v>605.67738129381803</v>
      </c>
      <c r="S29" s="34">
        <v>2909.5849544147468</v>
      </c>
      <c r="T29" s="34">
        <v>5176.9665300074867</v>
      </c>
      <c r="U29" s="16">
        <v>1817</v>
      </c>
      <c r="V29" s="34">
        <v>2060.4698585011915</v>
      </c>
      <c r="W29" s="34">
        <v>6631.7590072148596</v>
      </c>
      <c r="X29" s="34">
        <f t="shared" si="4"/>
        <v>8692.2288657160516</v>
      </c>
      <c r="Y29" s="16">
        <v>1817</v>
      </c>
      <c r="Z29" s="35">
        <f t="shared" si="5"/>
        <v>4.2857035839131061</v>
      </c>
      <c r="AA29" s="35">
        <f t="shared" si="6"/>
        <v>1.7889677946707663</v>
      </c>
      <c r="AB29" s="35">
        <f t="shared" si="7"/>
        <v>1.6466081265385348</v>
      </c>
      <c r="AC29" s="16">
        <v>1817</v>
      </c>
      <c r="AD29" s="35">
        <f t="shared" si="8"/>
        <v>2.5228860261710597</v>
      </c>
      <c r="AE29" s="35">
        <f t="shared" si="9"/>
        <v>1.6778372128233643</v>
      </c>
    </row>
    <row r="30" spans="1:31" ht="15" customHeight="1" x14ac:dyDescent="0.2">
      <c r="A30" s="16">
        <v>1818</v>
      </c>
      <c r="B30" s="32">
        <f t="shared" si="10"/>
        <v>3021.3529192636984</v>
      </c>
      <c r="C30" s="32">
        <f t="shared" si="10"/>
        <v>5277.2510481274658</v>
      </c>
      <c r="D30" s="32">
        <f t="shared" si="10"/>
        <v>8607.8982984566137</v>
      </c>
      <c r="E30" s="16">
        <v>1818</v>
      </c>
      <c r="F30" s="32">
        <f t="shared" si="1"/>
        <v>5659.9784433274308</v>
      </c>
      <c r="G30" s="32">
        <f t="shared" si="2"/>
        <v>11246.523822520347</v>
      </c>
      <c r="H30" s="32">
        <f t="shared" si="3"/>
        <v>16906.502265847776</v>
      </c>
      <c r="I30" s="16">
        <v>1818</v>
      </c>
      <c r="J30" s="29"/>
      <c r="K30" s="29"/>
      <c r="L30" s="29"/>
      <c r="M30" s="34">
        <v>1818</v>
      </c>
      <c r="N30" s="29">
        <v>3021.3529192636984</v>
      </c>
      <c r="O30" s="29">
        <v>5277.2510481274658</v>
      </c>
      <c r="P30" s="29">
        <v>8607.8982984566137</v>
      </c>
      <c r="Q30" s="16">
        <v>1818</v>
      </c>
      <c r="R30" s="34">
        <v>614.76254201322524</v>
      </c>
      <c r="S30" s="34">
        <v>2944.4999738677238</v>
      </c>
      <c r="T30" s="34">
        <v>5223.5592287775535</v>
      </c>
      <c r="U30" s="16">
        <v>1818</v>
      </c>
      <c r="V30" s="34">
        <v>2087.012528947087</v>
      </c>
      <c r="W30" s="34">
        <v>6695.8092157114152</v>
      </c>
      <c r="X30" s="34">
        <f t="shared" si="4"/>
        <v>8782.8217446585022</v>
      </c>
      <c r="Y30" s="16">
        <v>1818</v>
      </c>
      <c r="Z30" s="35">
        <f t="shared" si="5"/>
        <v>4.9146665790166191</v>
      </c>
      <c r="AA30" s="35">
        <f t="shared" si="6"/>
        <v>1.7922401409280966</v>
      </c>
      <c r="AB30" s="35">
        <f t="shared" si="7"/>
        <v>1.6478990514808582</v>
      </c>
      <c r="AC30" s="16">
        <v>1818</v>
      </c>
      <c r="AD30" s="35">
        <f t="shared" si="8"/>
        <v>2.7120002227216773</v>
      </c>
      <c r="AE30" s="35">
        <f t="shared" si="9"/>
        <v>1.6796362411478039</v>
      </c>
    </row>
    <row r="31" spans="1:31" ht="15" customHeight="1" x14ac:dyDescent="0.2">
      <c r="A31" s="16">
        <v>1819</v>
      </c>
      <c r="B31" s="32">
        <f t="shared" si="10"/>
        <v>3015.2175400090568</v>
      </c>
      <c r="C31" s="32">
        <f t="shared" si="10"/>
        <v>5350.3548760063477</v>
      </c>
      <c r="D31" s="32">
        <f t="shared" si="10"/>
        <v>8692.1791164904644</v>
      </c>
      <c r="E31" s="16">
        <v>1819</v>
      </c>
      <c r="F31" s="32">
        <f t="shared" si="1"/>
        <v>5690.3949780122311</v>
      </c>
      <c r="G31" s="32">
        <f t="shared" si="2"/>
        <v>11367.356554493639</v>
      </c>
      <c r="H31" s="32">
        <f t="shared" si="3"/>
        <v>17057.75153250587</v>
      </c>
      <c r="I31" s="16">
        <v>1819</v>
      </c>
      <c r="J31" s="29"/>
      <c r="K31" s="29"/>
      <c r="L31" s="29"/>
      <c r="M31" s="34">
        <v>1819</v>
      </c>
      <c r="N31" s="29">
        <v>3015.2175400090568</v>
      </c>
      <c r="O31" s="29">
        <v>5350.3548760063477</v>
      </c>
      <c r="P31" s="29">
        <v>8692.1791164904644</v>
      </c>
      <c r="Q31" s="16">
        <v>1819</v>
      </c>
      <c r="R31" s="34">
        <v>623.98398014342354</v>
      </c>
      <c r="S31" s="34">
        <v>2979.8339735541367</v>
      </c>
      <c r="T31" s="34">
        <v>5270.5712618365505</v>
      </c>
      <c r="U31" s="16">
        <v>1819</v>
      </c>
      <c r="V31" s="34">
        <v>2113.900966920492</v>
      </c>
      <c r="W31" s="34">
        <v>6760.4882486136194</v>
      </c>
      <c r="X31" s="34">
        <f t="shared" si="4"/>
        <v>8874.3892155341109</v>
      </c>
      <c r="Y31" s="16">
        <v>1819</v>
      </c>
      <c r="Z31" s="35">
        <f t="shared" si="5"/>
        <v>4.8322034474603104</v>
      </c>
      <c r="AA31" s="35">
        <f t="shared" si="6"/>
        <v>1.7955211342277637</v>
      </c>
      <c r="AB31" s="35">
        <f t="shared" si="7"/>
        <v>1.6491910809420764</v>
      </c>
      <c r="AC31" s="16">
        <v>1819</v>
      </c>
      <c r="AD31" s="35">
        <f t="shared" si="8"/>
        <v>2.6918928876322608</v>
      </c>
      <c r="AE31" s="35">
        <f t="shared" si="9"/>
        <v>1.6814401765767073</v>
      </c>
    </row>
    <row r="32" spans="1:31" ht="15" customHeight="1" x14ac:dyDescent="0.2">
      <c r="A32" s="16">
        <v>1820</v>
      </c>
      <c r="B32" s="32">
        <f t="shared" si="10"/>
        <v>3047.9916425112483</v>
      </c>
      <c r="C32" s="32">
        <f t="shared" si="10"/>
        <v>5424.4794232069298</v>
      </c>
      <c r="D32" s="32">
        <f t="shared" si="10"/>
        <v>8777.2856286697352</v>
      </c>
      <c r="E32" s="16">
        <v>1820</v>
      </c>
      <c r="F32" s="32">
        <f t="shared" si="1"/>
        <v>5760.2313541147132</v>
      </c>
      <c r="G32" s="32">
        <f t="shared" si="2"/>
        <v>11489.5253402732</v>
      </c>
      <c r="H32" s="32">
        <f t="shared" si="3"/>
        <v>17249.756694387914</v>
      </c>
      <c r="I32" s="16">
        <v>1820</v>
      </c>
      <c r="J32" s="29"/>
      <c r="K32" s="29"/>
      <c r="L32" s="29"/>
      <c r="M32" s="34">
        <v>1820</v>
      </c>
      <c r="N32" s="29">
        <v>3047.9916425112483</v>
      </c>
      <c r="O32" s="29">
        <v>5424.4794232069298</v>
      </c>
      <c r="P32" s="29">
        <v>8777.2856286697352</v>
      </c>
      <c r="Q32" s="16">
        <v>1820</v>
      </c>
      <c r="R32" s="34">
        <v>633.34373984557487</v>
      </c>
      <c r="S32" s="34">
        <v>3015.5919812367865</v>
      </c>
      <c r="T32" s="34">
        <v>5318.0064031930788</v>
      </c>
      <c r="U32" s="16">
        <v>1820</v>
      </c>
      <c r="V32" s="34">
        <v>2141.1397304639681</v>
      </c>
      <c r="W32" s="34">
        <v>6825.802393811472</v>
      </c>
      <c r="X32" s="34">
        <f t="shared" si="4"/>
        <v>8966.9421242754397</v>
      </c>
      <c r="Y32" s="16">
        <v>1820</v>
      </c>
      <c r="Z32" s="35">
        <f t="shared" si="5"/>
        <v>4.8125393064663831</v>
      </c>
      <c r="AA32" s="35">
        <f t="shared" si="6"/>
        <v>1.7988107996567178</v>
      </c>
      <c r="AB32" s="35">
        <f t="shared" si="7"/>
        <v>1.6504842159271582</v>
      </c>
      <c r="AC32" s="16">
        <v>1820</v>
      </c>
      <c r="AD32" s="35">
        <f t="shared" si="8"/>
        <v>2.6902641019446762</v>
      </c>
      <c r="AE32" s="35">
        <f t="shared" si="9"/>
        <v>1.6832490420012793</v>
      </c>
    </row>
    <row r="33" spans="1:31" ht="15" customHeight="1" x14ac:dyDescent="0.2">
      <c r="A33" s="16">
        <v>1821</v>
      </c>
      <c r="B33" s="32">
        <f t="shared" si="10"/>
        <v>2660.9522127008154</v>
      </c>
      <c r="C33" s="32">
        <f t="shared" si="10"/>
        <v>5439.5225958666133</v>
      </c>
      <c r="D33" s="32">
        <f t="shared" si="10"/>
        <v>8723.6451949655475</v>
      </c>
      <c r="E33" s="16">
        <v>1821</v>
      </c>
      <c r="F33" s="32">
        <f t="shared" si="1"/>
        <v>5380.713510634122</v>
      </c>
      <c r="G33" s="32">
        <f t="shared" si="2"/>
        <v>11443.406492898854</v>
      </c>
      <c r="H33" s="32">
        <f t="shared" si="3"/>
        <v>16824.120003532975</v>
      </c>
      <c r="I33" s="16">
        <v>1821</v>
      </c>
      <c r="J33" s="29"/>
      <c r="K33" s="29"/>
      <c r="L33" s="29"/>
      <c r="M33" s="34">
        <v>1821</v>
      </c>
      <c r="N33" s="29">
        <v>2660.9522127008154</v>
      </c>
      <c r="O33" s="29">
        <v>5439.5225958666133</v>
      </c>
      <c r="P33" s="29">
        <v>8723.6451949655475</v>
      </c>
      <c r="Q33" s="16">
        <v>1821</v>
      </c>
      <c r="R33" s="34">
        <v>642.84389594325842</v>
      </c>
      <c r="S33" s="34">
        <v>2988.983979011628</v>
      </c>
      <c r="T33" s="34">
        <v>5219.7809003218163</v>
      </c>
      <c r="U33" s="16">
        <v>1821</v>
      </c>
      <c r="V33" s="34">
        <v>2137.3358854490725</v>
      </c>
      <c r="W33" s="34">
        <v>6714.27288982763</v>
      </c>
      <c r="X33" s="34">
        <f t="shared" si="4"/>
        <v>8851.6087752767016</v>
      </c>
      <c r="Y33" s="16">
        <v>1821</v>
      </c>
      <c r="Z33" s="35">
        <f t="shared" si="5"/>
        <v>4.1393442941483389</v>
      </c>
      <c r="AA33" s="35">
        <f t="shared" si="6"/>
        <v>1.819856725249263</v>
      </c>
      <c r="AB33" s="35">
        <f t="shared" si="7"/>
        <v>1.6712665457716256</v>
      </c>
      <c r="AC33" s="16">
        <v>1821</v>
      </c>
      <c r="AD33" s="35">
        <f t="shared" si="8"/>
        <v>2.5174861598805696</v>
      </c>
      <c r="AE33" s="35">
        <f t="shared" si="9"/>
        <v>1.7043403925741587</v>
      </c>
    </row>
    <row r="34" spans="1:31" ht="15" customHeight="1" x14ac:dyDescent="0.2">
      <c r="A34" s="16">
        <v>1822</v>
      </c>
      <c r="B34" s="32">
        <f t="shared" si="10"/>
        <v>3299.9295928767147</v>
      </c>
      <c r="C34" s="32">
        <f t="shared" si="10"/>
        <v>5514.8301211585067</v>
      </c>
      <c r="D34" s="32">
        <f t="shared" si="10"/>
        <v>8809.0316496610158</v>
      </c>
      <c r="E34" s="16">
        <v>1822</v>
      </c>
      <c r="F34" s="32">
        <f t="shared" si="1"/>
        <v>6057.344653455968</v>
      </c>
      <c r="G34" s="32">
        <f t="shared" si="2"/>
        <v>11566.446710240269</v>
      </c>
      <c r="H34" s="32">
        <f t="shared" si="3"/>
        <v>17623.791363696237</v>
      </c>
      <c r="I34" s="16">
        <v>1822</v>
      </c>
      <c r="J34" s="29"/>
      <c r="K34" s="29"/>
      <c r="L34" s="29"/>
      <c r="M34" s="34">
        <v>1822</v>
      </c>
      <c r="N34" s="29">
        <v>3299.9295928767147</v>
      </c>
      <c r="O34" s="29">
        <v>5514.8301211585067</v>
      </c>
      <c r="P34" s="29">
        <v>8809.0316496610158</v>
      </c>
      <c r="Q34" s="16">
        <v>1822</v>
      </c>
      <c r="R34" s="34">
        <v>652.48655438240723</v>
      </c>
      <c r="S34" s="34">
        <v>3024.8517867597675</v>
      </c>
      <c r="T34" s="34">
        <v>5266.7589284247124</v>
      </c>
      <c r="U34" s="16">
        <v>1822</v>
      </c>
      <c r="V34" s="34">
        <v>2164.9124477622909</v>
      </c>
      <c r="W34" s="34">
        <v>6779.1848218045961</v>
      </c>
      <c r="X34" s="34">
        <f t="shared" si="4"/>
        <v>8944.0972695668861</v>
      </c>
      <c r="Y34" s="16">
        <v>1822</v>
      </c>
      <c r="Z34" s="35">
        <f t="shared" si="5"/>
        <v>5.0574675764777561</v>
      </c>
      <c r="AA34" s="35">
        <f t="shared" si="6"/>
        <v>1.8231736659950579</v>
      </c>
      <c r="AB34" s="35">
        <f t="shared" si="7"/>
        <v>1.6725716459355389</v>
      </c>
      <c r="AC34" s="16">
        <v>1822</v>
      </c>
      <c r="AD34" s="35">
        <f t="shared" si="8"/>
        <v>2.7979628736104294</v>
      </c>
      <c r="AE34" s="35">
        <f t="shared" si="9"/>
        <v>1.7061707291174457</v>
      </c>
    </row>
    <row r="35" spans="1:31" ht="15" customHeight="1" x14ac:dyDescent="0.2">
      <c r="A35" s="16">
        <v>1823</v>
      </c>
      <c r="B35" s="32">
        <f t="shared" si="10"/>
        <v>3473.9225449406545</v>
      </c>
      <c r="C35" s="32">
        <f t="shared" si="10"/>
        <v>5591.1885357763613</v>
      </c>
      <c r="D35" s="32">
        <f t="shared" si="10"/>
        <v>8895.2543615545692</v>
      </c>
      <c r="E35" s="16">
        <v>1823</v>
      </c>
      <c r="F35" s="32">
        <f t="shared" si="1"/>
        <v>6269.5168128288351</v>
      </c>
      <c r="G35" s="32">
        <f t="shared" si="2"/>
        <v>11690.848629442749</v>
      </c>
      <c r="H35" s="32">
        <f t="shared" si="3"/>
        <v>17960.365442271584</v>
      </c>
      <c r="I35" s="16">
        <v>1823</v>
      </c>
      <c r="J35" s="29"/>
      <c r="K35" s="29"/>
      <c r="L35" s="29"/>
      <c r="M35" s="34">
        <v>1823</v>
      </c>
      <c r="N35" s="29">
        <v>3473.9225449406545</v>
      </c>
      <c r="O35" s="29">
        <v>5591.1885357763613</v>
      </c>
      <c r="P35" s="29">
        <v>8895.2543615545692</v>
      </c>
      <c r="Q35" s="16">
        <v>1823</v>
      </c>
      <c r="R35" s="34">
        <v>662.27385269814329</v>
      </c>
      <c r="S35" s="34">
        <v>3061.1500082008847</v>
      </c>
      <c r="T35" s="34">
        <v>5314.1597587805345</v>
      </c>
      <c r="U35" s="16">
        <v>1823</v>
      </c>
      <c r="V35" s="34">
        <v>2192.8488567985855</v>
      </c>
      <c r="W35" s="34">
        <v>6844.7347628809766</v>
      </c>
      <c r="X35" s="34">
        <f t="shared" si="4"/>
        <v>9037.5836196795626</v>
      </c>
      <c r="Y35" s="16">
        <v>1823</v>
      </c>
      <c r="Z35" s="35">
        <f t="shared" si="5"/>
        <v>5.2454472281937239</v>
      </c>
      <c r="AA35" s="35">
        <f t="shared" si="6"/>
        <v>1.8264993616116332</v>
      </c>
      <c r="AB35" s="35">
        <f t="shared" si="7"/>
        <v>1.6738778594032719</v>
      </c>
      <c r="AC35" s="16">
        <v>1823</v>
      </c>
      <c r="AD35" s="35">
        <f t="shared" si="8"/>
        <v>2.8590738451449478</v>
      </c>
      <c r="AE35" s="35">
        <f t="shared" si="9"/>
        <v>1.7080060856181407</v>
      </c>
    </row>
    <row r="36" spans="1:31" ht="15" customHeight="1" x14ac:dyDescent="0.2">
      <c r="A36" s="16">
        <v>1824</v>
      </c>
      <c r="B36" s="32">
        <f t="shared" si="10"/>
        <v>2918.5439352391786</v>
      </c>
      <c r="C36" s="32">
        <f t="shared" si="10"/>
        <v>5668.6126170475609</v>
      </c>
      <c r="D36" s="32">
        <f t="shared" si="10"/>
        <v>8982.3215256402509</v>
      </c>
      <c r="E36" s="16">
        <v>1824</v>
      </c>
      <c r="F36" s="32">
        <f t="shared" si="1"/>
        <v>5752.8502437629595</v>
      </c>
      <c r="G36" s="32">
        <f t="shared" si="2"/>
        <v>11816.627834164032</v>
      </c>
      <c r="H36" s="32">
        <f t="shared" si="3"/>
        <v>17569.478077926993</v>
      </c>
      <c r="I36" s="16">
        <v>1824</v>
      </c>
      <c r="J36" s="29"/>
      <c r="K36" s="29"/>
      <c r="L36" s="29"/>
      <c r="M36" s="34">
        <v>1824</v>
      </c>
      <c r="N36" s="29">
        <v>2918.5439352391786</v>
      </c>
      <c r="O36" s="29">
        <v>5668.6126170475609</v>
      </c>
      <c r="P36" s="29">
        <v>8982.3215256402509</v>
      </c>
      <c r="Q36" s="16">
        <v>1824</v>
      </c>
      <c r="R36" s="34">
        <v>672.20796048861541</v>
      </c>
      <c r="S36" s="34">
        <v>3097.8838082992952</v>
      </c>
      <c r="T36" s="34">
        <v>5361.9871966095589</v>
      </c>
      <c r="U36" s="16">
        <v>1824</v>
      </c>
      <c r="V36" s="34">
        <v>2221.1498646382629</v>
      </c>
      <c r="W36" s="34">
        <v>6910.9291007592064</v>
      </c>
      <c r="X36" s="34">
        <f t="shared" si="4"/>
        <v>9132.0789653974698</v>
      </c>
      <c r="Y36" s="16">
        <v>1824</v>
      </c>
      <c r="Z36" s="35">
        <f t="shared" si="5"/>
        <v>4.3417277193768182</v>
      </c>
      <c r="AA36" s="35">
        <f t="shared" si="6"/>
        <v>1.8298338374929459</v>
      </c>
      <c r="AB36" s="35">
        <f t="shared" si="7"/>
        <v>1.6751851871858008</v>
      </c>
      <c r="AC36" s="16">
        <v>1824</v>
      </c>
      <c r="AD36" s="35">
        <f t="shared" si="8"/>
        <v>2.5900324581204566</v>
      </c>
      <c r="AE36" s="35">
        <f t="shared" si="9"/>
        <v>1.709846485455321</v>
      </c>
    </row>
    <row r="37" spans="1:31" ht="15" customHeight="1" x14ac:dyDescent="0.2">
      <c r="A37" s="16">
        <v>1825</v>
      </c>
      <c r="B37" s="32">
        <f t="shared" si="10"/>
        <v>3551.0929063508534</v>
      </c>
      <c r="C37" s="32">
        <f t="shared" si="10"/>
        <v>5747.1173516095905</v>
      </c>
      <c r="D37" s="32">
        <f t="shared" si="10"/>
        <v>9070.2414172671142</v>
      </c>
      <c r="E37" s="16">
        <v>1825</v>
      </c>
      <c r="F37" s="32">
        <f t="shared" si="1"/>
        <v>6424.6515821556486</v>
      </c>
      <c r="G37" s="32">
        <f t="shared" si="2"/>
        <v>11943.80009307191</v>
      </c>
      <c r="H37" s="32">
        <f t="shared" si="3"/>
        <v>18368.451675227559</v>
      </c>
      <c r="I37" s="16">
        <v>1825</v>
      </c>
      <c r="J37" s="29"/>
      <c r="K37" s="29"/>
      <c r="L37" s="29"/>
      <c r="M37" s="34">
        <v>1825</v>
      </c>
      <c r="N37" s="29">
        <v>3551.0929063508534</v>
      </c>
      <c r="O37" s="29">
        <v>5747.1173516095905</v>
      </c>
      <c r="P37" s="29">
        <v>9070.2414172671142</v>
      </c>
      <c r="Q37" s="16">
        <v>1825</v>
      </c>
      <c r="R37" s="34">
        <v>682.29107989594456</v>
      </c>
      <c r="S37" s="34">
        <v>3135.0584139988869</v>
      </c>
      <c r="T37" s="34">
        <v>5410.2450813790447</v>
      </c>
      <c r="U37" s="16">
        <v>1825</v>
      </c>
      <c r="V37" s="34">
        <v>2249.8202868953881</v>
      </c>
      <c r="W37" s="34">
        <v>6977.7742883784886</v>
      </c>
      <c r="X37" s="34">
        <f t="shared" si="4"/>
        <v>9227.5945752738771</v>
      </c>
      <c r="Y37" s="16">
        <v>1825</v>
      </c>
      <c r="Z37" s="35">
        <f t="shared" si="5"/>
        <v>5.2046597280627305</v>
      </c>
      <c r="AA37" s="35">
        <f t="shared" si="6"/>
        <v>1.8331771191079411</v>
      </c>
      <c r="AB37" s="35">
        <f t="shared" si="7"/>
        <v>1.6764936302950539</v>
      </c>
      <c r="AC37" s="16">
        <v>1825</v>
      </c>
      <c r="AD37" s="35">
        <f t="shared" si="8"/>
        <v>2.8556287893648911</v>
      </c>
      <c r="AE37" s="35">
        <f t="shared" si="9"/>
        <v>1.7116919521120593</v>
      </c>
    </row>
    <row r="38" spans="1:31" ht="15" customHeight="1" x14ac:dyDescent="0.2">
      <c r="A38" s="16">
        <v>1826</v>
      </c>
      <c r="B38" s="32">
        <f t="shared" si="10"/>
        <v>2846.1252687402139</v>
      </c>
      <c r="C38" s="32">
        <f t="shared" si="10"/>
        <v>5826.7179383950088</v>
      </c>
      <c r="D38" s="32">
        <f t="shared" si="10"/>
        <v>9159.0223929276035</v>
      </c>
      <c r="E38" s="16">
        <v>1826</v>
      </c>
      <c r="F38" s="32">
        <f t="shared" si="1"/>
        <v>5759.4842379377187</v>
      </c>
      <c r="G38" s="32">
        <f t="shared" si="2"/>
        <v>12072.381362125108</v>
      </c>
      <c r="H38" s="32">
        <f t="shared" si="3"/>
        <v>17831.865600062825</v>
      </c>
      <c r="I38" s="16">
        <v>1826</v>
      </c>
      <c r="J38" s="29"/>
      <c r="K38" s="29"/>
      <c r="L38" s="29"/>
      <c r="M38" s="34">
        <v>1826</v>
      </c>
      <c r="N38" s="29">
        <v>2846.1252687402139</v>
      </c>
      <c r="O38" s="29">
        <v>5826.7179383950088</v>
      </c>
      <c r="P38" s="29">
        <v>9159.0223929276035</v>
      </c>
      <c r="Q38" s="16">
        <v>1826</v>
      </c>
      <c r="R38" s="34">
        <v>692.52544609438371</v>
      </c>
      <c r="S38" s="34">
        <v>3172.6791149668734</v>
      </c>
      <c r="T38" s="34">
        <v>5458.9372871114556</v>
      </c>
      <c r="U38" s="16">
        <v>1826</v>
      </c>
      <c r="V38" s="34">
        <v>2278.8650035778205</v>
      </c>
      <c r="W38" s="34">
        <v>7045.2768445948923</v>
      </c>
      <c r="X38" s="34">
        <f t="shared" si="4"/>
        <v>9324.1418481727123</v>
      </c>
      <c r="Y38" s="16">
        <v>1826</v>
      </c>
      <c r="Z38" s="35">
        <f t="shared" si="5"/>
        <v>4.1097771710648709</v>
      </c>
      <c r="AA38" s="35">
        <f t="shared" si="6"/>
        <v>1.8365292320007744</v>
      </c>
      <c r="AB38" s="35">
        <f t="shared" si="7"/>
        <v>1.6778031897439167</v>
      </c>
      <c r="AC38" s="16">
        <v>1826</v>
      </c>
      <c r="AD38" s="35">
        <f t="shared" si="8"/>
        <v>2.5273477055004672</v>
      </c>
      <c r="AE38" s="35">
        <f t="shared" si="9"/>
        <v>1.7135425091757737</v>
      </c>
    </row>
    <row r="39" spans="1:31" ht="15" customHeight="1" x14ac:dyDescent="0.2">
      <c r="A39" s="16">
        <v>1827</v>
      </c>
      <c r="B39" s="32">
        <f t="shared" si="10"/>
        <v>2855.7303553380448</v>
      </c>
      <c r="C39" s="32">
        <f t="shared" si="10"/>
        <v>5907.4297916592641</v>
      </c>
      <c r="D39" s="32">
        <f t="shared" si="10"/>
        <v>9248.6728910536531</v>
      </c>
      <c r="E39" s="16">
        <v>1827</v>
      </c>
      <c r="F39" s="32">
        <f t="shared" si="1"/>
        <v>5809.4452511676773</v>
      </c>
      <c r="G39" s="32">
        <f t="shared" si="2"/>
        <v>12202.387786883286</v>
      </c>
      <c r="H39" s="32">
        <f t="shared" si="3"/>
        <v>18011.833038050965</v>
      </c>
      <c r="I39" s="16">
        <v>1827</v>
      </c>
      <c r="J39" s="29"/>
      <c r="K39" s="29"/>
      <c r="L39" s="29"/>
      <c r="M39" s="34">
        <v>1827</v>
      </c>
      <c r="N39" s="29">
        <v>2855.7303553380448</v>
      </c>
      <c r="O39" s="29">
        <v>5907.4297916592641</v>
      </c>
      <c r="P39" s="29">
        <v>9248.6728910536531</v>
      </c>
      <c r="Q39" s="16">
        <v>1827</v>
      </c>
      <c r="R39" s="34">
        <v>702.91332778579942</v>
      </c>
      <c r="S39" s="34">
        <v>3210.7512643464761</v>
      </c>
      <c r="T39" s="34">
        <v>5508.0677226954585</v>
      </c>
      <c r="U39" s="16">
        <v>1827</v>
      </c>
      <c r="V39" s="34">
        <v>2308.2889599590376</v>
      </c>
      <c r="W39" s="34">
        <v>7113.4433548686966</v>
      </c>
      <c r="X39" s="34">
        <f t="shared" si="4"/>
        <v>9421.7323148277337</v>
      </c>
      <c r="Y39" s="16">
        <v>1827</v>
      </c>
      <c r="Z39" s="35">
        <f t="shared" si="5"/>
        <v>4.062706229135947</v>
      </c>
      <c r="AA39" s="35">
        <f t="shared" si="6"/>
        <v>1.8398902017910368</v>
      </c>
      <c r="AB39" s="35">
        <f t="shared" si="7"/>
        <v>1.6791138665462289</v>
      </c>
      <c r="AC39" s="16">
        <v>1827</v>
      </c>
      <c r="AD39" s="35">
        <f t="shared" si="8"/>
        <v>2.5167755649062111</v>
      </c>
      <c r="AE39" s="35">
        <f t="shared" si="9"/>
        <v>1.7153981803385745</v>
      </c>
    </row>
    <row r="40" spans="1:31" ht="15" customHeight="1" x14ac:dyDescent="0.2">
      <c r="A40" s="16">
        <v>1828</v>
      </c>
      <c r="B40" s="32">
        <f t="shared" si="10"/>
        <v>3192.3411585674812</v>
      </c>
      <c r="C40" s="32">
        <f t="shared" si="10"/>
        <v>5989.2685440519444</v>
      </c>
      <c r="D40" s="32">
        <f t="shared" si="10"/>
        <v>9339.2014328206333</v>
      </c>
      <c r="E40" s="16">
        <v>1828</v>
      </c>
      <c r="F40" s="32">
        <f t="shared" si="1"/>
        <v>6186.975430593453</v>
      </c>
      <c r="G40" s="32">
        <f t="shared" si="2"/>
        <v>12333.835704846606</v>
      </c>
      <c r="H40" s="32">
        <f t="shared" si="3"/>
        <v>18520.811135440061</v>
      </c>
      <c r="I40" s="16">
        <v>1828</v>
      </c>
      <c r="J40" s="29"/>
      <c r="K40" s="29"/>
      <c r="L40" s="29"/>
      <c r="M40" s="34">
        <v>1828</v>
      </c>
      <c r="N40" s="29">
        <v>3192.3411585674812</v>
      </c>
      <c r="O40" s="29">
        <v>5989.2685440519444</v>
      </c>
      <c r="P40" s="29">
        <v>9339.2014328206333</v>
      </c>
      <c r="Q40" s="16">
        <v>1828</v>
      </c>
      <c r="R40" s="34">
        <v>713.4570277025864</v>
      </c>
      <c r="S40" s="34">
        <v>3249.280279518634</v>
      </c>
      <c r="T40" s="34">
        <v>5557.6403321997168</v>
      </c>
      <c r="U40" s="16">
        <v>1828</v>
      </c>
      <c r="V40" s="34">
        <v>2338.0971674619032</v>
      </c>
      <c r="W40" s="34">
        <v>7182.280471959034</v>
      </c>
      <c r="X40" s="34">
        <f t="shared" si="4"/>
        <v>9520.3776394209381</v>
      </c>
      <c r="Y40" s="16">
        <v>1828</v>
      </c>
      <c r="Z40" s="35">
        <f t="shared" si="5"/>
        <v>4.4744687270755277</v>
      </c>
      <c r="AA40" s="35">
        <f t="shared" si="6"/>
        <v>1.8432600541739745</v>
      </c>
      <c r="AB40" s="35">
        <f t="shared" si="7"/>
        <v>1.6804256617167908</v>
      </c>
      <c r="AC40" s="16">
        <v>1828</v>
      </c>
      <c r="AD40" s="35">
        <f t="shared" si="8"/>
        <v>2.646158387553097</v>
      </c>
      <c r="AE40" s="35">
        <f t="shared" si="9"/>
        <v>1.7172589893976165</v>
      </c>
    </row>
    <row r="41" spans="1:31" ht="15" customHeight="1" x14ac:dyDescent="0.2">
      <c r="A41" s="16">
        <v>1829</v>
      </c>
      <c r="B41" s="32">
        <f t="shared" si="10"/>
        <v>3581.4257736039658</v>
      </c>
      <c r="C41" s="32">
        <f t="shared" si="10"/>
        <v>6072.2500497321216</v>
      </c>
      <c r="D41" s="32">
        <f t="shared" si="10"/>
        <v>9430.6166229591454</v>
      </c>
      <c r="E41" s="16">
        <v>1829</v>
      </c>
      <c r="F41" s="32">
        <f t="shared" si="1"/>
        <v>6617.5507984700271</v>
      </c>
      <c r="G41" s="32">
        <f t="shared" si="2"/>
        <v>12466.741647825205</v>
      </c>
      <c r="H41" s="32">
        <f t="shared" si="3"/>
        <v>19084.292446295232</v>
      </c>
      <c r="I41" s="16">
        <v>1829</v>
      </c>
      <c r="J41" s="29"/>
      <c r="K41" s="29"/>
      <c r="L41" s="29"/>
      <c r="M41" s="34">
        <v>1829</v>
      </c>
      <c r="N41" s="29">
        <v>3581.4257736039658</v>
      </c>
      <c r="O41" s="29">
        <v>6072.2500497321216</v>
      </c>
      <c r="P41" s="29">
        <v>9430.6166229591454</v>
      </c>
      <c r="Q41" s="16">
        <v>1829</v>
      </c>
      <c r="R41" s="34">
        <v>724.15888311812512</v>
      </c>
      <c r="S41" s="34">
        <v>3288.2716428728577</v>
      </c>
      <c r="T41" s="34">
        <v>5607.6590951895141</v>
      </c>
      <c r="U41" s="16">
        <v>1829</v>
      </c>
      <c r="V41" s="34">
        <v>2368.2947045545538</v>
      </c>
      <c r="W41" s="34">
        <v>7251.7949166259432</v>
      </c>
      <c r="X41" s="34">
        <f t="shared" si="4"/>
        <v>9620.0896211804975</v>
      </c>
      <c r="Y41" s="16">
        <v>1829</v>
      </c>
      <c r="Z41" s="35">
        <f t="shared" si="5"/>
        <v>4.9456353530911006</v>
      </c>
      <c r="AA41" s="35">
        <f t="shared" si="6"/>
        <v>1.8466388149207136</v>
      </c>
      <c r="AB41" s="35">
        <f t="shared" si="7"/>
        <v>1.6817385762713581</v>
      </c>
      <c r="AC41" s="16">
        <v>1829</v>
      </c>
      <c r="AD41" s="35">
        <f t="shared" si="8"/>
        <v>2.7942260672810586</v>
      </c>
      <c r="AE41" s="35">
        <f t="shared" si="9"/>
        <v>1.7191249602554439</v>
      </c>
    </row>
    <row r="42" spans="1:31" ht="15" customHeight="1" x14ac:dyDescent="0.2">
      <c r="A42" s="16">
        <v>1830</v>
      </c>
      <c r="B42" s="32">
        <f t="shared" si="10"/>
        <v>3757.1993406462875</v>
      </c>
      <c r="C42" s="32">
        <f t="shared" si="10"/>
        <v>6156.3903875284341</v>
      </c>
      <c r="D42" s="32">
        <f t="shared" si="10"/>
        <v>9522.9271505748202</v>
      </c>
      <c r="E42" s="16">
        <v>1830</v>
      </c>
      <c r="F42" s="32">
        <f t="shared" si="1"/>
        <v>6835.394534410505</v>
      </c>
      <c r="G42" s="32">
        <f t="shared" si="2"/>
        <v>12601.122344339037</v>
      </c>
      <c r="H42" s="32">
        <f t="shared" si="3"/>
        <v>19436.516878749542</v>
      </c>
      <c r="I42" s="16">
        <v>1830</v>
      </c>
      <c r="J42" s="29"/>
      <c r="K42" s="29"/>
      <c r="L42" s="29"/>
      <c r="M42" s="34">
        <v>1830</v>
      </c>
      <c r="N42" s="29">
        <v>3757.1993406462875</v>
      </c>
      <c r="O42" s="29">
        <v>6156.3903875284341</v>
      </c>
      <c r="P42" s="29">
        <v>9522.9271505748202</v>
      </c>
      <c r="Q42" s="16">
        <v>1830</v>
      </c>
      <c r="R42" s="34">
        <v>735.02126636489697</v>
      </c>
      <c r="S42" s="34">
        <v>3327.7309025873319</v>
      </c>
      <c r="T42" s="34">
        <v>5658.1280270462194</v>
      </c>
      <c r="U42" s="16">
        <v>1830</v>
      </c>
      <c r="V42" s="34">
        <v>2398.8867176585627</v>
      </c>
      <c r="W42" s="34">
        <v>7321.9934783398858</v>
      </c>
      <c r="X42" s="34">
        <f t="shared" si="4"/>
        <v>9720.8801959984485</v>
      </c>
      <c r="Y42" s="16">
        <v>1830</v>
      </c>
      <c r="Z42" s="35">
        <f t="shared" si="5"/>
        <v>5.1116879369052812</v>
      </c>
      <c r="AA42" s="35">
        <f t="shared" si="6"/>
        <v>1.8500265098784885</v>
      </c>
      <c r="AB42" s="35">
        <f t="shared" si="7"/>
        <v>1.6830526112266477</v>
      </c>
      <c r="AC42" s="16">
        <v>1830</v>
      </c>
      <c r="AD42" s="35">
        <f t="shared" si="8"/>
        <v>2.8494028017638962</v>
      </c>
      <c r="AE42" s="35">
        <f t="shared" si="9"/>
        <v>1.7209961169203456</v>
      </c>
    </row>
    <row r="43" spans="1:31" ht="15" customHeight="1" x14ac:dyDescent="0.2">
      <c r="A43" s="16">
        <v>1831</v>
      </c>
      <c r="B43" s="32">
        <f t="shared" si="10"/>
        <v>3127.5493384321098</v>
      </c>
      <c r="C43" s="32">
        <f t="shared" si="10"/>
        <v>6241.7058641444974</v>
      </c>
      <c r="D43" s="32">
        <f t="shared" si="10"/>
        <v>9616.1417899761382</v>
      </c>
      <c r="E43" s="16">
        <v>1831</v>
      </c>
      <c r="F43" s="32">
        <f t="shared" si="1"/>
        <v>6248.402270504359</v>
      </c>
      <c r="G43" s="32">
        <f t="shared" si="2"/>
        <v>12736.994722048386</v>
      </c>
      <c r="H43" s="32">
        <f t="shared" si="3"/>
        <v>18985.396992552745</v>
      </c>
      <c r="I43" s="16">
        <v>1831</v>
      </c>
      <c r="J43" s="29"/>
      <c r="K43" s="29"/>
      <c r="L43" s="29"/>
      <c r="M43" s="34">
        <v>1831</v>
      </c>
      <c r="N43" s="29">
        <v>3127.5493384321098</v>
      </c>
      <c r="O43" s="29">
        <v>6241.7058641444974</v>
      </c>
      <c r="P43" s="29">
        <v>9616.1417899761382</v>
      </c>
      <c r="Q43" s="16">
        <v>1831</v>
      </c>
      <c r="R43" s="34">
        <v>746.04658536037039</v>
      </c>
      <c r="S43" s="34">
        <v>3367.6636734183799</v>
      </c>
      <c r="T43" s="34">
        <v>5709.051179289635</v>
      </c>
      <c r="U43" s="16">
        <v>1831</v>
      </c>
      <c r="V43" s="34">
        <v>2429.8784220695602</v>
      </c>
      <c r="W43" s="34">
        <v>7392.8830159988247</v>
      </c>
      <c r="X43" s="34">
        <f t="shared" si="4"/>
        <v>9822.7614380683845</v>
      </c>
      <c r="Y43" s="16">
        <v>1831</v>
      </c>
      <c r="Z43" s="35">
        <f t="shared" si="5"/>
        <v>4.1921635991690493</v>
      </c>
      <c r="AA43" s="35">
        <f t="shared" si="6"/>
        <v>1.8534231649708632</v>
      </c>
      <c r="AB43" s="35">
        <f t="shared" si="7"/>
        <v>1.6843677676003344</v>
      </c>
      <c r="AC43" s="16">
        <v>1831</v>
      </c>
      <c r="AD43" s="35">
        <f t="shared" si="8"/>
        <v>2.5714876159040543</v>
      </c>
      <c r="AE43" s="35">
        <f t="shared" si="9"/>
        <v>1.7228724835066984</v>
      </c>
    </row>
    <row r="44" spans="1:31" ht="15" customHeight="1" x14ac:dyDescent="0.2">
      <c r="A44" s="16">
        <v>1832</v>
      </c>
      <c r="B44" s="32">
        <f t="shared" si="10"/>
        <v>3811.5046088706463</v>
      </c>
      <c r="C44" s="32">
        <f t="shared" si="10"/>
        <v>6328.2130174103586</v>
      </c>
      <c r="D44" s="32">
        <f t="shared" si="10"/>
        <v>9710.2694015104189</v>
      </c>
      <c r="E44" s="16">
        <v>1832</v>
      </c>
      <c r="F44" s="32">
        <f t="shared" ref="F44:F75" si="11">B44+C44*F$8</f>
        <v>6975.6111175758251</v>
      </c>
      <c r="G44" s="32">
        <f t="shared" ref="G44:G75" si="12">D44+C44*G$8</f>
        <v>12874.375910215598</v>
      </c>
      <c r="H44" s="32">
        <f t="shared" si="3"/>
        <v>19849.987027791423</v>
      </c>
      <c r="I44" s="16">
        <v>1832</v>
      </c>
      <c r="J44" s="29"/>
      <c r="K44" s="29"/>
      <c r="L44" s="29"/>
      <c r="M44" s="34">
        <v>1832</v>
      </c>
      <c r="N44" s="29">
        <v>3811.5046088706463</v>
      </c>
      <c r="O44" s="29">
        <v>6328.2130174103586</v>
      </c>
      <c r="P44" s="29">
        <v>9710.2694015104189</v>
      </c>
      <c r="Q44" s="16">
        <v>1832</v>
      </c>
      <c r="R44" s="34">
        <v>757.23728414077584</v>
      </c>
      <c r="S44" s="34">
        <v>3408.0756374994003</v>
      </c>
      <c r="T44" s="34">
        <v>5760.4326399032407</v>
      </c>
      <c r="U44" s="16">
        <v>1832</v>
      </c>
      <c r="V44" s="34">
        <v>2461.2751028904759</v>
      </c>
      <c r="W44" s="34">
        <v>7464.4704586529406</v>
      </c>
      <c r="X44" s="34">
        <f t="shared" si="4"/>
        <v>9925.7455615434155</v>
      </c>
      <c r="Y44" s="16">
        <v>1832</v>
      </c>
      <c r="Z44" s="35">
        <f t="shared" ref="Z44:Z75" si="13">B44/R44</f>
        <v>5.0334349466105532</v>
      </c>
      <c r="AA44" s="35">
        <f t="shared" ref="AA44:AA75" si="14">C44/S44</f>
        <v>1.8568288061979588</v>
      </c>
      <c r="AB44" s="35">
        <f t="shared" ref="AB44:AB75" si="15">D44/T44</f>
        <v>1.6856840464110565</v>
      </c>
      <c r="AC44" s="16">
        <v>1832</v>
      </c>
      <c r="AD44" s="35">
        <f t="shared" ref="AD44:AD75" si="16">F44/V44</f>
        <v>2.8341452401577527</v>
      </c>
      <c r="AE44" s="35">
        <f t="shared" ref="AE44:AE75" si="17">G44/W44</f>
        <v>1.7247540842353262</v>
      </c>
    </row>
    <row r="45" spans="1:31" ht="15" customHeight="1" x14ac:dyDescent="0.2">
      <c r="A45" s="16">
        <v>1833</v>
      </c>
      <c r="B45" s="32">
        <f t="shared" ref="B45:D60" si="18">J45+N45</f>
        <v>3520.3311591663291</v>
      </c>
      <c r="C45" s="32">
        <f t="shared" si="18"/>
        <v>6415.928619580638</v>
      </c>
      <c r="D45" s="32">
        <f t="shared" si="18"/>
        <v>9805.318932407954</v>
      </c>
      <c r="E45" s="16">
        <v>1833</v>
      </c>
      <c r="F45" s="32">
        <f t="shared" si="11"/>
        <v>6728.2954689566486</v>
      </c>
      <c r="G45" s="32">
        <f t="shared" si="12"/>
        <v>13013.283242198273</v>
      </c>
      <c r="H45" s="32">
        <f t="shared" si="3"/>
        <v>19741.578711154922</v>
      </c>
      <c r="I45" s="16">
        <v>1833</v>
      </c>
      <c r="J45" s="29"/>
      <c r="K45" s="29"/>
      <c r="L45" s="29"/>
      <c r="M45" s="34">
        <v>1833</v>
      </c>
      <c r="N45" s="29">
        <v>3520.3311591663291</v>
      </c>
      <c r="O45" s="29">
        <v>6415.928619580638</v>
      </c>
      <c r="P45" s="29">
        <v>9805.318932407954</v>
      </c>
      <c r="Q45" s="16">
        <v>1833</v>
      </c>
      <c r="R45" s="34">
        <v>768.59584340288745</v>
      </c>
      <c r="S45" s="34">
        <v>3448.9725451493932</v>
      </c>
      <c r="T45" s="34">
        <v>5812.2765336623688</v>
      </c>
      <c r="U45" s="16">
        <v>1833</v>
      </c>
      <c r="V45" s="34">
        <v>2493.0821159775842</v>
      </c>
      <c r="W45" s="34">
        <v>7536.7628062370659</v>
      </c>
      <c r="X45" s="34">
        <f t="shared" si="4"/>
        <v>10029.84492221465</v>
      </c>
      <c r="Y45" s="16">
        <v>1833</v>
      </c>
      <c r="Z45" s="35">
        <f t="shared" si="13"/>
        <v>4.5802110294799236</v>
      </c>
      <c r="AA45" s="35">
        <f t="shared" si="14"/>
        <v>1.8602434596366815</v>
      </c>
      <c r="AB45" s="35">
        <f t="shared" si="15"/>
        <v>1.6870014486784117</v>
      </c>
      <c r="AC45" s="16">
        <v>1833</v>
      </c>
      <c r="AD45" s="35">
        <f t="shared" si="16"/>
        <v>2.6987861433991949</v>
      </c>
      <c r="AE45" s="35">
        <f t="shared" si="17"/>
        <v>1.7266409434338439</v>
      </c>
    </row>
    <row r="46" spans="1:31" ht="15" customHeight="1" x14ac:dyDescent="0.2">
      <c r="A46" s="16">
        <v>1834</v>
      </c>
      <c r="B46" s="32">
        <f t="shared" si="18"/>
        <v>3367.8674814577321</v>
      </c>
      <c r="C46" s="32">
        <f t="shared" si="18"/>
        <v>6504.869680680009</v>
      </c>
      <c r="D46" s="32">
        <f t="shared" si="18"/>
        <v>9901.2994176344982</v>
      </c>
      <c r="E46" s="16">
        <v>1834</v>
      </c>
      <c r="F46" s="32">
        <f t="shared" si="11"/>
        <v>6620.302321797737</v>
      </c>
      <c r="G46" s="32">
        <f t="shared" si="12"/>
        <v>13153.734257974502</v>
      </c>
      <c r="H46" s="32">
        <f t="shared" si="3"/>
        <v>19774.036579772241</v>
      </c>
      <c r="I46" s="16">
        <v>1834</v>
      </c>
      <c r="J46" s="29"/>
      <c r="K46" s="29"/>
      <c r="L46" s="29"/>
      <c r="M46" s="34">
        <v>1834</v>
      </c>
      <c r="N46" s="29">
        <v>3367.8674814577321</v>
      </c>
      <c r="O46" s="29">
        <v>6504.869680680009</v>
      </c>
      <c r="P46" s="29">
        <v>9901.2994176344982</v>
      </c>
      <c r="Q46" s="16">
        <v>1834</v>
      </c>
      <c r="R46" s="34">
        <v>780.12478105393075</v>
      </c>
      <c r="S46" s="34">
        <v>3490.3602156911861</v>
      </c>
      <c r="T46" s="34">
        <v>5864.5870224653299</v>
      </c>
      <c r="U46" s="16">
        <v>1834</v>
      </c>
      <c r="V46" s="34">
        <v>2525.3048888995236</v>
      </c>
      <c r="W46" s="34">
        <v>7609.7671303109228</v>
      </c>
      <c r="X46" s="34">
        <f t="shared" si="4"/>
        <v>10135.072019210445</v>
      </c>
      <c r="Y46" s="16">
        <v>1834</v>
      </c>
      <c r="Z46" s="35">
        <f t="shared" si="13"/>
        <v>4.3170881931321556</v>
      </c>
      <c r="AA46" s="35">
        <f t="shared" si="14"/>
        <v>1.8636671514409489</v>
      </c>
      <c r="AB46" s="35">
        <f t="shared" si="15"/>
        <v>1.6883199754229639</v>
      </c>
      <c r="AC46" s="16">
        <v>1834</v>
      </c>
      <c r="AD46" s="35">
        <f t="shared" si="16"/>
        <v>2.6215853582268753</v>
      </c>
      <c r="AE46" s="35">
        <f t="shared" si="17"/>
        <v>1.7285330855370158</v>
      </c>
    </row>
    <row r="47" spans="1:31" ht="15" customHeight="1" x14ac:dyDescent="0.2">
      <c r="A47" s="16">
        <v>1835</v>
      </c>
      <c r="B47" s="32">
        <f t="shared" si="18"/>
        <v>3270.0442372943912</v>
      </c>
      <c r="C47" s="32">
        <f t="shared" si="18"/>
        <v>6595.0534518967379</v>
      </c>
      <c r="D47" s="32">
        <f t="shared" si="18"/>
        <v>9998.2199807520556</v>
      </c>
      <c r="E47" s="16">
        <v>1835</v>
      </c>
      <c r="F47" s="32">
        <f t="shared" si="11"/>
        <v>6567.5709632427606</v>
      </c>
      <c r="G47" s="32">
        <f t="shared" si="12"/>
        <v>13295.746706700425</v>
      </c>
      <c r="H47" s="32">
        <f t="shared" si="3"/>
        <v>19863.317669943186</v>
      </c>
      <c r="I47" s="16">
        <v>1835</v>
      </c>
      <c r="J47" s="29"/>
      <c r="K47" s="29"/>
      <c r="L47" s="29"/>
      <c r="M47" s="34">
        <v>1835</v>
      </c>
      <c r="N47" s="29">
        <v>3270.0442372943912</v>
      </c>
      <c r="O47" s="29">
        <v>6595.0534518967379</v>
      </c>
      <c r="P47" s="29">
        <v>9998.2199807520556</v>
      </c>
      <c r="Q47" s="16">
        <v>1835</v>
      </c>
      <c r="R47" s="34">
        <v>791.82665276973967</v>
      </c>
      <c r="S47" s="34">
        <v>3532.2445382794804</v>
      </c>
      <c r="T47" s="34">
        <v>5917.3683056675172</v>
      </c>
      <c r="U47" s="16">
        <v>1835</v>
      </c>
      <c r="V47" s="34">
        <v>2557.9489219094799</v>
      </c>
      <c r="W47" s="34">
        <v>7683.4905748072579</v>
      </c>
      <c r="X47" s="34">
        <f t="shared" si="4"/>
        <v>10241.439496716737</v>
      </c>
      <c r="Y47" s="16">
        <v>1835</v>
      </c>
      <c r="Z47" s="35">
        <f t="shared" si="13"/>
        <v>4.1297476232405987</v>
      </c>
      <c r="AA47" s="35">
        <f t="shared" si="14"/>
        <v>1.8670999078419186</v>
      </c>
      <c r="AB47" s="35">
        <f t="shared" si="15"/>
        <v>1.6896396276662371</v>
      </c>
      <c r="AC47" s="16">
        <v>1835</v>
      </c>
      <c r="AD47" s="35">
        <f t="shared" si="16"/>
        <v>2.5675145062475067</v>
      </c>
      <c r="AE47" s="35">
        <f t="shared" si="17"/>
        <v>1.7304305350871017</v>
      </c>
    </row>
    <row r="48" spans="1:31" ht="15" customHeight="1" x14ac:dyDescent="0.2">
      <c r="A48" s="16">
        <v>1836</v>
      </c>
      <c r="B48" s="32">
        <f t="shared" si="18"/>
        <v>3947.4992207938699</v>
      </c>
      <c r="C48" s="32">
        <f t="shared" si="18"/>
        <v>6686.4974290249456</v>
      </c>
      <c r="D48" s="32">
        <f t="shared" si="18"/>
        <v>10096.089834788192</v>
      </c>
      <c r="E48" s="16">
        <v>1836</v>
      </c>
      <c r="F48" s="32">
        <f t="shared" si="11"/>
        <v>7290.7479353063427</v>
      </c>
      <c r="G48" s="32">
        <f t="shared" si="12"/>
        <v>13439.338549300664</v>
      </c>
      <c r="H48" s="32">
        <f t="shared" si="3"/>
        <v>20730.086484607007</v>
      </c>
      <c r="I48" s="16">
        <v>1836</v>
      </c>
      <c r="J48" s="29"/>
      <c r="K48" s="29"/>
      <c r="L48" s="29"/>
      <c r="M48" s="34">
        <v>1836</v>
      </c>
      <c r="N48" s="29">
        <v>3947.4992207938699</v>
      </c>
      <c r="O48" s="29">
        <v>6686.4974290249456</v>
      </c>
      <c r="P48" s="29">
        <v>10096.089834788192</v>
      </c>
      <c r="Q48" s="16">
        <v>1836</v>
      </c>
      <c r="R48" s="34">
        <v>803.70405256128572</v>
      </c>
      <c r="S48" s="34">
        <v>3574.631472738834</v>
      </c>
      <c r="T48" s="34">
        <v>5970.6246204185245</v>
      </c>
      <c r="U48" s="16">
        <v>1836</v>
      </c>
      <c r="V48" s="34">
        <v>2591.0197889307028</v>
      </c>
      <c r="W48" s="34">
        <v>7757.9403567879417</v>
      </c>
      <c r="X48" s="34">
        <f t="shared" si="4"/>
        <v>10348.960145718644</v>
      </c>
      <c r="Y48" s="16">
        <v>1836</v>
      </c>
      <c r="Z48" s="35">
        <f t="shared" si="13"/>
        <v>4.9116328432260294</v>
      </c>
      <c r="AA48" s="35">
        <f t="shared" si="14"/>
        <v>1.8705417551482146</v>
      </c>
      <c r="AB48" s="35">
        <f t="shared" si="15"/>
        <v>1.6909604064307235</v>
      </c>
      <c r="AC48" s="16">
        <v>1836</v>
      </c>
      <c r="AD48" s="35">
        <f t="shared" si="16"/>
        <v>2.8138526639023422</v>
      </c>
      <c r="AE48" s="35">
        <f t="shared" si="17"/>
        <v>1.7323333167342136</v>
      </c>
    </row>
    <row r="49" spans="1:31" ht="15" customHeight="1" x14ac:dyDescent="0.2">
      <c r="A49" s="16">
        <v>1837</v>
      </c>
      <c r="B49" s="32">
        <f t="shared" si="18"/>
        <v>3880.0755922585449</v>
      </c>
      <c r="C49" s="32">
        <f t="shared" si="18"/>
        <v>6779.2193559563339</v>
      </c>
      <c r="D49" s="32">
        <f t="shared" si="18"/>
        <v>10194.918283113808</v>
      </c>
      <c r="E49" s="16">
        <v>1837</v>
      </c>
      <c r="F49" s="32">
        <f t="shared" si="11"/>
        <v>7269.6852702367123</v>
      </c>
      <c r="G49" s="32">
        <f t="shared" si="12"/>
        <v>13584.527961091975</v>
      </c>
      <c r="H49" s="32">
        <f t="shared" si="3"/>
        <v>20854.213231328686</v>
      </c>
      <c r="I49" s="16">
        <v>1837</v>
      </c>
      <c r="J49" s="29"/>
      <c r="K49" s="29"/>
      <c r="L49" s="29"/>
      <c r="M49" s="34">
        <v>1837</v>
      </c>
      <c r="N49" s="29">
        <v>3880.0755922585449</v>
      </c>
      <c r="O49" s="29">
        <v>6779.2193559563339</v>
      </c>
      <c r="P49" s="29">
        <v>10194.918283113808</v>
      </c>
      <c r="Q49" s="16">
        <v>1837</v>
      </c>
      <c r="R49" s="34">
        <v>815.75961334970498</v>
      </c>
      <c r="S49" s="34">
        <v>3617.5270504117002</v>
      </c>
      <c r="T49" s="34">
        <v>6024.3602420022908</v>
      </c>
      <c r="U49" s="16">
        <v>1837</v>
      </c>
      <c r="V49" s="34">
        <v>2624.5231385555553</v>
      </c>
      <c r="W49" s="34">
        <v>7833.1237672081406</v>
      </c>
      <c r="X49" s="34">
        <f t="shared" si="4"/>
        <v>10457.646905763697</v>
      </c>
      <c r="Y49" s="16">
        <v>1837</v>
      </c>
      <c r="Z49" s="35">
        <f t="shared" si="13"/>
        <v>4.7563957920471474</v>
      </c>
      <c r="AA49" s="35">
        <f t="shared" si="14"/>
        <v>1.8739927197461621</v>
      </c>
      <c r="AB49" s="35">
        <f t="shared" si="15"/>
        <v>1.6922823127398781</v>
      </c>
      <c r="AC49" s="16">
        <v>1837</v>
      </c>
      <c r="AD49" s="35">
        <f t="shared" si="16"/>
        <v>2.769907097956732</v>
      </c>
      <c r="AE49" s="35">
        <f t="shared" si="17"/>
        <v>1.7342414552366678</v>
      </c>
    </row>
    <row r="50" spans="1:31" ht="15" customHeight="1" x14ac:dyDescent="0.2">
      <c r="A50" s="16">
        <v>1838</v>
      </c>
      <c r="B50" s="32">
        <f t="shared" si="18"/>
        <v>3265.4321875783548</v>
      </c>
      <c r="C50" s="32">
        <f t="shared" si="18"/>
        <v>6873.2372282220304</v>
      </c>
      <c r="D50" s="32">
        <f t="shared" si="18"/>
        <v>10294.714720329588</v>
      </c>
      <c r="E50" s="16">
        <v>1838</v>
      </c>
      <c r="F50" s="32">
        <f t="shared" si="11"/>
        <v>6702.05080168937</v>
      </c>
      <c r="G50" s="32">
        <f t="shared" si="12"/>
        <v>13731.333334440604</v>
      </c>
      <c r="H50" s="32">
        <f t="shared" si="3"/>
        <v>20433.384136129975</v>
      </c>
      <c r="I50" s="16">
        <v>1838</v>
      </c>
      <c r="J50" s="29"/>
      <c r="K50" s="29"/>
      <c r="L50" s="29"/>
      <c r="M50" s="34">
        <v>1838</v>
      </c>
      <c r="N50" s="29">
        <v>3265.4321875783548</v>
      </c>
      <c r="O50" s="29">
        <v>6873.2372282220304</v>
      </c>
      <c r="P50" s="29">
        <v>10294.714720329588</v>
      </c>
      <c r="Q50" s="16">
        <v>1838</v>
      </c>
      <c r="R50" s="34">
        <v>827.99600754995049</v>
      </c>
      <c r="S50" s="34">
        <v>3660.9373750166405</v>
      </c>
      <c r="T50" s="34">
        <v>6078.5794841803108</v>
      </c>
      <c r="U50" s="16">
        <v>1838</v>
      </c>
      <c r="V50" s="34">
        <v>2658.464695058271</v>
      </c>
      <c r="W50" s="34">
        <v>7909.0481716886316</v>
      </c>
      <c r="X50" s="34">
        <f t="shared" si="4"/>
        <v>10567.512866746903</v>
      </c>
      <c r="Y50" s="16">
        <v>1838</v>
      </c>
      <c r="Z50" s="35">
        <f t="shared" si="13"/>
        <v>3.943777696755816</v>
      </c>
      <c r="AA50" s="35">
        <f t="shared" si="14"/>
        <v>1.8774528281000131</v>
      </c>
      <c r="AB50" s="35">
        <f t="shared" si="15"/>
        <v>1.6936053476181234</v>
      </c>
      <c r="AC50" s="16">
        <v>1838</v>
      </c>
      <c r="AD50" s="35">
        <f t="shared" si="16"/>
        <v>2.5210230604707982</v>
      </c>
      <c r="AE50" s="35">
        <f t="shared" si="17"/>
        <v>1.7361549754613363</v>
      </c>
    </row>
    <row r="51" spans="1:31" ht="15" customHeight="1" x14ac:dyDescent="0.2">
      <c r="A51" s="16">
        <v>1839</v>
      </c>
      <c r="B51" s="32">
        <f t="shared" si="18"/>
        <v>4124.3210273673594</v>
      </c>
      <c r="C51" s="32">
        <f t="shared" si="18"/>
        <v>6968.5692965853395</v>
      </c>
      <c r="D51" s="32">
        <f t="shared" si="18"/>
        <v>10395.488633161141</v>
      </c>
      <c r="E51" s="16">
        <v>1839</v>
      </c>
      <c r="F51" s="32">
        <f t="shared" si="11"/>
        <v>7608.6056756600292</v>
      </c>
      <c r="G51" s="32">
        <f t="shared" si="12"/>
        <v>13879.77328145381</v>
      </c>
      <c r="H51" s="32">
        <f t="shared" si="3"/>
        <v>21488.37895711384</v>
      </c>
      <c r="I51" s="16">
        <v>1839</v>
      </c>
      <c r="J51" s="29"/>
      <c r="K51" s="29"/>
      <c r="L51" s="29"/>
      <c r="M51" s="34">
        <v>1839</v>
      </c>
      <c r="N51" s="29">
        <v>4124.3210273673594</v>
      </c>
      <c r="O51" s="29">
        <v>6968.5692965853395</v>
      </c>
      <c r="P51" s="29">
        <v>10395.488633161141</v>
      </c>
      <c r="Q51" s="16">
        <v>1839</v>
      </c>
      <c r="R51" s="34">
        <v>840.41594766319963</v>
      </c>
      <c r="S51" s="34">
        <v>3704.8686235168402</v>
      </c>
      <c r="T51" s="34">
        <v>6133.2866995379327</v>
      </c>
      <c r="U51" s="16">
        <v>1839</v>
      </c>
      <c r="V51" s="34">
        <v>2692.8502594216197</v>
      </c>
      <c r="W51" s="34">
        <v>7985.721011296353</v>
      </c>
      <c r="X51" s="34">
        <f t="shared" si="4"/>
        <v>10678.571270717974</v>
      </c>
      <c r="Y51" s="16">
        <v>1839</v>
      </c>
      <c r="Z51" s="35">
        <f t="shared" si="13"/>
        <v>4.9074759216970492</v>
      </c>
      <c r="AA51" s="35">
        <f t="shared" si="14"/>
        <v>1.8809221067521786</v>
      </c>
      <c r="AB51" s="35">
        <f t="shared" si="15"/>
        <v>1.6949295120908523</v>
      </c>
      <c r="AC51" s="16">
        <v>1839</v>
      </c>
      <c r="AD51" s="35">
        <f t="shared" si="16"/>
        <v>2.8254841311875372</v>
      </c>
      <c r="AE51" s="35">
        <f t="shared" si="17"/>
        <v>1.7380739023840068</v>
      </c>
    </row>
    <row r="52" spans="1:31" ht="15" customHeight="1" x14ac:dyDescent="0.2">
      <c r="A52" s="16">
        <v>1840</v>
      </c>
      <c r="B52" s="32">
        <f t="shared" si="18"/>
        <v>3882.5056844278624</v>
      </c>
      <c r="C52" s="32">
        <f t="shared" si="18"/>
        <v>7065.2340706860969</v>
      </c>
      <c r="D52" s="32">
        <f t="shared" si="18"/>
        <v>10497.24960136287</v>
      </c>
      <c r="E52" s="16">
        <v>1840</v>
      </c>
      <c r="F52" s="32">
        <f t="shared" si="11"/>
        <v>7415.1227197709104</v>
      </c>
      <c r="G52" s="32">
        <f t="shared" si="12"/>
        <v>14029.866636705918</v>
      </c>
      <c r="H52" s="32">
        <f t="shared" si="3"/>
        <v>21444.989356476828</v>
      </c>
      <c r="I52" s="16">
        <v>1840</v>
      </c>
      <c r="J52" s="29"/>
      <c r="K52" s="29"/>
      <c r="L52" s="29"/>
      <c r="M52" s="34">
        <v>1840</v>
      </c>
      <c r="N52" s="29">
        <v>3882.5056844278624</v>
      </c>
      <c r="O52" s="29">
        <v>7065.2340706860969</v>
      </c>
      <c r="P52" s="29">
        <v>10497.24960136287</v>
      </c>
      <c r="Q52" s="16">
        <v>1840</v>
      </c>
      <c r="R52" s="34">
        <v>853.02218687814752</v>
      </c>
      <c r="S52" s="34">
        <v>3749.3270469990425</v>
      </c>
      <c r="T52" s="34">
        <v>6188.4862798337736</v>
      </c>
      <c r="U52" s="16">
        <v>1840</v>
      </c>
      <c r="V52" s="34">
        <v>2727.6857103776688</v>
      </c>
      <c r="W52" s="34">
        <v>8063.1498033332946</v>
      </c>
      <c r="X52" s="34">
        <f t="shared" si="4"/>
        <v>10790.835513710963</v>
      </c>
      <c r="Y52" s="16">
        <v>1840</v>
      </c>
      <c r="Z52" s="35">
        <f t="shared" si="13"/>
        <v>4.5514709278979995</v>
      </c>
      <c r="AA52" s="35">
        <f t="shared" si="14"/>
        <v>1.8844005823234606</v>
      </c>
      <c r="AB52" s="35">
        <f t="shared" si="15"/>
        <v>1.6962548071844206</v>
      </c>
      <c r="AC52" s="16">
        <v>1840</v>
      </c>
      <c r="AD52" s="35">
        <f t="shared" si="16"/>
        <v>2.7184666809521212</v>
      </c>
      <c r="AE52" s="35">
        <f t="shared" si="17"/>
        <v>1.7399982610897284</v>
      </c>
    </row>
    <row r="53" spans="1:31" ht="15" customHeight="1" x14ac:dyDescent="0.2">
      <c r="A53" s="16">
        <v>1841</v>
      </c>
      <c r="B53" s="32">
        <f t="shared" si="18"/>
        <v>3835.6059340540282</v>
      </c>
      <c r="C53" s="32">
        <f t="shared" si="18"/>
        <v>7094.3981801706059</v>
      </c>
      <c r="D53" s="32">
        <f t="shared" si="18"/>
        <v>10520.05983952028</v>
      </c>
      <c r="E53" s="16">
        <v>1841</v>
      </c>
      <c r="F53" s="32">
        <f t="shared" si="11"/>
        <v>7382.8050241393312</v>
      </c>
      <c r="G53" s="32">
        <f t="shared" si="12"/>
        <v>14067.258929605583</v>
      </c>
      <c r="H53" s="32">
        <f t="shared" si="3"/>
        <v>21450.063953744913</v>
      </c>
      <c r="I53" s="16">
        <v>1841</v>
      </c>
      <c r="J53" s="29"/>
      <c r="K53" s="29"/>
      <c r="L53" s="29"/>
      <c r="M53" s="34">
        <v>1841</v>
      </c>
      <c r="N53" s="29">
        <v>3835.6059340540282</v>
      </c>
      <c r="O53" s="29">
        <v>7094.3981801706059</v>
      </c>
      <c r="P53" s="29">
        <v>10520.05983952028</v>
      </c>
      <c r="Q53" s="16">
        <v>1841</v>
      </c>
      <c r="R53" s="34">
        <v>865.81751968131971</v>
      </c>
      <c r="S53" s="34">
        <v>3766.519317469033</v>
      </c>
      <c r="T53" s="34">
        <v>6190.7189700724439</v>
      </c>
      <c r="U53" s="16">
        <v>1841</v>
      </c>
      <c r="V53" s="34">
        <v>2749.077178415836</v>
      </c>
      <c r="W53" s="34">
        <v>8073.9786288069608</v>
      </c>
      <c r="X53" s="34">
        <f t="shared" si="4"/>
        <v>10823.055807222798</v>
      </c>
      <c r="Y53" s="16">
        <v>1841</v>
      </c>
      <c r="Z53" s="35">
        <f t="shared" si="13"/>
        <v>4.430039640992474</v>
      </c>
      <c r="AA53" s="35">
        <f t="shared" si="14"/>
        <v>1.8835422261786749</v>
      </c>
      <c r="AB53" s="35">
        <f t="shared" si="15"/>
        <v>1.699327637125349</v>
      </c>
      <c r="AC53" s="16">
        <v>1841</v>
      </c>
      <c r="AD53" s="35">
        <f t="shared" si="16"/>
        <v>2.6855575689561744</v>
      </c>
      <c r="AE53" s="35">
        <f t="shared" si="17"/>
        <v>1.7422957845609519</v>
      </c>
    </row>
    <row r="54" spans="1:31" ht="15" customHeight="1" x14ac:dyDescent="0.2">
      <c r="A54" s="16">
        <v>1842</v>
      </c>
      <c r="B54" s="32">
        <f t="shared" si="18"/>
        <v>3472.2165981048347</v>
      </c>
      <c r="C54" s="32">
        <f t="shared" si="18"/>
        <v>7143.0906455947515</v>
      </c>
      <c r="D54" s="32">
        <f t="shared" si="18"/>
        <v>10588.105098408387</v>
      </c>
      <c r="E54" s="16">
        <v>1842</v>
      </c>
      <c r="F54" s="32">
        <f t="shared" si="11"/>
        <v>7043.7619209022105</v>
      </c>
      <c r="G54" s="32">
        <f t="shared" si="12"/>
        <v>14159.650421205763</v>
      </c>
      <c r="H54" s="32">
        <f t="shared" si="3"/>
        <v>21203.412342107971</v>
      </c>
      <c r="I54" s="16">
        <v>1842</v>
      </c>
      <c r="J54" s="29"/>
      <c r="K54" s="29"/>
      <c r="L54" s="29"/>
      <c r="M54" s="34">
        <v>1842</v>
      </c>
      <c r="N54" s="29">
        <v>3472.2165981048347</v>
      </c>
      <c r="O54" s="29">
        <v>7143.0906455947515</v>
      </c>
      <c r="P54" s="29">
        <v>10588.105098408387</v>
      </c>
      <c r="Q54" s="16">
        <v>1842</v>
      </c>
      <c r="R54" s="34">
        <v>878.80478247653946</v>
      </c>
      <c r="S54" s="34">
        <v>3804.1845106437236</v>
      </c>
      <c r="T54" s="34">
        <v>6240.2447218330235</v>
      </c>
      <c r="U54" s="16">
        <v>1842</v>
      </c>
      <c r="V54" s="34">
        <v>2780.8970377984015</v>
      </c>
      <c r="W54" s="34">
        <v>8142.3369771548851</v>
      </c>
      <c r="X54" s="34">
        <f t="shared" si="4"/>
        <v>10923.234014953287</v>
      </c>
      <c r="Y54" s="16">
        <v>1842</v>
      </c>
      <c r="Z54" s="35">
        <f t="shared" si="13"/>
        <v>3.9510670257390514</v>
      </c>
      <c r="AA54" s="35">
        <f t="shared" si="14"/>
        <v>1.8776930050603766</v>
      </c>
      <c r="AB54" s="35">
        <f t="shared" si="15"/>
        <v>1.6967451711249897</v>
      </c>
      <c r="AC54" s="16">
        <v>1842</v>
      </c>
      <c r="AD54" s="35">
        <f t="shared" si="16"/>
        <v>2.5329100017592387</v>
      </c>
      <c r="AE54" s="35">
        <f t="shared" si="17"/>
        <v>1.7390155260011679</v>
      </c>
    </row>
    <row r="55" spans="1:31" ht="15" customHeight="1" x14ac:dyDescent="0.2">
      <c r="A55" s="16">
        <v>1843</v>
      </c>
      <c r="B55" s="32">
        <f t="shared" si="18"/>
        <v>3524.3938105411507</v>
      </c>
      <c r="C55" s="32">
        <f t="shared" si="18"/>
        <v>7192.1282453117929</v>
      </c>
      <c r="D55" s="32">
        <f t="shared" si="18"/>
        <v>10656.62212030228</v>
      </c>
      <c r="E55" s="16">
        <v>1843</v>
      </c>
      <c r="F55" s="32">
        <f t="shared" si="11"/>
        <v>7120.4579331970472</v>
      </c>
      <c r="G55" s="32">
        <f t="shared" si="12"/>
        <v>14252.686242958176</v>
      </c>
      <c r="H55" s="32">
        <f t="shared" si="3"/>
        <v>21373.144176155223</v>
      </c>
      <c r="I55" s="16">
        <v>1843</v>
      </c>
      <c r="J55" s="29"/>
      <c r="K55" s="29"/>
      <c r="L55" s="29"/>
      <c r="M55" s="34">
        <v>1843</v>
      </c>
      <c r="N55" s="29">
        <v>3524.3938105411507</v>
      </c>
      <c r="O55" s="29">
        <v>7192.1282453117929</v>
      </c>
      <c r="P55" s="29">
        <v>10656.62212030228</v>
      </c>
      <c r="Q55" s="16">
        <v>1843</v>
      </c>
      <c r="R55" s="34">
        <v>891.98685421368748</v>
      </c>
      <c r="S55" s="34">
        <v>3842.226355750161</v>
      </c>
      <c r="T55" s="34">
        <v>6290.1666796076879</v>
      </c>
      <c r="U55" s="16">
        <v>1843</v>
      </c>
      <c r="V55" s="34">
        <v>2813.1000320887679</v>
      </c>
      <c r="W55" s="34">
        <v>8211.2798574827684</v>
      </c>
      <c r="X55" s="34">
        <f t="shared" si="4"/>
        <v>11024.379889571537</v>
      </c>
      <c r="Y55" s="16">
        <v>1843</v>
      </c>
      <c r="Z55" s="35">
        <f t="shared" si="13"/>
        <v>3.9511723674986299</v>
      </c>
      <c r="AA55" s="35">
        <f t="shared" si="14"/>
        <v>1.8718647938449198</v>
      </c>
      <c r="AB55" s="35">
        <f t="shared" si="15"/>
        <v>1.6941716592106146</v>
      </c>
      <c r="AC55" s="16">
        <v>1843</v>
      </c>
      <c r="AD55" s="35">
        <f t="shared" si="16"/>
        <v>2.5311783626513997</v>
      </c>
      <c r="AE55" s="35">
        <f t="shared" si="17"/>
        <v>1.7357447913518622</v>
      </c>
    </row>
    <row r="56" spans="1:31" ht="15" customHeight="1" x14ac:dyDescent="0.2">
      <c r="A56" s="16">
        <v>1844</v>
      </c>
      <c r="B56" s="32">
        <f t="shared" si="18"/>
        <v>3597.3060953649351</v>
      </c>
      <c r="C56" s="32">
        <f t="shared" si="18"/>
        <v>7241.5134958331701</v>
      </c>
      <c r="D56" s="32">
        <f t="shared" si="18"/>
        <v>10725.614352247205</v>
      </c>
      <c r="E56" s="16">
        <v>1844</v>
      </c>
      <c r="F56" s="32">
        <f t="shared" si="11"/>
        <v>7218.0628432815201</v>
      </c>
      <c r="G56" s="32">
        <f t="shared" si="12"/>
        <v>14346.371100163789</v>
      </c>
      <c r="H56" s="32">
        <f t="shared" si="3"/>
        <v>21564.43394344531</v>
      </c>
      <c r="I56" s="16">
        <v>1844</v>
      </c>
      <c r="J56" s="29"/>
      <c r="K56" s="29"/>
      <c r="L56" s="29"/>
      <c r="M56" s="34">
        <v>1844</v>
      </c>
      <c r="N56" s="29">
        <v>3597.3060953649351</v>
      </c>
      <c r="O56" s="29">
        <v>7241.5134958331701</v>
      </c>
      <c r="P56" s="29">
        <v>10725.614352247205</v>
      </c>
      <c r="Q56" s="16">
        <v>1844</v>
      </c>
      <c r="R56" s="34">
        <v>905.36665702689265</v>
      </c>
      <c r="S56" s="34">
        <v>3880.6486193076626</v>
      </c>
      <c r="T56" s="34">
        <v>6340.4880130445499</v>
      </c>
      <c r="U56" s="16">
        <v>1844</v>
      </c>
      <c r="V56" s="34">
        <v>2845.6909666807242</v>
      </c>
      <c r="W56" s="34">
        <v>8280.8123226983807</v>
      </c>
      <c r="X56" s="34">
        <f t="shared" si="4"/>
        <v>11126.503289379105</v>
      </c>
      <c r="Y56" s="16">
        <v>1844</v>
      </c>
      <c r="Z56" s="35">
        <f t="shared" si="13"/>
        <v>3.9733140904239002</v>
      </c>
      <c r="AA56" s="35">
        <f t="shared" si="14"/>
        <v>1.86605750899578</v>
      </c>
      <c r="AB56" s="35">
        <f t="shared" si="15"/>
        <v>1.6916070703360613</v>
      </c>
      <c r="AC56" s="16">
        <v>1844</v>
      </c>
      <c r="AD56" s="35">
        <f t="shared" si="16"/>
        <v>2.5364886517178027</v>
      </c>
      <c r="AE56" s="35">
        <f t="shared" si="17"/>
        <v>1.732483546431697</v>
      </c>
    </row>
    <row r="57" spans="1:31" ht="15" customHeight="1" x14ac:dyDescent="0.2">
      <c r="A57" s="16">
        <v>1845</v>
      </c>
      <c r="B57" s="32">
        <f t="shared" si="18"/>
        <v>3790.525714909686</v>
      </c>
      <c r="C57" s="32">
        <f t="shared" si="18"/>
        <v>7291.2489324554754</v>
      </c>
      <c r="D57" s="32">
        <f t="shared" si="18"/>
        <v>10795.085267391385</v>
      </c>
      <c r="E57" s="16">
        <v>1845</v>
      </c>
      <c r="F57" s="32">
        <f t="shared" si="11"/>
        <v>7436.1501811374237</v>
      </c>
      <c r="G57" s="32">
        <f t="shared" si="12"/>
        <v>14440.709733619122</v>
      </c>
      <c r="H57" s="32">
        <f t="shared" si="3"/>
        <v>21876.859914756547</v>
      </c>
      <c r="I57" s="16">
        <v>1845</v>
      </c>
      <c r="J57" s="29"/>
      <c r="K57" s="29"/>
      <c r="L57" s="29"/>
      <c r="M57" s="34">
        <v>1845</v>
      </c>
      <c r="N57" s="29">
        <v>3790.525714909686</v>
      </c>
      <c r="O57" s="29">
        <v>7291.2489324554754</v>
      </c>
      <c r="P57" s="29">
        <v>10795.085267391385</v>
      </c>
      <c r="Q57" s="16">
        <v>1845</v>
      </c>
      <c r="R57" s="34">
        <v>918.94715688229599</v>
      </c>
      <c r="S57" s="34">
        <v>3919.4551055007391</v>
      </c>
      <c r="T57" s="34">
        <v>6391.2119171489067</v>
      </c>
      <c r="U57" s="16">
        <v>1845</v>
      </c>
      <c r="V57" s="34">
        <v>2878.6747096326653</v>
      </c>
      <c r="W57" s="34">
        <v>8350.9394698992764</v>
      </c>
      <c r="X57" s="34">
        <f t="shared" si="4"/>
        <v>11229.614179531942</v>
      </c>
      <c r="Y57" s="16">
        <v>1845</v>
      </c>
      <c r="Z57" s="35">
        <f t="shared" si="13"/>
        <v>4.1248571112290824</v>
      </c>
      <c r="AA57" s="35">
        <f t="shared" si="14"/>
        <v>1.8602710673283664</v>
      </c>
      <c r="AB57" s="35">
        <f t="shared" si="15"/>
        <v>1.6890513735628139</v>
      </c>
      <c r="AC57" s="16">
        <v>1845</v>
      </c>
      <c r="AD57" s="35">
        <f t="shared" si="16"/>
        <v>2.5831852957385091</v>
      </c>
      <c r="AE57" s="35">
        <f t="shared" si="17"/>
        <v>1.72923175717777</v>
      </c>
    </row>
    <row r="58" spans="1:31" ht="15" customHeight="1" x14ac:dyDescent="0.2">
      <c r="A58" s="16">
        <v>1846</v>
      </c>
      <c r="B58" s="32">
        <f t="shared" si="18"/>
        <v>3779.7220406271385</v>
      </c>
      <c r="C58" s="32">
        <f t="shared" si="18"/>
        <v>7341.3371094033309</v>
      </c>
      <c r="D58" s="32">
        <f t="shared" si="18"/>
        <v>10865.038365188188</v>
      </c>
      <c r="E58" s="16">
        <v>1846</v>
      </c>
      <c r="F58" s="32">
        <f t="shared" si="11"/>
        <v>7450.390595328804</v>
      </c>
      <c r="G58" s="32">
        <f t="shared" si="12"/>
        <v>14535.706919889853</v>
      </c>
      <c r="H58" s="32">
        <f t="shared" si="3"/>
        <v>21986.097515218658</v>
      </c>
      <c r="I58" s="16">
        <v>1846</v>
      </c>
      <c r="J58" s="29"/>
      <c r="K58" s="29"/>
      <c r="L58" s="29"/>
      <c r="M58" s="34">
        <v>1846</v>
      </c>
      <c r="N58" s="29">
        <v>3779.7220406271385</v>
      </c>
      <c r="O58" s="29">
        <v>7341.3371094033309</v>
      </c>
      <c r="P58" s="29">
        <v>10865.038365188188</v>
      </c>
      <c r="Q58" s="16">
        <v>1846</v>
      </c>
      <c r="R58" s="34">
        <v>932.73136423553035</v>
      </c>
      <c r="S58" s="34">
        <v>3958.6496565557468</v>
      </c>
      <c r="T58" s="34">
        <v>6442.3416124860978</v>
      </c>
      <c r="U58" s="16">
        <v>1846</v>
      </c>
      <c r="V58" s="34">
        <v>2912.0561925134039</v>
      </c>
      <c r="W58" s="34">
        <v>8421.666440763971</v>
      </c>
      <c r="X58" s="34">
        <f t="shared" si="4"/>
        <v>11333.722633277375</v>
      </c>
      <c r="Y58" s="16">
        <v>1846</v>
      </c>
      <c r="Z58" s="35">
        <f t="shared" si="13"/>
        <v>4.0523157959044411</v>
      </c>
      <c r="AA58" s="35">
        <f t="shared" si="14"/>
        <v>1.8545053860084999</v>
      </c>
      <c r="AB58" s="35">
        <f t="shared" si="15"/>
        <v>1.6865045380596284</v>
      </c>
      <c r="AC58" s="16">
        <v>1846</v>
      </c>
      <c r="AD58" s="35">
        <f t="shared" si="16"/>
        <v>2.5584638835208571</v>
      </c>
      <c r="AE58" s="35">
        <f t="shared" si="17"/>
        <v>1.7259893896452219</v>
      </c>
    </row>
    <row r="59" spans="1:31" ht="15" customHeight="1" x14ac:dyDescent="0.2">
      <c r="A59" s="16">
        <v>1847</v>
      </c>
      <c r="B59" s="32">
        <f t="shared" si="18"/>
        <v>4391.3613530168968</v>
      </c>
      <c r="C59" s="32">
        <f t="shared" si="18"/>
        <v>7391.7805999733473</v>
      </c>
      <c r="D59" s="32">
        <f t="shared" si="18"/>
        <v>10935.477171599903</v>
      </c>
      <c r="E59" s="16">
        <v>1847</v>
      </c>
      <c r="F59" s="32">
        <f t="shared" si="11"/>
        <v>8087.25165300357</v>
      </c>
      <c r="G59" s="32">
        <f t="shared" si="12"/>
        <v>14631.367471586576</v>
      </c>
      <c r="H59" s="32">
        <f t="shared" si="3"/>
        <v>22718.619124590146</v>
      </c>
      <c r="I59" s="16">
        <v>1847</v>
      </c>
      <c r="J59" s="29"/>
      <c r="K59" s="29"/>
      <c r="L59" s="29"/>
      <c r="M59" s="34">
        <v>1847</v>
      </c>
      <c r="N59" s="29">
        <v>4391.3613530168968</v>
      </c>
      <c r="O59" s="29">
        <v>7391.7805999733473</v>
      </c>
      <c r="P59" s="29">
        <v>10935.477171599903</v>
      </c>
      <c r="Q59" s="16">
        <v>1847</v>
      </c>
      <c r="R59" s="34">
        <v>946.72233469906325</v>
      </c>
      <c r="S59" s="34">
        <v>3998.2361531213041</v>
      </c>
      <c r="T59" s="34">
        <v>6493.8803453859864</v>
      </c>
      <c r="U59" s="16">
        <v>1847</v>
      </c>
      <c r="V59" s="34">
        <v>2945.8404112597154</v>
      </c>
      <c r="W59" s="34">
        <v>8492.9984219466387</v>
      </c>
      <c r="X59" s="34">
        <f t="shared" si="4"/>
        <v>11438.838833206355</v>
      </c>
      <c r="Y59" s="16">
        <v>1847</v>
      </c>
      <c r="Z59" s="35">
        <f t="shared" si="13"/>
        <v>4.6384892296987887</v>
      </c>
      <c r="AA59" s="35">
        <f t="shared" si="14"/>
        <v>1.8487603825508916</v>
      </c>
      <c r="AB59" s="35">
        <f t="shared" si="15"/>
        <v>1.6839665331021609</v>
      </c>
      <c r="AC59" s="16">
        <v>1847</v>
      </c>
      <c r="AD59" s="35">
        <f t="shared" si="16"/>
        <v>2.7453122111069344</v>
      </c>
      <c r="AE59" s="35">
        <f t="shared" si="17"/>
        <v>1.7227564100068433</v>
      </c>
    </row>
    <row r="60" spans="1:31" ht="15" customHeight="1" x14ac:dyDescent="0.2">
      <c r="A60" s="16">
        <v>1848</v>
      </c>
      <c r="B60" s="32">
        <f t="shared" si="18"/>
        <v>4054.0647115982824</v>
      </c>
      <c r="C60" s="32">
        <f t="shared" si="18"/>
        <v>7442.581996679196</v>
      </c>
      <c r="D60" s="32">
        <f t="shared" si="18"/>
        <v>11006.405239303114</v>
      </c>
      <c r="E60" s="16">
        <v>1848</v>
      </c>
      <c r="F60" s="32">
        <f t="shared" si="11"/>
        <v>7775.3557099378804</v>
      </c>
      <c r="G60" s="32">
        <f t="shared" si="12"/>
        <v>14727.696237642713</v>
      </c>
      <c r="H60" s="32">
        <f t="shared" si="3"/>
        <v>22503.051947580592</v>
      </c>
      <c r="I60" s="16">
        <v>1848</v>
      </c>
      <c r="J60" s="29"/>
      <c r="K60" s="29"/>
      <c r="L60" s="29"/>
      <c r="M60" s="34">
        <v>1848</v>
      </c>
      <c r="N60" s="29">
        <v>4054.0647115982824</v>
      </c>
      <c r="O60" s="29">
        <v>7442.581996679196</v>
      </c>
      <c r="P60" s="29">
        <v>11006.405239303114</v>
      </c>
      <c r="Q60" s="16">
        <v>1848</v>
      </c>
      <c r="R60" s="34">
        <v>960.92316971954915</v>
      </c>
      <c r="S60" s="34">
        <v>4038.2185146525171</v>
      </c>
      <c r="T60" s="34">
        <v>6545.831388149074</v>
      </c>
      <c r="U60" s="16">
        <v>1848</v>
      </c>
      <c r="V60" s="34">
        <v>2980.0324270458077</v>
      </c>
      <c r="W60" s="34">
        <v>8564.9406454753334</v>
      </c>
      <c r="X60" s="34">
        <f t="shared" si="4"/>
        <v>11544.973072521141</v>
      </c>
      <c r="Y60" s="16">
        <v>1848</v>
      </c>
      <c r="Z60" s="35">
        <f t="shared" si="13"/>
        <v>4.2189270061845674</v>
      </c>
      <c r="AA60" s="35">
        <f t="shared" si="14"/>
        <v>1.8430359748176282</v>
      </c>
      <c r="AB60" s="35">
        <f t="shared" si="15"/>
        <v>1.6814373280725965</v>
      </c>
      <c r="AC60" s="16">
        <v>1848</v>
      </c>
      <c r="AD60" s="35">
        <f t="shared" si="16"/>
        <v>2.6091513768008947</v>
      </c>
      <c r="AE60" s="35">
        <f t="shared" si="17"/>
        <v>1.7195327845526898</v>
      </c>
    </row>
    <row r="61" spans="1:31" ht="15" customHeight="1" x14ac:dyDescent="0.2">
      <c r="A61" s="16">
        <v>1849</v>
      </c>
      <c r="B61" s="32">
        <f t="shared" ref="B61:D76" si="19">J61+N61</f>
        <v>4274.8924763827326</v>
      </c>
      <c r="C61" s="32">
        <f t="shared" si="19"/>
        <v>7493.7439113978153</v>
      </c>
      <c r="D61" s="32">
        <f t="shared" si="19"/>
        <v>11077.826147895694</v>
      </c>
      <c r="E61" s="16">
        <v>1849</v>
      </c>
      <c r="F61" s="32">
        <f t="shared" si="11"/>
        <v>8021.7644320816398</v>
      </c>
      <c r="G61" s="32">
        <f t="shared" si="12"/>
        <v>14824.698103594601</v>
      </c>
      <c r="H61" s="32">
        <f t="shared" si="3"/>
        <v>22846.462535676241</v>
      </c>
      <c r="I61" s="16">
        <v>1849</v>
      </c>
      <c r="J61" s="29"/>
      <c r="K61" s="29"/>
      <c r="L61" s="29"/>
      <c r="M61" s="34">
        <v>1849</v>
      </c>
      <c r="N61" s="29">
        <v>4274.8924763827326</v>
      </c>
      <c r="O61" s="29">
        <v>7493.7439113978153</v>
      </c>
      <c r="P61" s="29">
        <v>11077.826147895694</v>
      </c>
      <c r="Q61" s="16">
        <v>1849</v>
      </c>
      <c r="R61" s="34">
        <v>975.3370172653423</v>
      </c>
      <c r="S61" s="34">
        <v>4078.6006997990421</v>
      </c>
      <c r="T61" s="34">
        <v>6598.1980392542664</v>
      </c>
      <c r="U61" s="16">
        <v>1849</v>
      </c>
      <c r="V61" s="34">
        <v>3014.6373671648635</v>
      </c>
      <c r="W61" s="34">
        <v>8637.4983891537868</v>
      </c>
      <c r="X61" s="34">
        <f t="shared" si="4"/>
        <v>11652.13575631865</v>
      </c>
      <c r="Y61" s="16">
        <v>1849</v>
      </c>
      <c r="Z61" s="35">
        <f t="shared" si="13"/>
        <v>4.3829900851796957</v>
      </c>
      <c r="AA61" s="35">
        <f t="shared" si="14"/>
        <v>1.8373320810166687</v>
      </c>
      <c r="AB61" s="35">
        <f t="shared" si="15"/>
        <v>1.678916892459281</v>
      </c>
      <c r="AC61" s="16">
        <v>1849</v>
      </c>
      <c r="AD61" s="35">
        <f t="shared" si="16"/>
        <v>2.6609384330778609</v>
      </c>
      <c r="AE61" s="35">
        <f t="shared" si="17"/>
        <v>1.7163184796896931</v>
      </c>
    </row>
    <row r="62" spans="1:31" ht="15" customHeight="1" x14ac:dyDescent="0.2">
      <c r="A62" s="16">
        <v>1850</v>
      </c>
      <c r="B62" s="32">
        <f t="shared" si="19"/>
        <v>4439.131512194429</v>
      </c>
      <c r="C62" s="32">
        <f t="shared" si="19"/>
        <v>7460.1966774645925</v>
      </c>
      <c r="D62" s="32">
        <f t="shared" si="19"/>
        <v>10951.241475317096</v>
      </c>
      <c r="E62" s="16">
        <v>1850</v>
      </c>
      <c r="F62" s="32">
        <f t="shared" si="11"/>
        <v>8169.2298509267257</v>
      </c>
      <c r="G62" s="32">
        <f t="shared" si="12"/>
        <v>14681.339814049392</v>
      </c>
      <c r="H62" s="32">
        <f t="shared" si="3"/>
        <v>22850.569664976116</v>
      </c>
      <c r="I62" s="16">
        <v>1850</v>
      </c>
      <c r="J62" s="29"/>
      <c r="K62" s="29"/>
      <c r="L62" s="29"/>
      <c r="M62" s="34">
        <v>1850</v>
      </c>
      <c r="N62" s="29">
        <v>4439.131512194429</v>
      </c>
      <c r="O62" s="29">
        <v>7460.1966774645925</v>
      </c>
      <c r="P62" s="29">
        <v>10951.241475317096</v>
      </c>
      <c r="Q62" s="16">
        <v>1850</v>
      </c>
      <c r="R62" s="34">
        <v>989.96707252432236</v>
      </c>
      <c r="S62" s="34">
        <v>4030.0835167970326</v>
      </c>
      <c r="T62" s="34">
        <v>6443.0221355683007</v>
      </c>
      <c r="U62" s="16">
        <v>1850</v>
      </c>
      <c r="V62" s="34">
        <v>3005.0088309228386</v>
      </c>
      <c r="W62" s="34">
        <v>8458.063893966817</v>
      </c>
      <c r="X62" s="34">
        <f t="shared" si="4"/>
        <v>11463.072724889655</v>
      </c>
      <c r="Y62" s="16">
        <v>1850</v>
      </c>
      <c r="Z62" s="35">
        <f t="shared" si="13"/>
        <v>4.4841203666249863</v>
      </c>
      <c r="AA62" s="35">
        <f t="shared" si="14"/>
        <v>1.851127066317894</v>
      </c>
      <c r="AB62" s="35">
        <f t="shared" si="15"/>
        <v>1.699705704076578</v>
      </c>
      <c r="AC62" s="16">
        <v>1850</v>
      </c>
      <c r="AD62" s="35">
        <f t="shared" si="16"/>
        <v>2.7185377183793347</v>
      </c>
      <c r="AE62" s="35">
        <f t="shared" si="17"/>
        <v>1.7357801972294951</v>
      </c>
    </row>
    <row r="63" spans="1:31" ht="15" customHeight="1" x14ac:dyDescent="0.2">
      <c r="A63" s="16">
        <v>1851</v>
      </c>
      <c r="B63" s="32">
        <f t="shared" si="19"/>
        <v>4006.207121572902</v>
      </c>
      <c r="C63" s="32">
        <f t="shared" si="19"/>
        <v>7426.3346655938012</v>
      </c>
      <c r="D63" s="32">
        <f t="shared" si="19"/>
        <v>10823.568868193224</v>
      </c>
      <c r="E63" s="16">
        <v>1851</v>
      </c>
      <c r="F63" s="32">
        <f t="shared" si="11"/>
        <v>7719.3744543698031</v>
      </c>
      <c r="G63" s="32">
        <f t="shared" si="12"/>
        <v>14536.736200990124</v>
      </c>
      <c r="H63" s="32">
        <f t="shared" si="3"/>
        <v>22256.110655359927</v>
      </c>
      <c r="I63" s="16">
        <v>1851</v>
      </c>
      <c r="J63" s="29"/>
      <c r="K63" s="29"/>
      <c r="L63" s="29"/>
      <c r="M63" s="34">
        <v>1851</v>
      </c>
      <c r="N63" s="29">
        <v>4006.207121572902</v>
      </c>
      <c r="O63" s="29">
        <v>7426.3346655938012</v>
      </c>
      <c r="P63" s="29">
        <v>10823.568868193224</v>
      </c>
      <c r="Q63" s="16">
        <v>1851</v>
      </c>
      <c r="R63" s="34">
        <v>1004.8165786121871</v>
      </c>
      <c r="S63" s="34">
        <v>3981.081161965003</v>
      </c>
      <c r="T63" s="34">
        <v>6286.6048246528471</v>
      </c>
      <c r="U63" s="16">
        <v>1851</v>
      </c>
      <c r="V63" s="34">
        <v>2995.3571595946887</v>
      </c>
      <c r="W63" s="34">
        <v>8277.1454056353487</v>
      </c>
      <c r="X63" s="34">
        <f t="shared" si="4"/>
        <v>11272.502565230037</v>
      </c>
      <c r="Y63" s="16">
        <v>1851</v>
      </c>
      <c r="Z63" s="35">
        <f t="shared" si="13"/>
        <v>3.9870034062396909</v>
      </c>
      <c r="AA63" s="35">
        <f t="shared" si="14"/>
        <v>1.8654064972461581</v>
      </c>
      <c r="AB63" s="35">
        <f t="shared" si="15"/>
        <v>1.7216874879344612</v>
      </c>
      <c r="AC63" s="16">
        <v>1851</v>
      </c>
      <c r="AD63" s="35">
        <f t="shared" si="16"/>
        <v>2.5771131932107676</v>
      </c>
      <c r="AE63" s="35">
        <f t="shared" si="17"/>
        <v>1.7562499495409425</v>
      </c>
    </row>
    <row r="64" spans="1:31" ht="15" customHeight="1" x14ac:dyDescent="0.2">
      <c r="A64" s="16">
        <v>1852</v>
      </c>
      <c r="B64" s="32">
        <f t="shared" si="19"/>
        <v>3991.7622204871427</v>
      </c>
      <c r="C64" s="32">
        <f t="shared" si="19"/>
        <v>7477.2274000657098</v>
      </c>
      <c r="D64" s="32">
        <f t="shared" si="19"/>
        <v>10893.301312802492</v>
      </c>
      <c r="E64" s="16">
        <v>1852</v>
      </c>
      <c r="F64" s="32">
        <f t="shared" si="11"/>
        <v>7730.3759205199976</v>
      </c>
      <c r="G64" s="32">
        <f t="shared" si="12"/>
        <v>14631.915012835347</v>
      </c>
      <c r="H64" s="32">
        <f t="shared" si="3"/>
        <v>22362.290933355343</v>
      </c>
      <c r="I64" s="16">
        <v>1852</v>
      </c>
      <c r="J64" s="29"/>
      <c r="K64" s="29"/>
      <c r="L64" s="29"/>
      <c r="M64" s="34">
        <v>1852</v>
      </c>
      <c r="N64" s="29">
        <v>3991.7622204871427</v>
      </c>
      <c r="O64" s="29">
        <v>7477.2274000657098</v>
      </c>
      <c r="P64" s="29">
        <v>10893.301312802492</v>
      </c>
      <c r="Q64" s="16">
        <v>1852</v>
      </c>
      <c r="R64" s="34">
        <v>1019.8888272913698</v>
      </c>
      <c r="S64" s="34">
        <v>4020.891973584653</v>
      </c>
      <c r="T64" s="34">
        <v>6336.8976632500699</v>
      </c>
      <c r="U64" s="16">
        <v>1852</v>
      </c>
      <c r="V64" s="34">
        <v>3030.3348140836961</v>
      </c>
      <c r="W64" s="34">
        <v>8347.3436500423959</v>
      </c>
      <c r="X64" s="34">
        <f t="shared" si="4"/>
        <v>11377.678464126093</v>
      </c>
      <c r="Y64" s="16">
        <v>1852</v>
      </c>
      <c r="Z64" s="35">
        <f t="shared" si="13"/>
        <v>3.9139189622152268</v>
      </c>
      <c r="AA64" s="35">
        <f t="shared" si="14"/>
        <v>1.8595942017809819</v>
      </c>
      <c r="AB64" s="35">
        <f t="shared" si="15"/>
        <v>1.719027494475196</v>
      </c>
      <c r="AC64" s="16">
        <v>1852</v>
      </c>
      <c r="AD64" s="35">
        <f t="shared" si="16"/>
        <v>2.5509972972598693</v>
      </c>
      <c r="AE64" s="35">
        <f t="shared" si="17"/>
        <v>1.7528827883779567</v>
      </c>
    </row>
    <row r="65" spans="1:31" ht="15" customHeight="1" x14ac:dyDescent="0.2">
      <c r="A65" s="16">
        <v>1853</v>
      </c>
      <c r="B65" s="32">
        <f t="shared" si="19"/>
        <v>4466.8675009039398</v>
      </c>
      <c r="C65" s="32">
        <f t="shared" si="19"/>
        <v>7528.4803638431295</v>
      </c>
      <c r="D65" s="32">
        <f t="shared" si="19"/>
        <v>10963.515680209584</v>
      </c>
      <c r="E65" s="16">
        <v>1853</v>
      </c>
      <c r="F65" s="32">
        <f t="shared" si="11"/>
        <v>8231.1076828255045</v>
      </c>
      <c r="G65" s="32">
        <f t="shared" si="12"/>
        <v>14727.755862131149</v>
      </c>
      <c r="H65" s="32">
        <f t="shared" si="3"/>
        <v>22958.863544956654</v>
      </c>
      <c r="I65" s="16">
        <v>1853</v>
      </c>
      <c r="J65" s="29"/>
      <c r="K65" s="29"/>
      <c r="L65" s="29"/>
      <c r="M65" s="34">
        <v>1853</v>
      </c>
      <c r="N65" s="29">
        <v>4466.8675009039398</v>
      </c>
      <c r="O65" s="29">
        <v>7528.4803638431295</v>
      </c>
      <c r="P65" s="29">
        <v>10963.515680209584</v>
      </c>
      <c r="Q65" s="16">
        <v>1853</v>
      </c>
      <c r="R65" s="34">
        <v>1035.1871597007403</v>
      </c>
      <c r="S65" s="34">
        <v>4061.1008933204994</v>
      </c>
      <c r="T65" s="34">
        <v>6387.5928445560703</v>
      </c>
      <c r="U65" s="16">
        <v>1853</v>
      </c>
      <c r="V65" s="34">
        <v>3065.73760636099</v>
      </c>
      <c r="W65" s="34">
        <v>8418.14329121632</v>
      </c>
      <c r="X65" s="34">
        <f t="shared" si="4"/>
        <v>11483.88089757731</v>
      </c>
      <c r="Y65" s="16">
        <v>1853</v>
      </c>
      <c r="Z65" s="35">
        <f t="shared" si="13"/>
        <v>4.3150337202745597</v>
      </c>
      <c r="AA65" s="35">
        <f t="shared" si="14"/>
        <v>1.8538028385912813</v>
      </c>
      <c r="AB65" s="35">
        <f t="shared" si="15"/>
        <v>1.7163767239099184</v>
      </c>
      <c r="AC65" s="16">
        <v>1853</v>
      </c>
      <c r="AD65" s="35">
        <f t="shared" si="16"/>
        <v>2.6848702464774128</v>
      </c>
      <c r="AE65" s="35">
        <f t="shared" si="17"/>
        <v>1.7495254419698962</v>
      </c>
    </row>
    <row r="66" spans="1:31" ht="15" customHeight="1" x14ac:dyDescent="0.2">
      <c r="A66" s="16">
        <v>1854</v>
      </c>
      <c r="B66" s="32">
        <f t="shared" si="19"/>
        <v>4819.3934196467499</v>
      </c>
      <c r="C66" s="32">
        <f t="shared" si="19"/>
        <v>7580.0961803895261</v>
      </c>
      <c r="D66" s="32">
        <f t="shared" si="19"/>
        <v>11034.21548370179</v>
      </c>
      <c r="E66" s="16">
        <v>1854</v>
      </c>
      <c r="F66" s="32">
        <f t="shared" si="11"/>
        <v>8609.441509841512</v>
      </c>
      <c r="G66" s="32">
        <f t="shared" si="12"/>
        <v>14824.263573896553</v>
      </c>
      <c r="H66" s="32">
        <f t="shared" si="3"/>
        <v>23433.705083738067</v>
      </c>
      <c r="I66" s="16">
        <v>1854</v>
      </c>
      <c r="J66" s="29"/>
      <c r="K66" s="29"/>
      <c r="L66" s="29"/>
      <c r="M66" s="34">
        <v>1854</v>
      </c>
      <c r="N66" s="29">
        <v>4819.3934196467499</v>
      </c>
      <c r="O66" s="29">
        <v>7580.0961803895261</v>
      </c>
      <c r="P66" s="29">
        <v>11034.21548370179</v>
      </c>
      <c r="Q66" s="16">
        <v>1854</v>
      </c>
      <c r="R66" s="34">
        <v>1050.7149670962513</v>
      </c>
      <c r="S66" s="34">
        <v>4101.7119022537045</v>
      </c>
      <c r="T66" s="34">
        <v>6438.6935873125185</v>
      </c>
      <c r="U66" s="16">
        <v>1854</v>
      </c>
      <c r="V66" s="34">
        <v>3101.5709182231035</v>
      </c>
      <c r="W66" s="34">
        <v>8489.5495384393707</v>
      </c>
      <c r="X66" s="34">
        <f t="shared" si="4"/>
        <v>11591.120456662475</v>
      </c>
      <c r="Y66" s="16">
        <v>1854</v>
      </c>
      <c r="Z66" s="35">
        <f t="shared" si="13"/>
        <v>4.5867752631006988</v>
      </c>
      <c r="AA66" s="35">
        <f t="shared" si="14"/>
        <v>1.848032324314296</v>
      </c>
      <c r="AB66" s="35">
        <f t="shared" si="15"/>
        <v>1.71373514426044</v>
      </c>
      <c r="AC66" s="16">
        <v>1854</v>
      </c>
      <c r="AD66" s="35">
        <f t="shared" si="16"/>
        <v>2.7758325496467702</v>
      </c>
      <c r="AE66" s="35">
        <f t="shared" si="17"/>
        <v>1.7461778751363159</v>
      </c>
    </row>
    <row r="67" spans="1:31" ht="15" customHeight="1" x14ac:dyDescent="0.2">
      <c r="A67" s="16">
        <v>1855</v>
      </c>
      <c r="B67" s="32">
        <f t="shared" si="19"/>
        <v>4166.6843403291514</v>
      </c>
      <c r="C67" s="32">
        <f t="shared" si="19"/>
        <v>7632.077492733094</v>
      </c>
      <c r="D67" s="32">
        <f t="shared" si="19"/>
        <v>11105.40426313155</v>
      </c>
      <c r="E67" s="16">
        <v>1855</v>
      </c>
      <c r="F67" s="32">
        <f t="shared" si="11"/>
        <v>7982.7230866956979</v>
      </c>
      <c r="G67" s="32">
        <f t="shared" si="12"/>
        <v>14921.443009498096</v>
      </c>
      <c r="H67" s="32">
        <f t="shared" si="3"/>
        <v>22904.166096193796</v>
      </c>
      <c r="I67" s="16">
        <v>1855</v>
      </c>
      <c r="J67" s="29"/>
      <c r="K67" s="29"/>
      <c r="L67" s="29"/>
      <c r="M67" s="34">
        <v>1855</v>
      </c>
      <c r="N67" s="29">
        <v>4166.6843403291514</v>
      </c>
      <c r="O67" s="29">
        <v>7632.077492733094</v>
      </c>
      <c r="P67" s="29">
        <v>11105.40426313155</v>
      </c>
      <c r="Q67" s="16">
        <v>1855</v>
      </c>
      <c r="R67" s="34">
        <v>1066.475691602695</v>
      </c>
      <c r="S67" s="34">
        <v>4142.7290212762418</v>
      </c>
      <c r="T67" s="34">
        <v>6490.2031360110186</v>
      </c>
      <c r="U67" s="16">
        <v>1855</v>
      </c>
      <c r="V67" s="34">
        <v>3137.8402022408159</v>
      </c>
      <c r="W67" s="34">
        <v>8561.5676466491386</v>
      </c>
      <c r="X67" s="34">
        <f t="shared" si="4"/>
        <v>11699.407848889954</v>
      </c>
      <c r="Y67" s="16">
        <v>1855</v>
      </c>
      <c r="Z67" s="35">
        <f t="shared" si="13"/>
        <v>3.9069660688350774</v>
      </c>
      <c r="AA67" s="35">
        <f t="shared" si="14"/>
        <v>1.84228257593877</v>
      </c>
      <c r="AB67" s="35">
        <f t="shared" si="15"/>
        <v>1.7111027236594487</v>
      </c>
      <c r="AC67" s="16">
        <v>1855</v>
      </c>
      <c r="AD67" s="35">
        <f t="shared" si="16"/>
        <v>2.5440183604617665</v>
      </c>
      <c r="AE67" s="35">
        <f t="shared" si="17"/>
        <v>1.7428400528188446</v>
      </c>
    </row>
    <row r="68" spans="1:31" ht="15" customHeight="1" x14ac:dyDescent="0.2">
      <c r="A68" s="16">
        <v>1856</v>
      </c>
      <c r="B68" s="32">
        <f t="shared" si="19"/>
        <v>4017.5924158228568</v>
      </c>
      <c r="C68" s="32">
        <f t="shared" si="19"/>
        <v>7684.426963615434</v>
      </c>
      <c r="D68" s="32">
        <f t="shared" si="19"/>
        <v>11177.085585122055</v>
      </c>
      <c r="E68" s="16">
        <v>1856</v>
      </c>
      <c r="F68" s="32">
        <f t="shared" si="11"/>
        <v>7859.8058976305738</v>
      </c>
      <c r="G68" s="32">
        <f t="shared" si="12"/>
        <v>15019.299066929772</v>
      </c>
      <c r="H68" s="32">
        <f t="shared" si="3"/>
        <v>22879.104964560345</v>
      </c>
      <c r="I68" s="16">
        <v>1856</v>
      </c>
      <c r="J68" s="29"/>
      <c r="K68" s="29"/>
      <c r="L68" s="29"/>
      <c r="M68" s="34">
        <v>1856</v>
      </c>
      <c r="N68" s="29">
        <v>4017.5924158228568</v>
      </c>
      <c r="O68" s="29">
        <v>7684.426963615434</v>
      </c>
      <c r="P68" s="29">
        <v>11177.085585122055</v>
      </c>
      <c r="Q68" s="16">
        <v>1856</v>
      </c>
      <c r="R68" s="34">
        <v>1082.4728269767352</v>
      </c>
      <c r="S68" s="34">
        <v>4184.1563114890041</v>
      </c>
      <c r="T68" s="34">
        <v>6542.1247610991068</v>
      </c>
      <c r="U68" s="16">
        <v>1856</v>
      </c>
      <c r="V68" s="34">
        <v>3174.5509827212372</v>
      </c>
      <c r="W68" s="34">
        <v>8634.2029168436093</v>
      </c>
      <c r="X68" s="34">
        <f t="shared" si="4"/>
        <v>11808.753899564847</v>
      </c>
      <c r="Y68" s="16">
        <v>1856</v>
      </c>
      <c r="Z68" s="35">
        <f t="shared" si="13"/>
        <v>3.7114949361303498</v>
      </c>
      <c r="AA68" s="35">
        <f t="shared" si="14"/>
        <v>1.8365535108034237</v>
      </c>
      <c r="AB68" s="35">
        <f t="shared" si="15"/>
        <v>1.7084794303501258</v>
      </c>
      <c r="AC68" s="16">
        <v>1856</v>
      </c>
      <c r="AD68" s="35">
        <f t="shared" si="16"/>
        <v>2.4758795623099799</v>
      </c>
      <c r="AE68" s="35">
        <f t="shared" si="17"/>
        <v>1.7395119400807819</v>
      </c>
    </row>
    <row r="69" spans="1:31" ht="15" customHeight="1" x14ac:dyDescent="0.2">
      <c r="A69" s="16">
        <v>1857</v>
      </c>
      <c r="B69" s="32">
        <f t="shared" si="19"/>
        <v>4554.2558466585742</v>
      </c>
      <c r="C69" s="32">
        <f t="shared" si="19"/>
        <v>7737.1472756413887</v>
      </c>
      <c r="D69" s="32">
        <f t="shared" si="19"/>
        <v>11249.263043274401</v>
      </c>
      <c r="E69" s="16">
        <v>1857</v>
      </c>
      <c r="F69" s="32">
        <f t="shared" si="11"/>
        <v>8422.829484479269</v>
      </c>
      <c r="G69" s="32">
        <f t="shared" si="12"/>
        <v>15117.836681095096</v>
      </c>
      <c r="H69" s="32">
        <f t="shared" si="3"/>
        <v>23540.666165574366</v>
      </c>
      <c r="I69" s="16">
        <v>1857</v>
      </c>
      <c r="J69" s="29"/>
      <c r="K69" s="29"/>
      <c r="L69" s="29"/>
      <c r="M69" s="34">
        <v>1857</v>
      </c>
      <c r="N69" s="29">
        <v>4554.2558466585742</v>
      </c>
      <c r="O69" s="29">
        <v>7737.1472756413887</v>
      </c>
      <c r="P69" s="29">
        <v>11249.263043274401</v>
      </c>
      <c r="Q69" s="16">
        <v>1857</v>
      </c>
      <c r="R69" s="34">
        <v>1098.709919381386</v>
      </c>
      <c r="S69" s="34">
        <v>4225.9978746038942</v>
      </c>
      <c r="T69" s="34">
        <v>6594.4617591878996</v>
      </c>
      <c r="U69" s="16">
        <v>1857</v>
      </c>
      <c r="V69" s="34">
        <v>3211.7088566833331</v>
      </c>
      <c r="W69" s="34">
        <v>8707.4606964898467</v>
      </c>
      <c r="X69" s="34">
        <f t="shared" si="4"/>
        <v>11919.16955317318</v>
      </c>
      <c r="Y69" s="16">
        <v>1857</v>
      </c>
      <c r="Z69" s="35">
        <f t="shared" si="13"/>
        <v>4.145093956394593</v>
      </c>
      <c r="AA69" s="35">
        <f t="shared" si="14"/>
        <v>1.830845046595438</v>
      </c>
      <c r="AB69" s="35">
        <f t="shared" si="15"/>
        <v>1.7058652326857582</v>
      </c>
      <c r="AC69" s="16">
        <v>1857</v>
      </c>
      <c r="AD69" s="35">
        <f t="shared" si="16"/>
        <v>2.6225382998063389</v>
      </c>
      <c r="AE69" s="35">
        <f t="shared" si="17"/>
        <v>1.7361935021066934</v>
      </c>
    </row>
    <row r="70" spans="1:31" ht="15" customHeight="1" x14ac:dyDescent="0.2">
      <c r="A70" s="16">
        <v>1858</v>
      </c>
      <c r="B70" s="32">
        <f t="shared" si="19"/>
        <v>5057.2751942851701</v>
      </c>
      <c r="C70" s="32">
        <f t="shared" si="19"/>
        <v>7790.2411314300116</v>
      </c>
      <c r="D70" s="32">
        <f t="shared" si="19"/>
        <v>11321.940258376455</v>
      </c>
      <c r="E70" s="16">
        <v>1858</v>
      </c>
      <c r="F70" s="32">
        <f t="shared" si="11"/>
        <v>8952.3957600001759</v>
      </c>
      <c r="G70" s="32">
        <f t="shared" si="12"/>
        <v>15217.060824091461</v>
      </c>
      <c r="H70" s="32">
        <f t="shared" si="3"/>
        <v>24169.456584091637</v>
      </c>
      <c r="I70" s="16">
        <v>1858</v>
      </c>
      <c r="J70" s="29"/>
      <c r="K70" s="29"/>
      <c r="L70" s="29"/>
      <c r="M70" s="34">
        <v>1858</v>
      </c>
      <c r="N70" s="29">
        <v>5057.2751942851701</v>
      </c>
      <c r="O70" s="29">
        <v>7790.2411314300116</v>
      </c>
      <c r="P70" s="29">
        <v>11321.940258376455</v>
      </c>
      <c r="Q70" s="16">
        <v>1858</v>
      </c>
      <c r="R70" s="34">
        <v>1115.1905681721066</v>
      </c>
      <c r="S70" s="34">
        <v>4268.2578533499327</v>
      </c>
      <c r="T70" s="34">
        <v>6647.2174532614026</v>
      </c>
      <c r="U70" s="16">
        <v>1858</v>
      </c>
      <c r="V70" s="34">
        <v>3249.3194948470727</v>
      </c>
      <c r="W70" s="34">
        <v>8781.346379936369</v>
      </c>
      <c r="X70" s="34">
        <f t="shared" si="4"/>
        <v>12030.665874783441</v>
      </c>
      <c r="Y70" s="16">
        <v>1858</v>
      </c>
      <c r="Z70" s="35">
        <f t="shared" si="13"/>
        <v>4.5348977462878652</v>
      </c>
      <c r="AA70" s="35">
        <f t="shared" si="14"/>
        <v>1.8251571013489398</v>
      </c>
      <c r="AB70" s="35">
        <f t="shared" si="15"/>
        <v>1.703260099129364</v>
      </c>
      <c r="AC70" s="16">
        <v>1858</v>
      </c>
      <c r="AD70" s="35">
        <f t="shared" si="16"/>
        <v>2.7551602032971259</v>
      </c>
      <c r="AE70" s="35">
        <f t="shared" si="17"/>
        <v>1.7328847042020139</v>
      </c>
    </row>
    <row r="71" spans="1:31" ht="15" customHeight="1" x14ac:dyDescent="0.2">
      <c r="A71" s="16">
        <v>1859</v>
      </c>
      <c r="B71" s="32">
        <f t="shared" si="19"/>
        <v>4783.3686708906816</v>
      </c>
      <c r="C71" s="32">
        <f t="shared" si="19"/>
        <v>7843.711253766739</v>
      </c>
      <c r="D71" s="32">
        <f t="shared" si="19"/>
        <v>11395.120878613277</v>
      </c>
      <c r="E71" s="16">
        <v>1859</v>
      </c>
      <c r="F71" s="32">
        <f t="shared" si="11"/>
        <v>8705.2242977740516</v>
      </c>
      <c r="G71" s="32">
        <f t="shared" si="12"/>
        <v>15316.976505496646</v>
      </c>
      <c r="H71" s="32">
        <f t="shared" si="3"/>
        <v>24022.200803270698</v>
      </c>
      <c r="I71" s="16">
        <v>1859</v>
      </c>
      <c r="J71" s="29"/>
      <c r="K71" s="29"/>
      <c r="L71" s="29"/>
      <c r="M71" s="34">
        <v>1859</v>
      </c>
      <c r="N71" s="29">
        <v>4783.3686708906816</v>
      </c>
      <c r="O71" s="29">
        <v>7843.711253766739</v>
      </c>
      <c r="P71" s="29">
        <v>11395.120878613277</v>
      </c>
      <c r="Q71" s="16">
        <v>1859</v>
      </c>
      <c r="R71" s="34">
        <v>1131.9184266946882</v>
      </c>
      <c r="S71" s="34">
        <v>4310.9404318834322</v>
      </c>
      <c r="T71" s="34">
        <v>6700.395192887494</v>
      </c>
      <c r="U71" s="16">
        <v>1859</v>
      </c>
      <c r="V71" s="34">
        <v>3287.3886426364043</v>
      </c>
      <c r="W71" s="34">
        <v>8855.8654088292096</v>
      </c>
      <c r="X71" s="34">
        <f t="shared" si="4"/>
        <v>12143.254051465614</v>
      </c>
      <c r="Y71" s="16">
        <v>1859</v>
      </c>
      <c r="Z71" s="35">
        <f t="shared" si="13"/>
        <v>4.2258952218479058</v>
      </c>
      <c r="AA71" s="35">
        <f t="shared" si="14"/>
        <v>1.8194895934435016</v>
      </c>
      <c r="AB71" s="35">
        <f t="shared" si="15"/>
        <v>1.7006639982533061</v>
      </c>
      <c r="AC71" s="16">
        <v>1859</v>
      </c>
      <c r="AD71" s="35">
        <f t="shared" si="16"/>
        <v>2.6480666705694635</v>
      </c>
      <c r="AE71" s="35">
        <f t="shared" si="17"/>
        <v>1.7295855117926446</v>
      </c>
    </row>
    <row r="72" spans="1:31" ht="15" customHeight="1" x14ac:dyDescent="0.2">
      <c r="A72" s="16">
        <v>1860</v>
      </c>
      <c r="B72" s="32">
        <f t="shared" si="19"/>
        <v>4454.6984406372721</v>
      </c>
      <c r="C72" s="32">
        <f t="shared" si="19"/>
        <v>7897.5603857566794</v>
      </c>
      <c r="D72" s="32">
        <f t="shared" si="19"/>
        <v>11468.808579779252</v>
      </c>
      <c r="E72" s="16">
        <v>1860</v>
      </c>
      <c r="F72" s="32">
        <f t="shared" si="11"/>
        <v>8403.4786335156114</v>
      </c>
      <c r="G72" s="32">
        <f t="shared" si="12"/>
        <v>15417.588772657591</v>
      </c>
      <c r="H72" s="32">
        <f t="shared" si="3"/>
        <v>23821.067406173202</v>
      </c>
      <c r="I72" s="16">
        <v>1860</v>
      </c>
      <c r="J72" s="29"/>
      <c r="K72" s="29"/>
      <c r="L72" s="29"/>
      <c r="M72" s="34">
        <v>1860</v>
      </c>
      <c r="N72" s="29">
        <v>4454.6984406372721</v>
      </c>
      <c r="O72" s="29">
        <v>7897.5603857566794</v>
      </c>
      <c r="P72" s="29">
        <v>11468.808579779252</v>
      </c>
      <c r="Q72" s="16">
        <v>1860</v>
      </c>
      <c r="R72" s="34">
        <v>1148.8972030951084</v>
      </c>
      <c r="S72" s="34">
        <v>4354.0498362022663</v>
      </c>
      <c r="T72" s="34">
        <v>6753.9983544305942</v>
      </c>
      <c r="U72" s="16">
        <v>1860</v>
      </c>
      <c r="V72" s="34">
        <v>3325.9221211962413</v>
      </c>
      <c r="W72" s="34">
        <v>8931.0232725317273</v>
      </c>
      <c r="X72" s="34">
        <f t="shared" si="4"/>
        <v>12256.945393727969</v>
      </c>
      <c r="Y72" s="16">
        <v>1860</v>
      </c>
      <c r="Z72" s="35">
        <f t="shared" si="13"/>
        <v>3.8773690358340112</v>
      </c>
      <c r="AA72" s="35">
        <f t="shared" si="14"/>
        <v>1.8138424416026369</v>
      </c>
      <c r="AB72" s="35">
        <f t="shared" si="15"/>
        <v>1.698076898738917</v>
      </c>
      <c r="AC72" s="16">
        <v>1860</v>
      </c>
      <c r="AD72" s="35">
        <f t="shared" si="16"/>
        <v>2.5266612768711236</v>
      </c>
      <c r="AE72" s="35">
        <f t="shared" si="17"/>
        <v>1.726295890424556</v>
      </c>
    </row>
    <row r="73" spans="1:31" ht="15" customHeight="1" x14ac:dyDescent="0.2">
      <c r="A73" s="16">
        <v>1861</v>
      </c>
      <c r="B73" s="32">
        <f t="shared" si="19"/>
        <v>4467.1376590528253</v>
      </c>
      <c r="C73" s="32">
        <f t="shared" si="19"/>
        <v>7951.7912909791285</v>
      </c>
      <c r="D73" s="32">
        <f t="shared" si="19"/>
        <v>11543.007065491845</v>
      </c>
      <c r="E73" s="16">
        <v>1861</v>
      </c>
      <c r="F73" s="32">
        <f t="shared" si="11"/>
        <v>8443.0333045423904</v>
      </c>
      <c r="G73" s="32">
        <f t="shared" si="12"/>
        <v>15518.902710981409</v>
      </c>
      <c r="H73" s="32">
        <f t="shared" si="3"/>
        <v>23961.936015523799</v>
      </c>
      <c r="I73" s="16">
        <v>1861</v>
      </c>
      <c r="J73" s="29"/>
      <c r="K73" s="29"/>
      <c r="L73" s="29"/>
      <c r="M73" s="34">
        <v>1861</v>
      </c>
      <c r="N73" s="29">
        <v>4467.1376590528253</v>
      </c>
      <c r="O73" s="29">
        <v>7951.7912909791285</v>
      </c>
      <c r="P73" s="29">
        <v>11543.007065491845</v>
      </c>
      <c r="Q73" s="16">
        <v>1861</v>
      </c>
      <c r="R73" s="34">
        <v>1166.1306611415348</v>
      </c>
      <c r="S73" s="34">
        <v>4397.5903345642892</v>
      </c>
      <c r="T73" s="34">
        <v>6808.0303412660387</v>
      </c>
      <c r="U73" s="16">
        <v>1861</v>
      </c>
      <c r="V73" s="34">
        <v>3364.9258284236794</v>
      </c>
      <c r="W73" s="34">
        <v>9006.8255085481833</v>
      </c>
      <c r="X73" s="34">
        <f t="shared" si="4"/>
        <v>12371.751336971862</v>
      </c>
      <c r="Y73" s="16">
        <v>1861</v>
      </c>
      <c r="Z73" s="35">
        <f t="shared" si="13"/>
        <v>3.8307351036288746</v>
      </c>
      <c r="AA73" s="35">
        <f t="shared" si="14"/>
        <v>1.8082155648923099</v>
      </c>
      <c r="AB73" s="35">
        <f t="shared" si="15"/>
        <v>1.6954987693761185</v>
      </c>
      <c r="AC73" s="16">
        <v>1861</v>
      </c>
      <c r="AD73" s="35">
        <f t="shared" si="16"/>
        <v>2.5091290967615718</v>
      </c>
      <c r="AE73" s="35">
        <f t="shared" si="17"/>
        <v>1.7230158057633906</v>
      </c>
    </row>
    <row r="74" spans="1:31" ht="15" customHeight="1" x14ac:dyDescent="0.2">
      <c r="A74" s="16">
        <v>1862</v>
      </c>
      <c r="B74" s="32">
        <f t="shared" si="19"/>
        <v>4718.743797506907</v>
      </c>
      <c r="C74" s="32">
        <f t="shared" si="19"/>
        <v>8006.4067536432776</v>
      </c>
      <c r="D74" s="32">
        <f t="shared" si="19"/>
        <v>11617.720067407057</v>
      </c>
      <c r="E74" s="16">
        <v>1862</v>
      </c>
      <c r="F74" s="32">
        <f t="shared" si="11"/>
        <v>8721.9471743285467</v>
      </c>
      <c r="G74" s="32">
        <f t="shared" si="12"/>
        <v>15620.923444228696</v>
      </c>
      <c r="H74" s="32">
        <f t="shared" si="3"/>
        <v>24342.870618557245</v>
      </c>
      <c r="I74" s="16">
        <v>1862</v>
      </c>
      <c r="J74" s="29"/>
      <c r="K74" s="29"/>
      <c r="L74" s="29"/>
      <c r="M74" s="34">
        <v>1862</v>
      </c>
      <c r="N74" s="29">
        <v>4718.743797506907</v>
      </c>
      <c r="O74" s="29">
        <v>8006.4067536432776</v>
      </c>
      <c r="P74" s="29">
        <v>11617.720067407057</v>
      </c>
      <c r="Q74" s="16">
        <v>1862</v>
      </c>
      <c r="R74" s="34">
        <v>1183.6226210586576</v>
      </c>
      <c r="S74" s="34">
        <v>4441.5662379099322</v>
      </c>
      <c r="T74" s="34">
        <v>6862.4945839961674</v>
      </c>
      <c r="U74" s="16">
        <v>1862</v>
      </c>
      <c r="V74" s="34">
        <v>3404.4057400136235</v>
      </c>
      <c r="W74" s="34">
        <v>9083.2777029511344</v>
      </c>
      <c r="X74" s="34">
        <f t="shared" si="4"/>
        <v>12487.683442964757</v>
      </c>
      <c r="Y74" s="16">
        <v>1862</v>
      </c>
      <c r="Z74" s="35">
        <f t="shared" si="13"/>
        <v>3.9866961931551805</v>
      </c>
      <c r="AA74" s="35">
        <f t="shared" si="14"/>
        <v>1.8026088827194553</v>
      </c>
      <c r="AB74" s="35">
        <f t="shared" si="15"/>
        <v>1.692929579063045</v>
      </c>
      <c r="AC74" s="16">
        <v>1862</v>
      </c>
      <c r="AD74" s="35">
        <f t="shared" si="16"/>
        <v>2.5619587794178855</v>
      </c>
      <c r="AE74" s="35">
        <f t="shared" si="17"/>
        <v>1.7197452235940665</v>
      </c>
    </row>
    <row r="75" spans="1:31" ht="15" customHeight="1" x14ac:dyDescent="0.2">
      <c r="A75" s="16">
        <v>1863</v>
      </c>
      <c r="B75" s="32">
        <f t="shared" si="19"/>
        <v>4466.7860768705605</v>
      </c>
      <c r="C75" s="32">
        <f t="shared" si="19"/>
        <v>8061.4095787450815</v>
      </c>
      <c r="D75" s="32">
        <f t="shared" si="19"/>
        <v>11692.951345436579</v>
      </c>
      <c r="E75" s="16">
        <v>1863</v>
      </c>
      <c r="F75" s="32">
        <f t="shared" si="11"/>
        <v>8497.4908662431008</v>
      </c>
      <c r="G75" s="32">
        <f t="shared" si="12"/>
        <v>15723.65613480912</v>
      </c>
      <c r="H75" s="32">
        <f t="shared" si="3"/>
        <v>24221.147001052221</v>
      </c>
      <c r="I75" s="16">
        <v>1863</v>
      </c>
      <c r="J75" s="29"/>
      <c r="K75" s="29"/>
      <c r="L75" s="29"/>
      <c r="M75" s="34">
        <v>1863</v>
      </c>
      <c r="N75" s="29">
        <v>4466.7860768705605</v>
      </c>
      <c r="O75" s="29">
        <v>8061.4095787450815</v>
      </c>
      <c r="P75" s="29">
        <v>11692.951345436579</v>
      </c>
      <c r="Q75" s="16">
        <v>1863</v>
      </c>
      <c r="R75" s="34">
        <v>1201.3769603745372</v>
      </c>
      <c r="S75" s="34">
        <v>4485.9819002890317</v>
      </c>
      <c r="T75" s="34">
        <v>6917.3945406681369</v>
      </c>
      <c r="U75" s="16">
        <v>1863</v>
      </c>
      <c r="V75" s="34">
        <v>3444.3679105190531</v>
      </c>
      <c r="W75" s="34">
        <v>9160.3854908126523</v>
      </c>
      <c r="X75" s="34">
        <f t="shared" si="4"/>
        <v>12604.753401331705</v>
      </c>
      <c r="Y75" s="16">
        <v>1863</v>
      </c>
      <c r="Z75" s="35">
        <f t="shared" si="13"/>
        <v>3.7180553849459623</v>
      </c>
      <c r="AA75" s="35">
        <f t="shared" si="14"/>
        <v>1.7970223148304911</v>
      </c>
      <c r="AB75" s="35">
        <f t="shared" si="15"/>
        <v>1.6903692968056701</v>
      </c>
      <c r="AC75" s="16">
        <v>1863</v>
      </c>
      <c r="AD75" s="35">
        <f t="shared" si="16"/>
        <v>2.4670682943862872</v>
      </c>
      <c r="AE75" s="35">
        <f t="shared" si="17"/>
        <v>1.7164841098203842</v>
      </c>
    </row>
    <row r="76" spans="1:31" ht="15" customHeight="1" x14ac:dyDescent="0.2">
      <c r="A76" s="16">
        <v>1864</v>
      </c>
      <c r="B76" s="32">
        <f t="shared" si="19"/>
        <v>4668.6060127277806</v>
      </c>
      <c r="C76" s="32">
        <f t="shared" si="19"/>
        <v>8116.8025922253819</v>
      </c>
      <c r="D76" s="32">
        <f t="shared" si="19"/>
        <v>11768.704687966629</v>
      </c>
      <c r="E76" s="16">
        <v>1864</v>
      </c>
      <c r="F76" s="32">
        <f t="shared" ref="F76:F107" si="20">B76+C76*F$8</f>
        <v>8727.0073088404715</v>
      </c>
      <c r="G76" s="32">
        <f t="shared" ref="G76:G107" si="21">D76+C76*G$8</f>
        <v>15827.10598407932</v>
      </c>
      <c r="H76" s="32">
        <f t="shared" ref="H76:H139" si="22">G76+F76</f>
        <v>24554.113292919792</v>
      </c>
      <c r="I76" s="16">
        <v>1864</v>
      </c>
      <c r="J76" s="29"/>
      <c r="K76" s="29"/>
      <c r="L76" s="29"/>
      <c r="M76" s="34">
        <v>1864</v>
      </c>
      <c r="N76" s="29">
        <v>4668.6060127277806</v>
      </c>
      <c r="O76" s="29">
        <v>8116.8025922253819</v>
      </c>
      <c r="P76" s="29">
        <v>11768.704687966629</v>
      </c>
      <c r="Q76" s="16">
        <v>1864</v>
      </c>
      <c r="R76" s="34">
        <v>1219.3976147801552</v>
      </c>
      <c r="S76" s="34">
        <v>4530.8417192919223</v>
      </c>
      <c r="T76" s="34">
        <v>6972.7336969934822</v>
      </c>
      <c r="U76" s="16">
        <v>1864</v>
      </c>
      <c r="V76" s="34">
        <v>3484.8184744261162</v>
      </c>
      <c r="W76" s="34">
        <v>9238.1545566394434</v>
      </c>
      <c r="X76" s="34">
        <f t="shared" ref="X76:X107" si="23">W76+V76</f>
        <v>12722.97303106556</v>
      </c>
      <c r="Y76" s="16">
        <v>1864</v>
      </c>
      <c r="Z76" s="35">
        <f t="shared" ref="Z76:Z107" si="24">B76/R76</f>
        <v>3.8286166514844973</v>
      </c>
      <c r="AA76" s="35">
        <f t="shared" ref="AA76:AA107" si="25">C76/S76</f>
        <v>1.7914557813098515</v>
      </c>
      <c r="AB76" s="35">
        <f t="shared" ref="AB76:AB107" si="26">D76/T76</f>
        <v>1.6878178917174311</v>
      </c>
      <c r="AC76" s="16">
        <v>1864</v>
      </c>
      <c r="AD76" s="35">
        <f t="shared" ref="AD76:AD107" si="27">F76/V76</f>
        <v>2.5042932287248174</v>
      </c>
      <c r="AE76" s="35">
        <f t="shared" ref="AE76:AE107" si="28">G76/W76</f>
        <v>1.7132324304646334</v>
      </c>
    </row>
    <row r="77" spans="1:31" ht="15" customHeight="1" x14ac:dyDescent="0.2">
      <c r="A77" s="16">
        <v>1865</v>
      </c>
      <c r="B77" s="32">
        <f t="shared" ref="B77:D92" si="29">J77+N77</f>
        <v>4906.153898793782</v>
      </c>
      <c r="C77" s="32">
        <f t="shared" si="29"/>
        <v>8172.5886411292277</v>
      </c>
      <c r="D77" s="32">
        <f t="shared" si="29"/>
        <v>11844.983912078527</v>
      </c>
      <c r="E77" s="16">
        <v>1865</v>
      </c>
      <c r="F77" s="32">
        <f t="shared" si="20"/>
        <v>8992.4482193583954</v>
      </c>
      <c r="G77" s="32">
        <f t="shared" si="21"/>
        <v>15931.278232643141</v>
      </c>
      <c r="H77" s="32">
        <f t="shared" si="22"/>
        <v>24923.726452001538</v>
      </c>
      <c r="I77" s="16">
        <v>1865</v>
      </c>
      <c r="J77" s="29"/>
      <c r="K77" s="29"/>
      <c r="L77" s="29"/>
      <c r="M77" s="34">
        <v>1865</v>
      </c>
      <c r="N77" s="29">
        <v>4906.153898793782</v>
      </c>
      <c r="O77" s="29">
        <v>8172.5886411292277</v>
      </c>
      <c r="P77" s="29">
        <v>11844.983912078527</v>
      </c>
      <c r="Q77" s="16">
        <v>1865</v>
      </c>
      <c r="R77" s="34">
        <v>1237.6885790018573</v>
      </c>
      <c r="S77" s="34">
        <v>4576.1501364848418</v>
      </c>
      <c r="T77" s="34">
        <v>7028.5155665694301</v>
      </c>
      <c r="U77" s="16">
        <v>1865</v>
      </c>
      <c r="V77" s="34">
        <v>3525.7636472442782</v>
      </c>
      <c r="W77" s="34">
        <v>9316.5906348118515</v>
      </c>
      <c r="X77" s="34">
        <f t="shared" si="23"/>
        <v>12842.354282056131</v>
      </c>
      <c r="Y77" s="16">
        <v>1865</v>
      </c>
      <c r="Z77" s="35">
        <f t="shared" si="24"/>
        <v>3.9639647501234796</v>
      </c>
      <c r="AA77" s="35">
        <f t="shared" si="25"/>
        <v>1.7859092025785197</v>
      </c>
      <c r="AB77" s="35">
        <f t="shared" si="26"/>
        <v>1.6852753330188586</v>
      </c>
      <c r="AC77" s="16">
        <v>1865</v>
      </c>
      <c r="AD77" s="35">
        <f t="shared" si="27"/>
        <v>2.5504966069937374</v>
      </c>
      <c r="AE77" s="35">
        <f t="shared" si="28"/>
        <v>1.7099901516672009</v>
      </c>
    </row>
    <row r="78" spans="1:31" ht="15" customHeight="1" x14ac:dyDescent="0.2">
      <c r="A78" s="16">
        <v>1866</v>
      </c>
      <c r="B78" s="32">
        <f t="shared" si="29"/>
        <v>5012.9002535235222</v>
      </c>
      <c r="C78" s="32">
        <f t="shared" si="29"/>
        <v>8228.7705937664305</v>
      </c>
      <c r="D78" s="32">
        <f t="shared" si="29"/>
        <v>11921.792863770992</v>
      </c>
      <c r="E78" s="16">
        <v>1866</v>
      </c>
      <c r="F78" s="32">
        <f t="shared" si="20"/>
        <v>9127.2855504067375</v>
      </c>
      <c r="G78" s="32">
        <f t="shared" si="21"/>
        <v>16036.178160654206</v>
      </c>
      <c r="H78" s="32">
        <f t="shared" si="22"/>
        <v>25163.463711060944</v>
      </c>
      <c r="I78" s="16">
        <v>1866</v>
      </c>
      <c r="J78" s="29"/>
      <c r="K78" s="29"/>
      <c r="L78" s="29"/>
      <c r="M78" s="34">
        <v>1866</v>
      </c>
      <c r="N78" s="29">
        <v>5012.9002535235222</v>
      </c>
      <c r="O78" s="29">
        <v>8228.7705937664305</v>
      </c>
      <c r="P78" s="29">
        <v>11921.792863770992</v>
      </c>
      <c r="Q78" s="16">
        <v>1866</v>
      </c>
      <c r="R78" s="34">
        <v>1256.253907686885</v>
      </c>
      <c r="S78" s="34">
        <v>4621.9116378496901</v>
      </c>
      <c r="T78" s="34">
        <v>7084.7436911019859</v>
      </c>
      <c r="U78" s="16">
        <v>1866</v>
      </c>
      <c r="V78" s="34">
        <v>3567.2097266117298</v>
      </c>
      <c r="W78" s="34">
        <v>9395.6995100268305</v>
      </c>
      <c r="X78" s="34">
        <f t="shared" si="23"/>
        <v>12962.909236638559</v>
      </c>
      <c r="Y78" s="16">
        <v>1866</v>
      </c>
      <c r="Z78" s="35">
        <f t="shared" si="24"/>
        <v>3.9903559486264002</v>
      </c>
      <c r="AA78" s="35">
        <f t="shared" si="25"/>
        <v>1.7803824993925683</v>
      </c>
      <c r="AB78" s="35">
        <f t="shared" si="26"/>
        <v>1.682741590037202</v>
      </c>
      <c r="AC78" s="16">
        <v>1866</v>
      </c>
      <c r="AD78" s="35">
        <f t="shared" si="27"/>
        <v>2.5586624420527628</v>
      </c>
      <c r="AE78" s="35">
        <f t="shared" si="28"/>
        <v>1.7067572396861821</v>
      </c>
    </row>
    <row r="79" spans="1:31" ht="15" customHeight="1" x14ac:dyDescent="0.2">
      <c r="A79" s="16">
        <v>1867</v>
      </c>
      <c r="B79" s="32">
        <f t="shared" si="29"/>
        <v>5822.0183436822344</v>
      </c>
      <c r="C79" s="32">
        <f t="shared" si="29"/>
        <v>8285.3513398733539</v>
      </c>
      <c r="D79" s="32">
        <f t="shared" si="29"/>
        <v>11999.135418184178</v>
      </c>
      <c r="E79" s="16">
        <v>1867</v>
      </c>
      <c r="F79" s="32">
        <f t="shared" si="20"/>
        <v>9964.6940136189114</v>
      </c>
      <c r="G79" s="32">
        <f t="shared" si="21"/>
        <v>16141.811088120856</v>
      </c>
      <c r="H79" s="32">
        <f t="shared" si="22"/>
        <v>26106.505101739767</v>
      </c>
      <c r="I79" s="16">
        <v>1867</v>
      </c>
      <c r="J79" s="29"/>
      <c r="K79" s="29"/>
      <c r="L79" s="29"/>
      <c r="M79" s="34">
        <v>1867</v>
      </c>
      <c r="N79" s="29">
        <v>5822.0183436822344</v>
      </c>
      <c r="O79" s="29">
        <v>8285.3513398733539</v>
      </c>
      <c r="P79" s="29">
        <v>11999.135418184178</v>
      </c>
      <c r="Q79" s="16">
        <v>1867</v>
      </c>
      <c r="R79" s="34">
        <v>1275.0977163021882</v>
      </c>
      <c r="S79" s="34">
        <v>4668.1307542281875</v>
      </c>
      <c r="T79" s="34">
        <v>7141.4216406308014</v>
      </c>
      <c r="U79" s="16">
        <v>1867</v>
      </c>
      <c r="V79" s="34">
        <v>3609.1630934162822</v>
      </c>
      <c r="W79" s="34">
        <v>9475.4870177448956</v>
      </c>
      <c r="X79" s="34">
        <f t="shared" si="23"/>
        <v>13084.650111161178</v>
      </c>
      <c r="Y79" s="16">
        <v>1867</v>
      </c>
      <c r="Z79" s="35">
        <f t="shared" si="24"/>
        <v>4.5659389623614235</v>
      </c>
      <c r="AA79" s="35">
        <f t="shared" si="25"/>
        <v>1.7748755928417059</v>
      </c>
      <c r="AB79" s="35">
        <f t="shared" si="26"/>
        <v>1.6802166322060623</v>
      </c>
      <c r="AC79" s="16">
        <v>1867</v>
      </c>
      <c r="AD79" s="35">
        <f t="shared" si="27"/>
        <v>2.7609431205245842</v>
      </c>
      <c r="AE79" s="35">
        <f t="shared" si="28"/>
        <v>1.7035336608969891</v>
      </c>
    </row>
    <row r="80" spans="1:31" ht="15" customHeight="1" x14ac:dyDescent="0.2">
      <c r="A80" s="16">
        <v>1868</v>
      </c>
      <c r="B80" s="32">
        <f t="shared" si="29"/>
        <v>5051.8117372139741</v>
      </c>
      <c r="C80" s="32">
        <f t="shared" si="29"/>
        <v>8342.3337907759487</v>
      </c>
      <c r="D80" s="32">
        <f t="shared" si="29"/>
        <v>12077.015479825492</v>
      </c>
      <c r="E80" s="16">
        <v>1868</v>
      </c>
      <c r="F80" s="32">
        <f t="shared" si="20"/>
        <v>9222.9786326019494</v>
      </c>
      <c r="G80" s="32">
        <f t="shared" si="21"/>
        <v>16248.182375213466</v>
      </c>
      <c r="H80" s="32">
        <f t="shared" si="22"/>
        <v>25471.161007815415</v>
      </c>
      <c r="I80" s="16">
        <v>1868</v>
      </c>
      <c r="J80" s="29"/>
      <c r="K80" s="29"/>
      <c r="L80" s="29"/>
      <c r="M80" s="34">
        <v>1868</v>
      </c>
      <c r="N80" s="29">
        <v>5051.8117372139741</v>
      </c>
      <c r="O80" s="29">
        <v>8342.3337907759487</v>
      </c>
      <c r="P80" s="29">
        <v>12077.015479825492</v>
      </c>
      <c r="Q80" s="16">
        <v>1868</v>
      </c>
      <c r="R80" s="34">
        <v>1294.2241820467209</v>
      </c>
      <c r="S80" s="34">
        <v>4714.812061770469</v>
      </c>
      <c r="T80" s="34">
        <v>7198.553013755848</v>
      </c>
      <c r="U80" s="16">
        <v>1868</v>
      </c>
      <c r="V80" s="34">
        <v>3651.6302129319556</v>
      </c>
      <c r="W80" s="34">
        <v>9555.9590446410821</v>
      </c>
      <c r="X80" s="34">
        <f t="shared" si="23"/>
        <v>13207.589257573038</v>
      </c>
      <c r="Y80" s="16">
        <v>1868</v>
      </c>
      <c r="Z80" s="35">
        <f t="shared" si="24"/>
        <v>3.903351372422128</v>
      </c>
      <c r="AA80" s="35">
        <f t="shared" si="25"/>
        <v>1.7693884043478292</v>
      </c>
      <c r="AB80" s="35">
        <f t="shared" si="26"/>
        <v>1.6777004290650217</v>
      </c>
      <c r="AC80" s="16">
        <v>1868</v>
      </c>
      <c r="AD80" s="35">
        <f t="shared" si="27"/>
        <v>2.5257153914269606</v>
      </c>
      <c r="AE80" s="35">
        <f t="shared" si="28"/>
        <v>1.7003193817919655</v>
      </c>
    </row>
    <row r="81" spans="1:31" ht="15" customHeight="1" x14ac:dyDescent="0.2">
      <c r="A81" s="16">
        <v>1869</v>
      </c>
      <c r="B81" s="32">
        <f t="shared" si="29"/>
        <v>5515.3644814290237</v>
      </c>
      <c r="C81" s="32">
        <f t="shared" si="29"/>
        <v>8399.7208795540773</v>
      </c>
      <c r="D81" s="32">
        <f t="shared" si="29"/>
        <v>12155.43698279716</v>
      </c>
      <c r="E81" s="16">
        <v>1869</v>
      </c>
      <c r="F81" s="32">
        <f t="shared" si="20"/>
        <v>9715.2249212060633</v>
      </c>
      <c r="G81" s="32">
        <f t="shared" si="21"/>
        <v>16355.2974225742</v>
      </c>
      <c r="H81" s="32">
        <f t="shared" si="22"/>
        <v>26070.522343780263</v>
      </c>
      <c r="I81" s="16">
        <v>1869</v>
      </c>
      <c r="J81" s="29"/>
      <c r="K81" s="29"/>
      <c r="L81" s="29"/>
      <c r="M81" s="34">
        <v>1869</v>
      </c>
      <c r="N81" s="29">
        <v>5515.3644814290237</v>
      </c>
      <c r="O81" s="29">
        <v>8399.7208795540773</v>
      </c>
      <c r="P81" s="29">
        <v>12155.43698279716</v>
      </c>
      <c r="Q81" s="16">
        <v>1869</v>
      </c>
      <c r="R81" s="34">
        <v>1313.6375447774217</v>
      </c>
      <c r="S81" s="34">
        <v>4761.960182388174</v>
      </c>
      <c r="T81" s="34">
        <v>7256.1414378658947</v>
      </c>
      <c r="U81" s="16">
        <v>1869</v>
      </c>
      <c r="V81" s="34">
        <v>3694.6176359715087</v>
      </c>
      <c r="W81" s="34">
        <v>9637.1215290599812</v>
      </c>
      <c r="X81" s="34">
        <f t="shared" si="23"/>
        <v>13331.739165031489</v>
      </c>
      <c r="Y81" s="16">
        <v>1869</v>
      </c>
      <c r="Z81" s="35">
        <f t="shared" si="24"/>
        <v>4.1985435810328706</v>
      </c>
      <c r="AA81" s="35">
        <f t="shared" si="25"/>
        <v>1.7639208556635868</v>
      </c>
      <c r="AB81" s="35">
        <f t="shared" si="26"/>
        <v>1.6751929502592771</v>
      </c>
      <c r="AC81" s="16">
        <v>1869</v>
      </c>
      <c r="AD81" s="35">
        <f t="shared" si="27"/>
        <v>2.6295616700945623</v>
      </c>
      <c r="AE81" s="35">
        <f t="shared" si="28"/>
        <v>1.6971143689799997</v>
      </c>
    </row>
    <row r="82" spans="1:31" ht="15" customHeight="1" x14ac:dyDescent="0.2">
      <c r="A82" s="16">
        <v>1870</v>
      </c>
      <c r="B82" s="32">
        <f t="shared" si="29"/>
        <v>5854.0693343661305</v>
      </c>
      <c r="C82" s="32">
        <f t="shared" si="29"/>
        <v>8457.5155612070612</v>
      </c>
      <c r="D82" s="32">
        <f t="shared" si="29"/>
        <v>12234.403891025591</v>
      </c>
      <c r="E82" s="16">
        <v>1870</v>
      </c>
      <c r="F82" s="32">
        <f t="shared" si="20"/>
        <v>10082.827114969661</v>
      </c>
      <c r="G82" s="32">
        <f t="shared" si="21"/>
        <v>16463.161671629121</v>
      </c>
      <c r="H82" s="32">
        <f t="shared" si="22"/>
        <v>26545.988786598784</v>
      </c>
      <c r="I82" s="16">
        <v>1870</v>
      </c>
      <c r="J82" s="29"/>
      <c r="K82" s="29"/>
      <c r="L82" s="29"/>
      <c r="M82" s="34">
        <v>1870</v>
      </c>
      <c r="N82" s="29">
        <v>5854.0693343661305</v>
      </c>
      <c r="O82" s="29">
        <v>8457.5155612070612</v>
      </c>
      <c r="P82" s="29">
        <v>12234.403891025591</v>
      </c>
      <c r="Q82" s="16">
        <v>1870</v>
      </c>
      <c r="R82" s="34">
        <v>1333.3421079490829</v>
      </c>
      <c r="S82" s="34">
        <v>4809.5797842120555</v>
      </c>
      <c r="T82" s="34">
        <v>7314.1905693688223</v>
      </c>
      <c r="U82" s="16">
        <v>1870</v>
      </c>
      <c r="V82" s="34">
        <v>3738.1320000551104</v>
      </c>
      <c r="W82" s="34">
        <v>9718.98046147485</v>
      </c>
      <c r="X82" s="34">
        <f t="shared" si="23"/>
        <v>13457.11246152996</v>
      </c>
      <c r="Y82" s="16">
        <v>1870</v>
      </c>
      <c r="Z82" s="35">
        <f t="shared" si="24"/>
        <v>4.3905231069096962</v>
      </c>
      <c r="AA82" s="35">
        <f t="shared" si="25"/>
        <v>1.7584728688709423</v>
      </c>
      <c r="AB82" s="35">
        <f t="shared" si="26"/>
        <v>1.6726941655392715</v>
      </c>
      <c r="AC82" s="16">
        <v>1870</v>
      </c>
      <c r="AD82" s="35">
        <f t="shared" si="27"/>
        <v>2.6972902815687121</v>
      </c>
      <c r="AE82" s="35">
        <f t="shared" si="28"/>
        <v>1.6939185891861384</v>
      </c>
    </row>
    <row r="83" spans="1:31" ht="15" customHeight="1" x14ac:dyDescent="0.2">
      <c r="A83" s="16">
        <v>1871</v>
      </c>
      <c r="B83" s="32">
        <f t="shared" si="29"/>
        <v>6666.3925500696387</v>
      </c>
      <c r="C83" s="32">
        <f t="shared" si="29"/>
        <v>8515.7208128205148</v>
      </c>
      <c r="D83" s="32">
        <f t="shared" si="29"/>
        <v>12313.920198492562</v>
      </c>
      <c r="E83" s="16">
        <v>1871</v>
      </c>
      <c r="F83" s="32">
        <f t="shared" si="20"/>
        <v>10924.252956479897</v>
      </c>
      <c r="G83" s="32">
        <f t="shared" si="21"/>
        <v>16571.780604902819</v>
      </c>
      <c r="H83" s="32">
        <f t="shared" si="22"/>
        <v>27496.033561382716</v>
      </c>
      <c r="I83" s="16">
        <v>1871</v>
      </c>
      <c r="J83" s="29"/>
      <c r="K83" s="29"/>
      <c r="L83" s="29"/>
      <c r="M83" s="34">
        <v>1871</v>
      </c>
      <c r="N83" s="29">
        <v>6666.3925500696387</v>
      </c>
      <c r="O83" s="29">
        <v>8515.7208128205148</v>
      </c>
      <c r="P83" s="29">
        <v>12313.920198492562</v>
      </c>
      <c r="Q83" s="16">
        <v>1871</v>
      </c>
      <c r="R83" s="34">
        <v>1353.342239568319</v>
      </c>
      <c r="S83" s="34">
        <v>4857.6755820541757</v>
      </c>
      <c r="T83" s="34">
        <v>7372.7040939237731</v>
      </c>
      <c r="U83" s="16">
        <v>1871</v>
      </c>
      <c r="V83" s="34">
        <v>3782.1800305954066</v>
      </c>
      <c r="W83" s="34">
        <v>9801.5418849508605</v>
      </c>
      <c r="X83" s="34">
        <f t="shared" si="23"/>
        <v>13583.721915546266</v>
      </c>
      <c r="Y83" s="16">
        <v>1871</v>
      </c>
      <c r="Z83" s="35">
        <f t="shared" si="24"/>
        <v>4.9258734081898199</v>
      </c>
      <c r="AA83" s="35">
        <f t="shared" si="25"/>
        <v>1.7530443663797437</v>
      </c>
      <c r="AB83" s="35">
        <f t="shared" si="26"/>
        <v>1.6702040447603343</v>
      </c>
      <c r="AC83" s="16">
        <v>1871</v>
      </c>
      <c r="AD83" s="35">
        <f t="shared" si="27"/>
        <v>2.8883482193099503</v>
      </c>
      <c r="AE83" s="35">
        <f t="shared" si="28"/>
        <v>1.6907320092512057</v>
      </c>
    </row>
    <row r="84" spans="1:31" ht="15" customHeight="1" x14ac:dyDescent="0.2">
      <c r="A84" s="16">
        <v>1872</v>
      </c>
      <c r="B84" s="32">
        <f t="shared" si="29"/>
        <v>5990.3898226163692</v>
      </c>
      <c r="C84" s="32">
        <f t="shared" si="29"/>
        <v>8574.3396337345075</v>
      </c>
      <c r="D84" s="32">
        <f t="shared" si="29"/>
        <v>12393.98992946818</v>
      </c>
      <c r="E84" s="16">
        <v>1872</v>
      </c>
      <c r="F84" s="32">
        <f t="shared" si="20"/>
        <v>10277.559639483623</v>
      </c>
      <c r="G84" s="32">
        <f t="shared" si="21"/>
        <v>16681.159746335434</v>
      </c>
      <c r="H84" s="32">
        <f t="shared" si="22"/>
        <v>26958.719385819059</v>
      </c>
      <c r="I84" s="16">
        <v>1872</v>
      </c>
      <c r="J84" s="29"/>
      <c r="K84" s="29"/>
      <c r="L84" s="29"/>
      <c r="M84" s="34">
        <v>1872</v>
      </c>
      <c r="N84" s="29">
        <v>5990.3898226163692</v>
      </c>
      <c r="O84" s="29">
        <v>8574.3396337345075</v>
      </c>
      <c r="P84" s="29">
        <v>12393.98992946818</v>
      </c>
      <c r="Q84" s="16">
        <v>1872</v>
      </c>
      <c r="R84" s="34">
        <v>1373.6423731618436</v>
      </c>
      <c r="S84" s="34">
        <v>4906.2523378747173</v>
      </c>
      <c r="T84" s="34">
        <v>7431.6857266751631</v>
      </c>
      <c r="U84" s="16">
        <v>1872</v>
      </c>
      <c r="V84" s="34">
        <v>3826.768542099202</v>
      </c>
      <c r="W84" s="34">
        <v>9884.8118956125218</v>
      </c>
      <c r="X84" s="34">
        <f t="shared" si="23"/>
        <v>13711.580437711724</v>
      </c>
      <c r="Y84" s="16">
        <v>1872</v>
      </c>
      <c r="Z84" s="35">
        <f t="shared" si="24"/>
        <v>4.3609529959589981</v>
      </c>
      <c r="AA84" s="35">
        <f t="shared" si="25"/>
        <v>1.7476352709263068</v>
      </c>
      <c r="AB84" s="35">
        <f t="shared" si="26"/>
        <v>1.6677225578823132</v>
      </c>
      <c r="AC84" s="16">
        <v>1872</v>
      </c>
      <c r="AD84" s="35">
        <f t="shared" si="27"/>
        <v>2.6857019248532321</v>
      </c>
      <c r="AE84" s="35">
        <f t="shared" si="28"/>
        <v>1.6875545961314189</v>
      </c>
    </row>
    <row r="85" spans="1:31" ht="15" customHeight="1" x14ac:dyDescent="0.2">
      <c r="A85" s="16">
        <v>1873</v>
      </c>
      <c r="B85" s="32">
        <f t="shared" si="29"/>
        <v>6487.7095482274863</v>
      </c>
      <c r="C85" s="32">
        <f t="shared" si="29"/>
        <v>8633.3750457129881</v>
      </c>
      <c r="D85" s="32">
        <f t="shared" si="29"/>
        <v>12474.617138745691</v>
      </c>
      <c r="E85" s="16">
        <v>1873</v>
      </c>
      <c r="F85" s="32">
        <f t="shared" si="20"/>
        <v>10804.39707108398</v>
      </c>
      <c r="G85" s="32">
        <f t="shared" si="21"/>
        <v>16791.304661602186</v>
      </c>
      <c r="H85" s="32">
        <f t="shared" si="22"/>
        <v>27595.701732686168</v>
      </c>
      <c r="I85" s="16">
        <v>1873</v>
      </c>
      <c r="J85" s="29"/>
      <c r="K85" s="29"/>
      <c r="L85" s="29"/>
      <c r="M85" s="34">
        <v>1873</v>
      </c>
      <c r="N85" s="29">
        <v>6487.7095482274863</v>
      </c>
      <c r="O85" s="29">
        <v>8633.3750457129881</v>
      </c>
      <c r="P85" s="29">
        <v>12474.617138745691</v>
      </c>
      <c r="Q85" s="16">
        <v>1873</v>
      </c>
      <c r="R85" s="34">
        <v>1394.247008759271</v>
      </c>
      <c r="S85" s="34">
        <v>4955.3148612534642</v>
      </c>
      <c r="T85" s="34">
        <v>7491.1392124885642</v>
      </c>
      <c r="U85" s="16">
        <v>1873</v>
      </c>
      <c r="V85" s="34">
        <v>3871.9044393860031</v>
      </c>
      <c r="W85" s="34">
        <v>9968.7966431152963</v>
      </c>
      <c r="X85" s="34">
        <f t="shared" si="23"/>
        <v>13840.701082501299</v>
      </c>
      <c r="Y85" s="16">
        <v>1873</v>
      </c>
      <c r="Z85" s="35">
        <f t="shared" si="24"/>
        <v>4.6531995460408737</v>
      </c>
      <c r="AA85" s="35">
        <f t="shared" si="25"/>
        <v>1.7422455055720003</v>
      </c>
      <c r="AB85" s="35">
        <f t="shared" si="26"/>
        <v>1.6652496749692107</v>
      </c>
      <c r="AC85" s="16">
        <v>1873</v>
      </c>
      <c r="AD85" s="35">
        <f t="shared" si="27"/>
        <v>2.7904606738686235</v>
      </c>
      <c r="AE85" s="35">
        <f t="shared" si="28"/>
        <v>1.6843863168980067</v>
      </c>
    </row>
    <row r="86" spans="1:31" ht="15" customHeight="1" x14ac:dyDescent="0.2">
      <c r="A86" s="16">
        <v>1874</v>
      </c>
      <c r="B86" s="32">
        <f t="shared" si="29"/>
        <v>5590.1664263121938</v>
      </c>
      <c r="C86" s="32">
        <f t="shared" si="29"/>
        <v>8692.8300931145041</v>
      </c>
      <c r="D86" s="32">
        <f t="shared" si="29"/>
        <v>12555.805911878153</v>
      </c>
      <c r="E86" s="16">
        <v>1874</v>
      </c>
      <c r="F86" s="32">
        <f t="shared" si="20"/>
        <v>9936.5814728694459</v>
      </c>
      <c r="G86" s="32">
        <f t="shared" si="21"/>
        <v>16902.220958435406</v>
      </c>
      <c r="H86" s="32">
        <f t="shared" si="22"/>
        <v>26838.802431304852</v>
      </c>
      <c r="I86" s="16">
        <v>1874</v>
      </c>
      <c r="J86" s="29"/>
      <c r="K86" s="29"/>
      <c r="L86" s="29"/>
      <c r="M86" s="34">
        <v>1874</v>
      </c>
      <c r="N86" s="29">
        <v>5590.1664263121938</v>
      </c>
      <c r="O86" s="29">
        <v>8692.8300931145041</v>
      </c>
      <c r="P86" s="29">
        <v>12555.805911878153</v>
      </c>
      <c r="Q86" s="16">
        <v>1874</v>
      </c>
      <c r="R86" s="34">
        <v>1415.16071389066</v>
      </c>
      <c r="S86" s="34">
        <v>5004.8680098659988</v>
      </c>
      <c r="T86" s="34">
        <v>7551.0683261884724</v>
      </c>
      <c r="U86" s="16">
        <v>1874</v>
      </c>
      <c r="V86" s="34">
        <v>3917.5947188236596</v>
      </c>
      <c r="W86" s="34">
        <v>10053.502331121472</v>
      </c>
      <c r="X86" s="34">
        <f t="shared" si="23"/>
        <v>13971.097049945132</v>
      </c>
      <c r="Y86" s="16">
        <v>1874</v>
      </c>
      <c r="Z86" s="35">
        <f t="shared" si="24"/>
        <v>3.9501989925535121</v>
      </c>
      <c r="AA86" s="35">
        <f t="shared" si="25"/>
        <v>1.7368749937018313</v>
      </c>
      <c r="AB86" s="35">
        <f t="shared" si="26"/>
        <v>1.6627853661888272</v>
      </c>
      <c r="AC86" s="16">
        <v>1874</v>
      </c>
      <c r="AD86" s="35">
        <f t="shared" si="27"/>
        <v>2.5363985266584987</v>
      </c>
      <c r="AE86" s="35">
        <f t="shared" si="28"/>
        <v>1.6812271387368303</v>
      </c>
    </row>
    <row r="87" spans="1:31" ht="15" customHeight="1" x14ac:dyDescent="0.2">
      <c r="A87" s="16">
        <v>1875</v>
      </c>
      <c r="B87" s="32">
        <f t="shared" si="29"/>
        <v>7330.8306240822849</v>
      </c>
      <c r="C87" s="32">
        <f t="shared" si="29"/>
        <v>8752.7078430642814</v>
      </c>
      <c r="D87" s="32">
        <f t="shared" si="29"/>
        <v>12637.560365416964</v>
      </c>
      <c r="E87" s="16">
        <v>1875</v>
      </c>
      <c r="F87" s="32">
        <f t="shared" si="20"/>
        <v>11707.184545614426</v>
      </c>
      <c r="G87" s="32">
        <f t="shared" si="21"/>
        <v>17013.914286949104</v>
      </c>
      <c r="H87" s="32">
        <f t="shared" si="22"/>
        <v>28721.09883256353</v>
      </c>
      <c r="I87" s="16">
        <v>1875</v>
      </c>
      <c r="J87" s="29"/>
      <c r="K87" s="29"/>
      <c r="L87" s="29"/>
      <c r="M87" s="34">
        <v>1875</v>
      </c>
      <c r="N87" s="29">
        <v>7330.8306240822849</v>
      </c>
      <c r="O87" s="29">
        <v>8752.7078430642814</v>
      </c>
      <c r="P87" s="29">
        <v>12637.560365416964</v>
      </c>
      <c r="Q87" s="16">
        <v>1875</v>
      </c>
      <c r="R87" s="34">
        <v>1436.3881245990196</v>
      </c>
      <c r="S87" s="34">
        <v>5054.9166899646589</v>
      </c>
      <c r="T87" s="34">
        <v>7611.4768727979799</v>
      </c>
      <c r="U87" s="16">
        <v>1875</v>
      </c>
      <c r="V87" s="34">
        <v>3963.8464695813491</v>
      </c>
      <c r="W87" s="34">
        <v>10138.935217780308</v>
      </c>
      <c r="X87" s="34">
        <f t="shared" si="23"/>
        <v>14102.781687361658</v>
      </c>
      <c r="Y87" s="16">
        <v>1875</v>
      </c>
      <c r="Z87" s="35">
        <f t="shared" si="24"/>
        <v>5.1036558284890798</v>
      </c>
      <c r="AA87" s="35">
        <f t="shared" si="25"/>
        <v>1.7315236590230483</v>
      </c>
      <c r="AB87" s="35">
        <f t="shared" si="26"/>
        <v>1.6603296018124003</v>
      </c>
      <c r="AC87" s="16">
        <v>1875</v>
      </c>
      <c r="AD87" s="35">
        <f t="shared" si="27"/>
        <v>2.9534909173338662</v>
      </c>
      <c r="AE87" s="35">
        <f t="shared" si="28"/>
        <v>1.678077028948008</v>
      </c>
    </row>
    <row r="88" spans="1:31" ht="15" customHeight="1" x14ac:dyDescent="0.2">
      <c r="A88" s="16">
        <v>1876</v>
      </c>
      <c r="B88" s="32">
        <f t="shared" si="29"/>
        <v>7415.0412996212854</v>
      </c>
      <c r="C88" s="32">
        <f t="shared" si="29"/>
        <v>8813.0113856276039</v>
      </c>
      <c r="D88" s="32">
        <f t="shared" si="29"/>
        <v>12719.884647152214</v>
      </c>
      <c r="E88" s="16">
        <v>1876</v>
      </c>
      <c r="F88" s="32">
        <f t="shared" si="20"/>
        <v>11821.546992435087</v>
      </c>
      <c r="G88" s="32">
        <f t="shared" si="21"/>
        <v>17126.390339966016</v>
      </c>
      <c r="H88" s="32">
        <f t="shared" si="22"/>
        <v>28947.937332401103</v>
      </c>
      <c r="I88" s="16">
        <v>1876</v>
      </c>
      <c r="J88" s="29"/>
      <c r="K88" s="29"/>
      <c r="L88" s="29"/>
      <c r="M88" s="34">
        <v>1876</v>
      </c>
      <c r="N88" s="29">
        <v>7415.0412996212854</v>
      </c>
      <c r="O88" s="29">
        <v>8813.0113856276039</v>
      </c>
      <c r="P88" s="29">
        <v>12719.884647152214</v>
      </c>
      <c r="Q88" s="16">
        <v>1876</v>
      </c>
      <c r="R88" s="34">
        <v>1457.9339464680047</v>
      </c>
      <c r="S88" s="34">
        <v>5105.4658568643054</v>
      </c>
      <c r="T88" s="34">
        <v>7672.3686877803639</v>
      </c>
      <c r="U88" s="16">
        <v>1876</v>
      </c>
      <c r="V88" s="34">
        <v>4010.6668749001574</v>
      </c>
      <c r="W88" s="34">
        <v>10225.101616212516</v>
      </c>
      <c r="X88" s="34">
        <f t="shared" si="23"/>
        <v>14235.768491112674</v>
      </c>
      <c r="Y88" s="16">
        <v>1876</v>
      </c>
      <c r="Z88" s="35">
        <f t="shared" si="24"/>
        <v>5.0859926251014231</v>
      </c>
      <c r="AA88" s="35">
        <f t="shared" si="25"/>
        <v>1.7261914255637414</v>
      </c>
      <c r="AB88" s="35">
        <f t="shared" si="26"/>
        <v>1.657882352214243</v>
      </c>
      <c r="AC88" s="16">
        <v>1876</v>
      </c>
      <c r="AD88" s="35">
        <f t="shared" si="27"/>
        <v>2.9475265239348447</v>
      </c>
      <c r="AE88" s="35">
        <f t="shared" si="28"/>
        <v>1.6749359549455323</v>
      </c>
    </row>
    <row r="89" spans="1:31" ht="15" customHeight="1" x14ac:dyDescent="0.2">
      <c r="A89" s="16">
        <v>1877</v>
      </c>
      <c r="B89" s="32">
        <f t="shared" si="29"/>
        <v>7055.7121415137854</v>
      </c>
      <c r="C89" s="32">
        <f t="shared" si="29"/>
        <v>8873.7438339845321</v>
      </c>
      <c r="D89" s="32">
        <f t="shared" si="29"/>
        <v>12802.782936354988</v>
      </c>
      <c r="E89" s="16">
        <v>1877</v>
      </c>
      <c r="F89" s="32">
        <f t="shared" si="20"/>
        <v>11492.58405850605</v>
      </c>
      <c r="G89" s="32">
        <f t="shared" si="21"/>
        <v>17239.654853347252</v>
      </c>
      <c r="H89" s="32">
        <f t="shared" si="22"/>
        <v>28732.238911853303</v>
      </c>
      <c r="I89" s="16">
        <v>1877</v>
      </c>
      <c r="J89" s="29"/>
      <c r="K89" s="29"/>
      <c r="L89" s="29"/>
      <c r="M89" s="34">
        <v>1877</v>
      </c>
      <c r="N89" s="29">
        <v>7055.7121415137854</v>
      </c>
      <c r="O89" s="29">
        <v>8873.7438339845321</v>
      </c>
      <c r="P89" s="29">
        <v>12802.782936354988</v>
      </c>
      <c r="Q89" s="16">
        <v>1877</v>
      </c>
      <c r="R89" s="34">
        <v>1479.8029556650247</v>
      </c>
      <c r="S89" s="34">
        <v>5156.5205154329487</v>
      </c>
      <c r="T89" s="34">
        <v>7733.7476372826068</v>
      </c>
      <c r="U89" s="16">
        <v>1877</v>
      </c>
      <c r="V89" s="34">
        <v>4058.0632133814988</v>
      </c>
      <c r="W89" s="34">
        <v>10312.007894999082</v>
      </c>
      <c r="X89" s="34">
        <f t="shared" si="23"/>
        <v>14370.07110838058</v>
      </c>
      <c r="Y89" s="16">
        <v>1877</v>
      </c>
      <c r="Z89" s="35">
        <f t="shared" si="24"/>
        <v>4.7680078719284236</v>
      </c>
      <c r="AA89" s="35">
        <f t="shared" si="25"/>
        <v>1.7208782176714525</v>
      </c>
      <c r="AB89" s="35">
        <f t="shared" si="26"/>
        <v>1.655443587871388</v>
      </c>
      <c r="AC89" s="16">
        <v>1877</v>
      </c>
      <c r="AD89" s="35">
        <f t="shared" si="27"/>
        <v>2.8320367264386506</v>
      </c>
      <c r="AE89" s="35">
        <f t="shared" si="28"/>
        <v>1.671803884256897</v>
      </c>
    </row>
    <row r="90" spans="1:31" ht="15" customHeight="1" x14ac:dyDescent="0.2">
      <c r="A90" s="16">
        <v>1878</v>
      </c>
      <c r="B90" s="32">
        <f t="shared" si="29"/>
        <v>6128.6065706126565</v>
      </c>
      <c r="C90" s="32">
        <f t="shared" si="29"/>
        <v>8934.9083246059927</v>
      </c>
      <c r="D90" s="32">
        <f t="shared" si="29"/>
        <v>12886.259444021562</v>
      </c>
      <c r="E90" s="16">
        <v>1878</v>
      </c>
      <c r="F90" s="32">
        <f t="shared" si="20"/>
        <v>10596.060732915652</v>
      </c>
      <c r="G90" s="32">
        <f t="shared" si="21"/>
        <v>17353.713606324556</v>
      </c>
      <c r="H90" s="32">
        <f t="shared" si="22"/>
        <v>27949.774339240208</v>
      </c>
      <c r="I90" s="16">
        <v>1878</v>
      </c>
      <c r="J90" s="29"/>
      <c r="K90" s="29"/>
      <c r="L90" s="29"/>
      <c r="M90" s="34">
        <v>1878</v>
      </c>
      <c r="N90" s="29">
        <v>6128.6065706126565</v>
      </c>
      <c r="O90" s="29">
        <v>8934.9083246059927</v>
      </c>
      <c r="P90" s="29">
        <v>12886.259444021562</v>
      </c>
      <c r="Q90" s="16">
        <v>1878</v>
      </c>
      <c r="R90" s="34">
        <v>1502</v>
      </c>
      <c r="S90" s="34">
        <v>5208.085720587278</v>
      </c>
      <c r="T90" s="34">
        <v>7795.6176183808675</v>
      </c>
      <c r="U90" s="16">
        <v>1878</v>
      </c>
      <c r="V90" s="34">
        <v>4106.042860293639</v>
      </c>
      <c r="W90" s="34">
        <v>10399.660478674507</v>
      </c>
      <c r="X90" s="34">
        <f t="shared" si="23"/>
        <v>14505.703338968146</v>
      </c>
      <c r="Y90" s="16">
        <v>1878</v>
      </c>
      <c r="Z90" s="35">
        <f t="shared" si="24"/>
        <v>4.0802973173186796</v>
      </c>
      <c r="AA90" s="35">
        <f t="shared" si="25"/>
        <v>1.7155839600117926</v>
      </c>
      <c r="AB90" s="35">
        <f t="shared" si="26"/>
        <v>1.6530132793632339</v>
      </c>
      <c r="AC90" s="16">
        <v>1878</v>
      </c>
      <c r="AD90" s="35">
        <f t="shared" si="27"/>
        <v>2.5806015897646737</v>
      </c>
      <c r="AE90" s="35">
        <f t="shared" si="28"/>
        <v>1.6686807845227252</v>
      </c>
    </row>
    <row r="91" spans="1:31" ht="15" customHeight="1" x14ac:dyDescent="0.2">
      <c r="A91" s="16">
        <v>1879</v>
      </c>
      <c r="B91" s="32">
        <f t="shared" si="29"/>
        <v>7678.9136120798967</v>
      </c>
      <c r="C91" s="32">
        <f t="shared" si="29"/>
        <v>8999.7004855703235</v>
      </c>
      <c r="D91" s="32">
        <f t="shared" si="29"/>
        <v>12968.47046278738</v>
      </c>
      <c r="E91" s="16">
        <v>1879</v>
      </c>
      <c r="F91" s="32">
        <f t="shared" si="20"/>
        <v>12178.763854865058</v>
      </c>
      <c r="G91" s="32">
        <f t="shared" si="21"/>
        <v>17468.320705572543</v>
      </c>
      <c r="H91" s="32">
        <f t="shared" si="22"/>
        <v>29647.084560437601</v>
      </c>
      <c r="I91" s="16">
        <v>1879</v>
      </c>
      <c r="J91" s="29"/>
      <c r="K91" s="29"/>
      <c r="L91" s="29"/>
      <c r="M91" s="34">
        <v>1879</v>
      </c>
      <c r="N91" s="29">
        <v>7678.9136120798967</v>
      </c>
      <c r="O91" s="29">
        <v>8999.7004855703235</v>
      </c>
      <c r="P91" s="29">
        <v>12968.47046278738</v>
      </c>
      <c r="Q91" s="16">
        <v>1879</v>
      </c>
      <c r="R91" s="34">
        <v>1526</v>
      </c>
      <c r="S91" s="34">
        <v>5253.0950090679171</v>
      </c>
      <c r="T91" s="34">
        <v>7856.0465463654309</v>
      </c>
      <c r="U91" s="16">
        <v>1879</v>
      </c>
      <c r="V91" s="34">
        <v>4152.547504533959</v>
      </c>
      <c r="W91" s="34">
        <v>10482.59405089939</v>
      </c>
      <c r="X91" s="34">
        <f t="shared" si="23"/>
        <v>14635.141555433349</v>
      </c>
      <c r="Y91" s="16">
        <v>1879</v>
      </c>
      <c r="Z91" s="35">
        <f t="shared" si="24"/>
        <v>5.0320534810484254</v>
      </c>
      <c r="AA91" s="35">
        <f t="shared" si="25"/>
        <v>1.7132186777575884</v>
      </c>
      <c r="AB91" s="35">
        <f t="shared" si="26"/>
        <v>1.6507629360708398</v>
      </c>
      <c r="AC91" s="16">
        <v>1879</v>
      </c>
      <c r="AD91" s="35">
        <f t="shared" si="27"/>
        <v>2.9328415488486703</v>
      </c>
      <c r="AE91" s="35">
        <f t="shared" si="28"/>
        <v>1.6664120179368951</v>
      </c>
    </row>
    <row r="92" spans="1:31" ht="15" customHeight="1" x14ac:dyDescent="0.2">
      <c r="A92" s="16">
        <v>1880</v>
      </c>
      <c r="B92" s="32">
        <f t="shared" si="29"/>
        <v>7227.1731998523883</v>
      </c>
      <c r="C92" s="32">
        <f t="shared" si="29"/>
        <v>9065.1463990538323</v>
      </c>
      <c r="D92" s="32">
        <f t="shared" si="29"/>
        <v>13051.681106058075</v>
      </c>
      <c r="E92" s="16">
        <v>1880</v>
      </c>
      <c r="F92" s="32">
        <f t="shared" si="20"/>
        <v>11759.746399379304</v>
      </c>
      <c r="G92" s="32">
        <f t="shared" si="21"/>
        <v>17584.254305584989</v>
      </c>
      <c r="H92" s="32">
        <f t="shared" si="22"/>
        <v>29344.000704964295</v>
      </c>
      <c r="I92" s="16">
        <v>1880</v>
      </c>
      <c r="J92" s="29"/>
      <c r="K92" s="29"/>
      <c r="L92" s="29"/>
      <c r="M92" s="34">
        <v>1880</v>
      </c>
      <c r="N92" s="29">
        <v>7227.1731998523883</v>
      </c>
      <c r="O92" s="29">
        <v>9065.1463990538323</v>
      </c>
      <c r="P92" s="29">
        <v>13051.681106058075</v>
      </c>
      <c r="Q92" s="16">
        <v>1880</v>
      </c>
      <c r="R92" s="34">
        <v>1550</v>
      </c>
      <c r="S92" s="34">
        <v>5298.6632448971404</v>
      </c>
      <c r="T92" s="34">
        <v>7917.4069576141392</v>
      </c>
      <c r="U92" s="16">
        <v>1880</v>
      </c>
      <c r="V92" s="34">
        <v>4199.3316224485698</v>
      </c>
      <c r="W92" s="34">
        <v>10566.738580062709</v>
      </c>
      <c r="X92" s="34">
        <f t="shared" si="23"/>
        <v>14766.070202511279</v>
      </c>
      <c r="Y92" s="16">
        <v>1880</v>
      </c>
      <c r="Z92" s="35">
        <f t="shared" si="24"/>
        <v>4.6626923870015409</v>
      </c>
      <c r="AA92" s="35">
        <f t="shared" si="25"/>
        <v>1.7108364846141129</v>
      </c>
      <c r="AB92" s="35">
        <f t="shared" si="26"/>
        <v>1.6484792528576953</v>
      </c>
      <c r="AC92" s="16">
        <v>1880</v>
      </c>
      <c r="AD92" s="35">
        <f t="shared" si="27"/>
        <v>2.8003852652442736</v>
      </c>
      <c r="AE92" s="35">
        <f t="shared" si="28"/>
        <v>1.6641136877146661</v>
      </c>
    </row>
    <row r="93" spans="1:31" ht="15" customHeight="1" x14ac:dyDescent="0.2">
      <c r="A93" s="16">
        <v>1881</v>
      </c>
      <c r="B93" s="32">
        <f t="shared" ref="B93:D108" si="30">J93+N93</f>
        <v>6511.4432605049024</v>
      </c>
      <c r="C93" s="32">
        <f t="shared" si="30"/>
        <v>9071.5727468439782</v>
      </c>
      <c r="D93" s="32">
        <f t="shared" si="30"/>
        <v>12901.989143318409</v>
      </c>
      <c r="E93" s="16">
        <v>1881</v>
      </c>
      <c r="F93" s="32">
        <f t="shared" si="20"/>
        <v>11047.229633926891</v>
      </c>
      <c r="G93" s="32">
        <f t="shared" si="21"/>
        <v>17437.775516740399</v>
      </c>
      <c r="H93" s="32">
        <f t="shared" si="22"/>
        <v>28485.00515066729</v>
      </c>
      <c r="I93" s="16">
        <v>1881</v>
      </c>
      <c r="J93" s="29"/>
      <c r="K93" s="29"/>
      <c r="L93" s="29"/>
      <c r="M93" s="34">
        <v>1881</v>
      </c>
      <c r="N93" s="29">
        <v>6511.4432605049024</v>
      </c>
      <c r="O93" s="29">
        <v>9071.5727468439782</v>
      </c>
      <c r="P93" s="29">
        <v>12901.989143318409</v>
      </c>
      <c r="Q93" s="16">
        <v>1881</v>
      </c>
      <c r="R93" s="34">
        <v>1579.11</v>
      </c>
      <c r="S93" s="34">
        <v>5282.2727307493478</v>
      </c>
      <c r="T93" s="34">
        <v>7775.0440988324744</v>
      </c>
      <c r="U93" s="16">
        <v>1881</v>
      </c>
      <c r="V93" s="34">
        <v>4220.2463653746736</v>
      </c>
      <c r="W93" s="34">
        <v>10416.180464207147</v>
      </c>
      <c r="X93" s="34">
        <f t="shared" si="23"/>
        <v>14636.426829581822</v>
      </c>
      <c r="Y93" s="16">
        <v>1881</v>
      </c>
      <c r="Z93" s="35">
        <f t="shared" si="24"/>
        <v>4.1234893455838435</v>
      </c>
      <c r="AA93" s="35">
        <f t="shared" si="25"/>
        <v>1.7173616754084329</v>
      </c>
      <c r="AB93" s="35">
        <f t="shared" si="26"/>
        <v>1.6594104135378234</v>
      </c>
      <c r="AC93" s="16">
        <v>1881</v>
      </c>
      <c r="AD93" s="35">
        <f t="shared" si="27"/>
        <v>2.6176741065556528</v>
      </c>
      <c r="AE93" s="35">
        <f t="shared" si="28"/>
        <v>1.6741045891688779</v>
      </c>
    </row>
    <row r="94" spans="1:31" ht="15" customHeight="1" x14ac:dyDescent="0.2">
      <c r="A94" s="16">
        <v>1882</v>
      </c>
      <c r="B94" s="32">
        <f t="shared" si="30"/>
        <v>7958.4122861619353</v>
      </c>
      <c r="C94" s="32">
        <f t="shared" si="30"/>
        <v>9078.2044496829749</v>
      </c>
      <c r="D94" s="32">
        <f t="shared" si="30"/>
        <v>12751.608447622553</v>
      </c>
      <c r="E94" s="16">
        <v>1882</v>
      </c>
      <c r="F94" s="32">
        <f t="shared" si="20"/>
        <v>12497.514511003423</v>
      </c>
      <c r="G94" s="32">
        <f t="shared" si="21"/>
        <v>17290.71067246404</v>
      </c>
      <c r="H94" s="32">
        <f t="shared" si="22"/>
        <v>29788.225183467461</v>
      </c>
      <c r="I94" s="16">
        <v>1882</v>
      </c>
      <c r="J94" s="29"/>
      <c r="K94" s="29"/>
      <c r="L94" s="29"/>
      <c r="M94" s="34">
        <v>1882</v>
      </c>
      <c r="N94" s="29">
        <v>7958.4122861619353</v>
      </c>
      <c r="O94" s="29">
        <v>9078.2044496829749</v>
      </c>
      <c r="P94" s="29">
        <v>12751.608447622553</v>
      </c>
      <c r="Q94" s="16">
        <v>1882</v>
      </c>
      <c r="R94" s="34">
        <v>1608.22</v>
      </c>
      <c r="S94" s="34">
        <v>5265.9700071867683</v>
      </c>
      <c r="T94" s="34">
        <v>7631.9233488873797</v>
      </c>
      <c r="U94" s="16">
        <v>1882</v>
      </c>
      <c r="V94" s="34">
        <v>4241.2050035933844</v>
      </c>
      <c r="W94" s="34">
        <v>10264.908352480765</v>
      </c>
      <c r="X94" s="34">
        <f t="shared" si="23"/>
        <v>14506.113356074149</v>
      </c>
      <c r="Y94" s="16">
        <v>1882</v>
      </c>
      <c r="Z94" s="35">
        <f t="shared" si="24"/>
        <v>4.948584326871905</v>
      </c>
      <c r="AA94" s="35">
        <f t="shared" si="25"/>
        <v>1.7239377431495877</v>
      </c>
      <c r="AB94" s="35">
        <f t="shared" si="26"/>
        <v>1.6708250154899089</v>
      </c>
      <c r="AC94" s="16">
        <v>1882</v>
      </c>
      <c r="AD94" s="35">
        <f t="shared" si="27"/>
        <v>2.9466895612013175</v>
      </c>
      <c r="AE94" s="35">
        <f t="shared" si="28"/>
        <v>1.6844486164638108</v>
      </c>
    </row>
    <row r="95" spans="1:31" ht="15" customHeight="1" x14ac:dyDescent="0.2">
      <c r="A95" s="16">
        <v>1883</v>
      </c>
      <c r="B95" s="32">
        <f t="shared" si="30"/>
        <v>8669.151742298076</v>
      </c>
      <c r="C95" s="32">
        <f t="shared" si="30"/>
        <v>9085.0446480612263</v>
      </c>
      <c r="D95" s="32">
        <f t="shared" si="30"/>
        <v>12696.751148750387</v>
      </c>
      <c r="E95" s="16">
        <v>1883</v>
      </c>
      <c r="F95" s="32">
        <f t="shared" si="20"/>
        <v>13211.674066328689</v>
      </c>
      <c r="G95" s="32">
        <f t="shared" si="21"/>
        <v>17239.273472781002</v>
      </c>
      <c r="H95" s="32">
        <f t="shared" si="22"/>
        <v>30450.947539109693</v>
      </c>
      <c r="I95" s="16">
        <v>1883</v>
      </c>
      <c r="J95" s="29"/>
      <c r="K95" s="29"/>
      <c r="L95" s="29"/>
      <c r="M95" s="34">
        <v>1883</v>
      </c>
      <c r="N95" s="29">
        <v>8669.151742298076</v>
      </c>
      <c r="O95" s="29">
        <v>9085.0446480612263</v>
      </c>
      <c r="P95" s="29">
        <v>12696.751148750387</v>
      </c>
      <c r="Q95" s="16">
        <v>1883</v>
      </c>
      <c r="R95" s="34">
        <v>1637.33</v>
      </c>
      <c r="S95" s="34">
        <v>5249.7576629745599</v>
      </c>
      <c r="T95" s="34">
        <v>7588.8418427878778</v>
      </c>
      <c r="U95" s="16">
        <v>1883</v>
      </c>
      <c r="V95" s="34">
        <v>4262.2088314872799</v>
      </c>
      <c r="W95" s="34">
        <v>10213.720674275159</v>
      </c>
      <c r="X95" s="34">
        <f t="shared" si="23"/>
        <v>14475.929505762439</v>
      </c>
      <c r="Y95" s="16">
        <v>1883</v>
      </c>
      <c r="Z95" s="35">
        <f t="shared" si="24"/>
        <v>5.2946881461269726</v>
      </c>
      <c r="AA95" s="35">
        <f t="shared" si="25"/>
        <v>1.7305645767491595</v>
      </c>
      <c r="AB95" s="35">
        <f t="shared" si="26"/>
        <v>1.6730815336225324</v>
      </c>
      <c r="AC95" s="16">
        <v>1883</v>
      </c>
      <c r="AD95" s="35">
        <f t="shared" si="27"/>
        <v>3.0997247175517981</v>
      </c>
      <c r="AE95" s="35">
        <f t="shared" si="28"/>
        <v>1.6878544090402618</v>
      </c>
    </row>
    <row r="96" spans="1:31" ht="15" customHeight="1" x14ac:dyDescent="0.2">
      <c r="A96" s="16">
        <v>1884</v>
      </c>
      <c r="B96" s="32">
        <f t="shared" si="30"/>
        <v>10219.781288013573</v>
      </c>
      <c r="C96" s="32">
        <f t="shared" si="30"/>
        <v>9106.1883325575982</v>
      </c>
      <c r="D96" s="32">
        <f t="shared" si="30"/>
        <v>12634.242428175914</v>
      </c>
      <c r="E96" s="16">
        <v>1884</v>
      </c>
      <c r="F96" s="32">
        <f t="shared" si="20"/>
        <v>14772.875454292373</v>
      </c>
      <c r="G96" s="32">
        <f t="shared" si="21"/>
        <v>17187.336594454711</v>
      </c>
      <c r="H96" s="32">
        <f t="shared" si="22"/>
        <v>31960.212048747082</v>
      </c>
      <c r="I96" s="16">
        <v>1884</v>
      </c>
      <c r="J96" s="29"/>
      <c r="K96" s="29"/>
      <c r="L96" s="29"/>
      <c r="M96" s="34">
        <v>1884</v>
      </c>
      <c r="N96" s="29">
        <v>10219.781288013573</v>
      </c>
      <c r="O96" s="29">
        <v>9106.1883325575982</v>
      </c>
      <c r="P96" s="29">
        <v>12634.242428175914</v>
      </c>
      <c r="Q96" s="16">
        <v>1884</v>
      </c>
      <c r="R96" s="34">
        <v>1679.9316666666666</v>
      </c>
      <c r="S96" s="34">
        <v>5248.4016692179412</v>
      </c>
      <c r="T96" s="34">
        <v>7537.7081376473161</v>
      </c>
      <c r="U96" s="16">
        <v>1884</v>
      </c>
      <c r="V96" s="34">
        <v>4304.132501275637</v>
      </c>
      <c r="W96" s="34">
        <v>10161.908972256286</v>
      </c>
      <c r="X96" s="34">
        <f t="shared" si="23"/>
        <v>14466.041473531923</v>
      </c>
      <c r="Y96" s="16">
        <v>1884</v>
      </c>
      <c r="Z96" s="35">
        <f t="shared" si="24"/>
        <v>6.08345058956579</v>
      </c>
      <c r="AA96" s="35">
        <f t="shared" si="25"/>
        <v>1.7350402858770719</v>
      </c>
      <c r="AB96" s="35">
        <f t="shared" si="26"/>
        <v>1.6761384491757914</v>
      </c>
      <c r="AC96" s="16">
        <v>1884</v>
      </c>
      <c r="AD96" s="35">
        <f t="shared" si="27"/>
        <v>3.4322538745993678</v>
      </c>
      <c r="AE96" s="35">
        <f t="shared" si="28"/>
        <v>1.6913491984015032</v>
      </c>
    </row>
    <row r="97" spans="1:31" ht="15" customHeight="1" x14ac:dyDescent="0.2">
      <c r="A97" s="16">
        <v>1885</v>
      </c>
      <c r="B97" s="32">
        <f t="shared" si="30"/>
        <v>9320.8390387237578</v>
      </c>
      <c r="C97" s="32">
        <f t="shared" si="30"/>
        <v>9127.7008896904772</v>
      </c>
      <c r="D97" s="32">
        <f t="shared" si="30"/>
        <v>12572.646901490934</v>
      </c>
      <c r="E97" s="16">
        <v>1885</v>
      </c>
      <c r="F97" s="32">
        <f t="shared" si="20"/>
        <v>13884.689483568996</v>
      </c>
      <c r="G97" s="32">
        <f t="shared" si="21"/>
        <v>17136.497346336175</v>
      </c>
      <c r="H97" s="32">
        <f t="shared" si="22"/>
        <v>31021.186829905171</v>
      </c>
      <c r="I97" s="16">
        <v>1885</v>
      </c>
      <c r="J97" s="29"/>
      <c r="K97" s="29"/>
      <c r="L97" s="29"/>
      <c r="M97" s="34">
        <v>1885</v>
      </c>
      <c r="N97" s="29">
        <v>9320.8390387237578</v>
      </c>
      <c r="O97" s="29">
        <v>9127.7008896904772</v>
      </c>
      <c r="P97" s="29">
        <v>12572.646901490934</v>
      </c>
      <c r="Q97" s="16">
        <v>1885</v>
      </c>
      <c r="R97" s="34">
        <v>1722.5333333333333</v>
      </c>
      <c r="S97" s="34">
        <v>5247.3026601786969</v>
      </c>
      <c r="T97" s="34">
        <v>7487.4950799660937</v>
      </c>
      <c r="U97" s="16">
        <v>1885</v>
      </c>
      <c r="V97" s="34">
        <v>4346.1846634226822</v>
      </c>
      <c r="W97" s="34">
        <v>10111.146410055442</v>
      </c>
      <c r="X97" s="34">
        <f t="shared" si="23"/>
        <v>14457.331073478124</v>
      </c>
      <c r="Y97" s="16">
        <v>1885</v>
      </c>
      <c r="Z97" s="35">
        <f t="shared" si="24"/>
        <v>5.411122593887157</v>
      </c>
      <c r="AA97" s="35">
        <f t="shared" si="25"/>
        <v>1.7395034136223493</v>
      </c>
      <c r="AB97" s="35">
        <f t="shared" si="26"/>
        <v>1.6791526094128491</v>
      </c>
      <c r="AC97" s="16">
        <v>1885</v>
      </c>
      <c r="AD97" s="35">
        <f t="shared" si="27"/>
        <v>3.1946846622560687</v>
      </c>
      <c r="AE97" s="35">
        <f t="shared" si="28"/>
        <v>1.6948125021010561</v>
      </c>
    </row>
    <row r="98" spans="1:31" ht="15" customHeight="1" x14ac:dyDescent="0.2">
      <c r="A98" s="16">
        <v>1886</v>
      </c>
      <c r="B98" s="32">
        <f t="shared" si="30"/>
        <v>9271.9100733242612</v>
      </c>
      <c r="C98" s="32">
        <f t="shared" si="30"/>
        <v>9149.9421178873999</v>
      </c>
      <c r="D98" s="32">
        <f t="shared" si="30"/>
        <v>12512.495653183552</v>
      </c>
      <c r="E98" s="16">
        <v>1886</v>
      </c>
      <c r="F98" s="32">
        <f t="shared" si="20"/>
        <v>13846.881132267961</v>
      </c>
      <c r="G98" s="32">
        <f t="shared" si="21"/>
        <v>17087.466712127251</v>
      </c>
      <c r="H98" s="32">
        <f t="shared" si="22"/>
        <v>30934.347844395212</v>
      </c>
      <c r="I98" s="16">
        <v>1886</v>
      </c>
      <c r="J98" s="29"/>
      <c r="K98" s="29"/>
      <c r="L98" s="29"/>
      <c r="M98" s="34">
        <v>1886</v>
      </c>
      <c r="N98" s="29">
        <v>9271.9100733242612</v>
      </c>
      <c r="O98" s="29">
        <v>9149.9421178873999</v>
      </c>
      <c r="P98" s="29">
        <v>12512.495653183552</v>
      </c>
      <c r="Q98" s="16">
        <v>1886</v>
      </c>
      <c r="R98" s="34">
        <v>1765.135</v>
      </c>
      <c r="S98" s="34">
        <v>5246.8368671621256</v>
      </c>
      <c r="T98" s="34">
        <v>7438.759153259708</v>
      </c>
      <c r="U98" s="16">
        <v>1886</v>
      </c>
      <c r="V98" s="34">
        <v>4388.5534335810626</v>
      </c>
      <c r="W98" s="34">
        <v>10062.177586840771</v>
      </c>
      <c r="X98" s="34">
        <f t="shared" si="23"/>
        <v>14450.731020421834</v>
      </c>
      <c r="Y98" s="16">
        <v>1886</v>
      </c>
      <c r="Z98" s="35">
        <f t="shared" si="24"/>
        <v>5.2528050677847649</v>
      </c>
      <c r="AA98" s="35">
        <f t="shared" si="25"/>
        <v>1.7438968181292742</v>
      </c>
      <c r="AB98" s="35">
        <f t="shared" si="26"/>
        <v>1.6820675861915093</v>
      </c>
      <c r="AC98" s="16">
        <v>1886</v>
      </c>
      <c r="AD98" s="35">
        <f t="shared" si="27"/>
        <v>3.1552267374283507</v>
      </c>
      <c r="AE98" s="35">
        <f t="shared" si="28"/>
        <v>1.6981877495855462</v>
      </c>
    </row>
    <row r="99" spans="1:31" ht="15" customHeight="1" x14ac:dyDescent="0.2">
      <c r="A99" s="16">
        <v>1887</v>
      </c>
      <c r="B99" s="32">
        <f t="shared" si="30"/>
        <v>10076.906614128495</v>
      </c>
      <c r="C99" s="32">
        <f t="shared" si="30"/>
        <v>9207.4438616922871</v>
      </c>
      <c r="D99" s="32">
        <f t="shared" si="30"/>
        <v>12462.272433000069</v>
      </c>
      <c r="E99" s="16">
        <v>1887</v>
      </c>
      <c r="F99" s="32">
        <f t="shared" si="20"/>
        <v>14680.628544974639</v>
      </c>
      <c r="G99" s="32">
        <f t="shared" si="21"/>
        <v>17065.994363846214</v>
      </c>
      <c r="H99" s="32">
        <f t="shared" si="22"/>
        <v>31746.622908820853</v>
      </c>
      <c r="I99" s="16">
        <v>1887</v>
      </c>
      <c r="J99" s="29"/>
      <c r="K99" s="29"/>
      <c r="L99" s="29"/>
      <c r="M99" s="34">
        <v>1887</v>
      </c>
      <c r="N99" s="29">
        <v>10076.906614128495</v>
      </c>
      <c r="O99" s="29">
        <v>9207.4438616922871</v>
      </c>
      <c r="P99" s="29">
        <v>12462.272433000069</v>
      </c>
      <c r="Q99" s="16">
        <v>1887</v>
      </c>
      <c r="R99" s="34">
        <v>1792.933</v>
      </c>
      <c r="S99" s="34">
        <v>5283.1810058424817</v>
      </c>
      <c r="T99" s="34">
        <v>7400.3884841284398</v>
      </c>
      <c r="U99" s="16">
        <v>1887</v>
      </c>
      <c r="V99" s="34">
        <v>4434.5235029212408</v>
      </c>
      <c r="W99" s="34">
        <v>10041.978987049681</v>
      </c>
      <c r="X99" s="34">
        <f t="shared" si="23"/>
        <v>14476.502489970921</v>
      </c>
      <c r="Y99" s="16">
        <v>1887</v>
      </c>
      <c r="Z99" s="35">
        <f t="shared" si="24"/>
        <v>5.6203475613023439</v>
      </c>
      <c r="AA99" s="35">
        <f t="shared" si="25"/>
        <v>1.7427841013794725</v>
      </c>
      <c r="AB99" s="35">
        <f t="shared" si="26"/>
        <v>1.6840024628068939</v>
      </c>
      <c r="AC99" s="16">
        <v>1887</v>
      </c>
      <c r="AD99" s="35">
        <f t="shared" si="27"/>
        <v>3.3105312296357838</v>
      </c>
      <c r="AE99" s="35">
        <f t="shared" si="28"/>
        <v>1.6994652533982426</v>
      </c>
    </row>
    <row r="100" spans="1:31" ht="15" customHeight="1" x14ac:dyDescent="0.2">
      <c r="A100" s="16">
        <v>1888</v>
      </c>
      <c r="B100" s="32">
        <f t="shared" si="30"/>
        <v>10531.459336894361</v>
      </c>
      <c r="C100" s="32">
        <f t="shared" si="30"/>
        <v>9262.7759044997583</v>
      </c>
      <c r="D100" s="32">
        <f t="shared" si="30"/>
        <v>12442.490472845935</v>
      </c>
      <c r="E100" s="16">
        <v>1888</v>
      </c>
      <c r="F100" s="32">
        <f t="shared" si="20"/>
        <v>15162.84728914424</v>
      </c>
      <c r="G100" s="32">
        <f t="shared" si="21"/>
        <v>17073.878425095812</v>
      </c>
      <c r="H100" s="32">
        <f t="shared" si="22"/>
        <v>32236.725714240052</v>
      </c>
      <c r="I100" s="16">
        <v>1888</v>
      </c>
      <c r="J100" s="29"/>
      <c r="K100" s="29"/>
      <c r="L100" s="29"/>
      <c r="M100" s="34">
        <v>1888</v>
      </c>
      <c r="N100" s="29">
        <v>10531.459336894361</v>
      </c>
      <c r="O100" s="29">
        <v>9262.7759044997583</v>
      </c>
      <c r="P100" s="29">
        <v>12442.490472845935</v>
      </c>
      <c r="Q100" s="16">
        <v>1888</v>
      </c>
      <c r="R100" s="34">
        <v>1854.2139999999999</v>
      </c>
      <c r="S100" s="34">
        <v>5317.1204309526393</v>
      </c>
      <c r="T100" s="34">
        <v>7393.8739366855352</v>
      </c>
      <c r="U100" s="16">
        <v>1888</v>
      </c>
      <c r="V100" s="34">
        <v>4512.77421547632</v>
      </c>
      <c r="W100" s="34">
        <v>10052.434152161855</v>
      </c>
      <c r="X100" s="34">
        <f t="shared" si="23"/>
        <v>14565.208367638175</v>
      </c>
      <c r="Y100" s="16">
        <v>1888</v>
      </c>
      <c r="Z100" s="35">
        <f t="shared" si="24"/>
        <v>5.6797431887011749</v>
      </c>
      <c r="AA100" s="35">
        <f t="shared" si="25"/>
        <v>1.7420662226452894</v>
      </c>
      <c r="AB100" s="35">
        <f t="shared" si="26"/>
        <v>1.6828107402685246</v>
      </c>
      <c r="AC100" s="16">
        <v>1888</v>
      </c>
      <c r="AD100" s="35">
        <f t="shared" si="27"/>
        <v>3.3599835855168774</v>
      </c>
      <c r="AE100" s="35">
        <f t="shared" si="28"/>
        <v>1.6984819961664648</v>
      </c>
    </row>
    <row r="101" spans="1:31" s="25" customFormat="1" ht="15" customHeight="1" x14ac:dyDescent="0.2">
      <c r="A101" s="53">
        <v>1889</v>
      </c>
      <c r="B101" s="71">
        <f t="shared" si="30"/>
        <v>7862.6704125291444</v>
      </c>
      <c r="C101" s="71">
        <f t="shared" si="30"/>
        <v>9334.0135622044418</v>
      </c>
      <c r="D101" s="71">
        <f t="shared" si="30"/>
        <v>12446.886566357982</v>
      </c>
      <c r="E101" s="53">
        <v>1889</v>
      </c>
      <c r="F101" s="71">
        <f t="shared" si="20"/>
        <v>12529.677193631365</v>
      </c>
      <c r="G101" s="71">
        <f t="shared" si="21"/>
        <v>17113.893347460202</v>
      </c>
      <c r="H101" s="71">
        <f t="shared" si="22"/>
        <v>29643.570541091569</v>
      </c>
      <c r="I101" s="53">
        <v>1889</v>
      </c>
      <c r="J101" s="45"/>
      <c r="K101" s="45"/>
      <c r="L101" s="45"/>
      <c r="M101" s="54">
        <v>1889</v>
      </c>
      <c r="N101" s="45">
        <v>7862.6704125291444</v>
      </c>
      <c r="O101" s="45">
        <v>9334.0135622044418</v>
      </c>
      <c r="P101" s="45">
        <v>12446.886566357982</v>
      </c>
      <c r="Q101" s="53">
        <v>1889</v>
      </c>
      <c r="R101" s="54">
        <v>1876.6890000000001</v>
      </c>
      <c r="S101" s="54">
        <v>5367.5910985732789</v>
      </c>
      <c r="T101" s="54">
        <v>7412.6539262877313</v>
      </c>
      <c r="U101" s="53">
        <v>1889</v>
      </c>
      <c r="V101" s="54">
        <v>4560.4845492866398</v>
      </c>
      <c r="W101" s="54">
        <v>10096.449475574371</v>
      </c>
      <c r="X101" s="54">
        <f t="shared" si="23"/>
        <v>14656.93402486101</v>
      </c>
      <c r="Y101" s="53">
        <v>1889</v>
      </c>
      <c r="Z101" s="55">
        <f t="shared" si="24"/>
        <v>4.1896501831305795</v>
      </c>
      <c r="AA101" s="55">
        <f t="shared" si="25"/>
        <v>1.7389576424115931</v>
      </c>
      <c r="AB101" s="55">
        <f t="shared" si="26"/>
        <v>1.6791403848245485</v>
      </c>
      <c r="AC101" s="53">
        <v>1889</v>
      </c>
      <c r="AD101" s="55">
        <f t="shared" si="27"/>
        <v>2.7474442810230073</v>
      </c>
      <c r="AE101" s="55">
        <f t="shared" si="28"/>
        <v>1.6950407555510121</v>
      </c>
    </row>
    <row r="102" spans="1:31" ht="15" customHeight="1" x14ac:dyDescent="0.2">
      <c r="A102" s="16">
        <v>1890</v>
      </c>
      <c r="B102" s="32">
        <f t="shared" si="30"/>
        <v>12612.388630689877</v>
      </c>
      <c r="C102" s="32">
        <f t="shared" si="30"/>
        <v>10473.77515279927</v>
      </c>
      <c r="D102" s="32">
        <f t="shared" si="30"/>
        <v>14071.90535962526</v>
      </c>
      <c r="E102" s="16">
        <v>1890</v>
      </c>
      <c r="F102" s="32">
        <f t="shared" si="20"/>
        <v>17849.276207089511</v>
      </c>
      <c r="G102" s="32">
        <f t="shared" si="21"/>
        <v>19308.792936024896</v>
      </c>
      <c r="H102" s="32">
        <f t="shared" si="22"/>
        <v>37158.069143114408</v>
      </c>
      <c r="I102" s="16">
        <v>1890</v>
      </c>
      <c r="J102" s="29">
        <v>1851.8830699144967</v>
      </c>
      <c r="K102" s="29">
        <v>1070.8159937975372</v>
      </c>
      <c r="L102" s="29">
        <v>1623.7115386284781</v>
      </c>
      <c r="M102" s="34">
        <v>1890</v>
      </c>
      <c r="N102" s="29">
        <v>10760.50556077538</v>
      </c>
      <c r="O102" s="29">
        <v>9402.9591590017317</v>
      </c>
      <c r="P102" s="29">
        <v>12448.193820996781</v>
      </c>
      <c r="Q102" s="16">
        <v>1890</v>
      </c>
      <c r="R102" s="34">
        <v>1908.0741666666668</v>
      </c>
      <c r="S102" s="34">
        <v>5415.5274079923938</v>
      </c>
      <c r="T102" s="34">
        <v>7428.1622676223642</v>
      </c>
      <c r="U102" s="16">
        <v>1890</v>
      </c>
      <c r="V102" s="34">
        <v>4615.8378706628637</v>
      </c>
      <c r="W102" s="34">
        <v>10135.925971618561</v>
      </c>
      <c r="X102" s="34">
        <f t="shared" si="23"/>
        <v>14751.763842281423</v>
      </c>
      <c r="Y102" s="16">
        <v>1890</v>
      </c>
      <c r="Z102" s="35">
        <f t="shared" si="24"/>
        <v>6.6100096374782122</v>
      </c>
      <c r="AA102" s="35">
        <f t="shared" si="25"/>
        <v>1.9340268017740554</v>
      </c>
      <c r="AB102" s="35">
        <f t="shared" si="26"/>
        <v>1.8943992945551864</v>
      </c>
      <c r="AC102" s="16">
        <v>1890</v>
      </c>
      <c r="AD102" s="35">
        <f t="shared" si="27"/>
        <v>3.8669634218600146</v>
      </c>
      <c r="AE102" s="35">
        <f t="shared" si="28"/>
        <v>1.9049855918532879</v>
      </c>
    </row>
    <row r="103" spans="1:31" ht="15" customHeight="1" x14ac:dyDescent="0.2">
      <c r="A103" s="16">
        <v>1891</v>
      </c>
      <c r="B103" s="32">
        <f t="shared" si="30"/>
        <v>11592.752154665128</v>
      </c>
      <c r="C103" s="32">
        <f t="shared" si="30"/>
        <v>10688.11821783569</v>
      </c>
      <c r="D103" s="32">
        <f t="shared" si="30"/>
        <v>14386.88507523491</v>
      </c>
      <c r="E103" s="16">
        <v>1891</v>
      </c>
      <c r="F103" s="32">
        <f t="shared" si="20"/>
        <v>16936.811263582975</v>
      </c>
      <c r="G103" s="32">
        <f t="shared" si="21"/>
        <v>19730.944184152755</v>
      </c>
      <c r="H103" s="32">
        <f t="shared" si="22"/>
        <v>36667.755447735733</v>
      </c>
      <c r="I103" s="16">
        <v>1891</v>
      </c>
      <c r="J103" s="29">
        <v>2023.8715929256891</v>
      </c>
      <c r="K103" s="29">
        <v>1206.8878735804126</v>
      </c>
      <c r="L103" s="29">
        <v>1833.882171786126</v>
      </c>
      <c r="M103" s="34">
        <v>1891</v>
      </c>
      <c r="N103" s="29">
        <v>9568.8805617394391</v>
      </c>
      <c r="O103" s="29">
        <v>9481.2303442552784</v>
      </c>
      <c r="P103" s="29">
        <v>12553.002903448783</v>
      </c>
      <c r="Q103" s="16">
        <v>1891</v>
      </c>
      <c r="R103" s="34">
        <v>1939.4593333333335</v>
      </c>
      <c r="S103" s="34">
        <v>5464.2066832262262</v>
      </c>
      <c r="T103" s="34">
        <v>7495.7964757307227</v>
      </c>
      <c r="U103" s="16">
        <v>1891</v>
      </c>
      <c r="V103" s="34">
        <v>4671.5626749464464</v>
      </c>
      <c r="W103" s="34">
        <v>10227.899817343836</v>
      </c>
      <c r="X103" s="34">
        <f t="shared" si="23"/>
        <v>14899.462492290282</v>
      </c>
      <c r="Y103" s="16">
        <v>1891</v>
      </c>
      <c r="Z103" s="35">
        <f t="shared" si="24"/>
        <v>5.9773112822844068</v>
      </c>
      <c r="AA103" s="35">
        <f t="shared" si="25"/>
        <v>1.9560237812097392</v>
      </c>
      <c r="AB103" s="35">
        <f t="shared" si="26"/>
        <v>1.9193270684196924</v>
      </c>
      <c r="AC103" s="16">
        <v>1891</v>
      </c>
      <c r="AD103" s="35">
        <f t="shared" si="27"/>
        <v>3.6255130118268473</v>
      </c>
      <c r="AE103" s="35">
        <f t="shared" si="28"/>
        <v>1.9291295902893228</v>
      </c>
    </row>
    <row r="104" spans="1:31" ht="15" customHeight="1" x14ac:dyDescent="0.2">
      <c r="A104" s="16">
        <v>1892</v>
      </c>
      <c r="B104" s="32">
        <f t="shared" si="30"/>
        <v>14114.490656794742</v>
      </c>
      <c r="C104" s="32">
        <f t="shared" si="30"/>
        <v>10922.646252025292</v>
      </c>
      <c r="D104" s="32">
        <f t="shared" si="30"/>
        <v>14779.085324698895</v>
      </c>
      <c r="E104" s="16">
        <v>1892</v>
      </c>
      <c r="F104" s="32">
        <f t="shared" si="20"/>
        <v>19575.813782807389</v>
      </c>
      <c r="G104" s="32">
        <f t="shared" si="21"/>
        <v>20240.40845071154</v>
      </c>
      <c r="H104" s="32">
        <f t="shared" si="22"/>
        <v>39816.222233518929</v>
      </c>
      <c r="I104" s="16">
        <v>1892</v>
      </c>
      <c r="J104" s="29">
        <v>2775.750541357545</v>
      </c>
      <c r="K104" s="29">
        <v>1362.1843671726651</v>
      </c>
      <c r="L104" s="29">
        <v>2118.8536584761387</v>
      </c>
      <c r="M104" s="34">
        <v>1892</v>
      </c>
      <c r="N104" s="29">
        <v>11338.740115437196</v>
      </c>
      <c r="O104" s="29">
        <v>9560.4618848526261</v>
      </c>
      <c r="P104" s="29">
        <v>12660.231666222757</v>
      </c>
      <c r="Q104" s="16">
        <v>1892</v>
      </c>
      <c r="R104" s="34">
        <v>1970.8445000000002</v>
      </c>
      <c r="S104" s="34">
        <v>5513.6417482978904</v>
      </c>
      <c r="T104" s="34">
        <v>7565.6488739993092</v>
      </c>
      <c r="U104" s="16">
        <v>1892</v>
      </c>
      <c r="V104" s="34">
        <v>4727.6653741489454</v>
      </c>
      <c r="W104" s="34">
        <v>10322.469748148254</v>
      </c>
      <c r="X104" s="34">
        <f t="shared" si="23"/>
        <v>15050.135122297201</v>
      </c>
      <c r="Y104" s="16">
        <v>1892</v>
      </c>
      <c r="Z104" s="35">
        <f t="shared" si="24"/>
        <v>7.1616460135717155</v>
      </c>
      <c r="AA104" s="35">
        <f t="shared" si="25"/>
        <v>1.9810221176225693</v>
      </c>
      <c r="AB104" s="35">
        <f t="shared" si="26"/>
        <v>1.9534458406455839</v>
      </c>
      <c r="AC104" s="16">
        <v>1892</v>
      </c>
      <c r="AD104" s="35">
        <f t="shared" si="27"/>
        <v>4.1406936053149375</v>
      </c>
      <c r="AE104" s="35">
        <f t="shared" si="28"/>
        <v>1.9608106339417912</v>
      </c>
    </row>
    <row r="105" spans="1:31" ht="15" customHeight="1" x14ac:dyDescent="0.2">
      <c r="A105" s="16">
        <v>1893</v>
      </c>
      <c r="B105" s="32">
        <f t="shared" si="30"/>
        <v>16089.239443449644</v>
      </c>
      <c r="C105" s="32">
        <f t="shared" si="30"/>
        <v>11108.047114654008</v>
      </c>
      <c r="D105" s="32">
        <f t="shared" si="30"/>
        <v>15036.085263058581</v>
      </c>
      <c r="E105" s="16">
        <v>1893</v>
      </c>
      <c r="F105" s="32">
        <f t="shared" si="20"/>
        <v>21643.263000776649</v>
      </c>
      <c r="G105" s="32">
        <f t="shared" si="21"/>
        <v>20590.108820385583</v>
      </c>
      <c r="H105" s="32">
        <f t="shared" si="22"/>
        <v>42233.371821162233</v>
      </c>
      <c r="I105" s="16">
        <v>1893</v>
      </c>
      <c r="J105" s="29">
        <v>3732.1175850685595</v>
      </c>
      <c r="K105" s="29">
        <v>1467.3787667738645</v>
      </c>
      <c r="L105" s="29">
        <v>2266.1093272378698</v>
      </c>
      <c r="M105" s="34">
        <v>1893</v>
      </c>
      <c r="N105" s="29">
        <v>12357.121858381084</v>
      </c>
      <c r="O105" s="29">
        <v>9640.6683478801424</v>
      </c>
      <c r="P105" s="29">
        <v>12769.975935820712</v>
      </c>
      <c r="Q105" s="16">
        <v>1893</v>
      </c>
      <c r="R105" s="34">
        <v>2002.2296666666668</v>
      </c>
      <c r="S105" s="34">
        <v>5563.8459838690806</v>
      </c>
      <c r="T105" s="34">
        <v>7637.817475521264</v>
      </c>
      <c r="U105" s="16">
        <v>1893</v>
      </c>
      <c r="V105" s="34">
        <v>4784.1526586012069</v>
      </c>
      <c r="W105" s="34">
        <v>10419.740467455804</v>
      </c>
      <c r="X105" s="34">
        <f t="shared" si="23"/>
        <v>15203.89312605701</v>
      </c>
      <c r="Y105" s="16">
        <v>1893</v>
      </c>
      <c r="Z105" s="35">
        <f t="shared" si="24"/>
        <v>8.0356612986537055</v>
      </c>
      <c r="AA105" s="35">
        <f t="shared" si="25"/>
        <v>1.9964691953837133</v>
      </c>
      <c r="AB105" s="35">
        <f t="shared" si="26"/>
        <v>1.9686363691261688</v>
      </c>
      <c r="AC105" s="16">
        <v>1893</v>
      </c>
      <c r="AD105" s="35">
        <f t="shared" si="27"/>
        <v>4.5239490763040822</v>
      </c>
      <c r="AE105" s="35">
        <f t="shared" si="28"/>
        <v>1.9760673391717487</v>
      </c>
    </row>
    <row r="106" spans="1:31" ht="15" customHeight="1" x14ac:dyDescent="0.2">
      <c r="A106" s="16">
        <v>1894</v>
      </c>
      <c r="B106" s="32">
        <f t="shared" si="30"/>
        <v>16270.663630084517</v>
      </c>
      <c r="C106" s="32">
        <f t="shared" si="30"/>
        <v>11437.362878459509</v>
      </c>
      <c r="D106" s="32">
        <f t="shared" si="30"/>
        <v>15562.054020481031</v>
      </c>
      <c r="E106" s="16">
        <v>1894</v>
      </c>
      <c r="F106" s="32">
        <f t="shared" si="20"/>
        <v>21989.345069314273</v>
      </c>
      <c r="G106" s="32">
        <f t="shared" si="21"/>
        <v>21280.735459710784</v>
      </c>
      <c r="H106" s="32">
        <f t="shared" si="22"/>
        <v>43270.080529025057</v>
      </c>
      <c r="I106" s="16">
        <v>1894</v>
      </c>
      <c r="J106" s="29">
        <v>4595.0851456434639</v>
      </c>
      <c r="K106" s="29">
        <v>1715.4980161553881</v>
      </c>
      <c r="L106" s="29">
        <v>2679.7166701872902</v>
      </c>
      <c r="M106" s="34">
        <v>1894</v>
      </c>
      <c r="N106" s="29">
        <v>11675.578484441052</v>
      </c>
      <c r="O106" s="29">
        <v>9721.8648623041208</v>
      </c>
      <c r="P106" s="29">
        <v>12882.337350293741</v>
      </c>
      <c r="Q106" s="16">
        <v>1894</v>
      </c>
      <c r="R106" s="34">
        <v>2033.6148333333335</v>
      </c>
      <c r="S106" s="34">
        <v>5614.8333451292856</v>
      </c>
      <c r="T106" s="34">
        <v>7712.4063640042968</v>
      </c>
      <c r="U106" s="16">
        <v>1894</v>
      </c>
      <c r="V106" s="34">
        <v>4841.0315058979759</v>
      </c>
      <c r="W106" s="34">
        <v>10519.82303656894</v>
      </c>
      <c r="X106" s="34">
        <f t="shared" si="23"/>
        <v>15360.854542466916</v>
      </c>
      <c r="Y106" s="16">
        <v>1894</v>
      </c>
      <c r="Z106" s="35">
        <f t="shared" si="24"/>
        <v>8.0008580599380217</v>
      </c>
      <c r="AA106" s="35">
        <f t="shared" si="25"/>
        <v>2.0369906238412416</v>
      </c>
      <c r="AB106" s="35">
        <f t="shared" si="26"/>
        <v>2.0177948730908395</v>
      </c>
      <c r="AC106" s="16">
        <v>1894</v>
      </c>
      <c r="AD106" s="35">
        <f t="shared" si="27"/>
        <v>4.5422850569189617</v>
      </c>
      <c r="AE106" s="35">
        <f t="shared" si="28"/>
        <v>2.0229176275812657</v>
      </c>
    </row>
    <row r="107" spans="1:31" ht="15" customHeight="1" x14ac:dyDescent="0.2">
      <c r="A107" s="16">
        <v>1895</v>
      </c>
      <c r="B107" s="32">
        <f t="shared" si="30"/>
        <v>16242.058005782623</v>
      </c>
      <c r="C107" s="32">
        <f t="shared" si="30"/>
        <v>11820.300763771549</v>
      </c>
      <c r="D107" s="32">
        <f t="shared" si="30"/>
        <v>16574.172619668941</v>
      </c>
      <c r="E107" s="16">
        <v>1895</v>
      </c>
      <c r="F107" s="32">
        <f t="shared" si="20"/>
        <v>22152.208387668397</v>
      </c>
      <c r="G107" s="32">
        <f t="shared" si="21"/>
        <v>22484.323001554716</v>
      </c>
      <c r="H107" s="32">
        <f t="shared" si="22"/>
        <v>44636.531389223113</v>
      </c>
      <c r="I107" s="16">
        <v>1895</v>
      </c>
      <c r="J107" s="29">
        <v>4255.58307241281</v>
      </c>
      <c r="K107" s="29">
        <v>2016.2336271750426</v>
      </c>
      <c r="L107" s="29">
        <v>3118.5824322617705</v>
      </c>
      <c r="M107" s="34">
        <v>1895</v>
      </c>
      <c r="N107" s="29">
        <v>11986.474933369813</v>
      </c>
      <c r="O107" s="29">
        <v>9804.0671365965063</v>
      </c>
      <c r="P107" s="29">
        <v>13455.590187407171</v>
      </c>
      <c r="Q107" s="16">
        <v>1895</v>
      </c>
      <c r="R107" s="34">
        <v>2065</v>
      </c>
      <c r="S107" s="34">
        <v>5666.618380155347</v>
      </c>
      <c r="T107" s="34">
        <v>7789.5261043076453</v>
      </c>
      <c r="U107" s="16">
        <v>1895</v>
      </c>
      <c r="V107" s="34">
        <v>4898.3091900776735</v>
      </c>
      <c r="W107" s="34">
        <v>10622.835294385319</v>
      </c>
      <c r="X107" s="34">
        <f t="shared" si="23"/>
        <v>15521.144484462991</v>
      </c>
      <c r="Y107" s="16">
        <v>1895</v>
      </c>
      <c r="Z107" s="35">
        <f t="shared" si="24"/>
        <v>7.8654033926308102</v>
      </c>
      <c r="AA107" s="35">
        <f t="shared" si="25"/>
        <v>2.0859532036190345</v>
      </c>
      <c r="AB107" s="35">
        <f t="shared" si="26"/>
        <v>2.1277510849476897</v>
      </c>
      <c r="AC107" s="16">
        <v>1895</v>
      </c>
      <c r="AD107" s="35">
        <f t="shared" si="27"/>
        <v>4.5224193753512578</v>
      </c>
      <c r="AE107" s="35">
        <f t="shared" si="28"/>
        <v>2.1166028069209326</v>
      </c>
    </row>
    <row r="108" spans="1:31" ht="15" customHeight="1" x14ac:dyDescent="0.2">
      <c r="A108" s="16">
        <v>1896</v>
      </c>
      <c r="B108" s="32">
        <f t="shared" si="30"/>
        <v>14935.890468415093</v>
      </c>
      <c r="C108" s="32">
        <f t="shared" si="30"/>
        <v>11529.801581020341</v>
      </c>
      <c r="D108" s="32">
        <f t="shared" si="30"/>
        <v>15818.62501243047</v>
      </c>
      <c r="E108" s="16">
        <v>1896</v>
      </c>
      <c r="F108" s="32">
        <f t="shared" ref="F108:F139" si="31">B108+C108*F$8</f>
        <v>20700.791258925263</v>
      </c>
      <c r="G108" s="32">
        <f t="shared" ref="G108:G139" si="32">D108+C108*G$8</f>
        <v>21583.52580294064</v>
      </c>
      <c r="H108" s="32">
        <f t="shared" si="22"/>
        <v>42284.317061865906</v>
      </c>
      <c r="I108" s="16">
        <v>1896</v>
      </c>
      <c r="J108" s="29">
        <v>3699.8128002266658</v>
      </c>
      <c r="K108" s="29">
        <v>1688.0224489267969</v>
      </c>
      <c r="L108" s="29">
        <v>2580.6412412102723</v>
      </c>
      <c r="M108" s="34">
        <v>1896</v>
      </c>
      <c r="N108" s="29">
        <v>11236.077668188427</v>
      </c>
      <c r="O108" s="29">
        <v>9841.7791320935448</v>
      </c>
      <c r="P108" s="29">
        <v>13237.983771220197</v>
      </c>
      <c r="Q108" s="16">
        <v>1896</v>
      </c>
      <c r="R108" s="34">
        <v>2215.5881666666664</v>
      </c>
      <c r="S108" s="34">
        <v>5671.5350487684618</v>
      </c>
      <c r="T108" s="34">
        <v>7797.7723852802128</v>
      </c>
      <c r="U108" s="16">
        <v>1896</v>
      </c>
      <c r="V108" s="34">
        <v>5051.3556910508978</v>
      </c>
      <c r="W108" s="34">
        <v>10633.539909664443</v>
      </c>
      <c r="X108" s="34">
        <f>W108+V108</f>
        <v>15684.895600715341</v>
      </c>
      <c r="Y108" s="16">
        <v>1896</v>
      </c>
      <c r="Z108" s="35">
        <f t="shared" ref="Z108:Z139" si="33">B108/R108</f>
        <v>6.7412756093954105</v>
      </c>
      <c r="AA108" s="35">
        <f t="shared" ref="AA108:AA139" si="34">C108/S108</f>
        <v>2.032924328577316</v>
      </c>
      <c r="AB108" s="35">
        <f t="shared" ref="AB108:AB139" si="35">D108/T108</f>
        <v>2.0286082012718336</v>
      </c>
      <c r="AC108" s="16">
        <v>1896</v>
      </c>
      <c r="AD108" s="35">
        <f t="shared" ref="AD108:AD139" si="36">F108/V108</f>
        <v>4.0980664449346298</v>
      </c>
      <c r="AE108" s="35">
        <f t="shared" ref="AE108:AE139" si="37">G108/W108</f>
        <v>2.0297592322312297</v>
      </c>
    </row>
    <row r="109" spans="1:31" ht="15" customHeight="1" x14ac:dyDescent="0.2">
      <c r="A109" s="16">
        <v>1897</v>
      </c>
      <c r="B109" s="32">
        <f t="shared" ref="B109:D124" si="38">J109+N109</f>
        <v>17581.768838651202</v>
      </c>
      <c r="C109" s="32">
        <f t="shared" si="38"/>
        <v>11704.690315242158</v>
      </c>
      <c r="D109" s="32">
        <f t="shared" si="38"/>
        <v>17409.51160869906</v>
      </c>
      <c r="E109" s="16">
        <v>1897</v>
      </c>
      <c r="F109" s="32">
        <f t="shared" si="31"/>
        <v>23434.113996272281</v>
      </c>
      <c r="G109" s="32">
        <f t="shared" si="32"/>
        <v>23261.856766320139</v>
      </c>
      <c r="H109" s="32">
        <f t="shared" si="22"/>
        <v>46695.97076259242</v>
      </c>
      <c r="I109" s="16">
        <v>1897</v>
      </c>
      <c r="J109" s="29">
        <v>5001.251673551129</v>
      </c>
      <c r="K109" s="29">
        <v>1824.1601994143118</v>
      </c>
      <c r="L109" s="29">
        <v>2973.4934035916476</v>
      </c>
      <c r="M109" s="34">
        <v>1897</v>
      </c>
      <c r="N109" s="29">
        <v>12580.517165100073</v>
      </c>
      <c r="O109" s="29">
        <v>9880.5301158278471</v>
      </c>
      <c r="P109" s="29">
        <v>14436.018205107412</v>
      </c>
      <c r="Q109" s="16">
        <v>1897</v>
      </c>
      <c r="R109" s="34">
        <v>2366.1763333333329</v>
      </c>
      <c r="S109" s="34">
        <v>5677.2803419169568</v>
      </c>
      <c r="T109" s="34">
        <v>7808.7918978385833</v>
      </c>
      <c r="U109" s="16">
        <v>1897</v>
      </c>
      <c r="V109" s="34">
        <v>5204.8165042918117</v>
      </c>
      <c r="W109" s="34">
        <v>10647.432068797061</v>
      </c>
      <c r="X109" s="34">
        <f t="shared" ref="X109:X172" si="39">W109+V109</f>
        <v>15852.248573088873</v>
      </c>
      <c r="Y109" s="16">
        <v>1897</v>
      </c>
      <c r="Z109" s="35">
        <f t="shared" si="33"/>
        <v>7.4304558755699404</v>
      </c>
      <c r="AA109" s="35">
        <f t="shared" si="34"/>
        <v>2.0616720701324436</v>
      </c>
      <c r="AB109" s="35">
        <f t="shared" si="35"/>
        <v>2.2294756777316458</v>
      </c>
      <c r="AC109" s="16">
        <v>1897</v>
      </c>
      <c r="AD109" s="35">
        <f t="shared" si="36"/>
        <v>4.5023900414066222</v>
      </c>
      <c r="AE109" s="35">
        <f t="shared" si="37"/>
        <v>2.1847386877903081</v>
      </c>
    </row>
    <row r="110" spans="1:31" ht="15" customHeight="1" x14ac:dyDescent="0.2">
      <c r="A110" s="16">
        <v>1898</v>
      </c>
      <c r="B110" s="32">
        <f t="shared" si="38"/>
        <v>18980.549555848145</v>
      </c>
      <c r="C110" s="32">
        <f t="shared" si="38"/>
        <v>11923.125462284401</v>
      </c>
      <c r="D110" s="32">
        <f t="shared" si="38"/>
        <v>17111.032228245454</v>
      </c>
      <c r="E110" s="16">
        <v>1898</v>
      </c>
      <c r="F110" s="32">
        <f t="shared" si="31"/>
        <v>24942.112286990345</v>
      </c>
      <c r="G110" s="32">
        <f t="shared" si="32"/>
        <v>23072.594959387654</v>
      </c>
      <c r="H110" s="32">
        <f t="shared" si="22"/>
        <v>48014.707246377999</v>
      </c>
      <c r="I110" s="16">
        <v>1898</v>
      </c>
      <c r="J110" s="29">
        <v>4853.2787633622156</v>
      </c>
      <c r="K110" s="29">
        <v>2002.7878168492482</v>
      </c>
      <c r="L110" s="29">
        <v>3192.0135929022604</v>
      </c>
      <c r="M110" s="34">
        <v>1898</v>
      </c>
      <c r="N110" s="29">
        <v>14127.27079248593</v>
      </c>
      <c r="O110" s="29">
        <v>9920.3376454351528</v>
      </c>
      <c r="P110" s="29">
        <v>13919.018635343195</v>
      </c>
      <c r="Q110" s="16">
        <v>1898</v>
      </c>
      <c r="R110" s="34">
        <v>2516.7644999999993</v>
      </c>
      <c r="S110" s="34">
        <v>5683.8707016144845</v>
      </c>
      <c r="T110" s="34">
        <v>7822.7174515194738</v>
      </c>
      <c r="U110" s="16">
        <v>1898</v>
      </c>
      <c r="V110" s="34">
        <v>5358.6998508072411</v>
      </c>
      <c r="W110" s="34">
        <v>10664.652802326716</v>
      </c>
      <c r="X110" s="34">
        <f t="shared" si="39"/>
        <v>16023.352653133958</v>
      </c>
      <c r="Y110" s="16">
        <v>1898</v>
      </c>
      <c r="Z110" s="35">
        <f t="shared" si="33"/>
        <v>7.5416470455810032</v>
      </c>
      <c r="AA110" s="35">
        <f t="shared" si="34"/>
        <v>2.0977122964633375</v>
      </c>
      <c r="AB110" s="35">
        <f t="shared" si="35"/>
        <v>2.1873514330907899</v>
      </c>
      <c r="AC110" s="16">
        <v>1898</v>
      </c>
      <c r="AD110" s="35">
        <f t="shared" si="36"/>
        <v>4.6545081794855587</v>
      </c>
      <c r="AE110" s="35">
        <f t="shared" si="37"/>
        <v>2.1634642390190035</v>
      </c>
    </row>
    <row r="111" spans="1:31" ht="15" customHeight="1" x14ac:dyDescent="0.2">
      <c r="A111" s="16">
        <v>1899</v>
      </c>
      <c r="B111" s="32">
        <f t="shared" si="38"/>
        <v>20329.770095428881</v>
      </c>
      <c r="C111" s="32">
        <f t="shared" si="38"/>
        <v>12251.447658406756</v>
      </c>
      <c r="D111" s="32">
        <f t="shared" si="38"/>
        <v>17776.369109307747</v>
      </c>
      <c r="E111" s="16">
        <v>1899</v>
      </c>
      <c r="F111" s="32">
        <f t="shared" si="31"/>
        <v>26455.493924632261</v>
      </c>
      <c r="G111" s="32">
        <f t="shared" si="32"/>
        <v>23902.092938511123</v>
      </c>
      <c r="H111" s="32">
        <f t="shared" si="22"/>
        <v>50357.586863143384</v>
      </c>
      <c r="I111" s="16">
        <v>1899</v>
      </c>
      <c r="J111" s="29">
        <v>4993.8650217441518</v>
      </c>
      <c r="K111" s="29">
        <v>2290.2277248143032</v>
      </c>
      <c r="L111" s="29">
        <v>3607.5119486476924</v>
      </c>
      <c r="M111" s="34">
        <v>1899</v>
      </c>
      <c r="N111" s="29">
        <v>15335.905073684729</v>
      </c>
      <c r="O111" s="29">
        <v>9961.2199335924524</v>
      </c>
      <c r="P111" s="29">
        <v>14168.857160660054</v>
      </c>
      <c r="Q111" s="16">
        <v>1899</v>
      </c>
      <c r="R111" s="34">
        <v>2667.3526666666658</v>
      </c>
      <c r="S111" s="34">
        <v>5691.32324146465</v>
      </c>
      <c r="T111" s="34">
        <v>7839.6903330698851</v>
      </c>
      <c r="U111" s="16">
        <v>1899</v>
      </c>
      <c r="V111" s="34">
        <v>5513.0142873989907</v>
      </c>
      <c r="W111" s="34">
        <v>10685.35195380221</v>
      </c>
      <c r="X111" s="34">
        <f t="shared" si="39"/>
        <v>16198.366241201202</v>
      </c>
      <c r="Y111" s="16">
        <v>1899</v>
      </c>
      <c r="Z111" s="35">
        <f t="shared" si="33"/>
        <v>7.6217031026626731</v>
      </c>
      <c r="AA111" s="35">
        <f t="shared" si="34"/>
        <v>2.1526536340701452</v>
      </c>
      <c r="AB111" s="35">
        <f t="shared" si="35"/>
        <v>2.2674835808657297</v>
      </c>
      <c r="AC111" s="16">
        <v>1899</v>
      </c>
      <c r="AD111" s="35">
        <f t="shared" si="36"/>
        <v>4.7987348745134151</v>
      </c>
      <c r="AE111" s="35">
        <f t="shared" si="37"/>
        <v>2.236902728319206</v>
      </c>
    </row>
    <row r="112" spans="1:31" ht="15" customHeight="1" x14ac:dyDescent="0.2">
      <c r="A112" s="16">
        <v>1900</v>
      </c>
      <c r="B112" s="32">
        <f t="shared" si="38"/>
        <v>21533.566212257276</v>
      </c>
      <c r="C112" s="32">
        <f t="shared" si="38"/>
        <v>13084.093126896576</v>
      </c>
      <c r="D112" s="32">
        <f t="shared" si="38"/>
        <v>19704.895766884998</v>
      </c>
      <c r="E112" s="16">
        <v>1900</v>
      </c>
      <c r="F112" s="32">
        <f t="shared" si="31"/>
        <v>28075.612775705566</v>
      </c>
      <c r="G112" s="32">
        <f t="shared" si="32"/>
        <v>26246.942330333288</v>
      </c>
      <c r="H112" s="32">
        <f t="shared" si="22"/>
        <v>54322.555106038853</v>
      </c>
      <c r="I112" s="16">
        <v>1900</v>
      </c>
      <c r="J112" s="29">
        <v>6166.0308809990311</v>
      </c>
      <c r="K112" s="29">
        <v>3080.8972585916645</v>
      </c>
      <c r="L112" s="29">
        <v>4901.0214266632865</v>
      </c>
      <c r="M112" s="34">
        <v>1900</v>
      </c>
      <c r="N112" s="29">
        <v>15367.535331258245</v>
      </c>
      <c r="O112" s="29">
        <v>10003.195868304912</v>
      </c>
      <c r="P112" s="29">
        <v>14803.874340221713</v>
      </c>
      <c r="Q112" s="16">
        <v>1900</v>
      </c>
      <c r="R112" s="34">
        <v>2817.9408333333322</v>
      </c>
      <c r="S112" s="34">
        <v>5699.655767804481</v>
      </c>
      <c r="T112" s="34">
        <v>7859.8609110036778</v>
      </c>
      <c r="U112" s="16">
        <v>1900</v>
      </c>
      <c r="V112" s="34">
        <v>5667.7687172355727</v>
      </c>
      <c r="W112" s="34">
        <v>10709.688794905918</v>
      </c>
      <c r="X112" s="34">
        <f t="shared" si="39"/>
        <v>16377.457512141491</v>
      </c>
      <c r="Y112" s="16">
        <v>1900</v>
      </c>
      <c r="Z112" s="35">
        <f t="shared" si="33"/>
        <v>7.6415962881609891</v>
      </c>
      <c r="AA112" s="35">
        <f t="shared" si="34"/>
        <v>2.2955935691422633</v>
      </c>
      <c r="AB112" s="35">
        <f t="shared" si="35"/>
        <v>2.5070285581387917</v>
      </c>
      <c r="AC112" s="16">
        <v>1900</v>
      </c>
      <c r="AD112" s="35">
        <f t="shared" si="36"/>
        <v>4.9535565363364569</v>
      </c>
      <c r="AE112" s="35">
        <f t="shared" si="37"/>
        <v>2.4507661084248955</v>
      </c>
    </row>
    <row r="113" spans="1:31" ht="15" customHeight="1" x14ac:dyDescent="0.2">
      <c r="A113" s="16">
        <v>1901</v>
      </c>
      <c r="B113" s="32">
        <f t="shared" si="38"/>
        <v>23186.419177950789</v>
      </c>
      <c r="C113" s="32">
        <f t="shared" si="38"/>
        <v>13513.218213731723</v>
      </c>
      <c r="D113" s="32">
        <f t="shared" si="38"/>
        <v>20265.27917365581</v>
      </c>
      <c r="E113" s="16">
        <v>1901</v>
      </c>
      <c r="F113" s="32">
        <f t="shared" si="31"/>
        <v>29943.02828481665</v>
      </c>
      <c r="G113" s="32">
        <f t="shared" si="32"/>
        <v>27021.888280521671</v>
      </c>
      <c r="H113" s="32">
        <f t="shared" si="22"/>
        <v>56964.916565338324</v>
      </c>
      <c r="I113" s="16">
        <v>1901</v>
      </c>
      <c r="J113" s="29">
        <v>7105.1298145186147</v>
      </c>
      <c r="K113" s="29">
        <v>3466.9331799151737</v>
      </c>
      <c r="L113" s="29">
        <v>5491.0185148274795</v>
      </c>
      <c r="M113" s="34">
        <v>1901</v>
      </c>
      <c r="N113" s="29">
        <v>16081.289363432175</v>
      </c>
      <c r="O113" s="29">
        <v>10046.28503381655</v>
      </c>
      <c r="P113" s="29">
        <v>14774.260658828331</v>
      </c>
      <c r="Q113" s="16">
        <v>1901</v>
      </c>
      <c r="R113" s="34">
        <v>2968.529</v>
      </c>
      <c r="S113" s="34">
        <v>5708.8868015006183</v>
      </c>
      <c r="T113" s="34">
        <v>7883.3892904600007</v>
      </c>
      <c r="U113" s="16">
        <v>1901</v>
      </c>
      <c r="V113" s="34">
        <v>5822.9724007503091</v>
      </c>
      <c r="W113" s="34">
        <v>10737.832691210309</v>
      </c>
      <c r="X113" s="34">
        <f t="shared" si="39"/>
        <v>16560.805091960618</v>
      </c>
      <c r="Y113" s="16">
        <v>1901</v>
      </c>
      <c r="Z113" s="35">
        <f t="shared" si="33"/>
        <v>7.8107436976195244</v>
      </c>
      <c r="AA113" s="35">
        <f t="shared" si="34"/>
        <v>2.367049598912994</v>
      </c>
      <c r="AB113" s="35">
        <f t="shared" si="35"/>
        <v>2.5706302742374554</v>
      </c>
      <c r="AC113" s="16">
        <v>1901</v>
      </c>
      <c r="AD113" s="35">
        <f t="shared" si="36"/>
        <v>5.1422239749854199</v>
      </c>
      <c r="AE113" s="35">
        <f t="shared" si="37"/>
        <v>2.5165123221412302</v>
      </c>
    </row>
    <row r="114" spans="1:31" ht="15" customHeight="1" x14ac:dyDescent="0.2">
      <c r="A114" s="16">
        <v>1902</v>
      </c>
      <c r="B114" s="32">
        <f t="shared" si="38"/>
        <v>26578.951728030996</v>
      </c>
      <c r="C114" s="32">
        <f t="shared" si="38"/>
        <v>13864.345727933163</v>
      </c>
      <c r="D114" s="32">
        <f t="shared" si="38"/>
        <v>20477.704580031659</v>
      </c>
      <c r="E114" s="16">
        <v>1902</v>
      </c>
      <c r="F114" s="32">
        <f t="shared" si="31"/>
        <v>33511.124591997577</v>
      </c>
      <c r="G114" s="32">
        <f t="shared" si="32"/>
        <v>27409.877443998241</v>
      </c>
      <c r="H114" s="32">
        <f t="shared" si="22"/>
        <v>60921.002035995814</v>
      </c>
      <c r="I114" s="16">
        <v>1902</v>
      </c>
      <c r="J114" s="29">
        <v>8188.4031133518192</v>
      </c>
      <c r="K114" s="29">
        <v>3713.6368987023297</v>
      </c>
      <c r="L114" s="29">
        <v>5829.9648897458328</v>
      </c>
      <c r="M114" s="34">
        <v>1902</v>
      </c>
      <c r="N114" s="29">
        <v>18390.548614679177</v>
      </c>
      <c r="O114" s="29">
        <v>10150.708829230834</v>
      </c>
      <c r="P114" s="29">
        <v>14647.739690285825</v>
      </c>
      <c r="Q114" s="16">
        <v>1902</v>
      </c>
      <c r="R114" s="34">
        <v>2961.4423333333334</v>
      </c>
      <c r="S114" s="34">
        <v>5782.1055337669704</v>
      </c>
      <c r="T114" s="34">
        <v>8005.050923152311</v>
      </c>
      <c r="U114" s="16">
        <v>1902</v>
      </c>
      <c r="V114" s="34">
        <v>5852.4951002168182</v>
      </c>
      <c r="W114" s="34">
        <v>10896.103690035796</v>
      </c>
      <c r="X114" s="34">
        <f t="shared" si="39"/>
        <v>16748.598790252614</v>
      </c>
      <c r="Y114" s="16">
        <v>1902</v>
      </c>
      <c r="Z114" s="35">
        <f t="shared" si="33"/>
        <v>8.9750022915740253</v>
      </c>
      <c r="AA114" s="35">
        <f t="shared" si="34"/>
        <v>2.3978022619903157</v>
      </c>
      <c r="AB114" s="35">
        <f t="shared" si="35"/>
        <v>2.5580979779661086</v>
      </c>
      <c r="AC114" s="16">
        <v>1902</v>
      </c>
      <c r="AD114" s="35">
        <f t="shared" si="36"/>
        <v>5.7259551726503943</v>
      </c>
      <c r="AE114" s="35">
        <f t="shared" si="37"/>
        <v>2.5155668690142754</v>
      </c>
    </row>
    <row r="115" spans="1:31" ht="15" customHeight="1" x14ac:dyDescent="0.2">
      <c r="A115" s="16">
        <v>1903</v>
      </c>
      <c r="B115" s="32">
        <f t="shared" si="38"/>
        <v>19140.688456572385</v>
      </c>
      <c r="C115" s="32">
        <f t="shared" si="38"/>
        <v>13769.696064655363</v>
      </c>
      <c r="D115" s="32">
        <f t="shared" si="38"/>
        <v>19783.061151189439</v>
      </c>
      <c r="E115" s="16">
        <v>1903</v>
      </c>
      <c r="F115" s="32">
        <f t="shared" si="31"/>
        <v>26025.536488900067</v>
      </c>
      <c r="G115" s="32">
        <f t="shared" si="32"/>
        <v>26667.90918351712</v>
      </c>
      <c r="H115" s="32">
        <f t="shared" si="22"/>
        <v>52693.445672417191</v>
      </c>
      <c r="I115" s="16">
        <v>1903</v>
      </c>
      <c r="J115" s="29">
        <v>5938.9806212478479</v>
      </c>
      <c r="K115" s="29">
        <v>3513.4088650400977</v>
      </c>
      <c r="L115" s="29">
        <v>5261.4317806437402</v>
      </c>
      <c r="M115" s="34">
        <v>1903</v>
      </c>
      <c r="N115" s="29">
        <v>13201.707835324536</v>
      </c>
      <c r="O115" s="29">
        <v>10256.287199615266</v>
      </c>
      <c r="P115" s="29">
        <v>14521.629370545697</v>
      </c>
      <c r="Q115" s="16">
        <v>1903</v>
      </c>
      <c r="R115" s="34">
        <v>2954.3556666666668</v>
      </c>
      <c r="S115" s="34">
        <v>5856.2620493741197</v>
      </c>
      <c r="T115" s="34">
        <v>8126.7987903874437</v>
      </c>
      <c r="U115" s="16">
        <v>1903</v>
      </c>
      <c r="V115" s="34">
        <v>5882.4866913537262</v>
      </c>
      <c r="W115" s="34">
        <v>11054.929815074503</v>
      </c>
      <c r="X115" s="34">
        <f t="shared" si="39"/>
        <v>16937.416506428228</v>
      </c>
      <c r="Y115" s="16">
        <v>1903</v>
      </c>
      <c r="Z115" s="35">
        <f t="shared" si="33"/>
        <v>6.4788030339516958</v>
      </c>
      <c r="AA115" s="35">
        <f t="shared" si="34"/>
        <v>2.3512773077029538</v>
      </c>
      <c r="AB115" s="35">
        <f t="shared" si="35"/>
        <v>2.4342993670015898</v>
      </c>
      <c r="AC115" s="16">
        <v>1903</v>
      </c>
      <c r="AD115" s="35">
        <f t="shared" si="36"/>
        <v>4.4242406068088966</v>
      </c>
      <c r="AE115" s="35">
        <f t="shared" si="37"/>
        <v>2.4123092258037455</v>
      </c>
    </row>
    <row r="116" spans="1:31" ht="15" customHeight="1" x14ac:dyDescent="0.2">
      <c r="A116" s="16">
        <v>1904</v>
      </c>
      <c r="B116" s="32">
        <f t="shared" si="38"/>
        <v>23970.477086134728</v>
      </c>
      <c r="C116" s="32">
        <f t="shared" si="38"/>
        <v>13722.061410753568</v>
      </c>
      <c r="D116" s="32">
        <f t="shared" si="38"/>
        <v>19981.879523190477</v>
      </c>
      <c r="E116" s="16">
        <v>1904</v>
      </c>
      <c r="F116" s="32">
        <f t="shared" si="31"/>
        <v>30831.507791511511</v>
      </c>
      <c r="G116" s="32">
        <f t="shared" si="32"/>
        <v>26842.91022856726</v>
      </c>
      <c r="H116" s="32">
        <f t="shared" si="22"/>
        <v>57674.418020078767</v>
      </c>
      <c r="I116" s="16">
        <v>1904</v>
      </c>
      <c r="J116" s="29">
        <v>6683.1501596274693</v>
      </c>
      <c r="K116" s="29">
        <v>3359.0194606044461</v>
      </c>
      <c r="L116" s="29">
        <v>5204.1570554302134</v>
      </c>
      <c r="M116" s="34">
        <v>1904</v>
      </c>
      <c r="N116" s="29">
        <v>17287.326926507259</v>
      </c>
      <c r="O116" s="29">
        <v>10363.041950149121</v>
      </c>
      <c r="P116" s="29">
        <v>14777.722467760264</v>
      </c>
      <c r="Q116" s="16">
        <v>1904</v>
      </c>
      <c r="R116" s="34">
        <v>2947.2689999999998</v>
      </c>
      <c r="S116" s="34">
        <v>5931.3771506224939</v>
      </c>
      <c r="T116" s="34">
        <v>8248.617112443686</v>
      </c>
      <c r="U116" s="16">
        <v>1904</v>
      </c>
      <c r="V116" s="34">
        <v>5912.9575753112467</v>
      </c>
      <c r="W116" s="34">
        <v>11214.305687754933</v>
      </c>
      <c r="X116" s="34">
        <f t="shared" si="39"/>
        <v>17127.263263066179</v>
      </c>
      <c r="Y116" s="16">
        <v>1904</v>
      </c>
      <c r="Z116" s="35">
        <f t="shared" si="33"/>
        <v>8.1331147873284486</v>
      </c>
      <c r="AA116" s="35">
        <f t="shared" si="34"/>
        <v>2.3134697157663373</v>
      </c>
      <c r="AB116" s="35">
        <f t="shared" si="35"/>
        <v>2.4224520608486295</v>
      </c>
      <c r="AC116" s="16">
        <v>1904</v>
      </c>
      <c r="AD116" s="35">
        <f t="shared" si="36"/>
        <v>5.2142278037380638</v>
      </c>
      <c r="AE116" s="35">
        <f t="shared" si="37"/>
        <v>2.393631043772726</v>
      </c>
    </row>
    <row r="117" spans="1:31" ht="15" customHeight="1" x14ac:dyDescent="0.2">
      <c r="A117" s="16">
        <v>1905</v>
      </c>
      <c r="B117" s="32">
        <f t="shared" si="38"/>
        <v>20363.28013625188</v>
      </c>
      <c r="C117" s="32">
        <f t="shared" si="38"/>
        <v>14812.6618407469</v>
      </c>
      <c r="D117" s="32">
        <f t="shared" si="38"/>
        <v>21736.388434204855</v>
      </c>
      <c r="E117" s="16">
        <v>1905</v>
      </c>
      <c r="F117" s="32">
        <f t="shared" si="31"/>
        <v>27769.61105662533</v>
      </c>
      <c r="G117" s="32">
        <f t="shared" si="32"/>
        <v>29142.719354578305</v>
      </c>
      <c r="H117" s="32">
        <f t="shared" si="22"/>
        <v>56912.330411203635</v>
      </c>
      <c r="I117" s="16">
        <v>1905</v>
      </c>
      <c r="J117" s="29">
        <v>7350.3639661763509</v>
      </c>
      <c r="K117" s="29">
        <v>4347.9609929439403</v>
      </c>
      <c r="L117" s="29">
        <v>6616.1781329074693</v>
      </c>
      <c r="M117" s="34">
        <v>1905</v>
      </c>
      <c r="N117" s="29">
        <v>13012.91617007553</v>
      </c>
      <c r="O117" s="29">
        <v>10464.70084780296</v>
      </c>
      <c r="P117" s="29">
        <v>15120.210301297384</v>
      </c>
      <c r="Q117" s="16">
        <v>1905</v>
      </c>
      <c r="R117" s="34">
        <v>2956.6693333333333</v>
      </c>
      <c r="S117" s="34">
        <v>6000.877648786296</v>
      </c>
      <c r="T117" s="34">
        <v>8360.5980733617416</v>
      </c>
      <c r="U117" s="16">
        <v>1905</v>
      </c>
      <c r="V117" s="34">
        <v>5957.1081577264813</v>
      </c>
      <c r="W117" s="34">
        <v>11361.03689775489</v>
      </c>
      <c r="X117" s="34">
        <f t="shared" si="39"/>
        <v>17318.145055481371</v>
      </c>
      <c r="Y117" s="16">
        <v>1905</v>
      </c>
      <c r="Z117" s="35">
        <f t="shared" si="33"/>
        <v>6.8872362244493628</v>
      </c>
      <c r="AA117" s="35">
        <f t="shared" si="34"/>
        <v>2.4684159064204261</v>
      </c>
      <c r="AB117" s="35">
        <f t="shared" si="35"/>
        <v>2.5998604697265151</v>
      </c>
      <c r="AC117" s="16">
        <v>1905</v>
      </c>
      <c r="AD117" s="35">
        <f t="shared" si="36"/>
        <v>4.661592558229386</v>
      </c>
      <c r="AE117" s="35">
        <f t="shared" si="37"/>
        <v>2.5651460880597385</v>
      </c>
    </row>
    <row r="118" spans="1:31" ht="15" customHeight="1" x14ac:dyDescent="0.2">
      <c r="A118" s="16">
        <v>1906</v>
      </c>
      <c r="B118" s="32">
        <f t="shared" si="38"/>
        <v>20980.554108357148</v>
      </c>
      <c r="C118" s="32">
        <f t="shared" si="38"/>
        <v>13631.856805738722</v>
      </c>
      <c r="D118" s="32">
        <f t="shared" si="38"/>
        <v>19439.503224236578</v>
      </c>
      <c r="E118" s="16">
        <v>1906</v>
      </c>
      <c r="F118" s="32">
        <f t="shared" si="31"/>
        <v>27796.48251122651</v>
      </c>
      <c r="G118" s="32">
        <f t="shared" si="32"/>
        <v>26255.43162710594</v>
      </c>
      <c r="H118" s="32">
        <f t="shared" si="22"/>
        <v>54051.914138332446</v>
      </c>
      <c r="I118" s="16">
        <v>1906</v>
      </c>
      <c r="J118" s="29">
        <v>5473.5837979097223</v>
      </c>
      <c r="K118" s="29">
        <v>3064.2746847490512</v>
      </c>
      <c r="L118" s="29">
        <v>4740.0424251359373</v>
      </c>
      <c r="M118" s="34">
        <v>1906</v>
      </c>
      <c r="N118" s="29">
        <v>15506.970310447425</v>
      </c>
      <c r="O118" s="29">
        <v>10567.582120989671</v>
      </c>
      <c r="P118" s="29">
        <v>14699.460799100641</v>
      </c>
      <c r="Q118" s="16">
        <v>1906</v>
      </c>
      <c r="R118" s="34">
        <v>2966.0696666666668</v>
      </c>
      <c r="S118" s="34">
        <v>6071.3807897370443</v>
      </c>
      <c r="T118" s="34">
        <v>8472.6184248492827</v>
      </c>
      <c r="U118" s="16">
        <v>1906</v>
      </c>
      <c r="V118" s="34">
        <v>6001.7600615351894</v>
      </c>
      <c r="W118" s="34">
        <v>11508.308819717804</v>
      </c>
      <c r="X118" s="34">
        <f t="shared" si="39"/>
        <v>17510.068881252992</v>
      </c>
      <c r="Y118" s="16">
        <v>1906</v>
      </c>
      <c r="Z118" s="35">
        <f t="shared" si="33"/>
        <v>7.073520337078107</v>
      </c>
      <c r="AA118" s="35">
        <f t="shared" si="34"/>
        <v>2.2452646733642161</v>
      </c>
      <c r="AB118" s="35">
        <f t="shared" si="35"/>
        <v>2.2943914442343583</v>
      </c>
      <c r="AC118" s="16">
        <v>1906</v>
      </c>
      <c r="AD118" s="35">
        <f t="shared" si="36"/>
        <v>4.6313884970797137</v>
      </c>
      <c r="AE118" s="35">
        <f t="shared" si="37"/>
        <v>2.2814326621233083</v>
      </c>
    </row>
    <row r="119" spans="1:31" ht="15" customHeight="1" x14ac:dyDescent="0.2">
      <c r="A119" s="16">
        <v>1907</v>
      </c>
      <c r="B119" s="32">
        <f t="shared" si="38"/>
        <v>28739.122400896602</v>
      </c>
      <c r="C119" s="32">
        <f t="shared" si="38"/>
        <v>14158.790563382196</v>
      </c>
      <c r="D119" s="32">
        <f t="shared" si="38"/>
        <v>21509.157869648414</v>
      </c>
      <c r="E119" s="16">
        <v>1907</v>
      </c>
      <c r="F119" s="32">
        <f t="shared" si="31"/>
        <v>35818.517682587699</v>
      </c>
      <c r="G119" s="32">
        <f t="shared" si="32"/>
        <v>28588.553151339511</v>
      </c>
      <c r="H119" s="32">
        <f t="shared" si="22"/>
        <v>64407.07083392721</v>
      </c>
      <c r="I119" s="16">
        <v>1907</v>
      </c>
      <c r="J119" s="29">
        <v>7549.5559386549276</v>
      </c>
      <c r="K119" s="29">
        <v>3487.0805534821061</v>
      </c>
      <c r="L119" s="29">
        <v>5702.8637870191378</v>
      </c>
      <c r="M119" s="34">
        <v>1907</v>
      </c>
      <c r="N119" s="29">
        <v>21189.566462241673</v>
      </c>
      <c r="O119" s="29">
        <v>10671.710009900089</v>
      </c>
      <c r="P119" s="29">
        <v>15806.294082629274</v>
      </c>
      <c r="Q119" s="16">
        <v>1907</v>
      </c>
      <c r="R119" s="34">
        <v>2975.47</v>
      </c>
      <c r="S119" s="34">
        <v>6142.9098804574242</v>
      </c>
      <c r="T119" s="34">
        <v>8584.6628899593543</v>
      </c>
      <c r="U119" s="16">
        <v>1907</v>
      </c>
      <c r="V119" s="34">
        <v>6046.9249402287114</v>
      </c>
      <c r="W119" s="34">
        <v>11656.117830188066</v>
      </c>
      <c r="X119" s="34">
        <f t="shared" si="39"/>
        <v>17703.042770416778</v>
      </c>
      <c r="Y119" s="16">
        <v>1907</v>
      </c>
      <c r="Z119" s="35">
        <f t="shared" si="33"/>
        <v>9.6586833007547064</v>
      </c>
      <c r="AA119" s="35">
        <f t="shared" si="34"/>
        <v>2.3048996060361997</v>
      </c>
      <c r="AB119" s="35">
        <f t="shared" si="35"/>
        <v>2.5055331986076688</v>
      </c>
      <c r="AC119" s="16">
        <v>1907</v>
      </c>
      <c r="AD119" s="35">
        <f t="shared" si="36"/>
        <v>5.9234268717800465</v>
      </c>
      <c r="AE119" s="35">
        <f t="shared" si="37"/>
        <v>2.4526650783589621</v>
      </c>
    </row>
    <row r="120" spans="1:31" ht="15" customHeight="1" x14ac:dyDescent="0.2">
      <c r="A120" s="16">
        <v>1908</v>
      </c>
      <c r="B120" s="32">
        <f t="shared" si="38"/>
        <v>25078.512428014721</v>
      </c>
      <c r="C120" s="32">
        <f t="shared" si="38"/>
        <v>14456.399844463742</v>
      </c>
      <c r="D120" s="32">
        <f t="shared" si="38"/>
        <v>23004.970317494946</v>
      </c>
      <c r="E120" s="16">
        <v>1908</v>
      </c>
      <c r="F120" s="32">
        <f t="shared" si="31"/>
        <v>32306.712350246591</v>
      </c>
      <c r="G120" s="32">
        <f t="shared" si="32"/>
        <v>30233.170239726816</v>
      </c>
      <c r="H120" s="32">
        <f t="shared" si="22"/>
        <v>62539.882589973407</v>
      </c>
      <c r="I120" s="16">
        <v>1908</v>
      </c>
      <c r="J120" s="29">
        <v>7076.5758187133815</v>
      </c>
      <c r="K120" s="29">
        <v>3679.290226619793</v>
      </c>
      <c r="L120" s="29">
        <v>6110.5837613068052</v>
      </c>
      <c r="M120" s="34">
        <v>1908</v>
      </c>
      <c r="N120" s="29">
        <v>18001.936609301341</v>
      </c>
      <c r="O120" s="29">
        <v>10777.109617843949</v>
      </c>
      <c r="P120" s="29">
        <v>16894.386556188143</v>
      </c>
      <c r="Q120" s="16">
        <v>1908</v>
      </c>
      <c r="R120" s="34">
        <v>2984.8703333333337</v>
      </c>
      <c r="S120" s="34">
        <v>6215.4891164914816</v>
      </c>
      <c r="T120" s="34">
        <v>8696.7163665469889</v>
      </c>
      <c r="U120" s="16">
        <v>1908</v>
      </c>
      <c r="V120" s="34">
        <v>6092.6148915790745</v>
      </c>
      <c r="W120" s="34">
        <v>11804.460924792729</v>
      </c>
      <c r="X120" s="34">
        <f t="shared" si="39"/>
        <v>17897.075816371806</v>
      </c>
      <c r="Y120" s="16">
        <v>1908</v>
      </c>
      <c r="Z120" s="35">
        <f t="shared" si="33"/>
        <v>8.4018766738213593</v>
      </c>
      <c r="AA120" s="35">
        <f t="shared" si="34"/>
        <v>2.3258668100804414</v>
      </c>
      <c r="AB120" s="35">
        <f t="shared" si="35"/>
        <v>2.645247855384413</v>
      </c>
      <c r="AC120" s="16">
        <v>1908</v>
      </c>
      <c r="AD120" s="35">
        <f t="shared" si="36"/>
        <v>5.30260207237116</v>
      </c>
      <c r="AE120" s="35">
        <f t="shared" si="37"/>
        <v>2.5611648369497799</v>
      </c>
    </row>
    <row r="121" spans="1:31" ht="15" customHeight="1" x14ac:dyDescent="0.2">
      <c r="A121" s="16">
        <v>1909</v>
      </c>
      <c r="B121" s="32">
        <f t="shared" si="38"/>
        <v>25382.822515022664</v>
      </c>
      <c r="C121" s="32">
        <f t="shared" si="38"/>
        <v>14717.400878787925</v>
      </c>
      <c r="D121" s="32">
        <f t="shared" si="38"/>
        <v>22563.393109462217</v>
      </c>
      <c r="E121" s="16">
        <v>1909</v>
      </c>
      <c r="F121" s="32">
        <f t="shared" si="31"/>
        <v>32741.522954416629</v>
      </c>
      <c r="G121" s="32">
        <f t="shared" si="32"/>
        <v>29922.093548856181</v>
      </c>
      <c r="H121" s="32">
        <f t="shared" si="22"/>
        <v>62663.616503272809</v>
      </c>
      <c r="I121" s="16">
        <v>1909</v>
      </c>
      <c r="J121" s="29">
        <v>7758.4560302304053</v>
      </c>
      <c r="K121" s="29">
        <v>3833.5939402843628</v>
      </c>
      <c r="L121" s="29">
        <v>6260.5199053870865</v>
      </c>
      <c r="M121" s="34">
        <v>1909</v>
      </c>
      <c r="N121" s="29">
        <v>17624.366484792259</v>
      </c>
      <c r="O121" s="29">
        <v>10883.806938503561</v>
      </c>
      <c r="P121" s="29">
        <v>16302.873204075131</v>
      </c>
      <c r="Q121" s="16">
        <v>1909</v>
      </c>
      <c r="R121" s="34">
        <v>2994.2706666666672</v>
      </c>
      <c r="S121" s="34">
        <v>6289.1436103792284</v>
      </c>
      <c r="T121" s="34">
        <v>8808.7639305084631</v>
      </c>
      <c r="U121" s="16">
        <v>1909</v>
      </c>
      <c r="V121" s="34">
        <v>6138.8424718562819</v>
      </c>
      <c r="W121" s="34">
        <v>11953.335735698078</v>
      </c>
      <c r="X121" s="34">
        <f t="shared" si="39"/>
        <v>18092.17820755436</v>
      </c>
      <c r="Y121" s="16">
        <v>1909</v>
      </c>
      <c r="Z121" s="35">
        <f t="shared" si="33"/>
        <v>8.4771302733562699</v>
      </c>
      <c r="AA121" s="35">
        <f t="shared" si="34"/>
        <v>2.3401279713980774</v>
      </c>
      <c r="AB121" s="35">
        <f t="shared" si="35"/>
        <v>2.5614709722570352</v>
      </c>
      <c r="AC121" s="16">
        <v>1909</v>
      </c>
      <c r="AD121" s="35">
        <f t="shared" si="36"/>
        <v>5.3335010801337841</v>
      </c>
      <c r="AE121" s="35">
        <f t="shared" si="37"/>
        <v>2.5032421250827288</v>
      </c>
    </row>
    <row r="122" spans="1:31" ht="15" customHeight="1" x14ac:dyDescent="0.2">
      <c r="A122" s="16">
        <v>1910</v>
      </c>
      <c r="B122" s="32">
        <f t="shared" si="38"/>
        <v>27111.263418657451</v>
      </c>
      <c r="C122" s="32">
        <f t="shared" si="38"/>
        <v>14514.896606716096</v>
      </c>
      <c r="D122" s="32">
        <f t="shared" si="38"/>
        <v>22059.864537353133</v>
      </c>
      <c r="E122" s="16">
        <v>1910</v>
      </c>
      <c r="F122" s="32">
        <f t="shared" si="31"/>
        <v>34368.711722015498</v>
      </c>
      <c r="G122" s="32">
        <f t="shared" si="32"/>
        <v>29317.31284071118</v>
      </c>
      <c r="H122" s="32">
        <f t="shared" si="22"/>
        <v>63686.024562726678</v>
      </c>
      <c r="I122" s="16">
        <v>1910</v>
      </c>
      <c r="J122" s="29">
        <v>7496.9463752973907</v>
      </c>
      <c r="K122" s="29">
        <v>3523.0677225401128</v>
      </c>
      <c r="L122" s="29">
        <v>5794.5606272180748</v>
      </c>
      <c r="M122" s="34">
        <v>1910</v>
      </c>
      <c r="N122" s="29">
        <v>19614.317043360061</v>
      </c>
      <c r="O122" s="29">
        <v>10991.828884175984</v>
      </c>
      <c r="P122" s="29">
        <v>16265.303910135057</v>
      </c>
      <c r="Q122" s="16">
        <v>1910</v>
      </c>
      <c r="R122" s="34">
        <v>3003.6709999999998</v>
      </c>
      <c r="S122" s="34">
        <v>6363.8994211259214</v>
      </c>
      <c r="T122" s="34">
        <v>8920.7908388077522</v>
      </c>
      <c r="U122" s="16">
        <v>1910</v>
      </c>
      <c r="V122" s="34">
        <v>6185.6207105629601</v>
      </c>
      <c r="W122" s="34">
        <v>12102.740549370712</v>
      </c>
      <c r="X122" s="34">
        <f t="shared" si="39"/>
        <v>18288.36125993367</v>
      </c>
      <c r="Y122" s="16">
        <v>1910</v>
      </c>
      <c r="Z122" s="35">
        <f t="shared" si="33"/>
        <v>9.0260429383435969</v>
      </c>
      <c r="AA122" s="35">
        <f t="shared" si="34"/>
        <v>2.2808180403561553</v>
      </c>
      <c r="AB122" s="35">
        <f t="shared" si="35"/>
        <v>2.4728597425899737</v>
      </c>
      <c r="AC122" s="16">
        <v>1910</v>
      </c>
      <c r="AD122" s="35">
        <f t="shared" si="36"/>
        <v>5.5562268251147851</v>
      </c>
      <c r="AE122" s="35">
        <f t="shared" si="37"/>
        <v>2.4223697699803659</v>
      </c>
    </row>
    <row r="123" spans="1:31" ht="15" customHeight="1" x14ac:dyDescent="0.2">
      <c r="A123" s="16">
        <v>1911</v>
      </c>
      <c r="B123" s="32">
        <f t="shared" si="38"/>
        <v>21066.395848023523</v>
      </c>
      <c r="C123" s="32">
        <f t="shared" si="38"/>
        <v>14906.689078681453</v>
      </c>
      <c r="D123" s="32">
        <f t="shared" si="38"/>
        <v>22895.616713709729</v>
      </c>
      <c r="E123" s="16">
        <v>1911</v>
      </c>
      <c r="F123" s="32">
        <f t="shared" si="31"/>
        <v>28519.740387364251</v>
      </c>
      <c r="G123" s="32">
        <f t="shared" si="32"/>
        <v>30348.961253050456</v>
      </c>
      <c r="H123" s="32">
        <f t="shared" si="22"/>
        <v>58868.701640414707</v>
      </c>
      <c r="I123" s="16">
        <v>1911</v>
      </c>
      <c r="J123" s="29">
        <v>6602.906981902217</v>
      </c>
      <c r="K123" s="29">
        <v>3789.1375897571347</v>
      </c>
      <c r="L123" s="29">
        <v>6170.2354141777387</v>
      </c>
      <c r="M123" s="34">
        <v>1911</v>
      </c>
      <c r="N123" s="29">
        <v>14463.488866121304</v>
      </c>
      <c r="O123" s="29">
        <v>11117.551488924319</v>
      </c>
      <c r="P123" s="29">
        <v>16725.381299531989</v>
      </c>
      <c r="Q123" s="16">
        <v>1911</v>
      </c>
      <c r="R123" s="34">
        <v>2970.2532499999998</v>
      </c>
      <c r="S123" s="34">
        <v>6456.9108180918456</v>
      </c>
      <c r="T123" s="34">
        <v>9053.8141859903371</v>
      </c>
      <c r="U123" s="16">
        <v>1911</v>
      </c>
      <c r="V123" s="34">
        <v>6198.7086590459221</v>
      </c>
      <c r="W123" s="34">
        <v>12282.269595036259</v>
      </c>
      <c r="X123" s="34">
        <f t="shared" si="39"/>
        <v>18480.978254082183</v>
      </c>
      <c r="Y123" s="16">
        <v>1911</v>
      </c>
      <c r="Z123" s="35">
        <f t="shared" si="33"/>
        <v>7.0924578057522618</v>
      </c>
      <c r="AA123" s="35">
        <f t="shared" si="34"/>
        <v>2.3086410047532135</v>
      </c>
      <c r="AB123" s="35">
        <f t="shared" si="35"/>
        <v>2.5288366033773784</v>
      </c>
      <c r="AC123" s="16">
        <v>1911</v>
      </c>
      <c r="AD123" s="35">
        <f t="shared" si="36"/>
        <v>4.6009164095403516</v>
      </c>
      <c r="AE123" s="35">
        <f t="shared" si="37"/>
        <v>2.4709570994367072</v>
      </c>
    </row>
    <row r="124" spans="1:31" ht="15" customHeight="1" x14ac:dyDescent="0.2">
      <c r="A124" s="16">
        <v>1912</v>
      </c>
      <c r="B124" s="32">
        <f t="shared" si="38"/>
        <v>18351.239435056574</v>
      </c>
      <c r="C124" s="32">
        <f t="shared" si="38"/>
        <v>14724.837136030776</v>
      </c>
      <c r="D124" s="32">
        <f t="shared" si="38"/>
        <v>23269.123930655693</v>
      </c>
      <c r="E124" s="16">
        <v>1912</v>
      </c>
      <c r="F124" s="32">
        <f t="shared" si="31"/>
        <v>25713.658003071963</v>
      </c>
      <c r="G124" s="32">
        <f t="shared" si="32"/>
        <v>30631.542498671079</v>
      </c>
      <c r="H124" s="32">
        <f t="shared" si="22"/>
        <v>56345.200501743042</v>
      </c>
      <c r="I124" s="16">
        <v>1912</v>
      </c>
      <c r="J124" s="29">
        <v>5566.0058035817583</v>
      </c>
      <c r="K124" s="29">
        <v>3479.4240015836413</v>
      </c>
      <c r="L124" s="29">
        <v>5794.4032580473759</v>
      </c>
      <c r="M124" s="34">
        <v>1912</v>
      </c>
      <c r="N124" s="29">
        <v>12785.233631474815</v>
      </c>
      <c r="O124" s="29">
        <v>11245.413134447133</v>
      </c>
      <c r="P124" s="29">
        <v>17474.720672608317</v>
      </c>
      <c r="Q124" s="16">
        <v>1912</v>
      </c>
      <c r="R124" s="34">
        <v>2936.8354999999997</v>
      </c>
      <c r="S124" s="34">
        <v>6551.8724382174569</v>
      </c>
      <c r="T124" s="34">
        <v>9189.5161185921224</v>
      </c>
      <c r="U124" s="16">
        <v>1912</v>
      </c>
      <c r="V124" s="34">
        <v>6212.7717191087286</v>
      </c>
      <c r="W124" s="34">
        <v>12465.452337700852</v>
      </c>
      <c r="X124" s="34">
        <f t="shared" si="39"/>
        <v>18678.22405680958</v>
      </c>
      <c r="Y124" s="16">
        <v>1912</v>
      </c>
      <c r="Z124" s="35">
        <f t="shared" si="33"/>
        <v>6.24864396901242</v>
      </c>
      <c r="AA124" s="35">
        <f t="shared" si="34"/>
        <v>2.2474242706771785</v>
      </c>
      <c r="AB124" s="35">
        <f t="shared" si="35"/>
        <v>2.5321381050279537</v>
      </c>
      <c r="AC124" s="16">
        <v>1912</v>
      </c>
      <c r="AD124" s="35">
        <f t="shared" si="36"/>
        <v>4.1388383745026429</v>
      </c>
      <c r="AE124" s="35">
        <f t="shared" si="37"/>
        <v>2.4573149588826562</v>
      </c>
    </row>
    <row r="125" spans="1:31" ht="15" customHeight="1" x14ac:dyDescent="0.2">
      <c r="A125" s="16">
        <v>1913</v>
      </c>
      <c r="B125" s="32">
        <f t="shared" ref="B125:D140" si="40">J125+N125</f>
        <v>32120.967068950507</v>
      </c>
      <c r="C125" s="32">
        <f t="shared" si="40"/>
        <v>15582.682627146152</v>
      </c>
      <c r="D125" s="32">
        <f t="shared" si="40"/>
        <v>22501.308598858326</v>
      </c>
      <c r="E125" s="16">
        <v>1913</v>
      </c>
      <c r="F125" s="32">
        <f t="shared" si="31"/>
        <v>39912.308382523581</v>
      </c>
      <c r="G125" s="32">
        <f t="shared" si="32"/>
        <v>30292.649912431403</v>
      </c>
      <c r="H125" s="32">
        <f t="shared" si="22"/>
        <v>70204.95829495498</v>
      </c>
      <c r="I125" s="16">
        <v>1913</v>
      </c>
      <c r="J125" s="29">
        <v>9719.5845976765486</v>
      </c>
      <c r="K125" s="29">
        <v>4215.8596996939832</v>
      </c>
      <c r="L125" s="29">
        <v>6665.0634091350075</v>
      </c>
      <c r="M125" s="34">
        <v>1913</v>
      </c>
      <c r="N125" s="29">
        <v>22401.382471273959</v>
      </c>
      <c r="O125" s="29">
        <v>11366.822927452169</v>
      </c>
      <c r="P125" s="29">
        <v>15836.245189723319</v>
      </c>
      <c r="Q125" s="16">
        <v>1913</v>
      </c>
      <c r="R125" s="34">
        <v>2903.4177499999996</v>
      </c>
      <c r="S125" s="34">
        <v>6643.7578722337448</v>
      </c>
      <c r="T125" s="34">
        <v>9320.8578947947099</v>
      </c>
      <c r="U125" s="16">
        <v>1913</v>
      </c>
      <c r="V125" s="34">
        <v>6225.2966861168716</v>
      </c>
      <c r="W125" s="34">
        <v>12642.736830911583</v>
      </c>
      <c r="X125" s="34">
        <f t="shared" si="39"/>
        <v>18868.033517028452</v>
      </c>
      <c r="Y125" s="16">
        <v>1913</v>
      </c>
      <c r="Z125" s="35">
        <f t="shared" si="33"/>
        <v>11.063157228735173</v>
      </c>
      <c r="AA125" s="35">
        <f t="shared" si="34"/>
        <v>2.3454621506107038</v>
      </c>
      <c r="AB125" s="35">
        <f t="shared" si="35"/>
        <v>2.4140812844517585</v>
      </c>
      <c r="AC125" s="16">
        <v>1913</v>
      </c>
      <c r="AD125" s="35">
        <f t="shared" si="36"/>
        <v>6.41131023868029</v>
      </c>
      <c r="AE125" s="35">
        <f t="shared" si="37"/>
        <v>2.3960516079371086</v>
      </c>
    </row>
    <row r="126" spans="1:31" ht="15" customHeight="1" x14ac:dyDescent="0.2">
      <c r="A126" s="16">
        <v>1914</v>
      </c>
      <c r="B126" s="32">
        <f t="shared" si="40"/>
        <v>30895.451733306822</v>
      </c>
      <c r="C126" s="32">
        <f t="shared" si="40"/>
        <v>15702.738312065992</v>
      </c>
      <c r="D126" s="32">
        <f t="shared" si="40"/>
        <v>22585.90555072709</v>
      </c>
      <c r="E126" s="16">
        <v>1914</v>
      </c>
      <c r="F126" s="32">
        <f t="shared" si="31"/>
        <v>38746.820889339819</v>
      </c>
      <c r="G126" s="32">
        <f t="shared" si="32"/>
        <v>30437.274706760087</v>
      </c>
      <c r="H126" s="32">
        <f t="shared" si="22"/>
        <v>69184.095596099913</v>
      </c>
      <c r="I126" s="16">
        <v>1914</v>
      </c>
      <c r="J126" s="29">
        <v>9054.5549148309983</v>
      </c>
      <c r="K126" s="29">
        <v>4027.8461819573008</v>
      </c>
      <c r="L126" s="29">
        <v>6339.0508681469428</v>
      </c>
      <c r="M126" s="34">
        <v>1914</v>
      </c>
      <c r="N126" s="29">
        <v>21840.896818475823</v>
      </c>
      <c r="O126" s="29">
        <v>11674.892130108692</v>
      </c>
      <c r="P126" s="29">
        <v>16246.854682580146</v>
      </c>
      <c r="Q126" s="16">
        <v>1914</v>
      </c>
      <c r="R126" s="34">
        <v>2870</v>
      </c>
      <c r="S126" s="34">
        <v>6733.1242648363759</v>
      </c>
      <c r="T126" s="34">
        <v>9448.6292060939195</v>
      </c>
      <c r="U126" s="16">
        <v>1914</v>
      </c>
      <c r="V126" s="34">
        <v>6236.5621324181884</v>
      </c>
      <c r="W126" s="34">
        <v>12815.191338512108</v>
      </c>
      <c r="X126" s="34">
        <f t="shared" si="39"/>
        <v>19051.753470930296</v>
      </c>
      <c r="Y126" s="16">
        <v>1914</v>
      </c>
      <c r="Z126" s="35">
        <f t="shared" si="33"/>
        <v>10.764965760734084</v>
      </c>
      <c r="AA126" s="35">
        <f t="shared" si="34"/>
        <v>2.3321622614442554</v>
      </c>
      <c r="AB126" s="35">
        <f t="shared" si="35"/>
        <v>2.390389659503227</v>
      </c>
      <c r="AC126" s="16">
        <v>1914</v>
      </c>
      <c r="AD126" s="35">
        <f t="shared" si="36"/>
        <v>6.2128493337588182</v>
      </c>
      <c r="AE126" s="35">
        <f t="shared" si="37"/>
        <v>2.3750932703821781</v>
      </c>
    </row>
    <row r="127" spans="1:31" ht="15" customHeight="1" x14ac:dyDescent="0.2">
      <c r="A127" s="16">
        <v>1915</v>
      </c>
      <c r="B127" s="32">
        <f t="shared" si="40"/>
        <v>30635.076591443532</v>
      </c>
      <c r="C127" s="32">
        <f t="shared" si="40"/>
        <v>15387.355581644775</v>
      </c>
      <c r="D127" s="32">
        <f t="shared" si="40"/>
        <v>22066.608038417908</v>
      </c>
      <c r="E127" s="16">
        <v>1915</v>
      </c>
      <c r="F127" s="32">
        <f t="shared" si="31"/>
        <v>38328.754382265921</v>
      </c>
      <c r="G127" s="32">
        <f t="shared" si="32"/>
        <v>29760.285829240296</v>
      </c>
      <c r="H127" s="32">
        <f t="shared" si="22"/>
        <v>68089.040211506217</v>
      </c>
      <c r="I127" s="16">
        <v>1915</v>
      </c>
      <c r="J127" s="29">
        <v>7693.2582707750807</v>
      </c>
      <c r="K127" s="29">
        <v>3404.3942488795606</v>
      </c>
      <c r="L127" s="29">
        <v>5409.1438629809363</v>
      </c>
      <c r="M127" s="34">
        <v>1915</v>
      </c>
      <c r="N127" s="29">
        <v>22941.818320668452</v>
      </c>
      <c r="O127" s="29">
        <v>11982.961332765215</v>
      </c>
      <c r="P127" s="29">
        <v>16657.464175436973</v>
      </c>
      <c r="Q127" s="16">
        <v>1915</v>
      </c>
      <c r="R127" s="34">
        <v>3000</v>
      </c>
      <c r="S127" s="34">
        <v>6755.1633593329025</v>
      </c>
      <c r="T127" s="34">
        <v>9475.5715015816077</v>
      </c>
      <c r="U127" s="16">
        <v>1915</v>
      </c>
      <c r="V127" s="34">
        <v>6377.5816796664512</v>
      </c>
      <c r="W127" s="34">
        <v>12853.153181248059</v>
      </c>
      <c r="X127" s="34">
        <f t="shared" si="39"/>
        <v>19230.734860914512</v>
      </c>
      <c r="Y127" s="16">
        <v>1915</v>
      </c>
      <c r="Z127" s="35">
        <f t="shared" si="33"/>
        <v>10.211692197147844</v>
      </c>
      <c r="AA127" s="35">
        <f t="shared" si="34"/>
        <v>2.2778657988167934</v>
      </c>
      <c r="AB127" s="35">
        <f t="shared" si="35"/>
        <v>2.3287891431914876</v>
      </c>
      <c r="AC127" s="16">
        <v>1915</v>
      </c>
      <c r="AD127" s="35">
        <f t="shared" si="36"/>
        <v>6.0099197952209567</v>
      </c>
      <c r="AE127" s="35">
        <f t="shared" si="37"/>
        <v>2.3154073875551937</v>
      </c>
    </row>
    <row r="128" spans="1:31" ht="15" customHeight="1" x14ac:dyDescent="0.2">
      <c r="A128" s="16">
        <v>1916</v>
      </c>
      <c r="B128" s="32">
        <f t="shared" si="40"/>
        <v>30481.032445341258</v>
      </c>
      <c r="C128" s="32">
        <f t="shared" si="40"/>
        <v>15480.210617185754</v>
      </c>
      <c r="D128" s="32">
        <f t="shared" si="40"/>
        <v>22188.533605588556</v>
      </c>
      <c r="E128" s="16">
        <v>1916</v>
      </c>
      <c r="F128" s="32">
        <f t="shared" si="31"/>
        <v>38221.137753934134</v>
      </c>
      <c r="G128" s="32">
        <f t="shared" si="32"/>
        <v>29928.638914181432</v>
      </c>
      <c r="H128" s="32">
        <f t="shared" si="22"/>
        <v>68149.776668115563</v>
      </c>
      <c r="I128" s="16">
        <v>1916</v>
      </c>
      <c r="J128" s="29">
        <v>7239.3639365710833</v>
      </c>
      <c r="K128" s="29">
        <v>3189.1800817640178</v>
      </c>
      <c r="L128" s="29">
        <v>5120.4599372947614</v>
      </c>
      <c r="M128" s="34">
        <v>1916</v>
      </c>
      <c r="N128" s="29">
        <v>23241.668508770174</v>
      </c>
      <c r="O128" s="29">
        <v>12291.030535421736</v>
      </c>
      <c r="P128" s="29">
        <v>17068.073668293797</v>
      </c>
      <c r="Q128" s="16">
        <v>1916</v>
      </c>
      <c r="R128" s="34">
        <v>3130</v>
      </c>
      <c r="S128" s="34">
        <v>6770.5642786139442</v>
      </c>
      <c r="T128" s="34">
        <v>9493.1049118080773</v>
      </c>
      <c r="U128" s="16">
        <v>1916</v>
      </c>
      <c r="V128" s="34">
        <v>6515.2821393069717</v>
      </c>
      <c r="W128" s="34">
        <v>12878.387051115049</v>
      </c>
      <c r="X128" s="34">
        <f t="shared" si="39"/>
        <v>19393.669190422021</v>
      </c>
      <c r="Y128" s="16">
        <v>1916</v>
      </c>
      <c r="Z128" s="35">
        <f t="shared" si="33"/>
        <v>9.7383490240706898</v>
      </c>
      <c r="AA128" s="35">
        <f t="shared" si="34"/>
        <v>2.2863988849618941</v>
      </c>
      <c r="AB128" s="35">
        <f t="shared" si="35"/>
        <v>2.3373315487105977</v>
      </c>
      <c r="AC128" s="16">
        <v>1916</v>
      </c>
      <c r="AD128" s="35">
        <f t="shared" si="36"/>
        <v>5.8663825965946126</v>
      </c>
      <c r="AE128" s="35">
        <f t="shared" si="37"/>
        <v>2.3239431145680718</v>
      </c>
    </row>
    <row r="129" spans="1:31" ht="15" customHeight="1" x14ac:dyDescent="0.2">
      <c r="A129" s="16">
        <v>1917</v>
      </c>
      <c r="B129" s="32">
        <f t="shared" si="40"/>
        <v>30276.450743587811</v>
      </c>
      <c r="C129" s="32">
        <f t="shared" si="40"/>
        <v>15319.476094073572</v>
      </c>
      <c r="D129" s="32">
        <f t="shared" si="40"/>
        <v>21833.501431392542</v>
      </c>
      <c r="E129" s="16">
        <v>1917</v>
      </c>
      <c r="F129" s="32">
        <f t="shared" si="31"/>
        <v>37936.188790624597</v>
      </c>
      <c r="G129" s="32">
        <f t="shared" si="32"/>
        <v>29493.239478429328</v>
      </c>
      <c r="H129" s="32">
        <f t="shared" si="22"/>
        <v>67429.428269053926</v>
      </c>
      <c r="I129" s="16">
        <v>1917</v>
      </c>
      <c r="J129" s="29">
        <v>5854.6607286624312</v>
      </c>
      <c r="K129" s="29">
        <v>2720.3763559953177</v>
      </c>
      <c r="L129" s="29">
        <v>4354.8182702419117</v>
      </c>
      <c r="M129" s="34">
        <v>1917</v>
      </c>
      <c r="N129" s="29">
        <v>24421.79001492538</v>
      </c>
      <c r="O129" s="29">
        <v>12599.099738078256</v>
      </c>
      <c r="P129" s="29">
        <v>17478.683161150631</v>
      </c>
      <c r="Q129" s="16">
        <v>1917</v>
      </c>
      <c r="R129" s="34">
        <v>3260</v>
      </c>
      <c r="S129" s="34">
        <v>6778.0241873698151</v>
      </c>
      <c r="T129" s="34">
        <v>9499.3828106230394</v>
      </c>
      <c r="U129" s="16">
        <v>1917</v>
      </c>
      <c r="V129" s="34">
        <v>6649.0120936849071</v>
      </c>
      <c r="W129" s="34">
        <v>12888.394904307946</v>
      </c>
      <c r="X129" s="34">
        <f t="shared" si="39"/>
        <v>19537.406997992854</v>
      </c>
      <c r="Y129" s="16">
        <v>1917</v>
      </c>
      <c r="Z129" s="35">
        <f t="shared" si="33"/>
        <v>9.2872548293214141</v>
      </c>
      <c r="AA129" s="35">
        <f t="shared" si="34"/>
        <v>2.260168401673738</v>
      </c>
      <c r="AB129" s="35">
        <f t="shared" si="35"/>
        <v>2.2984126302370314</v>
      </c>
      <c r="AC129" s="16">
        <v>1917</v>
      </c>
      <c r="AD129" s="35">
        <f t="shared" si="36"/>
        <v>5.7055376432020024</v>
      </c>
      <c r="AE129" s="35">
        <f t="shared" si="37"/>
        <v>2.2883562846581627</v>
      </c>
    </row>
    <row r="130" spans="1:31" ht="15" customHeight="1" x14ac:dyDescent="0.2">
      <c r="A130" s="16">
        <v>1918</v>
      </c>
      <c r="B130" s="32">
        <f t="shared" si="40"/>
        <v>31356.419824365174</v>
      </c>
      <c r="C130" s="32">
        <f t="shared" si="40"/>
        <v>15861.44325260054</v>
      </c>
      <c r="D130" s="32">
        <f t="shared" si="40"/>
        <v>22746.202525375415</v>
      </c>
      <c r="E130" s="16">
        <v>1918</v>
      </c>
      <c r="F130" s="32">
        <f t="shared" si="31"/>
        <v>39287.14145066544</v>
      </c>
      <c r="G130" s="32">
        <f t="shared" si="32"/>
        <v>30676.924151675685</v>
      </c>
      <c r="H130" s="32">
        <f t="shared" si="22"/>
        <v>69964.065602341128</v>
      </c>
      <c r="I130" s="16">
        <v>1918</v>
      </c>
      <c r="J130" s="29">
        <v>6300.566552903897</v>
      </c>
      <c r="K130" s="29">
        <v>2954.2743118657604</v>
      </c>
      <c r="L130" s="29">
        <v>4856.9098713679605</v>
      </c>
      <c r="M130" s="34">
        <v>1918</v>
      </c>
      <c r="N130" s="29">
        <v>25055.853271461277</v>
      </c>
      <c r="O130" s="29">
        <v>12907.16894073478</v>
      </c>
      <c r="P130" s="29">
        <v>17889.292654007455</v>
      </c>
      <c r="Q130" s="16">
        <v>1918</v>
      </c>
      <c r="R130" s="34">
        <v>3390</v>
      </c>
      <c r="S130" s="34">
        <v>6783.1603950778926</v>
      </c>
      <c r="T130" s="34">
        <v>9502.3671180773708</v>
      </c>
      <c r="U130" s="16">
        <v>1918</v>
      </c>
      <c r="V130" s="34">
        <v>6781.5801975389459</v>
      </c>
      <c r="W130" s="34">
        <v>12893.947315616317</v>
      </c>
      <c r="X130" s="34">
        <f t="shared" si="39"/>
        <v>19675.527513155263</v>
      </c>
      <c r="Y130" s="16">
        <v>1918</v>
      </c>
      <c r="Z130" s="35">
        <f t="shared" si="33"/>
        <v>9.249681364119521</v>
      </c>
      <c r="AA130" s="35">
        <f t="shared" si="34"/>
        <v>2.3383559180039706</v>
      </c>
      <c r="AB130" s="35">
        <f t="shared" si="35"/>
        <v>2.3937406587988876</v>
      </c>
      <c r="AC130" s="16">
        <v>1918</v>
      </c>
      <c r="AD130" s="35">
        <f t="shared" si="36"/>
        <v>5.7932134261160622</v>
      </c>
      <c r="AE130" s="35">
        <f t="shared" si="37"/>
        <v>2.3791724443081734</v>
      </c>
    </row>
    <row r="131" spans="1:31" ht="15" customHeight="1" x14ac:dyDescent="0.2">
      <c r="A131" s="16">
        <v>1919</v>
      </c>
      <c r="B131" s="32">
        <f t="shared" si="40"/>
        <v>29215.004954277527</v>
      </c>
      <c r="C131" s="32">
        <f t="shared" si="40"/>
        <v>16233.421908602129</v>
      </c>
      <c r="D131" s="32">
        <f t="shared" si="40"/>
        <v>23243.816051786926</v>
      </c>
      <c r="E131" s="16">
        <v>1919</v>
      </c>
      <c r="F131" s="32">
        <f t="shared" si="31"/>
        <v>37331.71590857859</v>
      </c>
      <c r="G131" s="32">
        <f t="shared" si="32"/>
        <v>31360.527006087992</v>
      </c>
      <c r="H131" s="32">
        <f t="shared" si="22"/>
        <v>68692.242914666582</v>
      </c>
      <c r="I131" s="16">
        <v>1919</v>
      </c>
      <c r="J131" s="29">
        <v>6009.8486271381798</v>
      </c>
      <c r="K131" s="29">
        <v>3018.1837652108261</v>
      </c>
      <c r="L131" s="29">
        <v>4943.9139049226405</v>
      </c>
      <c r="M131" s="34">
        <v>1919</v>
      </c>
      <c r="N131" s="29">
        <v>23205.156327139346</v>
      </c>
      <c r="O131" s="29">
        <v>13215.238143391303</v>
      </c>
      <c r="P131" s="29">
        <v>18299.902146864286</v>
      </c>
      <c r="Q131" s="16">
        <v>1919</v>
      </c>
      <c r="R131" s="34">
        <v>3520</v>
      </c>
      <c r="S131" s="34">
        <v>6791.5953070511841</v>
      </c>
      <c r="T131" s="34">
        <v>9510.0269770100185</v>
      </c>
      <c r="U131" s="16">
        <v>1919</v>
      </c>
      <c r="V131" s="34">
        <v>6915.7976535255921</v>
      </c>
      <c r="W131" s="34">
        <v>12905.824630535612</v>
      </c>
      <c r="X131" s="34">
        <f t="shared" si="39"/>
        <v>19821.622284061203</v>
      </c>
      <c r="Y131" s="16">
        <v>1919</v>
      </c>
      <c r="Z131" s="35">
        <f t="shared" si="33"/>
        <v>8.2997173165561158</v>
      </c>
      <c r="AA131" s="35">
        <f t="shared" si="34"/>
        <v>2.3902222047518396</v>
      </c>
      <c r="AB131" s="35">
        <f t="shared" si="35"/>
        <v>2.4441377619619384</v>
      </c>
      <c r="AC131" s="16">
        <v>1919</v>
      </c>
      <c r="AD131" s="35">
        <f t="shared" si="36"/>
        <v>5.3980347284376258</v>
      </c>
      <c r="AE131" s="35">
        <f t="shared" si="37"/>
        <v>2.4299514292087885</v>
      </c>
    </row>
    <row r="132" spans="1:31" ht="15" customHeight="1" x14ac:dyDescent="0.2">
      <c r="A132" s="16">
        <v>1920</v>
      </c>
      <c r="B132" s="32">
        <f t="shared" si="40"/>
        <v>33689.520704365037</v>
      </c>
      <c r="C132" s="32">
        <f t="shared" si="40"/>
        <v>17069.876748134386</v>
      </c>
      <c r="D132" s="32">
        <f t="shared" si="40"/>
        <v>25585.97381636838</v>
      </c>
      <c r="E132" s="16">
        <v>1920</v>
      </c>
      <c r="F132" s="32">
        <f t="shared" si="31"/>
        <v>42224.459078432228</v>
      </c>
      <c r="G132" s="32">
        <f t="shared" si="32"/>
        <v>34120.912190435571</v>
      </c>
      <c r="H132" s="32">
        <f t="shared" si="22"/>
        <v>76345.371268867806</v>
      </c>
      <c r="I132" s="16">
        <v>1920</v>
      </c>
      <c r="J132" s="29">
        <v>9548.5926235983625</v>
      </c>
      <c r="K132" s="29">
        <v>4183.9457307430857</v>
      </c>
      <c r="L132" s="29">
        <v>6875.4621766472683</v>
      </c>
      <c r="M132" s="34">
        <v>1920</v>
      </c>
      <c r="N132" s="29">
        <v>24140.928080766673</v>
      </c>
      <c r="O132" s="29">
        <v>12885.9310173913</v>
      </c>
      <c r="P132" s="29">
        <v>18710.511639721113</v>
      </c>
      <c r="Q132" s="16">
        <v>1920</v>
      </c>
      <c r="R132" s="34">
        <v>3650</v>
      </c>
      <c r="S132" s="34">
        <v>6808.9513286027041</v>
      </c>
      <c r="T132" s="34">
        <v>9530.331530259944</v>
      </c>
      <c r="U132" s="16">
        <v>1920</v>
      </c>
      <c r="V132" s="34">
        <v>7054.4756643013516</v>
      </c>
      <c r="W132" s="34">
        <v>12934.807194561296</v>
      </c>
      <c r="X132" s="34">
        <f t="shared" si="39"/>
        <v>19989.282858862647</v>
      </c>
      <c r="Y132" s="16">
        <v>1920</v>
      </c>
      <c r="Z132" s="35">
        <f t="shared" si="33"/>
        <v>9.2300056724287778</v>
      </c>
      <c r="AA132" s="35">
        <f t="shared" si="34"/>
        <v>2.5069758798874204</v>
      </c>
      <c r="AB132" s="35">
        <f t="shared" si="35"/>
        <v>2.6846887471993863</v>
      </c>
      <c r="AC132" s="16">
        <v>1920</v>
      </c>
      <c r="AD132" s="35">
        <f t="shared" si="36"/>
        <v>5.9854851143800749</v>
      </c>
      <c r="AE132" s="35">
        <f t="shared" si="37"/>
        <v>2.6379142477502415</v>
      </c>
    </row>
    <row r="133" spans="1:31" ht="15" customHeight="1" x14ac:dyDescent="0.2">
      <c r="A133" s="16">
        <v>1921</v>
      </c>
      <c r="B133" s="32">
        <f t="shared" si="40"/>
        <v>36571.882848656685</v>
      </c>
      <c r="C133" s="32">
        <f t="shared" si="40"/>
        <v>20389.900286493445</v>
      </c>
      <c r="D133" s="32">
        <f t="shared" si="40"/>
        <v>25806.34632617973</v>
      </c>
      <c r="E133" s="16">
        <v>1921</v>
      </c>
      <c r="F133" s="32">
        <f t="shared" si="31"/>
        <v>46766.832991903408</v>
      </c>
      <c r="G133" s="32">
        <f t="shared" si="32"/>
        <v>36001.296469426452</v>
      </c>
      <c r="H133" s="32">
        <f t="shared" si="22"/>
        <v>82768.129461329867</v>
      </c>
      <c r="I133" s="16">
        <v>1921</v>
      </c>
      <c r="J133" s="29">
        <v>9527.4034319112598</v>
      </c>
      <c r="K133" s="29">
        <v>4640.4290430151887</v>
      </c>
      <c r="L133" s="29">
        <v>6685.2251936017892</v>
      </c>
      <c r="M133" s="34">
        <v>1921</v>
      </c>
      <c r="N133" s="29">
        <v>27044.479416745424</v>
      </c>
      <c r="O133" s="29">
        <v>15749.471243478254</v>
      </c>
      <c r="P133" s="29">
        <v>19121.12113257794</v>
      </c>
      <c r="Q133" s="16">
        <v>1921</v>
      </c>
      <c r="R133" s="34">
        <v>3780</v>
      </c>
      <c r="S133" s="34">
        <v>6836.4616519551828</v>
      </c>
      <c r="T133" s="34">
        <v>9565.028692540458</v>
      </c>
      <c r="U133" s="16">
        <v>1921</v>
      </c>
      <c r="V133" s="34">
        <v>7198.2308259775909</v>
      </c>
      <c r="W133" s="34">
        <v>12983.259518518049</v>
      </c>
      <c r="X133" s="34">
        <f t="shared" si="39"/>
        <v>20181.49034449564</v>
      </c>
      <c r="Y133" s="16">
        <v>1921</v>
      </c>
      <c r="Z133" s="35">
        <f t="shared" si="33"/>
        <v>9.675101282713408</v>
      </c>
      <c r="AA133" s="35">
        <f t="shared" si="34"/>
        <v>2.9825224399031138</v>
      </c>
      <c r="AB133" s="35">
        <f t="shared" si="35"/>
        <v>2.6979894316789133</v>
      </c>
      <c r="AC133" s="16">
        <v>1921</v>
      </c>
      <c r="AD133" s="35">
        <f t="shared" si="36"/>
        <v>6.4969899024531506</v>
      </c>
      <c r="AE133" s="35">
        <f t="shared" si="37"/>
        <v>2.7729012439501597</v>
      </c>
    </row>
    <row r="134" spans="1:31" ht="15" customHeight="1" x14ac:dyDescent="0.2">
      <c r="A134" s="16">
        <v>1922</v>
      </c>
      <c r="B134" s="32">
        <f t="shared" si="40"/>
        <v>36551.45184266923</v>
      </c>
      <c r="C134" s="32">
        <f t="shared" si="40"/>
        <v>21728.972823726828</v>
      </c>
      <c r="D134" s="32">
        <f t="shared" si="40"/>
        <v>26513.634362601792</v>
      </c>
      <c r="E134" s="16">
        <v>1922</v>
      </c>
      <c r="F134" s="32">
        <f t="shared" si="31"/>
        <v>47415.938254532644</v>
      </c>
      <c r="G134" s="32">
        <f t="shared" si="32"/>
        <v>37378.120774465206</v>
      </c>
      <c r="H134" s="32">
        <f t="shared" si="22"/>
        <v>84794.059028997843</v>
      </c>
      <c r="I134" s="16">
        <v>1922</v>
      </c>
      <c r="J134" s="29">
        <v>9386.4246144668759</v>
      </c>
      <c r="K134" s="29">
        <v>5063.1687079007452</v>
      </c>
      <c r="L134" s="29">
        <v>6981.9037371670165</v>
      </c>
      <c r="M134" s="34">
        <v>1922</v>
      </c>
      <c r="N134" s="29">
        <v>27165.027228202354</v>
      </c>
      <c r="O134" s="29">
        <v>16665.804115826082</v>
      </c>
      <c r="P134" s="29">
        <v>19531.730625434775</v>
      </c>
      <c r="Q134" s="16">
        <v>1922</v>
      </c>
      <c r="R134" s="34">
        <v>3844</v>
      </c>
      <c r="S134" s="34">
        <v>6897.4772687893301</v>
      </c>
      <c r="T134" s="34">
        <v>9649.3968289887489</v>
      </c>
      <c r="U134" s="16">
        <v>1922</v>
      </c>
      <c r="V134" s="34">
        <v>7292.7386343946655</v>
      </c>
      <c r="W134" s="34">
        <v>13098.135463383414</v>
      </c>
      <c r="X134" s="34">
        <f t="shared" si="39"/>
        <v>20390.87409777808</v>
      </c>
      <c r="Y134" s="16">
        <v>1922</v>
      </c>
      <c r="Z134" s="35">
        <f t="shared" si="33"/>
        <v>9.5087023524113494</v>
      </c>
      <c r="AA134" s="35">
        <f t="shared" si="34"/>
        <v>3.1502782795746387</v>
      </c>
      <c r="AB134" s="35">
        <f t="shared" si="35"/>
        <v>2.7476986212184213</v>
      </c>
      <c r="AC134" s="16">
        <v>1922</v>
      </c>
      <c r="AD134" s="35">
        <f t="shared" si="36"/>
        <v>6.5018013988469789</v>
      </c>
      <c r="AE134" s="35">
        <f t="shared" si="37"/>
        <v>2.8536978319515689</v>
      </c>
    </row>
    <row r="135" spans="1:31" ht="15" customHeight="1" x14ac:dyDescent="0.2">
      <c r="A135" s="16">
        <v>1923</v>
      </c>
      <c r="B135" s="32">
        <f t="shared" si="40"/>
        <v>38021.249678785942</v>
      </c>
      <c r="C135" s="32">
        <f t="shared" si="40"/>
        <v>20404.795794129917</v>
      </c>
      <c r="D135" s="32">
        <f t="shared" si="40"/>
        <v>22951.006810946576</v>
      </c>
      <c r="E135" s="16">
        <v>1923</v>
      </c>
      <c r="F135" s="32">
        <f t="shared" si="31"/>
        <v>48223.647575850904</v>
      </c>
      <c r="G135" s="32">
        <f t="shared" si="32"/>
        <v>33153.404708011534</v>
      </c>
      <c r="H135" s="32">
        <f t="shared" si="22"/>
        <v>81377.052283862431</v>
      </c>
      <c r="I135" s="16">
        <v>1923</v>
      </c>
      <c r="J135" s="29">
        <v>12046.633165390338</v>
      </c>
      <c r="K135" s="29">
        <v>5757.787537695137</v>
      </c>
      <c r="L135" s="29">
        <v>7357.8371381422303</v>
      </c>
      <c r="M135" s="34">
        <v>1923</v>
      </c>
      <c r="N135" s="29">
        <v>25974.616513395606</v>
      </c>
      <c r="O135" s="29">
        <v>14647.008256434779</v>
      </c>
      <c r="P135" s="29">
        <v>15593.169672804346</v>
      </c>
      <c r="Q135" s="16">
        <v>1923</v>
      </c>
      <c r="R135" s="34">
        <v>3908</v>
      </c>
      <c r="S135" s="34">
        <v>6964.7930370754284</v>
      </c>
      <c r="T135" s="34">
        <v>9742.6947390895093</v>
      </c>
      <c r="U135" s="16">
        <v>1923</v>
      </c>
      <c r="V135" s="34">
        <v>7390.3965185377147</v>
      </c>
      <c r="W135" s="34">
        <v>13225.091257627224</v>
      </c>
      <c r="X135" s="34">
        <f t="shared" si="39"/>
        <v>20615.48777616494</v>
      </c>
      <c r="Y135" s="16">
        <v>1923</v>
      </c>
      <c r="Z135" s="35">
        <f t="shared" si="33"/>
        <v>9.729081289351571</v>
      </c>
      <c r="AA135" s="35">
        <f t="shared" si="34"/>
        <v>2.9297059776952183</v>
      </c>
      <c r="AB135" s="35">
        <f t="shared" si="35"/>
        <v>2.3557144532983112</v>
      </c>
      <c r="AC135" s="16">
        <v>1923</v>
      </c>
      <c r="AD135" s="35">
        <f t="shared" si="36"/>
        <v>6.5251772966293524</v>
      </c>
      <c r="AE135" s="35">
        <f t="shared" si="37"/>
        <v>2.5068564036479657</v>
      </c>
    </row>
    <row r="136" spans="1:31" ht="15" customHeight="1" x14ac:dyDescent="0.2">
      <c r="A136" s="16">
        <v>1924</v>
      </c>
      <c r="B136" s="32">
        <f t="shared" si="40"/>
        <v>34648.789679912188</v>
      </c>
      <c r="C136" s="32">
        <f t="shared" si="40"/>
        <v>20737.632184606951</v>
      </c>
      <c r="D136" s="32">
        <f t="shared" si="40"/>
        <v>25707.367118109021</v>
      </c>
      <c r="E136" s="16">
        <v>1924</v>
      </c>
      <c r="F136" s="32">
        <f t="shared" si="31"/>
        <v>45017.605772215662</v>
      </c>
      <c r="G136" s="32">
        <f t="shared" si="32"/>
        <v>36076.183210412499</v>
      </c>
      <c r="H136" s="32">
        <f t="shared" si="22"/>
        <v>81093.788982628161</v>
      </c>
      <c r="I136" s="16">
        <v>1924</v>
      </c>
      <c r="J136" s="29">
        <v>9655.9099325862007</v>
      </c>
      <c r="K136" s="29">
        <v>4988.1609411286963</v>
      </c>
      <c r="L136" s="29">
        <v>7013.2220088046815</v>
      </c>
      <c r="M136" s="34">
        <v>1924</v>
      </c>
      <c r="N136" s="29">
        <v>24992.879747325987</v>
      </c>
      <c r="O136" s="29">
        <v>15749.471243478256</v>
      </c>
      <c r="P136" s="29">
        <v>18694.14510930434</v>
      </c>
      <c r="Q136" s="16">
        <v>1924</v>
      </c>
      <c r="R136" s="34">
        <v>3972</v>
      </c>
      <c r="S136" s="34">
        <v>7037.6072120075141</v>
      </c>
      <c r="T136" s="34">
        <v>9843.7860375194814</v>
      </c>
      <c r="U136" s="16">
        <v>1924</v>
      </c>
      <c r="V136" s="34">
        <v>7490.8036060037575</v>
      </c>
      <c r="W136" s="34">
        <v>13362.589643523239</v>
      </c>
      <c r="X136" s="34">
        <f t="shared" si="39"/>
        <v>20853.393249526998</v>
      </c>
      <c r="Y136" s="16">
        <v>1924</v>
      </c>
      <c r="Z136" s="35">
        <f t="shared" si="33"/>
        <v>8.7232602416697347</v>
      </c>
      <c r="AA136" s="35">
        <f t="shared" si="34"/>
        <v>2.9466879238762509</v>
      </c>
      <c r="AB136" s="35">
        <f t="shared" si="35"/>
        <v>2.6115324957415447</v>
      </c>
      <c r="AC136" s="16">
        <v>1924</v>
      </c>
      <c r="AD136" s="35">
        <f t="shared" si="36"/>
        <v>6.0097164656853082</v>
      </c>
      <c r="AE136" s="35">
        <f t="shared" si="37"/>
        <v>2.6997897991949782</v>
      </c>
    </row>
    <row r="137" spans="1:31" ht="15" customHeight="1" x14ac:dyDescent="0.2">
      <c r="A137" s="16">
        <v>1925</v>
      </c>
      <c r="B137" s="32">
        <f t="shared" si="40"/>
        <v>36783.152923820846</v>
      </c>
      <c r="C137" s="32">
        <f t="shared" si="40"/>
        <v>18463.978276245885</v>
      </c>
      <c r="D137" s="32">
        <f t="shared" si="40"/>
        <v>30111.887032124665</v>
      </c>
      <c r="E137" s="16">
        <v>1925</v>
      </c>
      <c r="F137" s="32">
        <f t="shared" si="31"/>
        <v>46015.142061943785</v>
      </c>
      <c r="G137" s="32">
        <f t="shared" si="32"/>
        <v>39343.876170247604</v>
      </c>
      <c r="H137" s="32">
        <f t="shared" si="22"/>
        <v>85359.018232191389</v>
      </c>
      <c r="I137" s="16">
        <v>1925</v>
      </c>
      <c r="J137" s="29">
        <v>11064.801454082179</v>
      </c>
      <c r="K137" s="29">
        <v>4804.8913978111041</v>
      </c>
      <c r="L137" s="29">
        <v>8444.4326547333676</v>
      </c>
      <c r="M137" s="34">
        <v>1925</v>
      </c>
      <c r="N137" s="29">
        <v>25718.351469738664</v>
      </c>
      <c r="O137" s="29">
        <v>13659.086878434782</v>
      </c>
      <c r="P137" s="29">
        <v>21667.454377391296</v>
      </c>
      <c r="Q137" s="16">
        <v>1925</v>
      </c>
      <c r="R137" s="34">
        <v>4036</v>
      </c>
      <c r="S137" s="34">
        <v>7115.1146515558676</v>
      </c>
      <c r="T137" s="34">
        <v>9951.52952376336</v>
      </c>
      <c r="U137" s="16">
        <v>1925</v>
      </c>
      <c r="V137" s="34">
        <v>7593.5573257779342</v>
      </c>
      <c r="W137" s="34">
        <v>13509.086849541294</v>
      </c>
      <c r="X137" s="34">
        <f t="shared" si="39"/>
        <v>21102.644175319227</v>
      </c>
      <c r="Y137" s="16">
        <v>1925</v>
      </c>
      <c r="Z137" s="35">
        <f t="shared" si="33"/>
        <v>9.1137643517891096</v>
      </c>
      <c r="AA137" s="35">
        <f t="shared" si="34"/>
        <v>2.5950359453741694</v>
      </c>
      <c r="AB137" s="35">
        <f t="shared" si="35"/>
        <v>3.0258551673107315</v>
      </c>
      <c r="AC137" s="16">
        <v>1925</v>
      </c>
      <c r="AD137" s="35">
        <f t="shared" si="36"/>
        <v>6.0597609378328743</v>
      </c>
      <c r="AE137" s="35">
        <f t="shared" si="37"/>
        <v>2.9124008608756218</v>
      </c>
    </row>
    <row r="138" spans="1:31" ht="15" customHeight="1" x14ac:dyDescent="0.2">
      <c r="A138" s="16">
        <v>1926</v>
      </c>
      <c r="B138" s="32">
        <f t="shared" si="40"/>
        <v>38194.692615404419</v>
      </c>
      <c r="C138" s="32">
        <f t="shared" si="40"/>
        <v>23653.490408722802</v>
      </c>
      <c r="D138" s="32">
        <f t="shared" si="40"/>
        <v>24421.45932229744</v>
      </c>
      <c r="E138" s="16">
        <v>1926</v>
      </c>
      <c r="F138" s="32">
        <f t="shared" si="31"/>
        <v>50021.437819765822</v>
      </c>
      <c r="G138" s="32">
        <f t="shared" si="32"/>
        <v>36248.204526658839</v>
      </c>
      <c r="H138" s="32">
        <f t="shared" si="22"/>
        <v>86269.642346424662</v>
      </c>
      <c r="I138" s="16">
        <v>1926</v>
      </c>
      <c r="J138" s="29">
        <v>12807.23152503412</v>
      </c>
      <c r="K138" s="29">
        <v>6601.108362374981</v>
      </c>
      <c r="L138" s="29">
        <v>8051.5543631670107</v>
      </c>
      <c r="M138" s="34">
        <v>1926</v>
      </c>
      <c r="N138" s="29">
        <v>25387.4610903703</v>
      </c>
      <c r="O138" s="29">
        <v>17052.382046347822</v>
      </c>
      <c r="P138" s="29">
        <v>16369.904959130428</v>
      </c>
      <c r="Q138" s="16">
        <v>1926</v>
      </c>
      <c r="R138" s="34">
        <v>4100</v>
      </c>
      <c r="S138" s="34">
        <v>7196.5051178551394</v>
      </c>
      <c r="T138" s="34">
        <v>10064.776774517763</v>
      </c>
      <c r="U138" s="16">
        <v>1926</v>
      </c>
      <c r="V138" s="34">
        <v>7698.2525589275701</v>
      </c>
      <c r="W138" s="34">
        <v>13663.029333445333</v>
      </c>
      <c r="X138" s="34">
        <f t="shared" si="39"/>
        <v>21361.281892372903</v>
      </c>
      <c r="Y138" s="16">
        <v>1926</v>
      </c>
      <c r="Z138" s="35">
        <f t="shared" si="33"/>
        <v>9.3157786866840055</v>
      </c>
      <c r="AA138" s="35">
        <f t="shared" si="34"/>
        <v>3.2868024160833968</v>
      </c>
      <c r="AB138" s="35">
        <f t="shared" si="35"/>
        <v>2.4264283122630461</v>
      </c>
      <c r="AC138" s="16">
        <v>1926</v>
      </c>
      <c r="AD138" s="35">
        <f t="shared" si="36"/>
        <v>6.4977652313779402</v>
      </c>
      <c r="AE138" s="35">
        <f t="shared" si="37"/>
        <v>2.6530137381706349</v>
      </c>
    </row>
    <row r="139" spans="1:31" ht="15" customHeight="1" x14ac:dyDescent="0.2">
      <c r="A139" s="16">
        <v>1927</v>
      </c>
      <c r="B139" s="32">
        <f t="shared" si="40"/>
        <v>38507.73522490506</v>
      </c>
      <c r="C139" s="32">
        <f t="shared" si="40"/>
        <v>19550.650036086328</v>
      </c>
      <c r="D139" s="32">
        <f t="shared" si="40"/>
        <v>32652.311203976798</v>
      </c>
      <c r="E139" s="16">
        <v>1927</v>
      </c>
      <c r="F139" s="32">
        <f t="shared" si="31"/>
        <v>48283.060242948224</v>
      </c>
      <c r="G139" s="32">
        <f t="shared" si="32"/>
        <v>42427.636222019966</v>
      </c>
      <c r="H139" s="32">
        <f t="shared" si="22"/>
        <v>90710.69646496819</v>
      </c>
      <c r="I139" s="16">
        <v>1927</v>
      </c>
      <c r="J139" s="29">
        <v>13596.054158628685</v>
      </c>
      <c r="K139" s="29">
        <v>5805.6569508689408</v>
      </c>
      <c r="L139" s="29">
        <v>10198.671857513331</v>
      </c>
      <c r="M139" s="34">
        <v>1927</v>
      </c>
      <c r="N139" s="29">
        <v>24911.681066276375</v>
      </c>
      <c r="O139" s="29">
        <v>13744.993085217387</v>
      </c>
      <c r="P139" s="29">
        <v>22453.639346463468</v>
      </c>
      <c r="Q139" s="16">
        <v>1927</v>
      </c>
      <c r="R139" s="34">
        <v>4176</v>
      </c>
      <c r="S139" s="34">
        <v>7276.4282606571678</v>
      </c>
      <c r="T139" s="34">
        <v>10175.547728670963</v>
      </c>
      <c r="U139" s="16">
        <v>1927</v>
      </c>
      <c r="V139" s="34">
        <v>7814.2141303285844</v>
      </c>
      <c r="W139" s="34">
        <v>13813.761858999547</v>
      </c>
      <c r="X139" s="34">
        <f t="shared" si="39"/>
        <v>21627.97598932813</v>
      </c>
      <c r="Y139" s="16">
        <v>1927</v>
      </c>
      <c r="Z139" s="35">
        <f t="shared" si="33"/>
        <v>9.2212009638182622</v>
      </c>
      <c r="AA139" s="35">
        <f t="shared" si="34"/>
        <v>2.6868470815268668</v>
      </c>
      <c r="AB139" s="35">
        <f t="shared" si="35"/>
        <v>3.2088996164771117</v>
      </c>
      <c r="AC139" s="16">
        <v>1927</v>
      </c>
      <c r="AD139" s="35">
        <f t="shared" si="36"/>
        <v>6.1788760120549631</v>
      </c>
      <c r="AE139" s="35">
        <f t="shared" si="37"/>
        <v>3.0714034782913768</v>
      </c>
    </row>
    <row r="140" spans="1:31" ht="15" customHeight="1" x14ac:dyDescent="0.2">
      <c r="A140" s="16">
        <v>1928</v>
      </c>
      <c r="B140" s="32">
        <f t="shared" si="40"/>
        <v>40246.734467829046</v>
      </c>
      <c r="C140" s="32">
        <f t="shared" si="40"/>
        <v>18601.644628640519</v>
      </c>
      <c r="D140" s="32">
        <f t="shared" si="40"/>
        <v>28281.519964480285</v>
      </c>
      <c r="E140" s="16">
        <v>1928</v>
      </c>
      <c r="F140" s="32">
        <f t="shared" ref="F140:F171" si="41">B140+C140*F$8</f>
        <v>49547.556782149302</v>
      </c>
      <c r="G140" s="32">
        <f t="shared" ref="G140:G171" si="42">D140+C140*G$8</f>
        <v>37582.342278800541</v>
      </c>
      <c r="H140" s="32">
        <f t="shared" ref="H140:H182" si="43">G140+F140</f>
        <v>87129.899060949843</v>
      </c>
      <c r="I140" s="16">
        <v>1928</v>
      </c>
      <c r="J140" s="29">
        <v>13282.580514303228</v>
      </c>
      <c r="K140" s="29">
        <v>5595.4449217535648</v>
      </c>
      <c r="L140" s="29">
        <v>9191.2517905672485</v>
      </c>
      <c r="M140" s="34">
        <v>1928</v>
      </c>
      <c r="N140" s="29">
        <v>26964.153953525816</v>
      </c>
      <c r="O140" s="29">
        <v>13006.199706886955</v>
      </c>
      <c r="P140" s="29">
        <v>19090.268173913038</v>
      </c>
      <c r="Q140" s="16">
        <v>1928</v>
      </c>
      <c r="R140" s="34">
        <v>4252</v>
      </c>
      <c r="S140" s="34">
        <v>7359.2781117233426</v>
      </c>
      <c r="T140" s="34">
        <v>10290.466970773265</v>
      </c>
      <c r="U140" s="16">
        <v>1928</v>
      </c>
      <c r="V140" s="34">
        <v>7931.6390558616713</v>
      </c>
      <c r="W140" s="34">
        <v>13970.106026634936</v>
      </c>
      <c r="X140" s="34">
        <f t="shared" si="39"/>
        <v>21901.745082496607</v>
      </c>
      <c r="Y140" s="16">
        <v>1928</v>
      </c>
      <c r="Z140" s="35">
        <f t="shared" ref="Z140:Z171" si="44">B140/R140</f>
        <v>9.4653655850962011</v>
      </c>
      <c r="AA140" s="35">
        <f t="shared" ref="AA140:AA171" si="45">C140/S140</f>
        <v>2.5276452861603458</v>
      </c>
      <c r="AB140" s="35">
        <f t="shared" ref="AB140:AB171" si="46">D140/T140</f>
        <v>2.7483223108149293</v>
      </c>
      <c r="AC140" s="16">
        <v>1928</v>
      </c>
      <c r="AD140" s="35">
        <f t="shared" ref="AD140:AD171" si="47">F140/V140</f>
        <v>6.246824449926585</v>
      </c>
      <c r="AE140" s="35">
        <f t="shared" ref="AE140:AE171" si="48">G140/W140</f>
        <v>2.6901973547764997</v>
      </c>
    </row>
    <row r="141" spans="1:31" ht="15" customHeight="1" x14ac:dyDescent="0.2">
      <c r="A141" s="16">
        <v>1929</v>
      </c>
      <c r="B141" s="32">
        <f t="shared" ref="B141:D156" si="49">J141+N141</f>
        <v>36884.062336205097</v>
      </c>
      <c r="C141" s="32">
        <f t="shared" si="49"/>
        <v>20863.312836298544</v>
      </c>
      <c r="D141" s="32">
        <f t="shared" si="49"/>
        <v>29880.298065091643</v>
      </c>
      <c r="E141" s="16">
        <v>1929</v>
      </c>
      <c r="F141" s="32">
        <f t="shared" si="41"/>
        <v>47315.71875435437</v>
      </c>
      <c r="G141" s="32">
        <f t="shared" si="42"/>
        <v>40311.954483240916</v>
      </c>
      <c r="H141" s="32">
        <f t="shared" si="43"/>
        <v>87627.673237595285</v>
      </c>
      <c r="I141" s="16">
        <v>1929</v>
      </c>
      <c r="J141" s="29">
        <v>13614.989261872735</v>
      </c>
      <c r="K141" s="29">
        <v>6545.6117058637665</v>
      </c>
      <c r="L141" s="29">
        <v>10041.930007113388</v>
      </c>
      <c r="M141" s="34">
        <v>1929</v>
      </c>
      <c r="N141" s="29">
        <v>23269.073074332362</v>
      </c>
      <c r="O141" s="29">
        <v>14317.701130434778</v>
      </c>
      <c r="P141" s="29">
        <v>19838.368057978256</v>
      </c>
      <c r="Q141" s="16">
        <v>1929</v>
      </c>
      <c r="R141" s="34">
        <v>4328</v>
      </c>
      <c r="S141" s="34">
        <v>7444.6453055912916</v>
      </c>
      <c r="T141" s="34">
        <v>10408.954270182914</v>
      </c>
      <c r="U141" s="16">
        <v>1929</v>
      </c>
      <c r="V141" s="34">
        <v>8050.3226527956458</v>
      </c>
      <c r="W141" s="34">
        <v>14131.276922978559</v>
      </c>
      <c r="X141" s="34">
        <f t="shared" si="39"/>
        <v>22181.599575774206</v>
      </c>
      <c r="Y141" s="16">
        <v>1929</v>
      </c>
      <c r="Z141" s="35">
        <f t="shared" si="44"/>
        <v>8.5221955490307533</v>
      </c>
      <c r="AA141" s="35">
        <f t="shared" si="45"/>
        <v>2.8024589459794922</v>
      </c>
      <c r="AB141" s="35">
        <f t="shared" si="46"/>
        <v>2.8706340031376238</v>
      </c>
      <c r="AC141" s="16">
        <v>1929</v>
      </c>
      <c r="AD141" s="35">
        <f t="shared" si="47"/>
        <v>5.8774934614481547</v>
      </c>
      <c r="AE141" s="35">
        <f t="shared" si="48"/>
        <v>2.852675996865544</v>
      </c>
    </row>
    <row r="142" spans="1:31" ht="15" customHeight="1" x14ac:dyDescent="0.2">
      <c r="A142" s="16">
        <v>1930</v>
      </c>
      <c r="B142" s="32">
        <f t="shared" si="49"/>
        <v>32910.578838188092</v>
      </c>
      <c r="C142" s="32">
        <f t="shared" si="49"/>
        <v>20279.753677326225</v>
      </c>
      <c r="D142" s="32">
        <f t="shared" si="49"/>
        <v>29220.603583575074</v>
      </c>
      <c r="E142" s="16">
        <v>1930</v>
      </c>
      <c r="F142" s="32">
        <f t="shared" si="41"/>
        <v>43050.455676851205</v>
      </c>
      <c r="G142" s="32">
        <f t="shared" si="42"/>
        <v>39360.480422238186</v>
      </c>
      <c r="H142" s="32">
        <f t="shared" si="43"/>
        <v>82410.936099089391</v>
      </c>
      <c r="I142" s="16">
        <v>1930</v>
      </c>
      <c r="J142" s="29">
        <v>11003.318184785865</v>
      </c>
      <c r="K142" s="29">
        <v>5792.0537088027522</v>
      </c>
      <c r="L142" s="29">
        <v>8937.1936487924704</v>
      </c>
      <c r="M142" s="34">
        <v>1930</v>
      </c>
      <c r="N142" s="29">
        <v>21907.260653402227</v>
      </c>
      <c r="O142" s="29">
        <v>14487.699968523473</v>
      </c>
      <c r="P142" s="29">
        <v>20283.409934782605</v>
      </c>
      <c r="Q142" s="16">
        <v>1930</v>
      </c>
      <c r="R142" s="34">
        <v>4404</v>
      </c>
      <c r="S142" s="34">
        <v>7532.1238740224053</v>
      </c>
      <c r="T142" s="34">
        <v>10530.434211450212</v>
      </c>
      <c r="U142" s="16">
        <v>1930</v>
      </c>
      <c r="V142" s="34">
        <v>8170.0619370112026</v>
      </c>
      <c r="W142" s="34">
        <v>14296.496148461414</v>
      </c>
      <c r="X142" s="34">
        <f t="shared" si="39"/>
        <v>22466.558085472618</v>
      </c>
      <c r="Y142" s="16">
        <v>1930</v>
      </c>
      <c r="Z142" s="35">
        <f t="shared" si="44"/>
        <v>7.4728834782443441</v>
      </c>
      <c r="AA142" s="35">
        <f t="shared" si="45"/>
        <v>2.6924349647606314</v>
      </c>
      <c r="AB142" s="35">
        <f t="shared" si="46"/>
        <v>2.7748716716545463</v>
      </c>
      <c r="AC142" s="16">
        <v>1930</v>
      </c>
      <c r="AD142" s="35">
        <f t="shared" si="47"/>
        <v>5.2692936735067217</v>
      </c>
      <c r="AE142" s="35">
        <f t="shared" si="48"/>
        <v>2.7531557392455319</v>
      </c>
    </row>
    <row r="143" spans="1:31" ht="15" customHeight="1" x14ac:dyDescent="0.2">
      <c r="A143" s="16">
        <v>1931</v>
      </c>
      <c r="B143" s="32">
        <f t="shared" si="49"/>
        <v>32433.083569949013</v>
      </c>
      <c r="C143" s="32">
        <f t="shared" si="49"/>
        <v>19697.761133377702</v>
      </c>
      <c r="D143" s="32">
        <f t="shared" si="49"/>
        <v>26417.843847758559</v>
      </c>
      <c r="E143" s="16">
        <v>1931</v>
      </c>
      <c r="F143" s="32">
        <f t="shared" si="41"/>
        <v>42281.964136637864</v>
      </c>
      <c r="G143" s="32">
        <f t="shared" si="42"/>
        <v>36266.72441444741</v>
      </c>
      <c r="H143" s="32">
        <f t="shared" si="43"/>
        <v>78548.688551085274</v>
      </c>
      <c r="I143" s="16">
        <v>1931</v>
      </c>
      <c r="J143" s="29">
        <v>9491.5051016961061</v>
      </c>
      <c r="K143" s="29">
        <v>5040.0623267655337</v>
      </c>
      <c r="L143" s="29">
        <v>7327.5756738455202</v>
      </c>
      <c r="M143" s="34">
        <v>1931</v>
      </c>
      <c r="N143" s="29">
        <v>22941.578468252908</v>
      </c>
      <c r="O143" s="29">
        <v>14657.698806612168</v>
      </c>
      <c r="P143" s="29">
        <v>19090.268173913038</v>
      </c>
      <c r="Q143" s="16">
        <v>1931</v>
      </c>
      <c r="R143" s="34">
        <v>4480</v>
      </c>
      <c r="S143" s="34">
        <v>7629.2114898419486</v>
      </c>
      <c r="T143" s="34">
        <v>10665.533923424446</v>
      </c>
      <c r="U143" s="16">
        <v>1931</v>
      </c>
      <c r="V143" s="34">
        <v>8294.6057449209748</v>
      </c>
      <c r="W143" s="34">
        <v>14480.13966834542</v>
      </c>
      <c r="X143" s="34">
        <f t="shared" si="39"/>
        <v>22774.745413266395</v>
      </c>
      <c r="Y143" s="16">
        <v>1931</v>
      </c>
      <c r="Z143" s="35">
        <f t="shared" si="44"/>
        <v>7.2395275825779049</v>
      </c>
      <c r="AA143" s="35">
        <f t="shared" si="45"/>
        <v>2.5818868908804853</v>
      </c>
      <c r="AB143" s="35">
        <f t="shared" si="46"/>
        <v>2.4769358981398679</v>
      </c>
      <c r="AC143" s="16">
        <v>1931</v>
      </c>
      <c r="AD143" s="35">
        <f t="shared" si="47"/>
        <v>5.0975254806448547</v>
      </c>
      <c r="AE143" s="35">
        <f t="shared" si="48"/>
        <v>2.5045838814475636</v>
      </c>
    </row>
    <row r="144" spans="1:31" ht="15" customHeight="1" x14ac:dyDescent="0.2">
      <c r="A144" s="16">
        <v>1932</v>
      </c>
      <c r="B144" s="32">
        <f t="shared" si="49"/>
        <v>32627.751742106695</v>
      </c>
      <c r="C144" s="32">
        <f t="shared" si="49"/>
        <v>19096.393651504215</v>
      </c>
      <c r="D144" s="32">
        <f t="shared" si="49"/>
        <v>26838.639719242303</v>
      </c>
      <c r="E144" s="16">
        <v>1932</v>
      </c>
      <c r="F144" s="32">
        <f t="shared" si="41"/>
        <v>42175.948567858803</v>
      </c>
      <c r="G144" s="32">
        <f t="shared" si="42"/>
        <v>36386.83654499441</v>
      </c>
      <c r="H144" s="32">
        <f t="shared" si="43"/>
        <v>78562.78511285322</v>
      </c>
      <c r="I144" s="16">
        <v>1932</v>
      </c>
      <c r="J144" s="29">
        <v>7573.5536814375901</v>
      </c>
      <c r="K144" s="29">
        <v>4268.6960068033441</v>
      </c>
      <c r="L144" s="29">
        <v>6555.2297844596997</v>
      </c>
      <c r="M144" s="34">
        <v>1932</v>
      </c>
      <c r="N144" s="29">
        <v>25054.198060669107</v>
      </c>
      <c r="O144" s="29">
        <v>14827.697644700869</v>
      </c>
      <c r="P144" s="29">
        <v>20283.409934782601</v>
      </c>
      <c r="Q144" s="16">
        <v>1932</v>
      </c>
      <c r="R144" s="34">
        <v>4508</v>
      </c>
      <c r="S144" s="34">
        <v>7756.4364675377683</v>
      </c>
      <c r="T144" s="34">
        <v>10844.936146196265</v>
      </c>
      <c r="U144" s="16">
        <v>1932</v>
      </c>
      <c r="V144" s="34">
        <v>8386.2182337688846</v>
      </c>
      <c r="W144" s="34">
        <v>14723.15437996515</v>
      </c>
      <c r="X144" s="34">
        <f t="shared" si="39"/>
        <v>23109.372613734035</v>
      </c>
      <c r="Y144" s="16">
        <v>1932</v>
      </c>
      <c r="Z144" s="35">
        <f t="shared" si="44"/>
        <v>7.2377443970955397</v>
      </c>
      <c r="AA144" s="35">
        <f t="shared" si="45"/>
        <v>2.4620060683055196</v>
      </c>
      <c r="AB144" s="35">
        <f t="shared" si="46"/>
        <v>2.4747623552081164</v>
      </c>
      <c r="AC144" s="16">
        <v>1932</v>
      </c>
      <c r="AD144" s="35">
        <f t="shared" si="47"/>
        <v>5.0291975944566296</v>
      </c>
      <c r="AE144" s="35">
        <f t="shared" si="48"/>
        <v>2.4714022284863484</v>
      </c>
    </row>
    <row r="145" spans="1:31" ht="15" customHeight="1" x14ac:dyDescent="0.2">
      <c r="A145" s="16">
        <v>1933</v>
      </c>
      <c r="B145" s="32">
        <f t="shared" si="49"/>
        <v>35643.296306377226</v>
      </c>
      <c r="C145" s="32">
        <f t="shared" si="49"/>
        <v>19014.405813327914</v>
      </c>
      <c r="D145" s="32">
        <f t="shared" si="49"/>
        <v>26967.056728866723</v>
      </c>
      <c r="E145" s="16">
        <v>1933</v>
      </c>
      <c r="F145" s="32">
        <f t="shared" si="41"/>
        <v>45150.499213041185</v>
      </c>
      <c r="G145" s="32">
        <f t="shared" si="42"/>
        <v>36474.259635530681</v>
      </c>
      <c r="H145" s="32">
        <f t="shared" si="43"/>
        <v>81624.758848571859</v>
      </c>
      <c r="I145" s="16">
        <v>1933</v>
      </c>
      <c r="J145" s="29">
        <v>8586.3282416847087</v>
      </c>
      <c r="K145" s="29">
        <v>4016.7093305383542</v>
      </c>
      <c r="L145" s="29">
        <v>6182.5272545189009</v>
      </c>
      <c r="M145" s="34">
        <v>1933</v>
      </c>
      <c r="N145" s="29">
        <v>27056.968064692515</v>
      </c>
      <c r="O145" s="29">
        <v>14997.696482789559</v>
      </c>
      <c r="P145" s="29">
        <v>20784.529474347823</v>
      </c>
      <c r="Q145" s="16">
        <v>1933</v>
      </c>
      <c r="R145" s="34">
        <v>4536</v>
      </c>
      <c r="S145" s="34">
        <v>7884.9354041413699</v>
      </c>
      <c r="T145" s="34">
        <v>11026.144065985975</v>
      </c>
      <c r="U145" s="16">
        <v>1933</v>
      </c>
      <c r="V145" s="34">
        <v>8478.467702070684</v>
      </c>
      <c r="W145" s="34">
        <v>14968.61176805666</v>
      </c>
      <c r="X145" s="34">
        <f t="shared" si="39"/>
        <v>23447.079470127344</v>
      </c>
      <c r="Y145" s="16">
        <v>1933</v>
      </c>
      <c r="Z145" s="35">
        <f t="shared" si="44"/>
        <v>7.8578695560796357</v>
      </c>
      <c r="AA145" s="35">
        <f t="shared" si="45"/>
        <v>2.4114852993394291</v>
      </c>
      <c r="AB145" s="35">
        <f t="shared" si="46"/>
        <v>2.4457377454423175</v>
      </c>
      <c r="AC145" s="16">
        <v>1933</v>
      </c>
      <c r="AD145" s="35">
        <f t="shared" si="47"/>
        <v>5.3253135825491373</v>
      </c>
      <c r="AE145" s="35">
        <f t="shared" si="48"/>
        <v>2.4367162567050831</v>
      </c>
    </row>
    <row r="146" spans="1:31" ht="15" customHeight="1" x14ac:dyDescent="0.2">
      <c r="A146" s="16">
        <v>1934</v>
      </c>
      <c r="B146" s="32">
        <f t="shared" si="49"/>
        <v>39206.91707571008</v>
      </c>
      <c r="C146" s="32">
        <f t="shared" si="49"/>
        <v>19498.365673131131</v>
      </c>
      <c r="D146" s="32">
        <f t="shared" si="49"/>
        <v>27376.945828541458</v>
      </c>
      <c r="E146" s="16">
        <v>1934</v>
      </c>
      <c r="F146" s="32">
        <f t="shared" si="41"/>
        <v>48956.099912275648</v>
      </c>
      <c r="G146" s="32">
        <f t="shared" si="42"/>
        <v>37126.128665107026</v>
      </c>
      <c r="H146" s="32">
        <f t="shared" si="43"/>
        <v>86082.228577382673</v>
      </c>
      <c r="I146" s="16">
        <v>1934</v>
      </c>
      <c r="J146" s="29">
        <v>10615.638533203244</v>
      </c>
      <c r="K146" s="29">
        <v>4330.6703522528742</v>
      </c>
      <c r="L146" s="29">
        <v>6675.9362774545052</v>
      </c>
      <c r="M146" s="34">
        <v>1934</v>
      </c>
      <c r="N146" s="29">
        <v>28591.278542506836</v>
      </c>
      <c r="O146" s="29">
        <v>15167.695320878256</v>
      </c>
      <c r="P146" s="29">
        <v>20701.009551086954</v>
      </c>
      <c r="Q146" s="16">
        <v>1934</v>
      </c>
      <c r="R146" s="34">
        <v>4564</v>
      </c>
      <c r="S146" s="34">
        <v>8005.0431980723815</v>
      </c>
      <c r="T146" s="34">
        <v>11195.458461417853</v>
      </c>
      <c r="U146" s="16">
        <v>1934</v>
      </c>
      <c r="V146" s="34">
        <v>8566.5215990361903</v>
      </c>
      <c r="W146" s="34">
        <v>15197.980060454043</v>
      </c>
      <c r="X146" s="34">
        <f t="shared" si="39"/>
        <v>23764.501659490234</v>
      </c>
      <c r="Y146" s="16">
        <v>1934</v>
      </c>
      <c r="Z146" s="35">
        <f t="shared" si="44"/>
        <v>8.5904726283326198</v>
      </c>
      <c r="AA146" s="35">
        <f t="shared" si="45"/>
        <v>2.4357602064941197</v>
      </c>
      <c r="AB146" s="35">
        <f t="shared" si="46"/>
        <v>2.4453617440401181</v>
      </c>
      <c r="AC146" s="16">
        <v>1934</v>
      </c>
      <c r="AD146" s="35">
        <f t="shared" si="47"/>
        <v>5.714816608620195</v>
      </c>
      <c r="AE146" s="35">
        <f t="shared" si="48"/>
        <v>2.4428330947552168</v>
      </c>
    </row>
    <row r="147" spans="1:31" ht="15" customHeight="1" x14ac:dyDescent="0.2">
      <c r="A147" s="16">
        <v>1935</v>
      </c>
      <c r="B147" s="32">
        <f t="shared" si="49"/>
        <v>39732.008870141675</v>
      </c>
      <c r="C147" s="32">
        <f t="shared" si="49"/>
        <v>19742.739195121139</v>
      </c>
      <c r="D147" s="32">
        <f t="shared" si="49"/>
        <v>34205.429179083709</v>
      </c>
      <c r="E147" s="16">
        <v>1935</v>
      </c>
      <c r="F147" s="32">
        <f t="shared" si="41"/>
        <v>49603.378467702249</v>
      </c>
      <c r="G147" s="32">
        <f t="shared" si="42"/>
        <v>44076.798776644282</v>
      </c>
      <c r="H147" s="32">
        <f t="shared" si="43"/>
        <v>93680.177244346531</v>
      </c>
      <c r="I147" s="16">
        <v>1935</v>
      </c>
      <c r="J147" s="29">
        <v>10902.627037718719</v>
      </c>
      <c r="K147" s="29">
        <v>4405.0450361541853</v>
      </c>
      <c r="L147" s="29">
        <v>7956.3104399532795</v>
      </c>
      <c r="M147" s="34">
        <v>1935</v>
      </c>
      <c r="N147" s="29">
        <v>28829.381832422954</v>
      </c>
      <c r="O147" s="29">
        <v>15337.694158966953</v>
      </c>
      <c r="P147" s="29">
        <v>26249.118739130427</v>
      </c>
      <c r="Q147" s="16">
        <v>1935</v>
      </c>
      <c r="R147" s="34">
        <v>4592</v>
      </c>
      <c r="S147" s="34">
        <v>8107.0930491385543</v>
      </c>
      <c r="T147" s="34">
        <v>11339.177703520152</v>
      </c>
      <c r="U147" s="16">
        <v>1935</v>
      </c>
      <c r="V147" s="34">
        <v>8645.5465245692776</v>
      </c>
      <c r="W147" s="34">
        <v>15392.72422808943</v>
      </c>
      <c r="X147" s="34">
        <f t="shared" si="39"/>
        <v>24038.270752658707</v>
      </c>
      <c r="Y147" s="16">
        <v>1935</v>
      </c>
      <c r="Z147" s="35">
        <f t="shared" si="44"/>
        <v>8.6524409560413051</v>
      </c>
      <c r="AA147" s="35">
        <f t="shared" si="45"/>
        <v>2.4352427035753546</v>
      </c>
      <c r="AB147" s="35">
        <f t="shared" si="46"/>
        <v>3.0165705197886545</v>
      </c>
      <c r="AC147" s="16">
        <v>1935</v>
      </c>
      <c r="AD147" s="35">
        <f t="shared" si="47"/>
        <v>5.737448561145011</v>
      </c>
      <c r="AE147" s="35">
        <f t="shared" si="48"/>
        <v>2.8634826508624567</v>
      </c>
    </row>
    <row r="148" spans="1:31" ht="15" customHeight="1" x14ac:dyDescent="0.2">
      <c r="A148" s="16">
        <v>1936</v>
      </c>
      <c r="B148" s="32">
        <f t="shared" si="49"/>
        <v>43406.506111689763</v>
      </c>
      <c r="C148" s="32">
        <f t="shared" si="49"/>
        <v>20420.32064332279</v>
      </c>
      <c r="D148" s="32">
        <f t="shared" si="49"/>
        <v>34271.17205898976</v>
      </c>
      <c r="E148" s="16">
        <v>1936</v>
      </c>
      <c r="F148" s="32">
        <f t="shared" si="41"/>
        <v>53616.666433351158</v>
      </c>
      <c r="G148" s="32">
        <f t="shared" si="42"/>
        <v>44481.332380651154</v>
      </c>
      <c r="H148" s="32">
        <f t="shared" si="43"/>
        <v>98097.99881400232</v>
      </c>
      <c r="I148" s="16">
        <v>1936</v>
      </c>
      <c r="J148" s="29">
        <v>13215.026807284768</v>
      </c>
      <c r="K148" s="29">
        <v>4912.6276462671394</v>
      </c>
      <c r="L148" s="29">
        <v>8749.8697939897665</v>
      </c>
      <c r="M148" s="34">
        <v>1936</v>
      </c>
      <c r="N148" s="29">
        <v>30191.479304404995</v>
      </c>
      <c r="O148" s="29">
        <v>15507.69299705565</v>
      </c>
      <c r="P148" s="29">
        <v>25521.302264999995</v>
      </c>
      <c r="Q148" s="16">
        <v>1936</v>
      </c>
      <c r="R148" s="34">
        <v>4620</v>
      </c>
      <c r="S148" s="34">
        <v>8193.7330932561981</v>
      </c>
      <c r="T148" s="34">
        <v>11461.055234494061</v>
      </c>
      <c r="U148" s="16">
        <v>1936</v>
      </c>
      <c r="V148" s="34">
        <v>8716.8665466280981</v>
      </c>
      <c r="W148" s="34">
        <v>15557.921781122161</v>
      </c>
      <c r="X148" s="34">
        <f t="shared" si="39"/>
        <v>24274.788327750259</v>
      </c>
      <c r="Y148" s="16">
        <v>1936</v>
      </c>
      <c r="Z148" s="35">
        <f t="shared" si="44"/>
        <v>9.3953476432228928</v>
      </c>
      <c r="AA148" s="35">
        <f t="shared" si="45"/>
        <v>2.492187676961263</v>
      </c>
      <c r="AB148" s="35">
        <f t="shared" si="46"/>
        <v>2.9902283304459298</v>
      </c>
      <c r="AC148" s="16">
        <v>1936</v>
      </c>
      <c r="AD148" s="35">
        <f t="shared" si="47"/>
        <v>6.150910553298699</v>
      </c>
      <c r="AE148" s="35">
        <f t="shared" si="48"/>
        <v>2.8590793170476276</v>
      </c>
    </row>
    <row r="149" spans="1:31" ht="15" customHeight="1" x14ac:dyDescent="0.2">
      <c r="A149" s="16">
        <v>1937</v>
      </c>
      <c r="B149" s="32">
        <f t="shared" si="49"/>
        <v>44745.713596599737</v>
      </c>
      <c r="C149" s="32">
        <f t="shared" si="49"/>
        <v>21167.017792994342</v>
      </c>
      <c r="D149" s="32">
        <f t="shared" si="49"/>
        <v>34365.67270730195</v>
      </c>
      <c r="E149" s="16">
        <v>1937</v>
      </c>
      <c r="F149" s="32">
        <f t="shared" si="41"/>
        <v>55329.22249309691</v>
      </c>
      <c r="G149" s="32">
        <f t="shared" si="42"/>
        <v>44949.181603799123</v>
      </c>
      <c r="H149" s="32">
        <f t="shared" si="43"/>
        <v>100278.40409689603</v>
      </c>
      <c r="I149" s="16">
        <v>1937</v>
      </c>
      <c r="J149" s="29">
        <v>15318.560242687579</v>
      </c>
      <c r="K149" s="29">
        <v>5489.3259578499992</v>
      </c>
      <c r="L149" s="29">
        <v>9572.1869164323853</v>
      </c>
      <c r="M149" s="34">
        <v>1937</v>
      </c>
      <c r="N149" s="29">
        <v>29427.153353912156</v>
      </c>
      <c r="O149" s="29">
        <v>15677.691835144344</v>
      </c>
      <c r="P149" s="29">
        <v>24793.485790869563</v>
      </c>
      <c r="Q149" s="16">
        <v>1937</v>
      </c>
      <c r="R149" s="34">
        <v>4805.3494000000001</v>
      </c>
      <c r="S149" s="34">
        <v>8212.2543097607395</v>
      </c>
      <c r="T149" s="34">
        <v>11481.182365191242</v>
      </c>
      <c r="U149" s="16">
        <v>1937</v>
      </c>
      <c r="V149" s="34">
        <v>8911.4765548803698</v>
      </c>
      <c r="W149" s="34">
        <v>15587.309520071612</v>
      </c>
      <c r="X149" s="34">
        <f t="shared" si="39"/>
        <v>24498.786074951982</v>
      </c>
      <c r="Y149" s="16">
        <v>1937</v>
      </c>
      <c r="Z149" s="35">
        <f t="shared" si="44"/>
        <v>9.3116462242266369</v>
      </c>
      <c r="AA149" s="35">
        <f t="shared" si="45"/>
        <v>2.5774917573894558</v>
      </c>
      <c r="AB149" s="35">
        <f t="shared" si="46"/>
        <v>2.9932172152836909</v>
      </c>
      <c r="AC149" s="16">
        <v>1937</v>
      </c>
      <c r="AD149" s="35">
        <f t="shared" si="47"/>
        <v>6.2087603723533178</v>
      </c>
      <c r="AE149" s="35">
        <f t="shared" si="48"/>
        <v>2.8837036658519253</v>
      </c>
    </row>
    <row r="150" spans="1:31" ht="15" customHeight="1" x14ac:dyDescent="0.2">
      <c r="A150" s="16">
        <v>1938</v>
      </c>
      <c r="B150" s="32">
        <f t="shared" si="49"/>
        <v>47494.358143555772</v>
      </c>
      <c r="C150" s="32">
        <f t="shared" si="49"/>
        <v>22452.999509002406</v>
      </c>
      <c r="D150" s="32">
        <f t="shared" si="49"/>
        <v>35193.93639669304</v>
      </c>
      <c r="E150" s="16">
        <v>1938</v>
      </c>
      <c r="F150" s="32">
        <f t="shared" si="41"/>
        <v>58720.857898056973</v>
      </c>
      <c r="G150" s="32">
        <f t="shared" si="42"/>
        <v>46420.436151194241</v>
      </c>
      <c r="H150" s="32">
        <f t="shared" si="43"/>
        <v>105141.29404925121</v>
      </c>
      <c r="I150" s="16">
        <v>1938</v>
      </c>
      <c r="J150" s="29">
        <v>18683.638484897063</v>
      </c>
      <c r="K150" s="29">
        <v>6605.3088357693678</v>
      </c>
      <c r="L150" s="29">
        <v>11128.267079953923</v>
      </c>
      <c r="M150" s="34">
        <v>1938</v>
      </c>
      <c r="N150" s="29">
        <v>28810.719658658709</v>
      </c>
      <c r="O150" s="29">
        <v>15847.690673233039</v>
      </c>
      <c r="P150" s="29">
        <v>24065.66931673912</v>
      </c>
      <c r="Q150" s="16">
        <v>1938</v>
      </c>
      <c r="R150" s="34">
        <v>4990.6988000000001</v>
      </c>
      <c r="S150" s="34">
        <v>8227.3069608123606</v>
      </c>
      <c r="T150" s="34">
        <v>11496.393184807717</v>
      </c>
      <c r="U150" s="16">
        <v>1938</v>
      </c>
      <c r="V150" s="34">
        <v>9104.3522804061795</v>
      </c>
      <c r="W150" s="34">
        <v>15610.046665213897</v>
      </c>
      <c r="X150" s="34">
        <f t="shared" si="39"/>
        <v>24714.398945620076</v>
      </c>
      <c r="Y150" s="16">
        <v>1938</v>
      </c>
      <c r="Z150" s="35">
        <f t="shared" si="44"/>
        <v>9.5165747417086699</v>
      </c>
      <c r="AA150" s="35">
        <f t="shared" si="45"/>
        <v>2.7290825073075196</v>
      </c>
      <c r="AB150" s="35">
        <f t="shared" si="46"/>
        <v>3.0613024303310374</v>
      </c>
      <c r="AC150" s="16">
        <v>1938</v>
      </c>
      <c r="AD150" s="35">
        <f t="shared" si="47"/>
        <v>6.4497567854917426</v>
      </c>
      <c r="AE150" s="35">
        <f t="shared" si="48"/>
        <v>2.973753836024049</v>
      </c>
    </row>
    <row r="151" spans="1:31" ht="15" customHeight="1" x14ac:dyDescent="0.2">
      <c r="A151" s="16">
        <v>1939</v>
      </c>
      <c r="B151" s="32">
        <f t="shared" si="49"/>
        <v>53869.147234928765</v>
      </c>
      <c r="C151" s="32">
        <f t="shared" si="49"/>
        <v>23511.982490772876</v>
      </c>
      <c r="D151" s="32">
        <f t="shared" si="49"/>
        <v>35684.450533757219</v>
      </c>
      <c r="E151" s="16">
        <v>1939</v>
      </c>
      <c r="F151" s="32">
        <f t="shared" si="41"/>
        <v>65625.138480315203</v>
      </c>
      <c r="G151" s="32">
        <f t="shared" si="42"/>
        <v>47440.441779143657</v>
      </c>
      <c r="H151" s="32">
        <f t="shared" si="43"/>
        <v>113065.58025945886</v>
      </c>
      <c r="I151" s="16">
        <v>1939</v>
      </c>
      <c r="J151" s="29">
        <v>22140.073568665171</v>
      </c>
      <c r="K151" s="29">
        <v>7494.292979451141</v>
      </c>
      <c r="L151" s="29">
        <v>12346.59769114853</v>
      </c>
      <c r="M151" s="34">
        <v>1939</v>
      </c>
      <c r="N151" s="29">
        <v>31729.073666263597</v>
      </c>
      <c r="O151" s="29">
        <v>16017.689511321734</v>
      </c>
      <c r="P151" s="29">
        <v>23337.852842608689</v>
      </c>
      <c r="Q151" s="16">
        <v>1939</v>
      </c>
      <c r="R151" s="34">
        <v>5176.0482000000002</v>
      </c>
      <c r="S151" s="34">
        <v>8240.5998499593661</v>
      </c>
      <c r="T151" s="34">
        <v>11509.109734943484</v>
      </c>
      <c r="U151" s="16">
        <v>1939</v>
      </c>
      <c r="V151" s="34">
        <v>9296.3481249796823</v>
      </c>
      <c r="W151" s="34">
        <v>15629.409659923167</v>
      </c>
      <c r="X151" s="34">
        <f t="shared" si="39"/>
        <v>24925.757784902849</v>
      </c>
      <c r="Y151" s="16">
        <v>1939</v>
      </c>
      <c r="Z151" s="35">
        <f t="shared" si="44"/>
        <v>10.40738902603897</v>
      </c>
      <c r="AA151" s="35">
        <f t="shared" si="45"/>
        <v>2.8531882288749664</v>
      </c>
      <c r="AB151" s="35">
        <f t="shared" si="46"/>
        <v>3.1005396034598194</v>
      </c>
      <c r="AC151" s="16">
        <v>1939</v>
      </c>
      <c r="AD151" s="35">
        <f t="shared" si="47"/>
        <v>7.0592384878506937</v>
      </c>
      <c r="AE151" s="35">
        <f t="shared" si="48"/>
        <v>3.0353316479246262</v>
      </c>
    </row>
    <row r="152" spans="1:31" ht="15" customHeight="1" x14ac:dyDescent="0.2">
      <c r="A152" s="16">
        <v>1940</v>
      </c>
      <c r="B152" s="32">
        <f t="shared" si="49"/>
        <v>50039.629883980859</v>
      </c>
      <c r="C152" s="32">
        <f t="shared" si="49"/>
        <v>22685.426290559895</v>
      </c>
      <c r="D152" s="32">
        <f t="shared" si="49"/>
        <v>30603.73778119198</v>
      </c>
      <c r="E152" s="16">
        <v>1940</v>
      </c>
      <c r="F152" s="32">
        <f t="shared" si="41"/>
        <v>61382.34302926081</v>
      </c>
      <c r="G152" s="32">
        <f t="shared" si="42"/>
        <v>41946.450926471924</v>
      </c>
      <c r="H152" s="32">
        <f t="shared" si="43"/>
        <v>103328.79395573273</v>
      </c>
      <c r="I152" s="16">
        <v>1940</v>
      </c>
      <c r="J152" s="29">
        <v>18240.728592477815</v>
      </c>
      <c r="K152" s="29">
        <v>6497.7379411494621</v>
      </c>
      <c r="L152" s="29">
        <v>10081.699494235467</v>
      </c>
      <c r="M152" s="34">
        <v>1940</v>
      </c>
      <c r="N152" s="29">
        <v>31798.90129150304</v>
      </c>
      <c r="O152" s="29">
        <v>16187.688349410431</v>
      </c>
      <c r="P152" s="29">
        <v>20522.038286956515</v>
      </c>
      <c r="Q152" s="16">
        <v>1940</v>
      </c>
      <c r="R152" s="34">
        <v>5361.3976000000002</v>
      </c>
      <c r="S152" s="34">
        <v>8253.8434793619381</v>
      </c>
      <c r="T152" s="34">
        <v>11521.756464794558</v>
      </c>
      <c r="U152" s="16">
        <v>1940</v>
      </c>
      <c r="V152" s="34">
        <v>9488.3193396809693</v>
      </c>
      <c r="W152" s="34">
        <v>15648.678204475527</v>
      </c>
      <c r="X152" s="34">
        <f t="shared" si="39"/>
        <v>25136.997544156497</v>
      </c>
      <c r="Y152" s="16">
        <v>1940</v>
      </c>
      <c r="Z152" s="35">
        <f t="shared" si="44"/>
        <v>9.333318216127239</v>
      </c>
      <c r="AA152" s="35">
        <f t="shared" si="45"/>
        <v>2.7484681951242416</v>
      </c>
      <c r="AB152" s="35">
        <f t="shared" si="46"/>
        <v>2.6561694716169013</v>
      </c>
      <c r="AC152" s="16">
        <v>1940</v>
      </c>
      <c r="AD152" s="35">
        <f t="shared" si="47"/>
        <v>6.46925349282402</v>
      </c>
      <c r="AE152" s="35">
        <f t="shared" si="48"/>
        <v>2.6805107995942574</v>
      </c>
    </row>
    <row r="153" spans="1:31" ht="15" customHeight="1" x14ac:dyDescent="0.2">
      <c r="A153" s="16">
        <v>1941</v>
      </c>
      <c r="B153" s="32">
        <f t="shared" si="49"/>
        <v>47452.856755533619</v>
      </c>
      <c r="C153" s="32">
        <f t="shared" si="49"/>
        <v>21703.889088870143</v>
      </c>
      <c r="D153" s="32">
        <f t="shared" si="49"/>
        <v>29826.818684584163</v>
      </c>
      <c r="E153" s="16">
        <v>1941</v>
      </c>
      <c r="F153" s="32">
        <f t="shared" si="41"/>
        <v>58304.801299968691</v>
      </c>
      <c r="G153" s="32">
        <f t="shared" si="42"/>
        <v>40678.763229019234</v>
      </c>
      <c r="H153" s="32">
        <f t="shared" si="43"/>
        <v>98983.564528987918</v>
      </c>
      <c r="I153" s="16">
        <v>1941</v>
      </c>
      <c r="J153" s="29">
        <v>14574.157236082829</v>
      </c>
      <c r="K153" s="29">
        <v>5346.201901371016</v>
      </c>
      <c r="L153" s="29">
        <v>8302.5413184972167</v>
      </c>
      <c r="M153" s="34">
        <v>1941</v>
      </c>
      <c r="N153" s="29">
        <v>32878.699519450791</v>
      </c>
      <c r="O153" s="29">
        <v>16357.687187499125</v>
      </c>
      <c r="P153" s="29">
        <v>21524.277366086946</v>
      </c>
      <c r="Q153" s="16">
        <v>1941</v>
      </c>
      <c r="R153" s="34">
        <v>5546.7470000000003</v>
      </c>
      <c r="S153" s="34">
        <v>8266.4246501324633</v>
      </c>
      <c r="T153" s="34">
        <v>11533.464232196329</v>
      </c>
      <c r="U153" s="16">
        <v>1941</v>
      </c>
      <c r="V153" s="34">
        <v>9679.9593250662329</v>
      </c>
      <c r="W153" s="34">
        <v>15666.676557262561</v>
      </c>
      <c r="X153" s="34">
        <f t="shared" si="39"/>
        <v>25346.635882328796</v>
      </c>
      <c r="Y153" s="16">
        <v>1941</v>
      </c>
      <c r="Z153" s="35">
        <f t="shared" si="44"/>
        <v>8.555078635375585</v>
      </c>
      <c r="AA153" s="35">
        <f t="shared" si="45"/>
        <v>2.6255473203306043</v>
      </c>
      <c r="AB153" s="35">
        <f t="shared" si="46"/>
        <v>2.5861109970169136</v>
      </c>
      <c r="AC153" s="16">
        <v>1941</v>
      </c>
      <c r="AD153" s="35">
        <f t="shared" si="47"/>
        <v>6.0232485842154873</v>
      </c>
      <c r="AE153" s="35">
        <f t="shared" si="48"/>
        <v>2.5965151626342782</v>
      </c>
    </row>
    <row r="154" spans="1:31" ht="15" customHeight="1" x14ac:dyDescent="0.2">
      <c r="A154" s="16">
        <v>1942</v>
      </c>
      <c r="B154" s="32">
        <f t="shared" si="49"/>
        <v>43596.425891515202</v>
      </c>
      <c r="C154" s="32">
        <f t="shared" si="49"/>
        <v>20134.729090849323</v>
      </c>
      <c r="D154" s="32">
        <f t="shared" si="49"/>
        <v>27496.197011645367</v>
      </c>
      <c r="E154" s="16">
        <v>1942</v>
      </c>
      <c r="F154" s="32">
        <f t="shared" si="41"/>
        <v>53663.79043693986</v>
      </c>
      <c r="G154" s="32">
        <f t="shared" si="42"/>
        <v>37563.561557070032</v>
      </c>
      <c r="H154" s="32">
        <f t="shared" si="43"/>
        <v>91227.351994009892</v>
      </c>
      <c r="I154" s="16">
        <v>1942</v>
      </c>
      <c r="J154" s="29">
        <v>8498.6169833354834</v>
      </c>
      <c r="K154" s="29">
        <v>3607.0430652615019</v>
      </c>
      <c r="L154" s="29">
        <v>5635.4536689931974</v>
      </c>
      <c r="M154" s="34">
        <v>1942</v>
      </c>
      <c r="N154" s="29">
        <v>35097.808908179722</v>
      </c>
      <c r="O154" s="29">
        <v>16527.68602558782</v>
      </c>
      <c r="P154" s="29">
        <v>21860.743342652171</v>
      </c>
      <c r="Q154" s="16">
        <v>1942</v>
      </c>
      <c r="R154" s="34">
        <v>5732.0964000000004</v>
      </c>
      <c r="S154" s="34">
        <v>8277.1951006420604</v>
      </c>
      <c r="T154" s="34">
        <v>11542.605502236673</v>
      </c>
      <c r="U154" s="16">
        <v>1942</v>
      </c>
      <c r="V154" s="34">
        <v>9870.6939503210306</v>
      </c>
      <c r="W154" s="34">
        <v>15681.203052557703</v>
      </c>
      <c r="X154" s="34">
        <f t="shared" si="39"/>
        <v>25551.897002878733</v>
      </c>
      <c r="Y154" s="16">
        <v>1942</v>
      </c>
      <c r="Z154" s="35">
        <f t="shared" si="44"/>
        <v>7.6056686505682629</v>
      </c>
      <c r="AA154" s="35">
        <f t="shared" si="45"/>
        <v>2.4325546089021723</v>
      </c>
      <c r="AB154" s="35">
        <f t="shared" si="46"/>
        <v>2.3821482078996188</v>
      </c>
      <c r="AC154" s="16">
        <v>1942</v>
      </c>
      <c r="AD154" s="35">
        <f t="shared" si="47"/>
        <v>5.43667858683781</v>
      </c>
      <c r="AE154" s="35">
        <f t="shared" si="48"/>
        <v>2.39545151167105</v>
      </c>
    </row>
    <row r="155" spans="1:31" ht="15" customHeight="1" x14ac:dyDescent="0.2">
      <c r="A155" s="16">
        <v>1943</v>
      </c>
      <c r="B155" s="32">
        <f t="shared" si="49"/>
        <v>41939.41146298797</v>
      </c>
      <c r="C155" s="32">
        <f t="shared" si="49"/>
        <v>20083.538531121318</v>
      </c>
      <c r="D155" s="32">
        <f t="shared" si="49"/>
        <v>24837.620743491596</v>
      </c>
      <c r="E155" s="16">
        <v>1943</v>
      </c>
      <c r="F155" s="32">
        <f t="shared" si="41"/>
        <v>51981.180728548628</v>
      </c>
      <c r="G155" s="32">
        <f t="shared" si="42"/>
        <v>34879.390009052251</v>
      </c>
      <c r="H155" s="32">
        <f t="shared" si="43"/>
        <v>86860.57073760088</v>
      </c>
      <c r="I155" s="16">
        <v>1943</v>
      </c>
      <c r="J155" s="29">
        <v>6541.0061006516362</v>
      </c>
      <c r="K155" s="29">
        <v>3215.8548293561057</v>
      </c>
      <c r="L155" s="29">
        <v>4554.2108087089955</v>
      </c>
      <c r="M155" s="34">
        <v>1943</v>
      </c>
      <c r="N155" s="29">
        <v>35398.405362336336</v>
      </c>
      <c r="O155" s="29">
        <v>16867.683701765211</v>
      </c>
      <c r="P155" s="29">
        <v>20283.409934782601</v>
      </c>
      <c r="Q155" s="16">
        <v>1943</v>
      </c>
      <c r="R155" s="34">
        <v>5917.4458000000004</v>
      </c>
      <c r="S155" s="34">
        <v>8287.0635882449496</v>
      </c>
      <c r="T155" s="34">
        <v>11550.468338788354</v>
      </c>
      <c r="U155" s="16">
        <v>1943</v>
      </c>
      <c r="V155" s="34">
        <v>10060.977594122476</v>
      </c>
      <c r="W155" s="34">
        <v>15694.000132910829</v>
      </c>
      <c r="X155" s="34">
        <f t="shared" si="39"/>
        <v>25754.977727033307</v>
      </c>
      <c r="Y155" s="16">
        <v>1943</v>
      </c>
      <c r="Z155" s="35">
        <f t="shared" si="44"/>
        <v>7.0874179300447446</v>
      </c>
      <c r="AA155" s="35">
        <f t="shared" si="45"/>
        <v>2.4234806837502072</v>
      </c>
      <c r="AB155" s="35">
        <f t="shared" si="46"/>
        <v>2.1503561600253747</v>
      </c>
      <c r="AC155" s="16">
        <v>1943</v>
      </c>
      <c r="AD155" s="35">
        <f t="shared" si="47"/>
        <v>5.1666133079270073</v>
      </c>
      <c r="AE155" s="35">
        <f t="shared" si="48"/>
        <v>2.222466529480208</v>
      </c>
    </row>
    <row r="156" spans="1:31" ht="15" customHeight="1" x14ac:dyDescent="0.2">
      <c r="A156" s="16">
        <v>1944</v>
      </c>
      <c r="B156" s="32">
        <f t="shared" si="49"/>
        <v>31219.342250887461</v>
      </c>
      <c r="C156" s="32">
        <f t="shared" si="49"/>
        <v>15989.378038341929</v>
      </c>
      <c r="D156" s="32">
        <f t="shared" si="49"/>
        <v>21258.036748867809</v>
      </c>
      <c r="E156" s="16">
        <v>1944</v>
      </c>
      <c r="F156" s="32">
        <f t="shared" si="41"/>
        <v>39214.031270058425</v>
      </c>
      <c r="G156" s="32">
        <f t="shared" si="42"/>
        <v>29252.725768038774</v>
      </c>
      <c r="H156" s="32">
        <f t="shared" si="43"/>
        <v>68466.757038097203</v>
      </c>
      <c r="I156" s="16">
        <v>1944</v>
      </c>
      <c r="J156" s="29">
        <v>2110.2441047107786</v>
      </c>
      <c r="K156" s="29">
        <v>1514.18219547237</v>
      </c>
      <c r="L156" s="29">
        <v>2167.7685749547709</v>
      </c>
      <c r="M156" s="34">
        <v>1944</v>
      </c>
      <c r="N156" s="29">
        <v>29109.098146176682</v>
      </c>
      <c r="O156" s="29">
        <v>14475.19584286956</v>
      </c>
      <c r="P156" s="29">
        <v>19090.268173913038</v>
      </c>
      <c r="Q156" s="16">
        <v>1944</v>
      </c>
      <c r="R156" s="34">
        <v>6102.7952000000005</v>
      </c>
      <c r="S156" s="34">
        <v>8296.9388702953438</v>
      </c>
      <c r="T156" s="34">
        <v>11558.340805724125</v>
      </c>
      <c r="U156" s="16">
        <v>1944</v>
      </c>
      <c r="V156" s="34">
        <v>10251.264635147672</v>
      </c>
      <c r="W156" s="34">
        <v>15706.810240871797</v>
      </c>
      <c r="X156" s="34">
        <f t="shared" si="39"/>
        <v>25958.074876019469</v>
      </c>
      <c r="Y156" s="16">
        <v>1944</v>
      </c>
      <c r="Z156" s="35">
        <f t="shared" si="44"/>
        <v>5.115580849065271</v>
      </c>
      <c r="AA156" s="35">
        <f t="shared" si="45"/>
        <v>1.9271418396954827</v>
      </c>
      <c r="AB156" s="35">
        <f t="shared" si="46"/>
        <v>1.839194492200821</v>
      </c>
      <c r="AC156" s="16">
        <v>1944</v>
      </c>
      <c r="AD156" s="35">
        <f t="shared" si="47"/>
        <v>3.8252871880419987</v>
      </c>
      <c r="AE156" s="35">
        <f t="shared" si="48"/>
        <v>1.8624230712304779</v>
      </c>
    </row>
    <row r="157" spans="1:31" ht="15" customHeight="1" x14ac:dyDescent="0.2">
      <c r="A157" s="16">
        <v>1945</v>
      </c>
      <c r="B157" s="32">
        <f t="shared" ref="B157:D172" si="50">J157+N157</f>
        <v>27193.41477002891</v>
      </c>
      <c r="C157" s="32">
        <f t="shared" si="50"/>
        <v>11357.853554385058</v>
      </c>
      <c r="D157" s="32">
        <f t="shared" si="50"/>
        <v>14453.25077075103</v>
      </c>
      <c r="E157" s="16">
        <v>1945</v>
      </c>
      <c r="F157" s="32">
        <f t="shared" si="41"/>
        <v>32872.34154722144</v>
      </c>
      <c r="G157" s="32">
        <f t="shared" si="42"/>
        <v>20132.17754794356</v>
      </c>
      <c r="H157" s="32">
        <f t="shared" si="43"/>
        <v>53004.519095165</v>
      </c>
      <c r="I157" s="16">
        <v>1945</v>
      </c>
      <c r="J157" s="29">
        <v>2507.5699111391837</v>
      </c>
      <c r="K157" s="29">
        <v>1142.2928323013027</v>
      </c>
      <c r="L157" s="29">
        <v>1502.4128415684249</v>
      </c>
      <c r="M157" s="34">
        <v>1945</v>
      </c>
      <c r="N157" s="29">
        <v>24685.844858889726</v>
      </c>
      <c r="O157" s="29">
        <v>10215.560722083756</v>
      </c>
      <c r="P157" s="29">
        <v>12950.837929182606</v>
      </c>
      <c r="Q157" s="16">
        <v>1945</v>
      </c>
      <c r="R157" s="34">
        <v>6288.1446000000005</v>
      </c>
      <c r="S157" s="34">
        <v>8106.1428417332145</v>
      </c>
      <c r="T157" s="34">
        <v>11063.549327682131</v>
      </c>
      <c r="U157" s="16">
        <v>1945</v>
      </c>
      <c r="V157" s="34">
        <v>10341.216020866608</v>
      </c>
      <c r="W157" s="34">
        <v>15116.620748548738</v>
      </c>
      <c r="X157" s="34">
        <f t="shared" si="39"/>
        <v>25457.836769415346</v>
      </c>
      <c r="Y157" s="16">
        <v>1945</v>
      </c>
      <c r="Z157" s="35">
        <f t="shared" si="44"/>
        <v>4.324553027935921</v>
      </c>
      <c r="AA157" s="35">
        <f t="shared" si="45"/>
        <v>1.4011415510606249</v>
      </c>
      <c r="AB157" s="35">
        <f t="shared" si="46"/>
        <v>1.3063846278144682</v>
      </c>
      <c r="AC157" s="16">
        <v>1945</v>
      </c>
      <c r="AD157" s="35">
        <f t="shared" si="47"/>
        <v>3.1787694484760114</v>
      </c>
      <c r="AE157" s="35">
        <f t="shared" si="48"/>
        <v>1.3317908732926529</v>
      </c>
    </row>
    <row r="158" spans="1:31" ht="15" customHeight="1" x14ac:dyDescent="0.2">
      <c r="A158" s="16">
        <v>1946</v>
      </c>
      <c r="B158" s="32">
        <f t="shared" si="50"/>
        <v>26052.047901841226</v>
      </c>
      <c r="C158" s="32">
        <f t="shared" si="50"/>
        <v>15771.356201688062</v>
      </c>
      <c r="D158" s="32">
        <f t="shared" si="50"/>
        <v>20237.453463672471</v>
      </c>
      <c r="E158" s="16">
        <v>1946</v>
      </c>
      <c r="F158" s="32">
        <f t="shared" si="41"/>
        <v>33937.72600268526</v>
      </c>
      <c r="G158" s="32">
        <f t="shared" si="42"/>
        <v>28123.131564516501</v>
      </c>
      <c r="H158" s="32">
        <f t="shared" si="43"/>
        <v>62060.857567201761</v>
      </c>
      <c r="I158" s="16">
        <v>1946</v>
      </c>
      <c r="J158" s="29">
        <v>1713.5900611617467</v>
      </c>
      <c r="K158" s="29">
        <v>901.2703923459253</v>
      </c>
      <c r="L158" s="29">
        <v>1385.8136419333371</v>
      </c>
      <c r="M158" s="34">
        <v>1946</v>
      </c>
      <c r="N158" s="29">
        <v>24338.457840679479</v>
      </c>
      <c r="O158" s="29">
        <v>14870.085809342138</v>
      </c>
      <c r="P158" s="29">
        <v>18851.639821739132</v>
      </c>
      <c r="Q158" s="16">
        <v>1946</v>
      </c>
      <c r="R158" s="34">
        <v>6473.4939999999997</v>
      </c>
      <c r="S158" s="34">
        <v>8098.9639999999999</v>
      </c>
      <c r="T158" s="34">
        <v>11041.795</v>
      </c>
      <c r="U158" s="16">
        <v>1946</v>
      </c>
      <c r="V158" s="34">
        <v>10522.975999999999</v>
      </c>
      <c r="W158" s="34">
        <v>15091.277</v>
      </c>
      <c r="X158" s="34">
        <f t="shared" si="39"/>
        <v>25614.252999999997</v>
      </c>
      <c r="Y158" s="16">
        <v>1946</v>
      </c>
      <c r="Z158" s="35">
        <f t="shared" si="44"/>
        <v>4.0244183283156252</v>
      </c>
      <c r="AA158" s="35">
        <f t="shared" si="45"/>
        <v>1.9473300784752299</v>
      </c>
      <c r="AB158" s="35">
        <f t="shared" si="46"/>
        <v>1.8328046720367903</v>
      </c>
      <c r="AC158" s="16">
        <v>1946</v>
      </c>
      <c r="AD158" s="35">
        <f t="shared" si="47"/>
        <v>3.225107232277757</v>
      </c>
      <c r="AE158" s="35">
        <f t="shared" si="48"/>
        <v>1.8635355751880043</v>
      </c>
    </row>
    <row r="159" spans="1:31" ht="15" customHeight="1" x14ac:dyDescent="0.2">
      <c r="A159" s="16">
        <v>1947</v>
      </c>
      <c r="B159" s="32">
        <f t="shared" si="50"/>
        <v>25585.553489285703</v>
      </c>
      <c r="C159" s="32">
        <f t="shared" si="50"/>
        <v>17468.650678219547</v>
      </c>
      <c r="D159" s="32">
        <f t="shared" si="50"/>
        <v>22184.246793378821</v>
      </c>
      <c r="E159" s="16">
        <v>1947</v>
      </c>
      <c r="F159" s="32">
        <f t="shared" si="41"/>
        <v>34319.878828395478</v>
      </c>
      <c r="G159" s="32">
        <f t="shared" si="42"/>
        <v>30918.572132488596</v>
      </c>
      <c r="H159" s="32">
        <f t="shared" si="43"/>
        <v>65238.450960884074</v>
      </c>
      <c r="I159" s="16">
        <v>1947</v>
      </c>
      <c r="J159" s="29">
        <v>858.04992556099785</v>
      </c>
      <c r="K159" s="29">
        <v>980.54894967353994</v>
      </c>
      <c r="L159" s="29">
        <v>1281.3576563527367</v>
      </c>
      <c r="M159" s="34">
        <v>1947</v>
      </c>
      <c r="N159" s="29">
        <v>24727.503563724706</v>
      </c>
      <c r="O159" s="29">
        <v>16488.101728546008</v>
      </c>
      <c r="P159" s="29">
        <v>20902.889137026083</v>
      </c>
      <c r="Q159" s="16">
        <v>1947</v>
      </c>
      <c r="R159" s="34">
        <v>6538.0990000000002</v>
      </c>
      <c r="S159" s="34">
        <v>8036.165</v>
      </c>
      <c r="T159" s="34">
        <v>11038.018</v>
      </c>
      <c r="U159" s="16">
        <v>1947</v>
      </c>
      <c r="V159" s="34">
        <v>10556.181500000001</v>
      </c>
      <c r="W159" s="34">
        <v>15056.1005</v>
      </c>
      <c r="X159" s="34">
        <f t="shared" si="39"/>
        <v>25612.281999999999</v>
      </c>
      <c r="Y159" s="16">
        <v>1947</v>
      </c>
      <c r="Z159" s="35">
        <f t="shared" si="44"/>
        <v>3.9133016323683232</v>
      </c>
      <c r="AA159" s="35">
        <f t="shared" si="45"/>
        <v>2.1737546053645671</v>
      </c>
      <c r="AB159" s="35">
        <f t="shared" si="46"/>
        <v>2.0098034623044483</v>
      </c>
      <c r="AC159" s="16">
        <v>1947</v>
      </c>
      <c r="AD159" s="35">
        <f t="shared" si="47"/>
        <v>3.2511641476035131</v>
      </c>
      <c r="AE159" s="35">
        <f t="shared" si="48"/>
        <v>2.0535577676629213</v>
      </c>
    </row>
    <row r="160" spans="1:31" ht="15" customHeight="1" x14ac:dyDescent="0.2">
      <c r="A160" s="16">
        <v>1948</v>
      </c>
      <c r="B160" s="32">
        <f t="shared" si="50"/>
        <v>28362.402756621526</v>
      </c>
      <c r="C160" s="32">
        <f t="shared" si="50"/>
        <v>17130.559695001655</v>
      </c>
      <c r="D160" s="32">
        <f t="shared" si="50"/>
        <v>21787.631409247137</v>
      </c>
      <c r="E160" s="16">
        <v>1948</v>
      </c>
      <c r="F160" s="32">
        <f t="shared" si="41"/>
        <v>36927.682604122354</v>
      </c>
      <c r="G160" s="32">
        <f t="shared" si="42"/>
        <v>30352.911256747964</v>
      </c>
      <c r="H160" s="32">
        <f t="shared" si="43"/>
        <v>67280.593860870315</v>
      </c>
      <c r="I160" s="16">
        <v>1948</v>
      </c>
      <c r="J160" s="29">
        <v>3253.6092316901863</v>
      </c>
      <c r="K160" s="29">
        <v>1960.8134222611309</v>
      </c>
      <c r="L160" s="29">
        <v>2556.0952508471473</v>
      </c>
      <c r="M160" s="34">
        <v>1948</v>
      </c>
      <c r="N160" s="29">
        <v>25108.793524931341</v>
      </c>
      <c r="O160" s="29">
        <v>15169.746272740525</v>
      </c>
      <c r="P160" s="29">
        <v>19231.536158399991</v>
      </c>
      <c r="Q160" s="16">
        <v>1948</v>
      </c>
      <c r="R160" s="34">
        <v>6623.3680000000004</v>
      </c>
      <c r="S160" s="34">
        <v>8001.6170000000002</v>
      </c>
      <c r="T160" s="34">
        <v>11058.39</v>
      </c>
      <c r="U160" s="16">
        <v>1948</v>
      </c>
      <c r="V160" s="34">
        <v>10624.176500000001</v>
      </c>
      <c r="W160" s="34">
        <v>15059.198499999999</v>
      </c>
      <c r="X160" s="34">
        <f t="shared" si="39"/>
        <v>25683.375</v>
      </c>
      <c r="Y160" s="16">
        <v>1948</v>
      </c>
      <c r="Z160" s="35">
        <f t="shared" si="44"/>
        <v>4.2821722659259649</v>
      </c>
      <c r="AA160" s="35">
        <f t="shared" si="45"/>
        <v>2.1408872350428236</v>
      </c>
      <c r="AB160" s="35">
        <f t="shared" si="46"/>
        <v>1.9702353967663591</v>
      </c>
      <c r="AC160" s="16">
        <v>1948</v>
      </c>
      <c r="AD160" s="35">
        <f t="shared" si="47"/>
        <v>3.4758159942205733</v>
      </c>
      <c r="AE160" s="35">
        <f t="shared" si="48"/>
        <v>2.0155728245927542</v>
      </c>
    </row>
    <row r="161" spans="1:31" ht="15" customHeight="1" x14ac:dyDescent="0.2">
      <c r="A161" s="16">
        <v>1949</v>
      </c>
      <c r="B161" s="32">
        <f t="shared" si="50"/>
        <v>28649.967780928902</v>
      </c>
      <c r="C161" s="32">
        <f t="shared" si="50"/>
        <v>20224.817689771869</v>
      </c>
      <c r="D161" s="32">
        <f t="shared" si="50"/>
        <v>25629.556137239138</v>
      </c>
      <c r="E161" s="16">
        <v>1949</v>
      </c>
      <c r="F161" s="32">
        <f t="shared" si="41"/>
        <v>38762.376625814839</v>
      </c>
      <c r="G161" s="32">
        <f t="shared" si="42"/>
        <v>35741.964982125071</v>
      </c>
      <c r="H161" s="32">
        <f t="shared" si="43"/>
        <v>74504.341607939918</v>
      </c>
      <c r="I161" s="16">
        <v>1949</v>
      </c>
      <c r="J161" s="29">
        <v>3706.973013992902</v>
      </c>
      <c r="K161" s="29">
        <v>2638.3926004544264</v>
      </c>
      <c r="L161" s="29">
        <v>3334.2610201441912</v>
      </c>
      <c r="M161" s="34">
        <v>1949</v>
      </c>
      <c r="N161" s="29">
        <v>24942.994766936001</v>
      </c>
      <c r="O161" s="29">
        <v>17586.425089317443</v>
      </c>
      <c r="P161" s="29">
        <v>22295.295117094945</v>
      </c>
      <c r="Q161" s="16">
        <v>1949</v>
      </c>
      <c r="R161" s="34">
        <v>6737.9570000000003</v>
      </c>
      <c r="S161" s="34">
        <v>8033.7160000000003</v>
      </c>
      <c r="T161" s="34">
        <v>11143.543</v>
      </c>
      <c r="U161" s="16">
        <v>1949</v>
      </c>
      <c r="V161" s="34">
        <v>10754.815000000001</v>
      </c>
      <c r="W161" s="34">
        <v>15160.401</v>
      </c>
      <c r="X161" s="34">
        <f t="shared" si="39"/>
        <v>25915.216</v>
      </c>
      <c r="Y161" s="16">
        <v>1949</v>
      </c>
      <c r="Z161" s="35">
        <f t="shared" si="44"/>
        <v>4.2520259154115854</v>
      </c>
      <c r="AA161" s="35">
        <f t="shared" si="45"/>
        <v>2.5174922401752649</v>
      </c>
      <c r="AB161" s="35">
        <f t="shared" si="46"/>
        <v>2.2999468066160951</v>
      </c>
      <c r="AC161" s="16">
        <v>1949</v>
      </c>
      <c r="AD161" s="35">
        <f t="shared" si="47"/>
        <v>3.6041881358084575</v>
      </c>
      <c r="AE161" s="35">
        <f t="shared" si="48"/>
        <v>2.3575870441768045</v>
      </c>
    </row>
    <row r="162" spans="1:31" ht="15" customHeight="1" x14ac:dyDescent="0.2">
      <c r="A162" s="16">
        <v>1950</v>
      </c>
      <c r="B162" s="32">
        <f t="shared" si="50"/>
        <v>30779.908113554775</v>
      </c>
      <c r="C162" s="32">
        <f t="shared" si="50"/>
        <v>23140.144494395769</v>
      </c>
      <c r="D162" s="32">
        <f t="shared" si="50"/>
        <v>29364.157467535038</v>
      </c>
      <c r="E162" s="16">
        <v>1950</v>
      </c>
      <c r="F162" s="32">
        <f t="shared" si="41"/>
        <v>42349.980360752656</v>
      </c>
      <c r="G162" s="32">
        <f t="shared" si="42"/>
        <v>40934.229714732923</v>
      </c>
      <c r="H162" s="32">
        <f t="shared" si="43"/>
        <v>83284.210075485578</v>
      </c>
      <c r="I162" s="16">
        <v>1950</v>
      </c>
      <c r="J162" s="29">
        <v>4483.575904772114</v>
      </c>
      <c r="K162" s="29">
        <v>3103.7466546032297</v>
      </c>
      <c r="L162" s="29">
        <v>3962.8948088126135</v>
      </c>
      <c r="M162" s="34">
        <v>1950</v>
      </c>
      <c r="N162" s="29">
        <v>26296.33220878266</v>
      </c>
      <c r="O162" s="29">
        <v>20036.397839792538</v>
      </c>
      <c r="P162" s="29">
        <v>25401.262658722426</v>
      </c>
      <c r="Q162" s="16">
        <v>1950</v>
      </c>
      <c r="R162" s="34">
        <v>6913.558</v>
      </c>
      <c r="S162" s="34">
        <v>8122.3140000000003</v>
      </c>
      <c r="T162" s="34">
        <v>11288.741</v>
      </c>
      <c r="U162" s="16">
        <v>1950</v>
      </c>
      <c r="V162" s="34">
        <v>10974.715</v>
      </c>
      <c r="W162" s="34">
        <v>15349.898000000001</v>
      </c>
      <c r="X162" s="34">
        <f t="shared" si="39"/>
        <v>26324.613000000001</v>
      </c>
      <c r="Y162" s="16">
        <v>1950</v>
      </c>
      <c r="Z162" s="35">
        <f t="shared" si="44"/>
        <v>4.4521081783872756</v>
      </c>
      <c r="AA162" s="35">
        <f t="shared" si="45"/>
        <v>2.8489596061412756</v>
      </c>
      <c r="AB162" s="35">
        <f t="shared" si="46"/>
        <v>2.6011897577892023</v>
      </c>
      <c r="AC162" s="16">
        <v>1950</v>
      </c>
      <c r="AD162" s="35">
        <f t="shared" si="47"/>
        <v>3.8588683497250411</v>
      </c>
      <c r="AE162" s="35">
        <f t="shared" si="48"/>
        <v>2.6667427832245476</v>
      </c>
    </row>
    <row r="163" spans="1:31" ht="15" customHeight="1" x14ac:dyDescent="0.2">
      <c r="A163" s="16">
        <v>1951</v>
      </c>
      <c r="B163" s="32">
        <f t="shared" si="50"/>
        <v>32989.776786047747</v>
      </c>
      <c r="C163" s="32">
        <f t="shared" si="50"/>
        <v>23788.999072424871</v>
      </c>
      <c r="D163" s="32">
        <f t="shared" si="50"/>
        <v>30218.099601204205</v>
      </c>
      <c r="E163" s="16">
        <v>1951</v>
      </c>
      <c r="F163" s="32">
        <f t="shared" si="41"/>
        <v>44884.276322260179</v>
      </c>
      <c r="G163" s="32">
        <f t="shared" si="42"/>
        <v>42112.599137416641</v>
      </c>
      <c r="H163" s="32">
        <f t="shared" si="43"/>
        <v>86996.875459676812</v>
      </c>
      <c r="I163" s="16">
        <v>1951</v>
      </c>
      <c r="J163" s="29">
        <v>6312.8069039893335</v>
      </c>
      <c r="K163" s="29">
        <v>3836.7320371050355</v>
      </c>
      <c r="L163" s="29">
        <v>4923.4942707694318</v>
      </c>
      <c r="M163" s="34">
        <v>1951</v>
      </c>
      <c r="N163" s="29">
        <v>26676.969882058416</v>
      </c>
      <c r="O163" s="29">
        <v>19952.267035319834</v>
      </c>
      <c r="P163" s="29">
        <v>25294.605330434773</v>
      </c>
      <c r="Q163" s="16">
        <v>1951</v>
      </c>
      <c r="R163" s="34">
        <v>7156.5219999999999</v>
      </c>
      <c r="S163" s="34">
        <v>8226.98</v>
      </c>
      <c r="T163" s="34">
        <v>11455.847</v>
      </c>
      <c r="U163" s="16">
        <v>1951</v>
      </c>
      <c r="V163" s="34">
        <v>11270.011999999999</v>
      </c>
      <c r="W163" s="34">
        <v>15569.337</v>
      </c>
      <c r="X163" s="34">
        <f t="shared" si="39"/>
        <v>26839.348999999998</v>
      </c>
      <c r="Y163" s="16">
        <v>1951</v>
      </c>
      <c r="Z163" s="35">
        <f t="shared" si="44"/>
        <v>4.609749929651267</v>
      </c>
      <c r="AA163" s="35">
        <f t="shared" si="45"/>
        <v>2.8915834330975487</v>
      </c>
      <c r="AB163" s="35">
        <f t="shared" si="46"/>
        <v>2.637788336489149</v>
      </c>
      <c r="AC163" s="16">
        <v>1951</v>
      </c>
      <c r="AD163" s="35">
        <f t="shared" si="47"/>
        <v>3.9826289734438776</v>
      </c>
      <c r="AE163" s="35">
        <f t="shared" si="48"/>
        <v>2.7048421610641893</v>
      </c>
    </row>
    <row r="164" spans="1:31" ht="15" customHeight="1" x14ac:dyDescent="0.2">
      <c r="A164" s="16">
        <v>1952</v>
      </c>
      <c r="B164" s="32">
        <f t="shared" si="50"/>
        <v>32226.664366124765</v>
      </c>
      <c r="C164" s="32">
        <f t="shared" si="50"/>
        <v>24509.231788116336</v>
      </c>
      <c r="D164" s="32">
        <f t="shared" si="50"/>
        <v>31271.20019145179</v>
      </c>
      <c r="E164" s="16">
        <v>1952</v>
      </c>
      <c r="F164" s="32">
        <f t="shared" si="41"/>
        <v>44481.280260182932</v>
      </c>
      <c r="G164" s="32">
        <f t="shared" si="42"/>
        <v>43525.816085509956</v>
      </c>
      <c r="H164" s="32">
        <f t="shared" si="43"/>
        <v>88007.096345692888</v>
      </c>
      <c r="I164" s="16">
        <v>1952</v>
      </c>
      <c r="J164" s="29">
        <v>7290.4853173942165</v>
      </c>
      <c r="K164" s="29">
        <v>4769.6483902356404</v>
      </c>
      <c r="L164" s="29">
        <v>6246.2258087053633</v>
      </c>
      <c r="M164" s="34">
        <v>1952</v>
      </c>
      <c r="N164" s="29">
        <v>24936.179048730548</v>
      </c>
      <c r="O164" s="29">
        <v>19739.583397880695</v>
      </c>
      <c r="P164" s="29">
        <v>25024.974382746426</v>
      </c>
      <c r="Q164" s="16">
        <v>1952</v>
      </c>
      <c r="R164" s="34">
        <v>7437.4880000000003</v>
      </c>
      <c r="S164" s="34">
        <v>8340.6910000000007</v>
      </c>
      <c r="T164" s="34">
        <v>11635.4</v>
      </c>
      <c r="U164" s="16">
        <v>1952</v>
      </c>
      <c r="V164" s="34">
        <v>11607.833500000001</v>
      </c>
      <c r="W164" s="34">
        <v>15805.745500000001</v>
      </c>
      <c r="X164" s="34">
        <f t="shared" si="39"/>
        <v>27413.579000000002</v>
      </c>
      <c r="Y164" s="16">
        <v>1952</v>
      </c>
      <c r="Z164" s="35">
        <f t="shared" si="44"/>
        <v>4.3330038806280786</v>
      </c>
      <c r="AA164" s="35">
        <f t="shared" si="45"/>
        <v>2.9385133423737115</v>
      </c>
      <c r="AB164" s="35">
        <f t="shared" si="46"/>
        <v>2.6875913326101202</v>
      </c>
      <c r="AC164" s="16">
        <v>1952</v>
      </c>
      <c r="AD164" s="35">
        <f t="shared" si="47"/>
        <v>3.8320053660472411</v>
      </c>
      <c r="AE164" s="35">
        <f t="shared" si="48"/>
        <v>2.7537970977395498</v>
      </c>
    </row>
    <row r="165" spans="1:31" ht="15" customHeight="1" x14ac:dyDescent="0.2">
      <c r="A165" s="16">
        <v>1953</v>
      </c>
      <c r="B165" s="32">
        <f t="shared" si="50"/>
        <v>32862.249308681639</v>
      </c>
      <c r="C165" s="32">
        <f t="shared" si="50"/>
        <v>23235.708323926028</v>
      </c>
      <c r="D165" s="32">
        <f t="shared" si="50"/>
        <v>29646.382812930038</v>
      </c>
      <c r="E165" s="16">
        <v>1953</v>
      </c>
      <c r="F165" s="32">
        <f t="shared" si="41"/>
        <v>44480.103470644652</v>
      </c>
      <c r="G165" s="32">
        <f t="shared" si="42"/>
        <v>41264.236974893051</v>
      </c>
      <c r="H165" s="32">
        <f t="shared" si="43"/>
        <v>85744.340445537702</v>
      </c>
      <c r="I165" s="16">
        <v>1953</v>
      </c>
      <c r="J165" s="29">
        <v>8175.2238057454815</v>
      </c>
      <c r="K165" s="29">
        <v>5213.631130760401</v>
      </c>
      <c r="L165" s="29">
        <v>6798.7871472956149</v>
      </c>
      <c r="M165" s="34">
        <v>1953</v>
      </c>
      <c r="N165" s="29">
        <v>24687.025502936154</v>
      </c>
      <c r="O165" s="29">
        <v>18022.077193165627</v>
      </c>
      <c r="P165" s="29">
        <v>22847.595665634424</v>
      </c>
      <c r="Q165" s="16">
        <v>1953</v>
      </c>
      <c r="R165" s="34">
        <v>7727.098</v>
      </c>
      <c r="S165" s="34">
        <v>8456.4179999999997</v>
      </c>
      <c r="T165" s="34">
        <v>11817.936</v>
      </c>
      <c r="U165" s="16">
        <v>1953</v>
      </c>
      <c r="V165" s="34">
        <v>11955.307000000001</v>
      </c>
      <c r="W165" s="34">
        <v>16046.145</v>
      </c>
      <c r="X165" s="34">
        <f t="shared" si="39"/>
        <v>28001.452000000001</v>
      </c>
      <c r="Y165" s="16">
        <v>1953</v>
      </c>
      <c r="Z165" s="35">
        <f t="shared" si="44"/>
        <v>4.2528578398619556</v>
      </c>
      <c r="AA165" s="35">
        <f t="shared" si="45"/>
        <v>2.7477010152438099</v>
      </c>
      <c r="AB165" s="35">
        <f t="shared" si="46"/>
        <v>2.5085922628900712</v>
      </c>
      <c r="AC165" s="16">
        <v>1953</v>
      </c>
      <c r="AD165" s="35">
        <f t="shared" si="47"/>
        <v>3.7205321009861687</v>
      </c>
      <c r="AE165" s="35">
        <f t="shared" si="48"/>
        <v>2.5715981611092915</v>
      </c>
    </row>
    <row r="166" spans="1:31" ht="15" customHeight="1" x14ac:dyDescent="0.2">
      <c r="A166" s="16">
        <v>1954</v>
      </c>
      <c r="B166" s="32">
        <f t="shared" si="50"/>
        <v>34601.031642937771</v>
      </c>
      <c r="C166" s="32">
        <f t="shared" si="50"/>
        <v>23433.780009841001</v>
      </c>
      <c r="D166" s="32">
        <f t="shared" si="50"/>
        <v>29603.310263579689</v>
      </c>
      <c r="E166" s="16">
        <v>1954</v>
      </c>
      <c r="F166" s="32">
        <f t="shared" si="41"/>
        <v>46317.921647858268</v>
      </c>
      <c r="G166" s="32">
        <f t="shared" si="42"/>
        <v>41320.200268500193</v>
      </c>
      <c r="H166" s="32">
        <f t="shared" si="43"/>
        <v>87638.121916358461</v>
      </c>
      <c r="I166" s="16">
        <v>1954</v>
      </c>
      <c r="J166" s="29">
        <v>8723.232631472074</v>
      </c>
      <c r="K166" s="29">
        <v>5363.8023174758628</v>
      </c>
      <c r="L166" s="29">
        <v>6694.9884548840473</v>
      </c>
      <c r="M166" s="34">
        <v>1954</v>
      </c>
      <c r="N166" s="29">
        <v>25877.7990114657</v>
      </c>
      <c r="O166" s="29">
        <v>18069.977692365137</v>
      </c>
      <c r="P166" s="29">
        <v>22908.321808695644</v>
      </c>
      <c r="Q166" s="16">
        <v>1954</v>
      </c>
      <c r="R166" s="34">
        <v>7996</v>
      </c>
      <c r="S166" s="34">
        <v>8567</v>
      </c>
      <c r="T166" s="34">
        <v>11994</v>
      </c>
      <c r="U166" s="16">
        <v>1954</v>
      </c>
      <c r="V166" s="34">
        <v>12279.5</v>
      </c>
      <c r="W166" s="34">
        <v>16277.5</v>
      </c>
      <c r="X166" s="34">
        <f t="shared" si="39"/>
        <v>28557</v>
      </c>
      <c r="Y166" s="16">
        <v>1954</v>
      </c>
      <c r="Z166" s="35">
        <f t="shared" si="44"/>
        <v>4.3272926016680557</v>
      </c>
      <c r="AA166" s="35">
        <f t="shared" si="45"/>
        <v>2.7353542675196687</v>
      </c>
      <c r="AB166" s="35">
        <f t="shared" si="46"/>
        <v>2.4681766102701093</v>
      </c>
      <c r="AC166" s="16">
        <v>1954</v>
      </c>
      <c r="AD166" s="35">
        <f t="shared" si="47"/>
        <v>3.7719713056605126</v>
      </c>
      <c r="AE166" s="35">
        <f t="shared" si="48"/>
        <v>2.5384856561818578</v>
      </c>
    </row>
    <row r="167" spans="1:31" ht="15" customHeight="1" x14ac:dyDescent="0.2">
      <c r="A167" s="16">
        <v>1955</v>
      </c>
      <c r="B167" s="32">
        <f t="shared" si="50"/>
        <v>31575.368353178332</v>
      </c>
      <c r="C167" s="32">
        <f t="shared" si="50"/>
        <v>12605.199423350907</v>
      </c>
      <c r="D167" s="32">
        <f t="shared" si="50"/>
        <v>22551.317122516062</v>
      </c>
      <c r="E167" s="16">
        <v>1955</v>
      </c>
      <c r="F167" s="32">
        <f t="shared" si="41"/>
        <v>37877.968064853783</v>
      </c>
      <c r="G167" s="32">
        <f t="shared" si="42"/>
        <v>28853.916834191514</v>
      </c>
      <c r="H167" s="32">
        <f t="shared" si="43"/>
        <v>66731.884899045297</v>
      </c>
      <c r="I167" s="16">
        <v>1955</v>
      </c>
      <c r="J167" s="29">
        <v>5519.8300948489159</v>
      </c>
      <c r="K167" s="29">
        <v>2389.6387012671503</v>
      </c>
      <c r="L167" s="29">
        <v>5203.9904328812881</v>
      </c>
      <c r="M167" s="34">
        <v>1955</v>
      </c>
      <c r="N167" s="29">
        <v>26055.538258329416</v>
      </c>
      <c r="O167" s="29">
        <v>10215.560722083756</v>
      </c>
      <c r="P167" s="29">
        <v>17347.326689634774</v>
      </c>
      <c r="Q167" s="16">
        <v>1955</v>
      </c>
      <c r="R167" s="34">
        <v>8201.7488000000012</v>
      </c>
      <c r="S167" s="34">
        <v>8787.5879999999997</v>
      </c>
      <c r="T167" s="34">
        <v>12302.6232</v>
      </c>
      <c r="U167" s="16">
        <v>1955</v>
      </c>
      <c r="V167" s="34">
        <v>13335.542800000001</v>
      </c>
      <c r="W167" s="34">
        <v>15956.4172</v>
      </c>
      <c r="X167" s="34">
        <f t="shared" si="39"/>
        <v>29291.96</v>
      </c>
      <c r="Y167" s="16">
        <v>1955</v>
      </c>
      <c r="Z167" s="35">
        <f t="shared" si="44"/>
        <v>3.8498336297715343</v>
      </c>
      <c r="AA167" s="35">
        <f t="shared" si="45"/>
        <v>1.4344322268352712</v>
      </c>
      <c r="AB167" s="35">
        <f t="shared" si="46"/>
        <v>1.8330494851306234</v>
      </c>
      <c r="AC167" s="16">
        <v>1955</v>
      </c>
      <c r="AD167" s="35">
        <f t="shared" si="47"/>
        <v>2.8403769260036253</v>
      </c>
      <c r="AE167" s="35">
        <f t="shared" si="48"/>
        <v>1.8082954633569943</v>
      </c>
    </row>
    <row r="168" spans="1:31" ht="15" customHeight="1" x14ac:dyDescent="0.2">
      <c r="A168" s="16">
        <v>1956</v>
      </c>
      <c r="B168" s="32">
        <f t="shared" si="50"/>
        <v>34019.58997126139</v>
      </c>
      <c r="C168" s="32">
        <f t="shared" si="50"/>
        <v>16155.659106130639</v>
      </c>
      <c r="D168" s="32">
        <f t="shared" si="50"/>
        <v>36911.878592308072</v>
      </c>
      <c r="E168" s="16">
        <v>1956</v>
      </c>
      <c r="F168" s="32">
        <f t="shared" si="41"/>
        <v>42097.41952432671</v>
      </c>
      <c r="G168" s="32">
        <f t="shared" si="42"/>
        <v>44989.708145373392</v>
      </c>
      <c r="H168" s="32">
        <f t="shared" si="43"/>
        <v>87087.127669700101</v>
      </c>
      <c r="I168" s="16">
        <v>1956</v>
      </c>
      <c r="J168" s="29">
        <v>3733.0278359058871</v>
      </c>
      <c r="K168" s="29">
        <v>1920.6824711161516</v>
      </c>
      <c r="L168" s="29">
        <v>5271.9862920008381</v>
      </c>
      <c r="M168" s="34">
        <v>1956</v>
      </c>
      <c r="N168" s="29">
        <v>30286.562135355503</v>
      </c>
      <c r="O168" s="29">
        <v>14234.976635014487</v>
      </c>
      <c r="P168" s="29">
        <v>31639.892300307238</v>
      </c>
      <c r="Q168" s="16">
        <v>1956</v>
      </c>
      <c r="R168" s="34">
        <v>9313.30458</v>
      </c>
      <c r="S168" s="34">
        <v>8712.4462199999998</v>
      </c>
      <c r="T168" s="34">
        <v>12017.167200000002</v>
      </c>
      <c r="U168" s="16">
        <v>1956</v>
      </c>
      <c r="V168" s="34">
        <v>13822.02691254753</v>
      </c>
      <c r="W168" s="34">
        <v>16220.891087452474</v>
      </c>
      <c r="X168" s="34">
        <f t="shared" si="39"/>
        <v>30042.918000000005</v>
      </c>
      <c r="Y168" s="16">
        <v>1956</v>
      </c>
      <c r="Z168" s="35">
        <f t="shared" si="44"/>
        <v>3.652794738863935</v>
      </c>
      <c r="AA168" s="35">
        <f t="shared" si="45"/>
        <v>1.8543195215419808</v>
      </c>
      <c r="AB168" s="35">
        <f t="shared" si="46"/>
        <v>3.071595657944084</v>
      </c>
      <c r="AC168" s="16">
        <v>1956</v>
      </c>
      <c r="AD168" s="35">
        <f t="shared" si="47"/>
        <v>3.045676281103967</v>
      </c>
      <c r="AE168" s="35">
        <f t="shared" si="48"/>
        <v>2.7735657617585994</v>
      </c>
    </row>
    <row r="169" spans="1:31" ht="15" customHeight="1" x14ac:dyDescent="0.2">
      <c r="A169" s="16">
        <v>1957</v>
      </c>
      <c r="B169" s="32">
        <f t="shared" si="50"/>
        <v>32919.731595527097</v>
      </c>
      <c r="C169" s="32">
        <f t="shared" si="50"/>
        <v>16286.219196719763</v>
      </c>
      <c r="D169" s="32">
        <f t="shared" si="50"/>
        <v>36909.628308646701</v>
      </c>
      <c r="E169" s="16">
        <v>1957</v>
      </c>
      <c r="F169" s="32">
        <f t="shared" si="41"/>
        <v>41062.841193886976</v>
      </c>
      <c r="G169" s="32">
        <f t="shared" si="42"/>
        <v>45052.73790700658</v>
      </c>
      <c r="H169" s="32">
        <f t="shared" si="43"/>
        <v>86115.579100893548</v>
      </c>
      <c r="I169" s="16">
        <v>1957</v>
      </c>
      <c r="J169" s="29">
        <v>4691.9774270694688</v>
      </c>
      <c r="K169" s="29">
        <v>2498.8032933381223</v>
      </c>
      <c r="L169" s="29">
        <v>6808.5176802022561</v>
      </c>
      <c r="M169" s="34">
        <v>1957</v>
      </c>
      <c r="N169" s="29">
        <v>28227.754168457628</v>
      </c>
      <c r="O169" s="29">
        <v>13787.415903381641</v>
      </c>
      <c r="P169" s="29">
        <v>30101.110628444443</v>
      </c>
      <c r="Q169" s="16">
        <v>1957</v>
      </c>
      <c r="R169" s="34">
        <v>9554.1469900000011</v>
      </c>
      <c r="S169" s="34">
        <v>8937.7504100000006</v>
      </c>
      <c r="T169" s="34">
        <v>12327.931600000002</v>
      </c>
      <c r="U169" s="16">
        <v>1957</v>
      </c>
      <c r="V169" s="34">
        <v>14268.439351851852</v>
      </c>
      <c r="W169" s="34">
        <v>16551.38964814815</v>
      </c>
      <c r="X169" s="34">
        <f t="shared" si="39"/>
        <v>30819.829000000002</v>
      </c>
      <c r="Y169" s="16">
        <v>1957</v>
      </c>
      <c r="Z169" s="35">
        <f t="shared" si="44"/>
        <v>3.4455960987394327</v>
      </c>
      <c r="AA169" s="35">
        <f t="shared" si="45"/>
        <v>1.8221832619646583</v>
      </c>
      <c r="AB169" s="35">
        <f t="shared" si="46"/>
        <v>2.9939838657643669</v>
      </c>
      <c r="AC169" s="16">
        <v>1957</v>
      </c>
      <c r="AD169" s="35">
        <f t="shared" si="47"/>
        <v>2.8778789453632552</v>
      </c>
      <c r="AE169" s="35">
        <f t="shared" si="48"/>
        <v>2.7219912566101239</v>
      </c>
    </row>
    <row r="170" spans="1:31" ht="15" customHeight="1" x14ac:dyDescent="0.2">
      <c r="A170" s="16">
        <v>1958</v>
      </c>
      <c r="B170" s="32">
        <f t="shared" si="50"/>
        <v>44995.485191671636</v>
      </c>
      <c r="C170" s="32">
        <f t="shared" si="50"/>
        <v>19019.861553141556</v>
      </c>
      <c r="D170" s="32">
        <f t="shared" si="50"/>
        <v>42830.116146102104</v>
      </c>
      <c r="E170" s="16">
        <v>1958</v>
      </c>
      <c r="F170" s="32">
        <f t="shared" si="41"/>
        <v>54505.415968242414</v>
      </c>
      <c r="G170" s="32">
        <f t="shared" si="42"/>
        <v>52340.046922672882</v>
      </c>
      <c r="H170" s="32">
        <f t="shared" si="43"/>
        <v>106845.4628909153</v>
      </c>
      <c r="I170" s="16">
        <v>1958</v>
      </c>
      <c r="J170" s="29">
        <v>7334.7125838039665</v>
      </c>
      <c r="K170" s="29">
        <v>2939.492327982141</v>
      </c>
      <c r="L170" s="29">
        <v>7995.7856380267467</v>
      </c>
      <c r="M170" s="34">
        <v>1958</v>
      </c>
      <c r="N170" s="29">
        <v>37660.772607867671</v>
      </c>
      <c r="O170" s="29">
        <v>16080.369225159415</v>
      </c>
      <c r="P170" s="29">
        <v>34834.330508075356</v>
      </c>
      <c r="Q170" s="16">
        <v>1958</v>
      </c>
      <c r="R170" s="34">
        <v>9806.0867799999996</v>
      </c>
      <c r="S170" s="34">
        <v>9173.4360199999992</v>
      </c>
      <c r="T170" s="34">
        <v>12653.015200000002</v>
      </c>
      <c r="U170" s="16">
        <v>1958</v>
      </c>
      <c r="V170" s="34">
        <v>14784.773195652173</v>
      </c>
      <c r="W170" s="34">
        <v>16847.764804347826</v>
      </c>
      <c r="X170" s="34">
        <f t="shared" si="39"/>
        <v>31632.538</v>
      </c>
      <c r="Y170" s="16">
        <v>1958</v>
      </c>
      <c r="Z170" s="35">
        <f t="shared" si="44"/>
        <v>4.5885261064018072</v>
      </c>
      <c r="AA170" s="35">
        <f t="shared" si="45"/>
        <v>2.0733628611650312</v>
      </c>
      <c r="AB170" s="35">
        <f t="shared" si="46"/>
        <v>3.3849731047586267</v>
      </c>
      <c r="AC170" s="16">
        <v>1958</v>
      </c>
      <c r="AD170" s="35">
        <f t="shared" si="47"/>
        <v>3.6865912819190947</v>
      </c>
      <c r="AE170" s="35">
        <f t="shared" si="48"/>
        <v>3.1066463433277347</v>
      </c>
    </row>
    <row r="171" spans="1:31" ht="15" customHeight="1" x14ac:dyDescent="0.2">
      <c r="A171" s="16">
        <v>1959</v>
      </c>
      <c r="B171" s="32">
        <f t="shared" si="50"/>
        <v>55822.179455483296</v>
      </c>
      <c r="C171" s="32">
        <f t="shared" si="50"/>
        <v>24637.424230156525</v>
      </c>
      <c r="D171" s="32">
        <f t="shared" si="50"/>
        <v>43941.189737833964</v>
      </c>
      <c r="E171" s="16">
        <v>1959</v>
      </c>
      <c r="F171" s="32">
        <f t="shared" si="41"/>
        <v>68140.891570561565</v>
      </c>
      <c r="G171" s="32">
        <f t="shared" si="42"/>
        <v>56259.901852912226</v>
      </c>
      <c r="H171" s="32">
        <f t="shared" si="43"/>
        <v>124400.79342347379</v>
      </c>
      <c r="I171" s="16">
        <v>1959</v>
      </c>
      <c r="J171" s="29">
        <v>9515.5313271993782</v>
      </c>
      <c r="K171" s="29">
        <v>3879.9393023884145</v>
      </c>
      <c r="L171" s="29">
        <v>8734.5990003673051</v>
      </c>
      <c r="M171" s="34">
        <v>1959</v>
      </c>
      <c r="N171" s="29">
        <v>46306.648128283916</v>
      </c>
      <c r="O171" s="29">
        <v>20757.48492776811</v>
      </c>
      <c r="P171" s="29">
        <v>35206.590737466657</v>
      </c>
      <c r="Q171" s="16">
        <v>1959</v>
      </c>
      <c r="R171" s="34">
        <v>10072.174659999999</v>
      </c>
      <c r="S171" s="34">
        <v>9422.3569399999997</v>
      </c>
      <c r="T171" s="34">
        <v>12996.3544</v>
      </c>
      <c r="U171" s="16">
        <v>1959</v>
      </c>
      <c r="V171" s="34">
        <v>15384.377116607773</v>
      </c>
      <c r="W171" s="34">
        <v>17106.508883392224</v>
      </c>
      <c r="X171" s="34">
        <f t="shared" si="39"/>
        <v>32490.885999999999</v>
      </c>
      <c r="Y171" s="16">
        <v>1959</v>
      </c>
      <c r="Z171" s="35">
        <f t="shared" si="44"/>
        <v>5.5422171814764081</v>
      </c>
      <c r="AA171" s="35">
        <f t="shared" si="45"/>
        <v>2.6147835819682421</v>
      </c>
      <c r="AB171" s="35">
        <f t="shared" si="46"/>
        <v>3.3810396658492139</v>
      </c>
      <c r="AC171" s="16">
        <v>1959</v>
      </c>
      <c r="AD171" s="35">
        <f t="shared" si="47"/>
        <v>4.4292265493805383</v>
      </c>
      <c r="AE171" s="35">
        <f t="shared" si="48"/>
        <v>3.2888009024174356</v>
      </c>
    </row>
    <row r="172" spans="1:31" ht="15" customHeight="1" x14ac:dyDescent="0.2">
      <c r="A172" s="16">
        <v>1960</v>
      </c>
      <c r="B172" s="32">
        <f t="shared" si="50"/>
        <v>57769.122976779086</v>
      </c>
      <c r="C172" s="32">
        <f t="shared" si="50"/>
        <v>21022.529569680784</v>
      </c>
      <c r="D172" s="32">
        <f t="shared" si="50"/>
        <v>39644.686042344059</v>
      </c>
      <c r="E172" s="16">
        <v>1960</v>
      </c>
      <c r="F172" s="32">
        <f t="shared" ref="F172:F182" si="51">B172+C172*F$8</f>
        <v>68280.38776161948</v>
      </c>
      <c r="G172" s="32">
        <f t="shared" ref="G172:G182" si="52">D172+C172*G$8</f>
        <v>50155.950827184453</v>
      </c>
      <c r="H172" s="32">
        <f t="shared" si="43"/>
        <v>118436.33858880393</v>
      </c>
      <c r="I172" s="16">
        <v>1960</v>
      </c>
      <c r="J172" s="29">
        <v>11219.310700779075</v>
      </c>
      <c r="K172" s="29">
        <v>3909.1647222218517</v>
      </c>
      <c r="L172" s="29">
        <v>9187.0116272290888</v>
      </c>
      <c r="M172" s="34">
        <v>1960</v>
      </c>
      <c r="N172" s="29">
        <v>46549.812276000011</v>
      </c>
      <c r="O172" s="29">
        <v>17113.364847458932</v>
      </c>
      <c r="P172" s="29">
        <v>30457.674415114972</v>
      </c>
      <c r="Q172" s="16">
        <v>1960</v>
      </c>
      <c r="R172" s="34">
        <v>10350.637120000001</v>
      </c>
      <c r="S172" s="34">
        <v>9682.8540799999992</v>
      </c>
      <c r="T172" s="34">
        <v>13355.660800000001</v>
      </c>
      <c r="U172" s="16">
        <v>1960</v>
      </c>
      <c r="V172" s="34">
        <v>15470.307093333333</v>
      </c>
      <c r="W172" s="34">
        <v>17918.844906666669</v>
      </c>
      <c r="X172" s="34">
        <f t="shared" si="39"/>
        <v>33389.152000000002</v>
      </c>
      <c r="Y172" s="16">
        <v>1960</v>
      </c>
      <c r="Z172" s="35">
        <f t="shared" ref="Z172:Z182" si="53">B172/R172</f>
        <v>5.5812142100078841</v>
      </c>
      <c r="AA172" s="35">
        <f t="shared" ref="AA172:AA182" si="54">C172/S172</f>
        <v>2.1711087863136305</v>
      </c>
      <c r="AB172" s="35">
        <f t="shared" ref="AB172:AB182" si="55">D172/T172</f>
        <v>2.9683807215547175</v>
      </c>
      <c r="AC172" s="16">
        <v>1960</v>
      </c>
      <c r="AD172" s="35">
        <f t="shared" ref="AD172:AD182" si="56">F172/V172</f>
        <v>4.4136413937796855</v>
      </c>
      <c r="AE172" s="35">
        <f t="shared" ref="AE172:AE182" si="57">G172/W172</f>
        <v>2.7990616073988139</v>
      </c>
    </row>
    <row r="173" spans="1:31" ht="15" customHeight="1" x14ac:dyDescent="0.2">
      <c r="A173" s="16">
        <v>1961</v>
      </c>
      <c r="B173" s="32">
        <f t="shared" ref="B173:D182" si="58">J173+N173</f>
        <v>50230.719402211704</v>
      </c>
      <c r="C173" s="32">
        <f t="shared" si="58"/>
        <v>22299.676216340464</v>
      </c>
      <c r="D173" s="32">
        <f t="shared" si="58"/>
        <v>41444.990021955142</v>
      </c>
      <c r="E173" s="16">
        <v>1961</v>
      </c>
      <c r="F173" s="32">
        <f t="shared" si="51"/>
        <v>61380.557510381936</v>
      </c>
      <c r="G173" s="32">
        <f t="shared" si="52"/>
        <v>52594.828130125374</v>
      </c>
      <c r="H173" s="32">
        <f t="shared" si="43"/>
        <v>113975.3856405073</v>
      </c>
      <c r="I173" s="16">
        <v>1961</v>
      </c>
      <c r="J173" s="29">
        <v>9901.9069782994975</v>
      </c>
      <c r="K173" s="29">
        <v>4117.2563511423969</v>
      </c>
      <c r="L173" s="29">
        <v>9570.8177083358314</v>
      </c>
      <c r="M173" s="34">
        <v>1961</v>
      </c>
      <c r="N173" s="29">
        <v>40328.812423912204</v>
      </c>
      <c r="O173" s="29">
        <v>18182.419865198066</v>
      </c>
      <c r="P173" s="29">
        <v>31874.17231361931</v>
      </c>
      <c r="Q173" s="16">
        <v>1961</v>
      </c>
      <c r="R173" s="34">
        <v>10635.04011</v>
      </c>
      <c r="S173" s="34">
        <v>9948.908489999998</v>
      </c>
      <c r="T173" s="34">
        <v>13722.6324</v>
      </c>
      <c r="U173" s="16">
        <v>1961</v>
      </c>
      <c r="V173" s="34">
        <v>15928.055464285713</v>
      </c>
      <c r="W173" s="34">
        <v>18378.525535714285</v>
      </c>
      <c r="X173" s="34">
        <f t="shared" ref="X173:X187" si="59">W173+V173</f>
        <v>34306.580999999998</v>
      </c>
      <c r="Y173" s="16">
        <v>1961</v>
      </c>
      <c r="Z173" s="35">
        <f t="shared" si="53"/>
        <v>4.7231339875230338</v>
      </c>
      <c r="AA173" s="35">
        <f t="shared" si="54"/>
        <v>2.2414193716581736</v>
      </c>
      <c r="AB173" s="35">
        <f t="shared" si="55"/>
        <v>3.0201923955898682</v>
      </c>
      <c r="AC173" s="16">
        <v>1961</v>
      </c>
      <c r="AD173" s="35">
        <f t="shared" si="56"/>
        <v>3.8536127431255478</v>
      </c>
      <c r="AE173" s="35">
        <f t="shared" si="57"/>
        <v>2.8617544986359138</v>
      </c>
    </row>
    <row r="174" spans="1:31" ht="15" customHeight="1" x14ac:dyDescent="0.2">
      <c r="A174" s="16">
        <v>1962</v>
      </c>
      <c r="B174" s="32">
        <f t="shared" si="58"/>
        <v>56931.134886207299</v>
      </c>
      <c r="C174" s="32">
        <f t="shared" si="58"/>
        <v>23446.026855748707</v>
      </c>
      <c r="D174" s="32">
        <f t="shared" si="58"/>
        <v>40518.971139350739</v>
      </c>
      <c r="E174" s="16">
        <v>1962</v>
      </c>
      <c r="F174" s="32">
        <f t="shared" si="51"/>
        <v>68654.148314081656</v>
      </c>
      <c r="G174" s="32">
        <f t="shared" si="52"/>
        <v>52241.984567225096</v>
      </c>
      <c r="H174" s="32">
        <f t="shared" si="43"/>
        <v>120896.13288130675</v>
      </c>
      <c r="I174" s="16">
        <v>1962</v>
      </c>
      <c r="J174" s="29">
        <v>10751.450982888351</v>
      </c>
      <c r="K174" s="29">
        <v>4173.3405637293909</v>
      </c>
      <c r="L174" s="29">
        <v>9187.1745559613828</v>
      </c>
      <c r="M174" s="34">
        <v>1962</v>
      </c>
      <c r="N174" s="29">
        <v>46179.683903318946</v>
      </c>
      <c r="O174" s="29">
        <v>19272.686292019316</v>
      </c>
      <c r="P174" s="29">
        <v>31331.796583389358</v>
      </c>
      <c r="Q174" s="16">
        <v>1962</v>
      </c>
      <c r="R174" s="34">
        <v>10921.44353</v>
      </c>
      <c r="S174" s="34">
        <v>10216.834269999999</v>
      </c>
      <c r="T174" s="34">
        <v>14092.185200000002</v>
      </c>
      <c r="U174" s="16">
        <v>1962</v>
      </c>
      <c r="V174" s="34">
        <v>16396.567685534592</v>
      </c>
      <c r="W174" s="34">
        <v>18833.895314465412</v>
      </c>
      <c r="X174" s="34">
        <f t="shared" si="59"/>
        <v>35230.463000000003</v>
      </c>
      <c r="Y174" s="16">
        <v>1962</v>
      </c>
      <c r="Z174" s="35">
        <f t="shared" si="53"/>
        <v>5.2127848053990071</v>
      </c>
      <c r="AA174" s="35">
        <f t="shared" si="54"/>
        <v>2.2948426328685771</v>
      </c>
      <c r="AB174" s="35">
        <f t="shared" si="55"/>
        <v>2.8752794945776565</v>
      </c>
      <c r="AC174" s="16">
        <v>1962</v>
      </c>
      <c r="AD174" s="35">
        <f t="shared" si="56"/>
        <v>4.1871048643094886</v>
      </c>
      <c r="AE174" s="35">
        <f t="shared" si="57"/>
        <v>2.7738279147755764</v>
      </c>
    </row>
    <row r="175" spans="1:31" ht="15" customHeight="1" x14ac:dyDescent="0.2">
      <c r="A175" s="16">
        <v>1963</v>
      </c>
      <c r="B175" s="32">
        <f t="shared" si="58"/>
        <v>58934.400332174897</v>
      </c>
      <c r="C175" s="32">
        <f t="shared" si="58"/>
        <v>24905.959653723992</v>
      </c>
      <c r="D175" s="32">
        <f t="shared" si="58"/>
        <v>36603.190190918656</v>
      </c>
      <c r="E175" s="16">
        <v>1963</v>
      </c>
      <c r="F175" s="32">
        <f t="shared" si="51"/>
        <v>71387.380159036897</v>
      </c>
      <c r="G175" s="32">
        <f t="shared" si="52"/>
        <v>49056.170017780649</v>
      </c>
      <c r="H175" s="32">
        <f t="shared" si="43"/>
        <v>120443.55017681755</v>
      </c>
      <c r="I175" s="16">
        <v>1963</v>
      </c>
      <c r="J175" s="29">
        <v>10911.774660634144</v>
      </c>
      <c r="K175" s="29">
        <v>4475.1304258206101</v>
      </c>
      <c r="L175" s="29">
        <v>8590.5549007003028</v>
      </c>
      <c r="M175" s="34">
        <v>1963</v>
      </c>
      <c r="N175" s="29">
        <v>48022.625671540751</v>
      </c>
      <c r="O175" s="29">
        <v>20430.829227903381</v>
      </c>
      <c r="P175" s="29">
        <v>28012.635290218353</v>
      </c>
      <c r="Q175" s="16">
        <v>1963</v>
      </c>
      <c r="R175" s="34">
        <v>11205.906660000001</v>
      </c>
      <c r="S175" s="34">
        <v>10482.944939999999</v>
      </c>
      <c r="T175" s="34">
        <v>14459.234400000001</v>
      </c>
      <c r="U175" s="16">
        <v>1963</v>
      </c>
      <c r="V175" s="34">
        <v>16861.759628048785</v>
      </c>
      <c r="W175" s="34">
        <v>19286.326371951222</v>
      </c>
      <c r="X175" s="34">
        <f t="shared" si="59"/>
        <v>36148.08600000001</v>
      </c>
      <c r="Y175" s="16">
        <v>1963</v>
      </c>
      <c r="Z175" s="35">
        <f t="shared" si="53"/>
        <v>5.259226416952405</v>
      </c>
      <c r="AA175" s="35">
        <f t="shared" si="54"/>
        <v>2.3758552387974285</v>
      </c>
      <c r="AB175" s="35">
        <f t="shared" si="55"/>
        <v>2.531474985350445</v>
      </c>
      <c r="AC175" s="16">
        <v>1963</v>
      </c>
      <c r="AD175" s="35">
        <f t="shared" si="56"/>
        <v>4.2336850799537658</v>
      </c>
      <c r="AE175" s="35">
        <f t="shared" si="57"/>
        <v>2.5435725327724801</v>
      </c>
    </row>
    <row r="176" spans="1:31" ht="15" customHeight="1" x14ac:dyDescent="0.2">
      <c r="A176" s="16">
        <v>1964</v>
      </c>
      <c r="B176" s="32">
        <f t="shared" si="58"/>
        <v>56625.736937985828</v>
      </c>
      <c r="C176" s="32">
        <f t="shared" si="58"/>
        <v>25209.94546786496</v>
      </c>
      <c r="D176" s="32">
        <f t="shared" si="58"/>
        <v>37448.814907922162</v>
      </c>
      <c r="E176" s="16">
        <v>1964</v>
      </c>
      <c r="F176" s="32">
        <f t="shared" si="51"/>
        <v>69230.709671918303</v>
      </c>
      <c r="G176" s="32">
        <f t="shared" si="52"/>
        <v>50053.787641854644</v>
      </c>
      <c r="H176" s="32">
        <f t="shared" si="43"/>
        <v>119284.49731377294</v>
      </c>
      <c r="I176" s="16">
        <v>1964</v>
      </c>
      <c r="J176" s="29">
        <v>10262.876038903956</v>
      </c>
      <c r="K176" s="29">
        <v>4427.0068491982993</v>
      </c>
      <c r="L176" s="29">
        <v>8560.7847648844891</v>
      </c>
      <c r="M176" s="34">
        <v>1964</v>
      </c>
      <c r="N176" s="29">
        <v>46362.860899081868</v>
      </c>
      <c r="O176" s="29">
        <v>20782.93861866666</v>
      </c>
      <c r="P176" s="29">
        <v>28888.030143037675</v>
      </c>
      <c r="Q176" s="16">
        <v>1964</v>
      </c>
      <c r="R176" s="34">
        <v>11484.48847</v>
      </c>
      <c r="S176" s="34">
        <v>10743.55373</v>
      </c>
      <c r="T176" s="34">
        <v>14818.694800000001</v>
      </c>
      <c r="U176" s="16">
        <v>1964</v>
      </c>
      <c r="V176" s="34">
        <v>17375.903194690265</v>
      </c>
      <c r="W176" s="34">
        <v>19670.833805309736</v>
      </c>
      <c r="X176" s="34">
        <f t="shared" si="59"/>
        <v>37046.737000000001</v>
      </c>
      <c r="Y176" s="16">
        <v>1964</v>
      </c>
      <c r="Z176" s="35">
        <f t="shared" si="53"/>
        <v>4.9306276971677629</v>
      </c>
      <c r="AA176" s="35">
        <f t="shared" si="54"/>
        <v>2.3465183031076031</v>
      </c>
      <c r="AB176" s="35">
        <f t="shared" si="55"/>
        <v>2.5271331526392027</v>
      </c>
      <c r="AC176" s="16">
        <v>1964</v>
      </c>
      <c r="AD176" s="35">
        <f t="shared" si="56"/>
        <v>3.9842941627963171</v>
      </c>
      <c r="AE176" s="35">
        <f t="shared" si="57"/>
        <v>2.5445686815951674</v>
      </c>
    </row>
    <row r="177" spans="1:31" ht="15" customHeight="1" x14ac:dyDescent="0.2">
      <c r="A177" s="16">
        <v>1965</v>
      </c>
      <c r="B177" s="32">
        <f t="shared" si="58"/>
        <v>56904.528674034707</v>
      </c>
      <c r="C177" s="32">
        <f t="shared" si="58"/>
        <v>23090.004439011733</v>
      </c>
      <c r="D177" s="32">
        <f t="shared" si="58"/>
        <v>45878.561845674631</v>
      </c>
      <c r="E177" s="16">
        <v>1965</v>
      </c>
      <c r="F177" s="32">
        <f t="shared" si="51"/>
        <v>68449.530893540577</v>
      </c>
      <c r="G177" s="32">
        <f t="shared" si="52"/>
        <v>57423.564065180501</v>
      </c>
      <c r="H177" s="32">
        <f t="shared" si="43"/>
        <v>125873.09495872108</v>
      </c>
      <c r="I177" s="16">
        <v>1965</v>
      </c>
      <c r="J177" s="29">
        <v>12780.063772529549</v>
      </c>
      <c r="K177" s="29">
        <v>5064.5490010213998</v>
      </c>
      <c r="L177" s="29">
        <v>12400.382777264975</v>
      </c>
      <c r="M177" s="34">
        <v>1965</v>
      </c>
      <c r="N177" s="29">
        <v>44124.464901505155</v>
      </c>
      <c r="O177" s="29">
        <v>18025.455437990331</v>
      </c>
      <c r="P177" s="29">
        <v>33478.179068409656</v>
      </c>
      <c r="Q177" s="16">
        <v>1965</v>
      </c>
      <c r="R177" s="34">
        <v>11751.338329999999</v>
      </c>
      <c r="S177" s="34">
        <v>10993.187469999999</v>
      </c>
      <c r="T177" s="34">
        <v>15163.0172</v>
      </c>
      <c r="U177" s="16">
        <v>1965</v>
      </c>
      <c r="V177" s="34">
        <v>17762.391577142855</v>
      </c>
      <c r="W177" s="34">
        <v>20145.151422857143</v>
      </c>
      <c r="X177" s="34">
        <f t="shared" si="59"/>
        <v>37907.542999999998</v>
      </c>
      <c r="Y177" s="16">
        <v>1965</v>
      </c>
      <c r="Z177" s="35">
        <f t="shared" si="53"/>
        <v>4.8423870606093526</v>
      </c>
      <c r="AA177" s="35">
        <f t="shared" si="54"/>
        <v>2.1003921294004582</v>
      </c>
      <c r="AB177" s="35">
        <f t="shared" si="55"/>
        <v>3.0256881754163434</v>
      </c>
      <c r="AC177" s="16">
        <v>1965</v>
      </c>
      <c r="AD177" s="35">
        <f t="shared" si="56"/>
        <v>3.8536213209950487</v>
      </c>
      <c r="AE177" s="35">
        <f t="shared" si="57"/>
        <v>2.8504905651901145</v>
      </c>
    </row>
    <row r="178" spans="1:31" ht="15" customHeight="1" x14ac:dyDescent="0.2">
      <c r="A178" s="16">
        <v>1966</v>
      </c>
      <c r="B178" s="32">
        <f t="shared" si="58"/>
        <v>66402.826181499782</v>
      </c>
      <c r="C178" s="32">
        <f t="shared" si="58"/>
        <v>28570.893215408087</v>
      </c>
      <c r="D178" s="32">
        <f t="shared" si="58"/>
        <v>58671.300244803715</v>
      </c>
      <c r="E178" s="16">
        <v>1966</v>
      </c>
      <c r="F178" s="32">
        <f t="shared" si="51"/>
        <v>80688.272789203824</v>
      </c>
      <c r="G178" s="32">
        <f t="shared" si="52"/>
        <v>72956.746852507757</v>
      </c>
      <c r="H178" s="32">
        <f t="shared" si="43"/>
        <v>153645.01964171158</v>
      </c>
      <c r="I178" s="16">
        <v>1966</v>
      </c>
      <c r="J178" s="29">
        <v>28221.75136413606</v>
      </c>
      <c r="K178" s="29">
        <v>11665.400176953983</v>
      </c>
      <c r="L178" s="29">
        <v>27727.036105344778</v>
      </c>
      <c r="M178" s="34">
        <v>1966</v>
      </c>
      <c r="N178" s="29">
        <v>38181.074817363718</v>
      </c>
      <c r="O178" s="29">
        <v>16905.493038454104</v>
      </c>
      <c r="P178" s="29">
        <v>30944.264139458934</v>
      </c>
      <c r="Q178" s="16">
        <v>1966</v>
      </c>
      <c r="R178" s="34">
        <v>12007.920680000001</v>
      </c>
      <c r="S178" s="34">
        <v>11233.216119999999</v>
      </c>
      <c r="T178" s="34">
        <v>15494.091200000003</v>
      </c>
      <c r="U178" s="16">
        <v>1966</v>
      </c>
      <c r="V178" s="34">
        <v>18190.576685082873</v>
      </c>
      <c r="W178" s="34">
        <v>20544.651314917126</v>
      </c>
      <c r="X178" s="34">
        <f t="shared" si="59"/>
        <v>38735.228000000003</v>
      </c>
      <c r="Y178" s="16">
        <v>1966</v>
      </c>
      <c r="Z178" s="35">
        <f t="shared" si="53"/>
        <v>5.5299187886957109</v>
      </c>
      <c r="AA178" s="35">
        <f t="shared" si="54"/>
        <v>2.5434294960763282</v>
      </c>
      <c r="AB178" s="35">
        <f t="shared" si="55"/>
        <v>3.7866887116815025</v>
      </c>
      <c r="AC178" s="16">
        <v>1966</v>
      </c>
      <c r="AD178" s="35">
        <f t="shared" si="56"/>
        <v>4.4357182395087014</v>
      </c>
      <c r="AE178" s="35">
        <f t="shared" si="57"/>
        <v>3.5511309359402508</v>
      </c>
    </row>
    <row r="179" spans="1:31" ht="15" customHeight="1" x14ac:dyDescent="0.2">
      <c r="A179" s="16">
        <v>1967</v>
      </c>
      <c r="B179" s="32">
        <f t="shared" si="58"/>
        <v>63210.032302597254</v>
      </c>
      <c r="C179" s="32">
        <f t="shared" si="58"/>
        <v>27299.429776083274</v>
      </c>
      <c r="D179" s="32">
        <f t="shared" si="58"/>
        <v>58226.02320456598</v>
      </c>
      <c r="E179" s="16">
        <v>1967</v>
      </c>
      <c r="F179" s="32">
        <f t="shared" si="51"/>
        <v>76859.747190638896</v>
      </c>
      <c r="G179" s="32">
        <f t="shared" si="52"/>
        <v>71875.738092607615</v>
      </c>
      <c r="H179" s="32">
        <f t="shared" si="43"/>
        <v>148735.4852832465</v>
      </c>
      <c r="I179" s="16">
        <v>1967</v>
      </c>
      <c r="J179" s="29">
        <v>24540.799575987898</v>
      </c>
      <c r="K179" s="29">
        <v>10659.079351155742</v>
      </c>
      <c r="L179" s="29">
        <v>26420.0455711457</v>
      </c>
      <c r="M179" s="34">
        <v>1967</v>
      </c>
      <c r="N179" s="29">
        <v>38669.232726609356</v>
      </c>
      <c r="O179" s="29">
        <v>16640.350424927532</v>
      </c>
      <c r="P179" s="29">
        <v>31805.977633420276</v>
      </c>
      <c r="Q179" s="16">
        <v>1967</v>
      </c>
      <c r="R179" s="34">
        <v>12261.26787</v>
      </c>
      <c r="S179" s="34">
        <v>11470.21833</v>
      </c>
      <c r="T179" s="34">
        <v>15820.9908</v>
      </c>
      <c r="U179" s="16">
        <v>1967</v>
      </c>
      <c r="V179" s="34">
        <v>18662.830970509385</v>
      </c>
      <c r="W179" s="34">
        <v>20889.646029490617</v>
      </c>
      <c r="X179" s="34">
        <f t="shared" si="59"/>
        <v>39552.476999999999</v>
      </c>
      <c r="Y179" s="16">
        <v>1967</v>
      </c>
      <c r="Z179" s="35">
        <f t="shared" si="53"/>
        <v>5.1552606934928056</v>
      </c>
      <c r="AA179" s="35">
        <f t="shared" si="54"/>
        <v>2.3800270396494949</v>
      </c>
      <c r="AB179" s="35">
        <f t="shared" si="55"/>
        <v>3.6803019444626681</v>
      </c>
      <c r="AC179" s="16">
        <v>1967</v>
      </c>
      <c r="AD179" s="35">
        <f t="shared" si="56"/>
        <v>4.1183327069773634</v>
      </c>
      <c r="AE179" s="35">
        <f t="shared" si="57"/>
        <v>3.4407350891029083</v>
      </c>
    </row>
    <row r="180" spans="1:31" ht="15" customHeight="1" x14ac:dyDescent="0.2">
      <c r="A180" s="16">
        <v>1968</v>
      </c>
      <c r="B180" s="32">
        <f t="shared" si="58"/>
        <v>63827.74012291641</v>
      </c>
      <c r="C180" s="32">
        <f t="shared" si="58"/>
        <v>24255.934776529633</v>
      </c>
      <c r="D180" s="32">
        <f t="shared" si="58"/>
        <v>49155.555201724652</v>
      </c>
      <c r="E180" s="16">
        <v>1968</v>
      </c>
      <c r="F180" s="32">
        <f t="shared" si="51"/>
        <v>75955.70751118123</v>
      </c>
      <c r="G180" s="32">
        <f t="shared" si="52"/>
        <v>61283.522589989472</v>
      </c>
      <c r="H180" s="32">
        <f t="shared" si="43"/>
        <v>137239.23010117072</v>
      </c>
      <c r="I180" s="16">
        <v>1968</v>
      </c>
      <c r="J180" s="29">
        <v>24052.155603013951</v>
      </c>
      <c r="K180" s="29">
        <v>9318.8605008967861</v>
      </c>
      <c r="L180" s="29">
        <v>22006.224261148815</v>
      </c>
      <c r="M180" s="34">
        <v>1968</v>
      </c>
      <c r="N180" s="29">
        <v>39775.584519902455</v>
      </c>
      <c r="O180" s="29">
        <v>14937.074275632849</v>
      </c>
      <c r="P180" s="29">
        <v>27149.330940575837</v>
      </c>
      <c r="Q180" s="16">
        <v>1968</v>
      </c>
      <c r="R180" s="34">
        <v>12518.41287</v>
      </c>
      <c r="S180" s="34">
        <v>11710.773329999998</v>
      </c>
      <c r="T180" s="34">
        <v>16152.790800000001</v>
      </c>
      <c r="U180" s="16">
        <v>1968</v>
      </c>
      <c r="V180" s="34">
        <v>19089.661854545455</v>
      </c>
      <c r="W180" s="34">
        <v>21292.315145454548</v>
      </c>
      <c r="X180" s="34">
        <f t="shared" si="59"/>
        <v>40381.976999999999</v>
      </c>
      <c r="Y180" s="16">
        <v>1968</v>
      </c>
      <c r="Z180" s="35">
        <f t="shared" si="53"/>
        <v>5.0987086610538039</v>
      </c>
      <c r="AA180" s="35">
        <f t="shared" si="54"/>
        <v>2.0712496171702126</v>
      </c>
      <c r="AB180" s="35">
        <f t="shared" si="55"/>
        <v>3.0431617551639838</v>
      </c>
      <c r="AC180" s="16">
        <v>1968</v>
      </c>
      <c r="AD180" s="35">
        <f t="shared" si="56"/>
        <v>3.9788922449192232</v>
      </c>
      <c r="AE180" s="35">
        <f t="shared" si="57"/>
        <v>2.8781991141565548</v>
      </c>
    </row>
    <row r="181" spans="1:31" ht="15" customHeight="1" x14ac:dyDescent="0.2">
      <c r="A181" s="16">
        <v>1969</v>
      </c>
      <c r="B181" s="32">
        <f t="shared" si="58"/>
        <v>69110.679077898618</v>
      </c>
      <c r="C181" s="32">
        <f t="shared" si="58"/>
        <v>27071.512287138088</v>
      </c>
      <c r="D181" s="32">
        <f t="shared" si="58"/>
        <v>49018.875536129141</v>
      </c>
      <c r="E181" s="16">
        <v>1969</v>
      </c>
      <c r="F181" s="32">
        <f t="shared" si="51"/>
        <v>82646.435221467662</v>
      </c>
      <c r="G181" s="32">
        <f t="shared" si="52"/>
        <v>62554.631679698185</v>
      </c>
      <c r="H181" s="32">
        <f t="shared" si="43"/>
        <v>145201.06690116585</v>
      </c>
      <c r="I181" s="16">
        <v>1969</v>
      </c>
      <c r="J181" s="29">
        <v>24037.222848322832</v>
      </c>
      <c r="K181" s="29">
        <v>9941.1783124134545</v>
      </c>
      <c r="L181" s="29">
        <v>21147.720344488571</v>
      </c>
      <c r="M181" s="34">
        <v>1969</v>
      </c>
      <c r="N181" s="29">
        <v>45073.456229575793</v>
      </c>
      <c r="O181" s="29">
        <v>17130.333974724635</v>
      </c>
      <c r="P181" s="29">
        <v>27871.155191640573</v>
      </c>
      <c r="Q181" s="16">
        <v>1969</v>
      </c>
      <c r="R181" s="34">
        <v>12786.387409999999</v>
      </c>
      <c r="S181" s="34">
        <v>11961.45919</v>
      </c>
      <c r="T181" s="34">
        <v>16498.564399999999</v>
      </c>
      <c r="U181" s="16">
        <v>1969</v>
      </c>
      <c r="V181" s="34">
        <v>19537.773631578948</v>
      </c>
      <c r="W181" s="34">
        <v>21708.637368421052</v>
      </c>
      <c r="X181" s="34">
        <f t="shared" si="59"/>
        <v>41246.411</v>
      </c>
      <c r="Y181" s="16">
        <v>1969</v>
      </c>
      <c r="Z181" s="35">
        <f t="shared" si="53"/>
        <v>5.405019953004742</v>
      </c>
      <c r="AA181" s="35">
        <f t="shared" si="54"/>
        <v>2.2632282447421108</v>
      </c>
      <c r="AB181" s="35">
        <f t="shared" si="55"/>
        <v>2.9710994452419839</v>
      </c>
      <c r="AC181" s="16">
        <v>1969</v>
      </c>
      <c r="AD181" s="35">
        <f t="shared" si="56"/>
        <v>4.230084593051382</v>
      </c>
      <c r="AE181" s="35">
        <f t="shared" si="57"/>
        <v>2.8815549598103591</v>
      </c>
    </row>
    <row r="182" spans="1:31" ht="15" customHeight="1" x14ac:dyDescent="0.2">
      <c r="A182" s="16">
        <v>1970</v>
      </c>
      <c r="B182" s="32">
        <f t="shared" si="58"/>
        <v>92548.103716481477</v>
      </c>
      <c r="C182" s="32">
        <f t="shared" si="58"/>
        <v>35178.300906929966</v>
      </c>
      <c r="D182" s="32">
        <f t="shared" si="58"/>
        <v>66565.788492397769</v>
      </c>
      <c r="E182" s="16">
        <v>1970</v>
      </c>
      <c r="F182" s="32">
        <f t="shared" si="51"/>
        <v>110137.25416994646</v>
      </c>
      <c r="G182" s="32">
        <f t="shared" si="52"/>
        <v>84154.938945862756</v>
      </c>
      <c r="H182" s="32">
        <f t="shared" si="43"/>
        <v>194292.19311580923</v>
      </c>
      <c r="I182" s="16">
        <v>1970</v>
      </c>
      <c r="J182" s="29">
        <v>42052.359788994829</v>
      </c>
      <c r="K182" s="29">
        <v>16003.187096688425</v>
      </c>
      <c r="L182" s="29">
        <v>34569.438462465412</v>
      </c>
      <c r="M182" s="34">
        <v>1970</v>
      </c>
      <c r="N182" s="29">
        <v>50495.743927486656</v>
      </c>
      <c r="O182" s="29">
        <v>19175.113810241543</v>
      </c>
      <c r="P182" s="29">
        <v>31996.35002993236</v>
      </c>
      <c r="Q182" s="16">
        <v>1970</v>
      </c>
      <c r="R182" s="34">
        <v>13074.988730000001</v>
      </c>
      <c r="S182" s="34">
        <v>12231.441069999999</v>
      </c>
      <c r="T182" s="34">
        <v>16870.9532</v>
      </c>
      <c r="U182" s="16">
        <v>1970</v>
      </c>
      <c r="V182" s="34">
        <v>19914.260738498793</v>
      </c>
      <c r="W182" s="34">
        <v>22263.122261501216</v>
      </c>
      <c r="X182" s="34">
        <f t="shared" si="59"/>
        <v>42177.383000000009</v>
      </c>
      <c r="Y182" s="16">
        <v>1970</v>
      </c>
      <c r="Z182" s="35">
        <f t="shared" si="53"/>
        <v>7.0782549513127933</v>
      </c>
      <c r="AA182" s="35">
        <f t="shared" si="54"/>
        <v>2.8760552992575525</v>
      </c>
      <c r="AB182" s="35">
        <f t="shared" si="55"/>
        <v>3.9455855103905906</v>
      </c>
      <c r="AC182" s="16">
        <v>1970</v>
      </c>
      <c r="AD182" s="35">
        <f t="shared" si="56"/>
        <v>5.5305720667313603</v>
      </c>
      <c r="AE182" s="35">
        <f t="shared" si="57"/>
        <v>3.7800151280392842</v>
      </c>
    </row>
    <row r="183" spans="1:31" ht="15" customHeight="1" x14ac:dyDescent="0.2">
      <c r="A183" s="16">
        <v>1971</v>
      </c>
      <c r="B183" s="29"/>
      <c r="C183" s="29"/>
      <c r="D183" s="29"/>
      <c r="E183" s="16">
        <v>1971</v>
      </c>
      <c r="F183" s="29"/>
      <c r="G183" s="29"/>
      <c r="H183" s="29"/>
      <c r="I183" s="16">
        <v>1971</v>
      </c>
      <c r="J183" s="29"/>
      <c r="K183" s="29"/>
      <c r="L183" s="29"/>
      <c r="M183" s="34">
        <v>1971</v>
      </c>
      <c r="N183" s="29"/>
      <c r="O183" s="29"/>
      <c r="P183" s="29"/>
      <c r="Q183" s="16">
        <v>1971</v>
      </c>
      <c r="R183" s="34">
        <v>13387.474620000001</v>
      </c>
      <c r="S183" s="34">
        <v>12523.76658</v>
      </c>
      <c r="T183" s="34">
        <v>17274.160800000001</v>
      </c>
      <c r="U183" s="16">
        <v>1971</v>
      </c>
      <c r="V183" s="34">
        <v>20525.767538823529</v>
      </c>
      <c r="W183" s="34">
        <v>22659.634461176476</v>
      </c>
      <c r="X183" s="34">
        <f t="shared" si="59"/>
        <v>43185.402000000002</v>
      </c>
      <c r="Y183" s="16">
        <v>1971</v>
      </c>
      <c r="Z183" s="16"/>
      <c r="AA183" s="16"/>
      <c r="AB183" s="16"/>
      <c r="AC183" s="16">
        <v>1971</v>
      </c>
      <c r="AD183" s="16"/>
      <c r="AE183" s="16"/>
    </row>
    <row r="184" spans="1:31" ht="15" customHeight="1" x14ac:dyDescent="0.2">
      <c r="A184" s="16">
        <v>1972</v>
      </c>
      <c r="B184" s="29"/>
      <c r="C184" s="29"/>
      <c r="D184" s="29"/>
      <c r="E184" s="16">
        <v>1972</v>
      </c>
      <c r="F184" s="29"/>
      <c r="G184" s="29"/>
      <c r="H184" s="29"/>
      <c r="I184" s="16">
        <v>1972</v>
      </c>
      <c r="J184" s="29"/>
      <c r="K184" s="29"/>
      <c r="L184" s="29"/>
      <c r="M184" s="34">
        <v>1972</v>
      </c>
      <c r="N184" s="29"/>
      <c r="O184" s="29"/>
      <c r="P184" s="29"/>
      <c r="Q184" s="16">
        <v>1972</v>
      </c>
      <c r="R184" s="34">
        <v>13721.069029999999</v>
      </c>
      <c r="S184" s="34">
        <v>12835.838769999998</v>
      </c>
      <c r="T184" s="34">
        <v>17704.605200000002</v>
      </c>
      <c r="U184" s="16">
        <v>1972</v>
      </c>
      <c r="V184" s="34">
        <v>21265.876360919538</v>
      </c>
      <c r="W184" s="34">
        <v>22995.636639080461</v>
      </c>
      <c r="X184" s="34">
        <f t="shared" si="59"/>
        <v>44261.512999999999</v>
      </c>
      <c r="Y184" s="16">
        <v>1972</v>
      </c>
      <c r="Z184" s="16"/>
      <c r="AA184" s="16"/>
      <c r="AB184" s="16"/>
      <c r="AC184" s="16">
        <v>1972</v>
      </c>
      <c r="AD184" s="16"/>
      <c r="AE184" s="16"/>
    </row>
    <row r="185" spans="1:31" ht="15" customHeight="1" x14ac:dyDescent="0.2">
      <c r="A185" s="16">
        <v>1973</v>
      </c>
      <c r="B185" s="29"/>
      <c r="C185" s="29"/>
      <c r="D185" s="29"/>
      <c r="E185" s="16">
        <v>1973</v>
      </c>
      <c r="F185" s="29"/>
      <c r="G185" s="29"/>
      <c r="H185" s="29"/>
      <c r="I185" s="16">
        <v>1973</v>
      </c>
      <c r="J185" s="29"/>
      <c r="K185" s="29"/>
      <c r="L185" s="29"/>
      <c r="M185" s="34">
        <v>1973</v>
      </c>
      <c r="N185" s="29"/>
      <c r="O185" s="29"/>
      <c r="P185" s="29"/>
      <c r="Q185" s="16">
        <v>1973</v>
      </c>
      <c r="R185" s="34">
        <v>14072.99591</v>
      </c>
      <c r="S185" s="34">
        <v>13165.060689999998</v>
      </c>
      <c r="T185" s="34">
        <v>18158.704399999999</v>
      </c>
      <c r="U185" s="16">
        <v>1973</v>
      </c>
      <c r="V185" s="34">
        <v>21936.68987919463</v>
      </c>
      <c r="W185" s="34">
        <v>23460.071120805369</v>
      </c>
      <c r="X185" s="34">
        <f t="shared" si="59"/>
        <v>45396.760999999999</v>
      </c>
      <c r="Y185" s="16">
        <v>1973</v>
      </c>
      <c r="Z185" s="16"/>
      <c r="AA185" s="16"/>
      <c r="AB185" s="16"/>
      <c r="AC185" s="16">
        <v>1973</v>
      </c>
      <c r="AD185" s="16"/>
      <c r="AE185" s="16"/>
    </row>
    <row r="186" spans="1:31" ht="15" customHeight="1" x14ac:dyDescent="0.2">
      <c r="A186" s="16">
        <v>1974</v>
      </c>
      <c r="B186" s="29"/>
      <c r="C186" s="29"/>
      <c r="D186" s="29"/>
      <c r="E186" s="16">
        <v>1974</v>
      </c>
      <c r="F186" s="29"/>
      <c r="G186" s="29"/>
      <c r="H186" s="29"/>
      <c r="I186" s="16">
        <v>1974</v>
      </c>
      <c r="J186" s="29"/>
      <c r="K186" s="29"/>
      <c r="L186" s="29"/>
      <c r="M186" s="34">
        <v>1974</v>
      </c>
      <c r="N186" s="29"/>
      <c r="O186" s="29"/>
      <c r="P186" s="29"/>
      <c r="Q186" s="16">
        <v>1974</v>
      </c>
      <c r="R186" s="34">
        <v>14440.479520000001</v>
      </c>
      <c r="S186" s="34">
        <v>13508.83568</v>
      </c>
      <c r="T186" s="34">
        <v>18632.876800000002</v>
      </c>
      <c r="U186" s="16">
        <v>1974</v>
      </c>
      <c r="V186" s="34">
        <v>22536.52485529158</v>
      </c>
      <c r="W186" s="34">
        <v>24045.667144708426</v>
      </c>
      <c r="X186" s="34">
        <f t="shared" si="59"/>
        <v>46582.19200000001</v>
      </c>
      <c r="Y186" s="16">
        <v>1974</v>
      </c>
      <c r="Z186" s="16"/>
      <c r="AA186" s="16"/>
      <c r="AB186" s="16"/>
      <c r="AC186" s="16">
        <v>1974</v>
      </c>
      <c r="AD186" s="16"/>
      <c r="AE186" s="16"/>
    </row>
    <row r="187" spans="1:31" ht="15" customHeight="1" x14ac:dyDescent="0.2">
      <c r="A187" s="16">
        <v>1975</v>
      </c>
      <c r="B187" s="29"/>
      <c r="C187" s="29"/>
      <c r="D187" s="29"/>
      <c r="E187" s="16">
        <v>1975</v>
      </c>
      <c r="F187" s="29"/>
      <c r="G187" s="29"/>
      <c r="H187" s="29"/>
      <c r="I187" s="16">
        <v>1975</v>
      </c>
      <c r="J187" s="29"/>
      <c r="K187" s="29"/>
      <c r="L187" s="29"/>
      <c r="M187" s="34">
        <v>1975</v>
      </c>
      <c r="N187" s="29"/>
      <c r="O187" s="29"/>
      <c r="P187" s="29"/>
      <c r="Q187" s="16">
        <v>1975</v>
      </c>
      <c r="R187" s="34">
        <v>14818.00186</v>
      </c>
      <c r="S187" s="34">
        <v>13862.00174</v>
      </c>
      <c r="T187" s="34">
        <v>19120.002400000001</v>
      </c>
      <c r="U187" s="16">
        <v>1975</v>
      </c>
      <c r="V187" s="34">
        <v>23197.061735294119</v>
      </c>
      <c r="W187" s="34">
        <v>24602.944264705882</v>
      </c>
      <c r="X187" s="34">
        <f t="shared" si="59"/>
        <v>47800.006000000001</v>
      </c>
      <c r="Y187" s="16">
        <v>1975</v>
      </c>
      <c r="Z187" s="16"/>
      <c r="AA187" s="16"/>
      <c r="AB187" s="16"/>
      <c r="AC187" s="16">
        <v>1975</v>
      </c>
      <c r="AD187" s="16"/>
      <c r="AE187" s="16"/>
    </row>
    <row r="188" spans="1:31" ht="15" customHeight="1" x14ac:dyDescent="0.2">
      <c r="A188" s="16">
        <v>1976</v>
      </c>
      <c r="B188" s="29"/>
      <c r="C188" s="29"/>
      <c r="D188" s="29"/>
      <c r="E188" s="16">
        <v>1976</v>
      </c>
      <c r="F188" s="29"/>
      <c r="G188" s="29"/>
      <c r="H188" s="29"/>
      <c r="I188" s="16">
        <v>1976</v>
      </c>
      <c r="J188" s="29"/>
      <c r="K188" s="29"/>
      <c r="L188" s="29"/>
      <c r="M188" s="34">
        <v>1976</v>
      </c>
      <c r="N188" s="29"/>
      <c r="O188" s="29"/>
      <c r="P188" s="29"/>
      <c r="Q188" s="16">
        <v>1976</v>
      </c>
      <c r="R188" s="16"/>
      <c r="S188" s="16"/>
      <c r="T188" s="16"/>
      <c r="U188" s="16">
        <v>1976</v>
      </c>
      <c r="V188" s="16"/>
      <c r="W188" s="16"/>
      <c r="X188" s="16"/>
      <c r="Y188" s="16">
        <v>1976</v>
      </c>
      <c r="Z188" s="16"/>
      <c r="AA188" s="16"/>
      <c r="AB188" s="16"/>
      <c r="AC188" s="16">
        <v>1976</v>
      </c>
      <c r="AD188" s="16"/>
      <c r="AE188" s="16"/>
    </row>
    <row r="189" spans="1:31" ht="15" customHeight="1" x14ac:dyDescent="0.2">
      <c r="A189" s="16">
        <v>1977</v>
      </c>
      <c r="B189" s="29"/>
      <c r="C189" s="29"/>
      <c r="D189" s="29"/>
      <c r="E189" s="16">
        <v>1977</v>
      </c>
      <c r="F189" s="29"/>
      <c r="G189" s="29"/>
      <c r="H189" s="29"/>
      <c r="I189" s="16">
        <v>1977</v>
      </c>
      <c r="J189" s="29"/>
      <c r="K189" s="29"/>
      <c r="L189" s="29"/>
      <c r="M189" s="34">
        <v>1977</v>
      </c>
      <c r="N189" s="29"/>
      <c r="O189" s="29"/>
      <c r="P189" s="29"/>
      <c r="Q189" s="16">
        <v>1977</v>
      </c>
      <c r="R189" s="16"/>
      <c r="S189" s="16"/>
      <c r="T189" s="16"/>
      <c r="U189" s="16">
        <v>1977</v>
      </c>
      <c r="V189" s="16"/>
      <c r="W189" s="16"/>
      <c r="X189" s="16"/>
      <c r="Y189" s="16">
        <v>1977</v>
      </c>
      <c r="Z189" s="16"/>
      <c r="AA189" s="16"/>
      <c r="AB189" s="16"/>
      <c r="AC189" s="16">
        <v>1977</v>
      </c>
      <c r="AD189" s="16"/>
      <c r="AE189" s="16"/>
    </row>
    <row r="190" spans="1:31" ht="15" customHeight="1" x14ac:dyDescent="0.2">
      <c r="A190" s="16">
        <v>1978</v>
      </c>
      <c r="B190" s="29"/>
      <c r="C190" s="29"/>
      <c r="D190" s="29"/>
      <c r="E190" s="16">
        <v>1978</v>
      </c>
      <c r="F190" s="29"/>
      <c r="G190" s="29"/>
      <c r="H190" s="29"/>
      <c r="I190" s="16">
        <v>1978</v>
      </c>
      <c r="J190" s="29"/>
      <c r="K190" s="29"/>
      <c r="L190" s="29"/>
      <c r="M190" s="34">
        <v>1978</v>
      </c>
      <c r="N190" s="29"/>
      <c r="O190" s="29"/>
      <c r="P190" s="29"/>
      <c r="Q190" s="16">
        <v>1978</v>
      </c>
      <c r="R190" s="16"/>
      <c r="S190" s="16"/>
      <c r="T190" s="16"/>
      <c r="U190" s="16">
        <v>1978</v>
      </c>
      <c r="V190" s="16"/>
      <c r="W190" s="16"/>
      <c r="X190" s="16"/>
      <c r="Y190" s="16">
        <v>1978</v>
      </c>
      <c r="Z190" s="16"/>
      <c r="AA190" s="16"/>
      <c r="AB190" s="16"/>
      <c r="AC190" s="16">
        <v>1978</v>
      </c>
      <c r="AD190" s="16"/>
      <c r="AE190" s="16"/>
    </row>
    <row r="191" spans="1:31" ht="15" customHeight="1" x14ac:dyDescent="0.2">
      <c r="A191" s="16">
        <v>1979</v>
      </c>
      <c r="B191" s="29"/>
      <c r="C191" s="29"/>
      <c r="D191" s="29"/>
      <c r="E191" s="16">
        <v>1979</v>
      </c>
      <c r="F191" s="29"/>
      <c r="G191" s="29"/>
      <c r="H191" s="29"/>
      <c r="I191" s="16">
        <v>1979</v>
      </c>
      <c r="J191" s="29"/>
      <c r="K191" s="29"/>
      <c r="L191" s="29"/>
      <c r="M191" s="34">
        <v>1979</v>
      </c>
      <c r="N191" s="29"/>
      <c r="O191" s="29"/>
      <c r="P191" s="29"/>
      <c r="Q191" s="16">
        <v>1979</v>
      </c>
      <c r="R191" s="16"/>
      <c r="S191" s="16"/>
      <c r="T191" s="16"/>
      <c r="U191" s="16">
        <v>1979</v>
      </c>
      <c r="V191" s="16"/>
      <c r="W191" s="16"/>
      <c r="X191" s="16"/>
      <c r="Y191" s="16">
        <v>1979</v>
      </c>
      <c r="Z191" s="16"/>
      <c r="AA191" s="16"/>
      <c r="AB191" s="16"/>
      <c r="AC191" s="16">
        <v>1979</v>
      </c>
      <c r="AD191" s="16"/>
      <c r="AE191" s="16"/>
    </row>
    <row r="192" spans="1:31" ht="15" customHeight="1" x14ac:dyDescent="0.2">
      <c r="A192" s="16">
        <v>1980</v>
      </c>
      <c r="B192" s="29"/>
      <c r="C192" s="29"/>
      <c r="D192" s="29"/>
      <c r="E192" s="16">
        <v>1980</v>
      </c>
      <c r="F192" s="29"/>
      <c r="G192" s="29"/>
      <c r="H192" s="29"/>
      <c r="I192" s="16">
        <v>1980</v>
      </c>
      <c r="J192" s="29"/>
      <c r="K192" s="29"/>
      <c r="L192" s="29"/>
      <c r="M192" s="34">
        <v>1980</v>
      </c>
      <c r="N192" s="29"/>
      <c r="O192" s="29"/>
      <c r="P192" s="29"/>
      <c r="Q192" s="16">
        <v>1980</v>
      </c>
      <c r="R192" s="16"/>
      <c r="S192" s="16"/>
      <c r="T192" s="16"/>
      <c r="U192" s="16">
        <v>1980</v>
      </c>
      <c r="V192" s="16"/>
      <c r="W192" s="16"/>
      <c r="X192" s="16"/>
      <c r="Y192" s="16">
        <v>1980</v>
      </c>
      <c r="Z192" s="16"/>
      <c r="AA192" s="16"/>
      <c r="AB192" s="16"/>
      <c r="AC192" s="16">
        <v>1980</v>
      </c>
      <c r="AD192" s="16"/>
      <c r="AE192" s="16"/>
    </row>
    <row r="193" ht="15" customHeight="1" x14ac:dyDescent="0.15"/>
    <row r="194" ht="15" customHeight="1" x14ac:dyDescent="0.15"/>
    <row r="195" ht="15" customHeight="1" x14ac:dyDescent="0.15"/>
  </sheetData>
  <phoneticPr fontId="2"/>
  <printOptions gridLines="1" gridLinesSet="0"/>
  <pageMargins left="0.75" right="0.75" top="1" bottom="1" header="0.4921259845" footer="0.492125984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 Source and notes</vt:lpstr>
      <vt:lpstr>(2) VN GDP constant 1890-1970</vt:lpstr>
      <vt:lpstr>(3) VN-GDP current 1890-1970</vt:lpstr>
      <vt:lpstr>(4) VN-GDP constant 1800-1970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bassino</dc:creator>
  <cp:lastModifiedBy>Student - Nguyen Quoc Dung</cp:lastModifiedBy>
  <dcterms:created xsi:type="dcterms:W3CDTF">1999-12-29T10:22:38Z</dcterms:created>
  <dcterms:modified xsi:type="dcterms:W3CDTF">2024-11-25T04:23:20Z</dcterms:modified>
</cp:coreProperties>
</file>