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060" tabRatio="500"/>
  </bookViews>
  <sheets>
    <sheet name="Sheet1" sheetId="3" r:id="rId1"/>
    <sheet name="raw" sheetId="1" r:id="rId2"/>
    <sheet name="tabulated" sheetId="2" r:id="rId3"/>
  </sheets>
  <definedNames>
    <definedName name="_xlnm._FilterDatabase" localSheetId="1" hidden="1">raw!$A$2:$M$193</definedName>
    <definedName name="_xlnm._FilterDatabase" localSheetId="2" hidden="1">tabulated!$A$28:$L$54</definedName>
    <definedName name="_ftn1" localSheetId="1">raw!#REF!</definedName>
    <definedName name="_ftn2" localSheetId="1">raw!#REF!</definedName>
    <definedName name="_ftn3" localSheetId="1">raw!#REF!</definedName>
    <definedName name="_ftn4" localSheetId="1">raw!#REF!</definedName>
    <definedName name="_ftnref1" localSheetId="1">raw!$N$7</definedName>
    <definedName name="_ftnref2" localSheetId="1">raw!$N$36</definedName>
    <definedName name="_ftnref3" localSheetId="1">raw!$N$75</definedName>
    <definedName name="_ftnref4" localSheetId="1">raw!$N$92</definedName>
  </definedNames>
  <calcPr calcId="140000" concurrentCalc="0"/>
  <pivotCaches>
    <pivotCache cacheId="2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3" i="1" l="1"/>
  <c r="F28" i="2"/>
  <c r="D28" i="2"/>
  <c r="E28" i="2"/>
  <c r="Q27" i="2"/>
  <c r="P26" i="2"/>
  <c r="N26" i="2"/>
  <c r="O26" i="2"/>
  <c r="M26" i="2"/>
  <c r="P27" i="2"/>
  <c r="O27" i="2"/>
  <c r="N27" i="2"/>
  <c r="F68" i="2"/>
  <c r="F64" i="2"/>
  <c r="F60" i="2"/>
  <c r="F56" i="2"/>
  <c r="F52" i="2"/>
  <c r="F48" i="2"/>
  <c r="H69" i="2"/>
  <c r="G69" i="2"/>
  <c r="F69" i="2"/>
  <c r="E69" i="2"/>
  <c r="D69" i="2"/>
  <c r="E68" i="2"/>
  <c r="D68" i="2"/>
  <c r="E67" i="2"/>
  <c r="D67" i="2"/>
  <c r="H65" i="2"/>
  <c r="G65" i="2"/>
  <c r="F65" i="2"/>
  <c r="E65" i="2"/>
  <c r="D65" i="2"/>
  <c r="E64" i="2"/>
  <c r="D64" i="2"/>
  <c r="E63" i="2"/>
  <c r="D63" i="2"/>
  <c r="H61" i="2"/>
  <c r="G61" i="2"/>
  <c r="F61" i="2"/>
  <c r="E61" i="2"/>
  <c r="D61" i="2"/>
  <c r="E60" i="2"/>
  <c r="D60" i="2"/>
  <c r="E59" i="2"/>
  <c r="D59" i="2"/>
  <c r="H57" i="2"/>
  <c r="G57" i="2"/>
  <c r="F57" i="2"/>
  <c r="E57" i="2"/>
  <c r="D57" i="2"/>
  <c r="E56" i="2"/>
  <c r="D56" i="2"/>
  <c r="E55" i="2"/>
  <c r="D55" i="2"/>
  <c r="H53" i="2"/>
  <c r="G53" i="2"/>
  <c r="F53" i="2"/>
  <c r="E53" i="2"/>
  <c r="D53" i="2"/>
  <c r="E52" i="2"/>
  <c r="D52" i="2"/>
  <c r="E51" i="2"/>
  <c r="D51" i="2"/>
  <c r="H49" i="2"/>
  <c r="G49" i="2"/>
  <c r="F49" i="2"/>
  <c r="E49" i="2"/>
  <c r="D49" i="2"/>
  <c r="E48" i="2"/>
  <c r="D48" i="2"/>
  <c r="E47" i="2"/>
  <c r="D47" i="2"/>
</calcChain>
</file>

<file path=xl/comments1.xml><?xml version="1.0" encoding="utf-8"?>
<comments xmlns="http://schemas.openxmlformats.org/spreadsheetml/2006/main">
  <authors>
    <author>Laurel Brehm</author>
    <author>Laurel Ellen Brehm</author>
  </authors>
  <commentList>
    <comment ref="W2" authorId="0">
      <text>
        <r>
          <rPr>
            <b/>
            <sz val="9"/>
            <color indexed="81"/>
            <rFont val="Calibri"/>
            <family val="2"/>
          </rPr>
          <t>Laurel Brehm:</t>
        </r>
        <r>
          <rPr>
            <sz val="9"/>
            <color indexed="81"/>
            <rFont val="Calibri"/>
            <family val="2"/>
          </rPr>
          <t xml:space="preserve">
as ratio (n-min) /
 max scale
</t>
        </r>
      </text>
    </comment>
    <comment ref="AC18" authorId="1">
      <text>
        <r>
          <rPr>
            <b/>
            <sz val="9"/>
            <color indexed="81"/>
            <rFont val="Tahoma"/>
            <charset val="1"/>
          </rPr>
          <t>Laurel Ellen Brehm:</t>
        </r>
        <r>
          <rPr>
            <sz val="9"/>
            <color indexed="81"/>
            <rFont val="Tahoma"/>
            <charset val="1"/>
          </rPr>
          <t xml:space="preserve">
there was a distributivity manipulation included but the data are not tabulated that way</t>
        </r>
      </text>
    </comment>
    <comment ref="AC28" authorId="1">
      <text>
        <r>
          <rPr>
            <b/>
            <sz val="9"/>
            <color indexed="81"/>
            <rFont val="Tahoma"/>
            <charset val="1"/>
          </rPr>
          <t>Laurel Ellen Brehm:</t>
        </r>
        <r>
          <rPr>
            <sz val="9"/>
            <color indexed="81"/>
            <rFont val="Tahoma"/>
            <charset val="1"/>
          </rPr>
          <t xml:space="preserve">
also pronoun data</t>
        </r>
      </text>
    </comment>
    <comment ref="AJ28" authorId="1">
      <text>
        <r>
          <rPr>
            <b/>
            <sz val="9"/>
            <color indexed="81"/>
            <rFont val="Tahoma"/>
            <charset val="1"/>
          </rPr>
          <t>Laurel Ellen Brehm:</t>
        </r>
        <r>
          <rPr>
            <sz val="9"/>
            <color indexed="81"/>
            <rFont val="Tahoma"/>
            <charset val="1"/>
          </rPr>
          <t xml:space="preserve">
these are imputed from proportions</t>
        </r>
      </text>
    </comment>
    <comment ref="AG195" authorId="1">
      <text>
        <r>
          <rPr>
            <b/>
            <sz val="9"/>
            <color indexed="81"/>
            <rFont val="Tahoma"/>
            <charset val="1"/>
          </rPr>
          <t>Laurel Ellen Brehm:</t>
        </r>
        <r>
          <rPr>
            <sz val="9"/>
            <color indexed="81"/>
            <rFont val="Tahoma"/>
            <charset val="1"/>
          </rPr>
          <t xml:space="preserve">
incomplete counterbalancing due to rareness of invariant plural collectives in AmEng</t>
        </r>
      </text>
    </comment>
    <comment ref="AG209" authorId="1">
      <text>
        <r>
          <rPr>
            <b/>
            <sz val="9"/>
            <color indexed="81"/>
            <rFont val="Tahoma"/>
            <charset val="1"/>
          </rPr>
          <t>Laurel Ellen Brehm:</t>
        </r>
        <r>
          <rPr>
            <sz val="9"/>
            <color indexed="81"/>
            <rFont val="Tahoma"/>
            <charset val="1"/>
          </rPr>
          <t xml:space="preserve">
counterbalancing: 1 or 2 items per participant per condition (with pronoun conditions in the opposite)</t>
        </r>
      </text>
    </comment>
    <comment ref="B270" authorId="1">
      <text>
        <r>
          <rPr>
            <b/>
            <sz val="9"/>
            <color indexed="81"/>
            <rFont val="Tahoma"/>
            <charset val="1"/>
          </rPr>
          <t>Laurel Ellen Brehm:</t>
        </r>
        <r>
          <rPr>
            <sz val="9"/>
            <color indexed="81"/>
            <rFont val="Tahoma"/>
            <charset val="1"/>
          </rPr>
          <t xml:space="preserve">
expt 2 is questions</t>
        </r>
      </text>
    </comment>
  </commentList>
</comments>
</file>

<file path=xl/sharedStrings.xml><?xml version="1.0" encoding="utf-8"?>
<sst xmlns="http://schemas.openxmlformats.org/spreadsheetml/2006/main" count="958" uniqueCount="87">
  <si>
    <t>these are all the AmEng papers with [NP PP] structures, inflecting nouns, and unmarked determiners. Collapsed across distributivity</t>
  </si>
  <si>
    <t>Paper</t>
  </si>
  <si>
    <t>Experiment</t>
  </si>
  <si>
    <t>Head Number</t>
  </si>
  <si>
    <t>Local Number</t>
  </si>
  <si>
    <t>N observations</t>
  </si>
  <si>
    <t>N singular</t>
  </si>
  <si>
    <t>N plural</t>
  </si>
  <si>
    <t>N Other</t>
  </si>
  <si>
    <t>N miscellaneous error</t>
  </si>
  <si>
    <t>N uninflected verb</t>
  </si>
  <si>
    <t>N Missing (/NR)</t>
  </si>
  <si>
    <t>Ns</t>
  </si>
  <si>
    <t>Bock &amp; Cutting, 1992</t>
  </si>
  <si>
    <t>Bock &amp; Eberhard, 1993</t>
  </si>
  <si>
    <t>Bock &amp; Miller, 1991</t>
  </si>
  <si>
    <t>.</t>
  </si>
  <si>
    <t>2-replication</t>
  </si>
  <si>
    <t>NA</t>
  </si>
  <si>
    <t>Brehm &amp; Bock, 2013</t>
  </si>
  <si>
    <t>Eberhard, 1997</t>
  </si>
  <si>
    <t>Eberhard, 1999</t>
  </si>
  <si>
    <t>Foote &amp; Bock 2012</t>
  </si>
  <si>
    <t>Gillespie &amp; Pearlmutter, 2013</t>
  </si>
  <si>
    <t>Solomon &amp; Pearlmutter, 2004</t>
  </si>
  <si>
    <t>Thornton &amp; MacDonald, 2003</t>
  </si>
  <si>
    <t>Vigliocco &amp; Nicol, 1998</t>
  </si>
  <si>
    <t>Np</t>
  </si>
  <si>
    <t>Collective</t>
  </si>
  <si>
    <t>Humphreys &amp; Bock, 2005</t>
  </si>
  <si>
    <t>Ns-Collective</t>
  </si>
  <si>
    <t>Prop misc</t>
  </si>
  <si>
    <t>Prop uninflected</t>
  </si>
  <si>
    <t>Prop NR</t>
  </si>
  <si>
    <t>Proportion responses</t>
  </si>
  <si>
    <t>Out of 'valid' trials</t>
  </si>
  <si>
    <t>Out of all inflected trials</t>
  </si>
  <si>
    <t>Out of all trials</t>
  </si>
  <si>
    <t>Prop singular agreement</t>
  </si>
  <si>
    <t>Prop plural agreement</t>
  </si>
  <si>
    <t>Singular count</t>
  </si>
  <si>
    <t>Plural count</t>
  </si>
  <si>
    <t>Response Type</t>
  </si>
  <si>
    <t>Singular Verb</t>
  </si>
  <si>
    <t>Plural Verb</t>
  </si>
  <si>
    <t>Misc</t>
  </si>
  <si>
    <t>Uninfl</t>
  </si>
  <si>
    <t>NR</t>
  </si>
  <si>
    <t>Head Noun</t>
  </si>
  <si>
    <t>Local Noun</t>
  </si>
  <si>
    <t>All trials</t>
  </si>
  <si>
    <t>All trials with inflected verbs</t>
  </si>
  <si>
    <t>Singular + plural verb trials</t>
  </si>
  <si>
    <t>Responses tabulated from:</t>
  </si>
  <si>
    <t>N error</t>
  </si>
  <si>
    <t>N corr</t>
  </si>
  <si>
    <t>N misc</t>
  </si>
  <si>
    <t>N other</t>
  </si>
  <si>
    <t>N total</t>
  </si>
  <si>
    <t>error (count nouns)</t>
  </si>
  <si>
    <t>misc (count nouns)</t>
  </si>
  <si>
    <t>correct (count nouns)</t>
  </si>
  <si>
    <t>Notionality</t>
  </si>
  <si>
    <t>Sum of N singular</t>
  </si>
  <si>
    <t>Sum of N plural</t>
  </si>
  <si>
    <t>Sum of N miscellaneous error: Total</t>
  </si>
  <si>
    <t>Sum of N uninflected verb</t>
  </si>
  <si>
    <t>Sum of N Missing (/NR)</t>
  </si>
  <si>
    <t>Sg Coll</t>
  </si>
  <si>
    <t>Pl Coll</t>
  </si>
  <si>
    <t>Non-inflecting</t>
  </si>
  <si>
    <t>Sg</t>
  </si>
  <si>
    <t>Pl</t>
  </si>
  <si>
    <t>Ns Irreg</t>
  </si>
  <si>
    <t>Np Irreg</t>
  </si>
  <si>
    <t>Vigliocco et al., 1996</t>
  </si>
  <si>
    <t>Barker et al., 2001</t>
  </si>
  <si>
    <t>Bock et al., 2006</t>
  </si>
  <si>
    <t>Bock et al., 2012</t>
  </si>
  <si>
    <t>Bock et al., 2004</t>
  </si>
  <si>
    <t>Bock et al., 2001</t>
  </si>
  <si>
    <t>Bock et al., 1999</t>
  </si>
  <si>
    <t>Other combined</t>
  </si>
  <si>
    <t>Count of Sum of N singular</t>
  </si>
  <si>
    <t>(blank)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</si>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</sst>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000000"/>
      <name val="Times New Roman"/>
    </font>
    <font>
      <sz val="10"/>
      <color rgb="FF00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8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3" fillId="0" borderId="0" xfId="0" applyFont="1"/>
    <xf numFmtId="0" fontId="0" fillId="0" borderId="0" xfId="0" applyFont="1"/>
    <xf numFmtId="0" fontId="0" fillId="0" borderId="0" xfId="0" applyFill="1"/>
    <xf numFmtId="0" fontId="3" fillId="0" borderId="0" xfId="0" applyFont="1" applyFill="1"/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0" xfId="0" applyFont="1" applyFill="1"/>
    <xf numFmtId="164" fontId="8" fillId="0" borderId="0" xfId="0" applyNumberFormat="1" applyFont="1" applyAlignment="1">
      <alignment wrapText="1"/>
    </xf>
    <xf numFmtId="1" fontId="3" fillId="0" borderId="0" xfId="0" applyNumberFormat="1" applyFont="1"/>
    <xf numFmtId="164" fontId="0" fillId="0" borderId="0" xfId="0" applyNumberFormat="1" applyFont="1" applyBorder="1" applyAlignment="1">
      <alignment wrapText="1"/>
    </xf>
    <xf numFmtId="164" fontId="0" fillId="0" borderId="2" xfId="0" applyNumberFormat="1" applyFont="1" applyBorder="1" applyAlignment="1">
      <alignment wrapText="1"/>
    </xf>
    <xf numFmtId="164" fontId="8" fillId="0" borderId="0" xfId="0" applyNumberFormat="1" applyFont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64" fontId="8" fillId="0" borderId="4" xfId="0" applyNumberFormat="1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1" fontId="0" fillId="0" borderId="0" xfId="0" applyNumberFormat="1" applyFont="1"/>
    <xf numFmtId="2" fontId="0" fillId="0" borderId="0" xfId="0" applyNumberFormat="1" applyFont="1"/>
    <xf numFmtId="0" fontId="1" fillId="2" borderId="5" xfId="0" applyFont="1" applyFill="1" applyBorder="1"/>
    <xf numFmtId="0" fontId="1" fillId="0" borderId="0" xfId="0" applyFont="1"/>
    <xf numFmtId="0" fontId="0" fillId="0" borderId="0" xfId="0" applyNumberFormat="1"/>
    <xf numFmtId="0" fontId="1" fillId="0" borderId="5" xfId="0" applyFont="1" applyBorder="1"/>
    <xf numFmtId="0" fontId="1" fillId="0" borderId="0" xfId="0" applyFont="1" applyBorder="1"/>
    <xf numFmtId="0" fontId="11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411" applyBorder="1" applyAlignment="1">
      <alignment vertical="center" wrapText="1"/>
    </xf>
    <xf numFmtId="0" fontId="0" fillId="0" borderId="0" xfId="0" applyBorder="1"/>
    <xf numFmtId="0" fontId="12" fillId="0" borderId="0" xfId="0" applyFont="1" applyBorder="1" applyAlignment="1">
      <alignment vertical="center"/>
    </xf>
    <xf numFmtId="0" fontId="0" fillId="0" borderId="5" xfId="0" applyBorder="1"/>
    <xf numFmtId="0" fontId="11" fillId="0" borderId="5" xfId="0" applyFont="1" applyBorder="1"/>
    <xf numFmtId="0" fontId="11" fillId="0" borderId="0" xfId="0" applyFont="1" applyBorder="1"/>
    <xf numFmtId="0" fontId="11" fillId="0" borderId="6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4" fontId="3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pivotButton="1"/>
  </cellXfs>
  <cellStyles count="4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el Brehm" refreshedDate="43958.615607060186" createdVersion="4" refreshedVersion="4" minRefreshableVersion="3" recordCount="462">
  <cacheSource type="worksheet">
    <worksheetSource ref="B2:L1048576" sheet="raw"/>
  </cacheSource>
  <cacheFields count="11">
    <cacheField name="Paper" numFmtId="0">
      <sharedItems containsBlank="1" count="20">
        <s v="Bock et al., 2006"/>
        <s v="Bock et al., 1999"/>
        <s v="Humphreys &amp; Bock, 2005"/>
        <s v="Bock et al., 2004"/>
        <s v="Bock &amp; Eberhard, 1993"/>
        <s v="Bock et al., 2001"/>
        <s v="Barker et al., 2001"/>
        <s v="Bock &amp; Cutting, 1992"/>
        <s v="Bock &amp; Miller, 1991"/>
        <s v="Bock et al., 2012"/>
        <s v="Brehm &amp; Bock, 2013"/>
        <s v="Eberhard, 1997"/>
        <s v="Eberhard, 1999"/>
        <s v="Foote &amp; Bock 2012"/>
        <s v="Gillespie &amp; Pearlmutter, 2013"/>
        <s v="Solomon &amp; Pearlmutter, 2004"/>
        <s v="Thornton &amp; MacDonald, 2003"/>
        <s v="Vigliocco &amp; Nicol, 1998"/>
        <s v="Vigliocco et al., 1996"/>
        <m/>
      </sharedItems>
    </cacheField>
    <cacheField name="Experiment" numFmtId="0">
      <sharedItems containsBlank="1" containsMixedTypes="1" containsNumber="1" containsInteger="1" minValue="1" maxValue="5" count="7">
        <n v="1"/>
        <n v="2"/>
        <n v="3"/>
        <n v="4"/>
        <s v="2-replication"/>
        <n v="5"/>
        <m/>
      </sharedItems>
    </cacheField>
    <cacheField name="Head Number" numFmtId="0">
      <sharedItems containsBlank="1"/>
    </cacheField>
    <cacheField name="Local Number" numFmtId="0">
      <sharedItems containsBlank="1"/>
    </cacheField>
    <cacheField name="Notionality" numFmtId="0">
      <sharedItems containsBlank="1"/>
    </cacheField>
    <cacheField name="Sum of N singular" numFmtId="0">
      <sharedItems containsString="0" containsBlank="1" containsNumber="1" containsInteger="1" minValue="1" maxValue="102369"/>
    </cacheField>
    <cacheField name="Sum of N plural" numFmtId="0">
      <sharedItems containsString="0" containsBlank="1" containsNumber="1" containsInteger="1" minValue="0" maxValue="1573"/>
    </cacheField>
    <cacheField name="Other combined" numFmtId="0">
      <sharedItems containsString="0" containsBlank="1" containsNumber="1" containsInteger="1" minValue="0" maxValue="771"/>
    </cacheField>
    <cacheField name="Sum of N miscellaneous error: Total" numFmtId="0">
      <sharedItems containsBlank="1" containsMixedTypes="1" containsNumber="1" containsInteger="1" minValue="0" maxValue="486"/>
    </cacheField>
    <cacheField name="Sum of N uninflected verb" numFmtId="0">
      <sharedItems containsBlank="1" containsMixedTypes="1" containsNumber="1" containsInteger="1" minValue="0" maxValue="412"/>
    </cacheField>
    <cacheField name="Sum of N Missing (/NR)" numFmtId="0">
      <sharedItems containsBlank="1" containsMixedTypes="1" containsNumber="1" containsInteger="1" minValue="0" maxValue="2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2">
  <r>
    <x v="0"/>
    <x v="0"/>
    <s v="Sg Coll"/>
    <s v="Ns"/>
    <s v="Sg"/>
    <n v="327"/>
    <n v="435"/>
    <n v="390"/>
    <n v="390"/>
    <n v="0"/>
    <n v="0"/>
  </r>
  <r>
    <x v="0"/>
    <x v="1"/>
    <s v="Sg Coll"/>
    <s v="Ns"/>
    <s v="Sg"/>
    <n v="157"/>
    <n v="50"/>
    <n v="369"/>
    <n v="72"/>
    <n v="297"/>
    <n v="0"/>
  </r>
  <r>
    <x v="0"/>
    <x v="2"/>
    <s v="Sg Coll"/>
    <s v="Ns"/>
    <s v="Sg"/>
    <n v="567"/>
    <n v="7"/>
    <n v="146"/>
    <n v="55"/>
    <n v="91"/>
    <n v="0"/>
  </r>
  <r>
    <x v="1"/>
    <x v="0"/>
    <s v="Sg Coll"/>
    <s v="Ns"/>
    <s v="Sg"/>
    <n v="273"/>
    <n v="557"/>
    <n v="466"/>
    <s v="."/>
    <s v="."/>
    <s v="."/>
  </r>
  <r>
    <x v="2"/>
    <x v="0"/>
    <s v="Sg Coll"/>
    <s v="Ns"/>
    <s v="Sg"/>
    <n v="100"/>
    <n v="39"/>
    <n v="293"/>
    <n v="79"/>
    <n v="214"/>
    <n v="0"/>
  </r>
  <r>
    <x v="3"/>
    <x v="2"/>
    <s v="Sg Coll"/>
    <s v="Ns"/>
    <s v="Pl"/>
    <n v="170"/>
    <n v="79"/>
    <n v="135"/>
    <n v="56"/>
    <n v="79"/>
    <n v="0"/>
  </r>
  <r>
    <x v="0"/>
    <x v="0"/>
    <s v="Sg Coll"/>
    <s v="Np"/>
    <s v="Sg"/>
    <n v="220"/>
    <n v="497"/>
    <n v="435"/>
    <n v="435"/>
    <n v="0"/>
    <n v="0"/>
  </r>
  <r>
    <x v="0"/>
    <x v="1"/>
    <s v="Sg Coll"/>
    <s v="Np"/>
    <s v="Sg"/>
    <n v="103"/>
    <n v="112"/>
    <n v="361"/>
    <n v="86"/>
    <n v="275"/>
    <n v="0"/>
  </r>
  <r>
    <x v="1"/>
    <x v="0"/>
    <s v="Sg Coll"/>
    <s v="Np"/>
    <s v="Sg"/>
    <n v="153"/>
    <n v="571"/>
    <n v="572"/>
    <s v="."/>
    <s v="."/>
    <s v="."/>
  </r>
  <r>
    <x v="2"/>
    <x v="0"/>
    <s v="Sg Coll"/>
    <s v="Np"/>
    <s v="Sg"/>
    <n v="45"/>
    <n v="92"/>
    <n v="295"/>
    <n v="97"/>
    <n v="198"/>
    <n v="0"/>
  </r>
  <r>
    <x v="3"/>
    <x v="2"/>
    <s v="Sg Coll"/>
    <s v="Np"/>
    <s v="Pl"/>
    <n v="105"/>
    <n v="109"/>
    <n v="170"/>
    <n v="103"/>
    <n v="67"/>
    <n v="0"/>
  </r>
  <r>
    <x v="2"/>
    <x v="0"/>
    <s v="Sg Coll"/>
    <s v="Np"/>
    <s v="Pl"/>
    <n v="41"/>
    <n v="120"/>
    <n v="271"/>
    <n v="65"/>
    <n v="206"/>
    <n v="0"/>
  </r>
  <r>
    <x v="4"/>
    <x v="3"/>
    <s v="Ns"/>
    <s v="Sg Coll"/>
    <s v="Sg"/>
    <n v="292"/>
    <n v="1"/>
    <n v="91"/>
    <n v="33"/>
    <n v="58"/>
    <n v="0"/>
  </r>
  <r>
    <x v="0"/>
    <x v="3"/>
    <s v="Ns"/>
    <s v="Sg Coll"/>
    <s v="Sg"/>
    <n v="110"/>
    <n v="0"/>
    <n v="40"/>
    <n v="14"/>
    <n v="26"/>
    <n v="0"/>
  </r>
  <r>
    <x v="3"/>
    <x v="1"/>
    <s v="Ns"/>
    <s v="Sg Coll"/>
    <s v="Sg"/>
    <n v="323"/>
    <n v="2"/>
    <n v="59"/>
    <n v="34"/>
    <n v="25"/>
    <n v="0"/>
  </r>
  <r>
    <x v="5"/>
    <x v="2"/>
    <s v="Ns"/>
    <s v="Sg Coll"/>
    <s v="Sg"/>
    <n v="143"/>
    <n v="1"/>
    <n v="48"/>
    <n v="13"/>
    <n v="35"/>
    <n v="0"/>
  </r>
  <r>
    <x v="4"/>
    <x v="3"/>
    <s v="Ns"/>
    <s v="Pl Coll"/>
    <s v="Sg"/>
    <n v="178"/>
    <n v="88"/>
    <n v="118"/>
    <n v="50"/>
    <n v="68"/>
    <n v="0"/>
  </r>
  <r>
    <x v="0"/>
    <x v="3"/>
    <s v="Ns"/>
    <s v="Pl Coll"/>
    <s v="Sg"/>
    <n v="43"/>
    <n v="12"/>
    <n v="20"/>
    <n v="5"/>
    <n v="15"/>
    <n v="0"/>
  </r>
  <r>
    <x v="3"/>
    <x v="1"/>
    <s v="Ns"/>
    <s v="Pl Coll"/>
    <s v="Sg"/>
    <n v="185"/>
    <n v="79"/>
    <n v="120"/>
    <n v="83"/>
    <n v="37"/>
    <n v="0"/>
  </r>
  <r>
    <x v="5"/>
    <x v="2"/>
    <s v="Ns"/>
    <s v="Pl Coll"/>
    <s v="Sg"/>
    <n v="105"/>
    <n v="15"/>
    <n v="72"/>
    <n v="31"/>
    <n v="41"/>
    <n v="0"/>
  </r>
  <r>
    <x v="4"/>
    <x v="0"/>
    <s v="Ns"/>
    <s v="Ns Irreg"/>
    <s v="Sg"/>
    <n v="234"/>
    <n v="0"/>
    <n v="66"/>
    <n v="13"/>
    <n v="53"/>
    <n v="0"/>
  </r>
  <r>
    <x v="4"/>
    <x v="1"/>
    <s v="Ns"/>
    <s v="Ns Irreg"/>
    <s v="Sg"/>
    <n v="68"/>
    <n v="0"/>
    <n v="28"/>
    <n v="7"/>
    <n v="21"/>
    <n v="0"/>
  </r>
  <r>
    <x v="4"/>
    <x v="2"/>
    <s v="Ns"/>
    <s v="Ns Irreg"/>
    <s v="Sg"/>
    <n v="76"/>
    <n v="0"/>
    <n v="20"/>
    <n v="4"/>
    <n v="16"/>
    <n v="0"/>
  </r>
  <r>
    <x v="6"/>
    <x v="0"/>
    <s v="Ns"/>
    <s v="Ns"/>
    <s v="Sg"/>
    <n v="614"/>
    <n v="1"/>
    <n v="153"/>
    <n v="119"/>
    <n v="34"/>
    <n v="0"/>
  </r>
  <r>
    <x v="6"/>
    <x v="1"/>
    <s v="Ns"/>
    <s v="Ns"/>
    <s v="Sg"/>
    <n v="654"/>
    <n v="21"/>
    <n v="93"/>
    <n v="91"/>
    <n v="2"/>
    <n v="0"/>
  </r>
  <r>
    <x v="7"/>
    <x v="0"/>
    <s v="Ns"/>
    <s v="Ns"/>
    <s v="Sg"/>
    <n v="392"/>
    <n v="4"/>
    <n v="244"/>
    <n v="51"/>
    <n v="193"/>
    <n v="0"/>
  </r>
  <r>
    <x v="7"/>
    <x v="1"/>
    <s v="Ns"/>
    <s v="Ns"/>
    <s v="Sg"/>
    <n v="954"/>
    <n v="10"/>
    <n v="316"/>
    <n v="159"/>
    <n v="157"/>
    <n v="0"/>
  </r>
  <r>
    <x v="7"/>
    <x v="2"/>
    <s v="Ns"/>
    <s v="Ns"/>
    <s v="Sg"/>
    <n v="833"/>
    <n v="7"/>
    <n v="312"/>
    <n v="177"/>
    <n v="135"/>
    <n v="0"/>
  </r>
  <r>
    <x v="4"/>
    <x v="0"/>
    <s v="Ns"/>
    <s v="Ns"/>
    <s v="Sg"/>
    <n v="235"/>
    <n v="0"/>
    <n v="65"/>
    <n v="19"/>
    <n v="46"/>
    <n v="0"/>
  </r>
  <r>
    <x v="4"/>
    <x v="1"/>
    <s v="Ns"/>
    <s v="Ns"/>
    <s v="Sg"/>
    <n v="59"/>
    <n v="0"/>
    <n v="37"/>
    <n v="16"/>
    <n v="21"/>
    <n v="0"/>
  </r>
  <r>
    <x v="4"/>
    <x v="2"/>
    <s v="Ns"/>
    <s v="Ns"/>
    <s v="Sg"/>
    <n v="73"/>
    <n v="1"/>
    <n v="22"/>
    <n v="6"/>
    <n v="16"/>
    <n v="0"/>
  </r>
  <r>
    <x v="4"/>
    <x v="3"/>
    <s v="Ns"/>
    <s v="Ns"/>
    <s v="Sg"/>
    <n v="291"/>
    <n v="2"/>
    <n v="91"/>
    <n v="28"/>
    <n v="63"/>
    <n v="0"/>
  </r>
  <r>
    <x v="8"/>
    <x v="0"/>
    <s v="Ns"/>
    <s v="Ns"/>
    <s v="Sg"/>
    <n v="198"/>
    <n v="2"/>
    <n v="120"/>
    <s v="."/>
    <s v="."/>
    <s v="."/>
  </r>
  <r>
    <x v="8"/>
    <x v="1"/>
    <s v="Ns"/>
    <s v="Ns"/>
    <s v="Sg"/>
    <n v="381"/>
    <n v="10"/>
    <n v="121"/>
    <s v="."/>
    <s v="."/>
    <s v="."/>
  </r>
  <r>
    <x v="8"/>
    <x v="2"/>
    <s v="Ns"/>
    <s v="Ns"/>
    <s v="Sg"/>
    <n v="338"/>
    <n v="18"/>
    <n v="156"/>
    <s v="."/>
    <s v="."/>
    <s v="."/>
  </r>
  <r>
    <x v="8"/>
    <x v="4"/>
    <s v="Ns"/>
    <s v="Ns"/>
    <s v="Sg"/>
    <n v="364"/>
    <n v="13"/>
    <n v="135"/>
    <s v="."/>
    <s v="."/>
    <s v="."/>
  </r>
  <r>
    <x v="0"/>
    <x v="0"/>
    <s v="Ns"/>
    <s v="Ns"/>
    <s v="Sg"/>
    <n v="824"/>
    <n v="23"/>
    <n v="305"/>
    <n v="305"/>
    <n v="0"/>
    <n v="0"/>
  </r>
  <r>
    <x v="0"/>
    <x v="1"/>
    <s v="Ns"/>
    <s v="Ns"/>
    <s v="Sg"/>
    <n v="219"/>
    <n v="2"/>
    <n v="355"/>
    <n v="54"/>
    <n v="301"/>
    <n v="0"/>
  </r>
  <r>
    <x v="0"/>
    <x v="2"/>
    <s v="Ns"/>
    <s v="Ns"/>
    <s v="Sg"/>
    <n v="556"/>
    <n v="6"/>
    <n v="158"/>
    <n v="55"/>
    <n v="103"/>
    <n v="0"/>
  </r>
  <r>
    <x v="0"/>
    <x v="3"/>
    <s v="Ns"/>
    <s v="Ns"/>
    <s v="Sg"/>
    <n v="65"/>
    <n v="0"/>
    <n v="10"/>
    <n v="1"/>
    <n v="9"/>
    <n v="0"/>
  </r>
  <r>
    <x v="9"/>
    <x v="0"/>
    <s v="Ns"/>
    <s v="Ns"/>
    <s v="Sg"/>
    <n v="352"/>
    <n v="0"/>
    <n v="160"/>
    <n v="38"/>
    <n v="122"/>
    <n v="0"/>
  </r>
  <r>
    <x v="9"/>
    <x v="1"/>
    <s v="Ns"/>
    <s v="Ns"/>
    <s v="Sg"/>
    <n v="479"/>
    <n v="12"/>
    <n v="21"/>
    <n v="21"/>
    <s v="NA"/>
    <n v="0"/>
  </r>
  <r>
    <x v="3"/>
    <x v="0"/>
    <s v="Ns"/>
    <s v="Ns"/>
    <s v="Sg"/>
    <n v="773"/>
    <n v="16"/>
    <n v="235"/>
    <n v="68"/>
    <n v="167"/>
    <n v="0"/>
  </r>
  <r>
    <x v="3"/>
    <x v="1"/>
    <s v="Ns"/>
    <s v="Ns"/>
    <s v="Sg"/>
    <n v="318"/>
    <n v="0"/>
    <n v="66"/>
    <n v="31"/>
    <n v="35"/>
    <n v="0"/>
  </r>
  <r>
    <x v="3"/>
    <x v="2"/>
    <s v="Ns"/>
    <s v="Ns"/>
    <s v="Sg"/>
    <n v="251"/>
    <n v="9"/>
    <n v="124"/>
    <n v="60"/>
    <n v="64"/>
    <n v="0"/>
  </r>
  <r>
    <x v="3"/>
    <x v="3"/>
    <s v="Ns"/>
    <s v="Ns"/>
    <s v="Sg"/>
    <n v="301"/>
    <n v="3"/>
    <n v="80"/>
    <n v="36"/>
    <n v="44"/>
    <n v="0"/>
  </r>
  <r>
    <x v="3"/>
    <x v="5"/>
    <s v="Ns"/>
    <s v="Ns"/>
    <s v="Sg"/>
    <n v="327"/>
    <n v="0"/>
    <n v="87"/>
    <n v="32"/>
    <n v="55"/>
    <n v="0"/>
  </r>
  <r>
    <x v="5"/>
    <x v="0"/>
    <s v="Ns"/>
    <s v="Ns"/>
    <s v="Sg"/>
    <n v="416"/>
    <n v="2"/>
    <n v="158"/>
    <n v="30"/>
    <n v="128"/>
    <n v="0"/>
  </r>
  <r>
    <x v="5"/>
    <x v="1"/>
    <s v="Ns"/>
    <s v="Ns"/>
    <s v="Sg"/>
    <n v="260"/>
    <n v="3"/>
    <n v="151"/>
    <n v="12"/>
    <n v="139"/>
    <n v="0"/>
  </r>
  <r>
    <x v="5"/>
    <x v="2"/>
    <s v="Ns"/>
    <s v="Ns"/>
    <s v="Sg"/>
    <n v="138"/>
    <n v="1"/>
    <n v="53"/>
    <n v="16"/>
    <n v="37"/>
    <n v="0"/>
  </r>
  <r>
    <x v="1"/>
    <x v="0"/>
    <s v="Ns"/>
    <s v="Ns"/>
    <s v="Sg"/>
    <n v="856"/>
    <n v="25"/>
    <n v="415"/>
    <s v="."/>
    <s v="."/>
    <s v="."/>
  </r>
  <r>
    <x v="10"/>
    <x v="0"/>
    <s v="Ns"/>
    <s v="Ns"/>
    <s v="Sg"/>
    <n v="1755"/>
    <n v="42"/>
    <n v="3"/>
    <n v="0"/>
    <s v="NA"/>
    <n v="3"/>
  </r>
  <r>
    <x v="10"/>
    <x v="1"/>
    <s v="Ns"/>
    <s v="Ns"/>
    <s v="Sg"/>
    <n v="785"/>
    <n v="2"/>
    <n v="413"/>
    <n v="90"/>
    <n v="304"/>
    <n v="19"/>
  </r>
  <r>
    <x v="11"/>
    <x v="0"/>
    <s v="Ns"/>
    <s v="Ns"/>
    <s v="Sg"/>
    <n v="425"/>
    <n v="11"/>
    <n v="140"/>
    <n v="20"/>
    <n v="120"/>
    <n v="0"/>
  </r>
  <r>
    <x v="11"/>
    <x v="2"/>
    <s v="Ns"/>
    <s v="Ns"/>
    <s v="Sg"/>
    <n v="214"/>
    <n v="1"/>
    <n v="73"/>
    <n v="6"/>
    <n v="67"/>
    <n v="0"/>
  </r>
  <r>
    <x v="12"/>
    <x v="0"/>
    <s v="Ns"/>
    <s v="Ns"/>
    <s v="Sg"/>
    <n v="52"/>
    <n v="0"/>
    <n v="20"/>
    <n v="5"/>
    <n v="15"/>
    <n v="0"/>
  </r>
  <r>
    <x v="12"/>
    <x v="1"/>
    <s v="Ns"/>
    <s v="Ns"/>
    <s v="Sg"/>
    <n v="99"/>
    <n v="0"/>
    <n v="61"/>
    <n v="9"/>
    <n v="52"/>
    <n v="0"/>
  </r>
  <r>
    <x v="12"/>
    <x v="2"/>
    <s v="Ns"/>
    <s v="Ns"/>
    <s v="Sg"/>
    <n v="93"/>
    <n v="1"/>
    <n v="66"/>
    <n v="16"/>
    <n v="50"/>
    <n v="0"/>
  </r>
  <r>
    <x v="13"/>
    <x v="0"/>
    <s v="Ns"/>
    <s v="Ns"/>
    <s v="Sg"/>
    <n v="410"/>
    <n v="0"/>
    <n v="6"/>
    <s v="."/>
    <s v="."/>
    <s v="."/>
  </r>
  <r>
    <x v="14"/>
    <x v="0"/>
    <s v="Ns"/>
    <s v="Ns"/>
    <s v="Sg"/>
    <n v="874"/>
    <n v="3"/>
    <n v="563"/>
    <n v="177"/>
    <n v="377"/>
    <n v="9"/>
  </r>
  <r>
    <x v="14"/>
    <x v="1"/>
    <s v="Ns"/>
    <s v="Ns"/>
    <s v="Sg"/>
    <n v="1258"/>
    <n v="5"/>
    <n v="741"/>
    <n v="327"/>
    <n v="407"/>
    <n v="7"/>
  </r>
  <r>
    <x v="15"/>
    <x v="0"/>
    <s v="Ns"/>
    <s v="Ns"/>
    <s v="Sg"/>
    <n v="153"/>
    <n v="1"/>
    <n v="80"/>
    <n v="16"/>
    <n v="33"/>
    <n v="31"/>
  </r>
  <r>
    <x v="15"/>
    <x v="1"/>
    <s v="Ns"/>
    <s v="Ns"/>
    <s v="Sg"/>
    <n v="67"/>
    <n v="0"/>
    <n v="193"/>
    <n v="30"/>
    <n v="148"/>
    <n v="15"/>
  </r>
  <r>
    <x v="15"/>
    <x v="2"/>
    <s v="Ns"/>
    <s v="Ns"/>
    <s v="Sg"/>
    <n v="58"/>
    <n v="0"/>
    <n v="242"/>
    <n v="19"/>
    <n v="177"/>
    <n v="46"/>
  </r>
  <r>
    <x v="15"/>
    <x v="3"/>
    <s v="Ns"/>
    <s v="Ns"/>
    <s v="Sg"/>
    <n v="253"/>
    <n v="4"/>
    <n v="495"/>
    <n v="107"/>
    <n v="310"/>
    <n v="78"/>
  </r>
  <r>
    <x v="15"/>
    <x v="5"/>
    <s v="Ns"/>
    <s v="Ns"/>
    <s v="Sg"/>
    <n v="532"/>
    <n v="7"/>
    <n v="523"/>
    <n v="150"/>
    <n v="158"/>
    <n v="215"/>
  </r>
  <r>
    <x v="16"/>
    <x v="0"/>
    <s v="Ns"/>
    <s v="Ns"/>
    <s v="Sg"/>
    <n v="352"/>
    <n v="7"/>
    <n v="41"/>
    <n v="37"/>
    <n v="4"/>
    <n v="0"/>
  </r>
  <r>
    <x v="16"/>
    <x v="1"/>
    <s v="Ns"/>
    <s v="Ns"/>
    <s v="Sg"/>
    <n v="586"/>
    <n v="1"/>
    <n v="55"/>
    <n v="35"/>
    <n v="20"/>
    <n v="0"/>
  </r>
  <r>
    <x v="17"/>
    <x v="0"/>
    <s v="Ns"/>
    <s v="Ns"/>
    <s v="Sg"/>
    <n v="240"/>
    <n v="1"/>
    <n v="47"/>
    <n v="47"/>
    <n v="0"/>
    <n v="0"/>
  </r>
  <r>
    <x v="9"/>
    <x v="1"/>
    <s v="Ns"/>
    <s v="Ns"/>
    <s v="Pl"/>
    <n v="480"/>
    <n v="6"/>
    <n v="26"/>
    <n v="26"/>
    <s v="NA"/>
    <n v="0"/>
  </r>
  <r>
    <x v="3"/>
    <x v="3"/>
    <s v="Ns"/>
    <s v="Ns"/>
    <s v="Pl"/>
    <n v="293"/>
    <n v="2"/>
    <n v="89"/>
    <n v="32"/>
    <n v="57"/>
    <n v="0"/>
  </r>
  <r>
    <x v="3"/>
    <x v="5"/>
    <s v="Ns"/>
    <s v="Ns"/>
    <s v="Pl"/>
    <n v="314"/>
    <n v="5"/>
    <n v="95"/>
    <n v="39"/>
    <n v="56"/>
    <n v="0"/>
  </r>
  <r>
    <x v="10"/>
    <x v="0"/>
    <s v="Ns"/>
    <s v="Ns"/>
    <s v="Pl"/>
    <n v="1698"/>
    <n v="99"/>
    <n v="3"/>
    <n v="2"/>
    <s v="NA"/>
    <n v="1"/>
  </r>
  <r>
    <x v="10"/>
    <x v="1"/>
    <s v="Ns"/>
    <s v="Ns"/>
    <s v="Pl"/>
    <n v="701"/>
    <n v="74"/>
    <n v="425"/>
    <n v="98"/>
    <n v="302"/>
    <n v="25"/>
  </r>
  <r>
    <x v="12"/>
    <x v="0"/>
    <s v="Ns"/>
    <s v="Ns"/>
    <s v="Pl"/>
    <n v="54"/>
    <n v="0"/>
    <n v="18"/>
    <n v="3"/>
    <n v="15"/>
    <n v="0"/>
  </r>
  <r>
    <x v="12"/>
    <x v="1"/>
    <s v="Ns"/>
    <s v="Ns"/>
    <s v="Pl"/>
    <n v="92"/>
    <n v="0"/>
    <n v="68"/>
    <n v="7"/>
    <n v="61"/>
    <n v="0"/>
  </r>
  <r>
    <x v="12"/>
    <x v="2"/>
    <s v="Ns"/>
    <s v="Ns"/>
    <s v="Pl"/>
    <n v="91"/>
    <n v="3"/>
    <n v="66"/>
    <n v="7"/>
    <n v="59"/>
    <n v="0"/>
  </r>
  <r>
    <x v="15"/>
    <x v="0"/>
    <s v="Ns"/>
    <s v="Ns"/>
    <s v="Pl"/>
    <n v="123"/>
    <n v="0"/>
    <n v="111"/>
    <n v="41"/>
    <n v="31"/>
    <n v="39"/>
  </r>
  <r>
    <x v="15"/>
    <x v="1"/>
    <s v="Ns"/>
    <s v="Ns"/>
    <s v="Pl"/>
    <n v="62"/>
    <n v="2"/>
    <n v="196"/>
    <n v="31"/>
    <n v="147"/>
    <n v="18"/>
  </r>
  <r>
    <x v="15"/>
    <x v="2"/>
    <s v="Ns"/>
    <s v="Ns"/>
    <s v="Pl"/>
    <n v="31"/>
    <n v="1"/>
    <n v="268"/>
    <n v="28"/>
    <n v="173"/>
    <n v="67"/>
  </r>
  <r>
    <x v="15"/>
    <x v="3"/>
    <s v="Ns"/>
    <s v="Ns"/>
    <s v="Pl"/>
    <n v="116"/>
    <n v="10"/>
    <n v="156"/>
    <n v="28"/>
    <n v="68"/>
    <n v="60"/>
  </r>
  <r>
    <x v="4"/>
    <x v="2"/>
    <s v="Ns"/>
    <s v="Np Irreg"/>
    <s v="Sg"/>
    <n v="53"/>
    <n v="9"/>
    <n v="34"/>
    <n v="9"/>
    <n v="25"/>
    <n v="0"/>
  </r>
  <r>
    <x v="0"/>
    <x v="3"/>
    <s v="Ns"/>
    <s v="Np Irreg"/>
    <s v="Sg"/>
    <n v="55"/>
    <n v="3"/>
    <n v="17"/>
    <n v="2"/>
    <n v="15"/>
    <n v="0"/>
  </r>
  <r>
    <x v="5"/>
    <x v="1"/>
    <s v="Ns"/>
    <s v="Np Irreg"/>
    <s v="Sg"/>
    <n v="205"/>
    <n v="29"/>
    <n v="180"/>
    <n v="39"/>
    <n v="141"/>
    <n v="0"/>
  </r>
  <r>
    <x v="6"/>
    <x v="0"/>
    <s v="Ns"/>
    <s v="Np"/>
    <s v="Sg"/>
    <n v="516"/>
    <n v="61"/>
    <n v="191"/>
    <n v="163"/>
    <n v="28"/>
    <n v="0"/>
  </r>
  <r>
    <x v="6"/>
    <x v="1"/>
    <s v="Ns"/>
    <s v="Np"/>
    <s v="Sg"/>
    <n v="487"/>
    <n v="132"/>
    <n v="149"/>
    <n v="149"/>
    <n v="0"/>
    <n v="0"/>
  </r>
  <r>
    <x v="7"/>
    <x v="0"/>
    <s v="Ns"/>
    <s v="Np"/>
    <s v="Sg"/>
    <n v="307"/>
    <n v="51"/>
    <n v="282"/>
    <n v="108"/>
    <n v="174"/>
    <n v="0"/>
  </r>
  <r>
    <x v="7"/>
    <x v="1"/>
    <s v="Ns"/>
    <s v="Np"/>
    <s v="Sg"/>
    <n v="869"/>
    <n v="44"/>
    <n v="367"/>
    <n v="210"/>
    <n v="157"/>
    <n v="0"/>
  </r>
  <r>
    <x v="7"/>
    <x v="2"/>
    <s v="Ns"/>
    <s v="Np"/>
    <s v="Sg"/>
    <n v="788"/>
    <n v="54"/>
    <n v="310"/>
    <n v="174"/>
    <n v="136"/>
    <n v="0"/>
  </r>
  <r>
    <x v="4"/>
    <x v="0"/>
    <s v="Ns"/>
    <s v="Np"/>
    <s v="Sg"/>
    <n v="198"/>
    <n v="31"/>
    <n v="71"/>
    <n v="26"/>
    <n v="45"/>
    <n v="0"/>
  </r>
  <r>
    <x v="4"/>
    <x v="1"/>
    <s v="Ns"/>
    <s v="Np"/>
    <s v="Sg"/>
    <n v="44"/>
    <n v="21"/>
    <n v="31"/>
    <n v="12"/>
    <n v="19"/>
    <n v="0"/>
  </r>
  <r>
    <x v="4"/>
    <x v="2"/>
    <s v="Ns"/>
    <s v="Np"/>
    <s v="Sg"/>
    <n v="57"/>
    <n v="8"/>
    <n v="31"/>
    <n v="15"/>
    <n v="16"/>
    <n v="0"/>
  </r>
  <r>
    <x v="4"/>
    <x v="3"/>
    <s v="Ns"/>
    <s v="Np"/>
    <s v="Sg"/>
    <n v="208"/>
    <n v="67"/>
    <n v="109"/>
    <n v="39"/>
    <n v="70"/>
    <n v="0"/>
  </r>
  <r>
    <x v="8"/>
    <x v="0"/>
    <s v="Ns"/>
    <s v="Np"/>
    <s v="Sg"/>
    <n v="154"/>
    <n v="50"/>
    <n v="116"/>
    <s v="."/>
    <s v="."/>
    <s v="."/>
  </r>
  <r>
    <x v="8"/>
    <x v="1"/>
    <s v="Ns"/>
    <s v="Np"/>
    <s v="Sg"/>
    <n v="295"/>
    <n v="29"/>
    <n v="188"/>
    <s v="."/>
    <s v="."/>
    <s v="."/>
  </r>
  <r>
    <x v="8"/>
    <x v="2"/>
    <s v="Ns"/>
    <s v="Np"/>
    <s v="Sg"/>
    <n v="249"/>
    <n v="56"/>
    <n v="207"/>
    <s v="."/>
    <s v="."/>
    <s v="."/>
  </r>
  <r>
    <x v="8"/>
    <x v="4"/>
    <s v="Ns"/>
    <s v="Np"/>
    <s v="Sg"/>
    <n v="320"/>
    <n v="25"/>
    <n v="167"/>
    <s v="."/>
    <s v="."/>
    <s v="."/>
  </r>
  <r>
    <x v="0"/>
    <x v="0"/>
    <s v="Ns"/>
    <s v="Np"/>
    <s v="Sg"/>
    <n v="541"/>
    <n v="125"/>
    <n v="486"/>
    <n v="486"/>
    <n v="0"/>
    <n v="0"/>
  </r>
  <r>
    <x v="0"/>
    <x v="1"/>
    <s v="Ns"/>
    <s v="Np"/>
    <s v="Sg"/>
    <n v="173"/>
    <n v="34"/>
    <n v="369"/>
    <n v="110"/>
    <n v="259"/>
    <n v="0"/>
  </r>
  <r>
    <x v="0"/>
    <x v="2"/>
    <s v="Ns"/>
    <s v="Np"/>
    <s v="Sg"/>
    <n v="517"/>
    <n v="56"/>
    <n v="147"/>
    <n v="45"/>
    <n v="102"/>
    <n v="0"/>
  </r>
  <r>
    <x v="0"/>
    <x v="3"/>
    <s v="Ns"/>
    <s v="Np"/>
    <s v="Sg"/>
    <n v="58"/>
    <n v="4"/>
    <n v="13"/>
    <n v="4"/>
    <n v="9"/>
    <n v="0"/>
  </r>
  <r>
    <x v="9"/>
    <x v="0"/>
    <s v="Ns"/>
    <s v="Np"/>
    <s v="Sg"/>
    <n v="312"/>
    <n v="37"/>
    <n v="163"/>
    <n v="64"/>
    <n v="99"/>
    <n v="0"/>
  </r>
  <r>
    <x v="9"/>
    <x v="1"/>
    <s v="Ns"/>
    <s v="Np"/>
    <s v="Sg"/>
    <n v="438"/>
    <n v="45"/>
    <n v="29"/>
    <n v="29"/>
    <s v="NA"/>
    <n v="0"/>
  </r>
  <r>
    <x v="3"/>
    <x v="0"/>
    <s v="Ns"/>
    <s v="Np"/>
    <s v="Sg"/>
    <n v="508"/>
    <n v="104"/>
    <n v="412"/>
    <n v="291"/>
    <n v="121"/>
    <n v="0"/>
  </r>
  <r>
    <x v="3"/>
    <x v="1"/>
    <s v="Ns"/>
    <s v="Np"/>
    <s v="Sg"/>
    <n v="239"/>
    <n v="58"/>
    <n v="87"/>
    <n v="44"/>
    <n v="43"/>
    <n v="0"/>
  </r>
  <r>
    <x v="3"/>
    <x v="2"/>
    <s v="Ns"/>
    <s v="Np"/>
    <s v="Sg"/>
    <n v="148"/>
    <n v="42"/>
    <n v="194"/>
    <n v="128"/>
    <n v="66"/>
    <n v="0"/>
  </r>
  <r>
    <x v="3"/>
    <x v="3"/>
    <s v="Ns"/>
    <s v="Np"/>
    <s v="Sg"/>
    <n v="176"/>
    <n v="68"/>
    <n v="140"/>
    <n v="108"/>
    <n v="32"/>
    <n v="0"/>
  </r>
  <r>
    <x v="3"/>
    <x v="5"/>
    <s v="Ns"/>
    <s v="Np"/>
    <s v="Sg"/>
    <n v="265"/>
    <n v="24"/>
    <n v="125"/>
    <n v="62"/>
    <n v="63"/>
    <n v="0"/>
  </r>
  <r>
    <x v="5"/>
    <x v="0"/>
    <s v="Ns"/>
    <s v="Np"/>
    <s v="Sg"/>
    <n v="256"/>
    <n v="130"/>
    <n v="190"/>
    <n v="89"/>
    <n v="101"/>
    <n v="0"/>
  </r>
  <r>
    <x v="5"/>
    <x v="1"/>
    <s v="Ns"/>
    <s v="Np"/>
    <s v="Sg"/>
    <n v="216"/>
    <n v="56"/>
    <n v="142"/>
    <n v="28"/>
    <n v="114"/>
    <n v="0"/>
  </r>
  <r>
    <x v="5"/>
    <x v="2"/>
    <s v="Ns"/>
    <s v="Np"/>
    <s v="Sg"/>
    <n v="112"/>
    <n v="17"/>
    <n v="63"/>
    <n v="21"/>
    <n v="42"/>
    <n v="0"/>
  </r>
  <r>
    <x v="1"/>
    <x v="0"/>
    <s v="Ns"/>
    <s v="Np"/>
    <s v="Sg"/>
    <n v="524"/>
    <n v="98"/>
    <n v="674"/>
    <s v="."/>
    <s v="."/>
    <s v="."/>
  </r>
  <r>
    <x v="10"/>
    <x v="0"/>
    <s v="Ns"/>
    <s v="Np"/>
    <s v="Sg"/>
    <n v="1645"/>
    <n v="155"/>
    <n v="0"/>
    <n v="0"/>
    <s v="NA"/>
    <n v="0"/>
  </r>
  <r>
    <x v="10"/>
    <x v="1"/>
    <s v="Ns"/>
    <s v="Np"/>
    <s v="Sg"/>
    <n v="756"/>
    <n v="77"/>
    <n v="367"/>
    <n v="86"/>
    <n v="257"/>
    <n v="24"/>
  </r>
  <r>
    <x v="11"/>
    <x v="0"/>
    <s v="Ns"/>
    <s v="Np"/>
    <s v="Sg"/>
    <n v="271"/>
    <n v="112"/>
    <n v="193"/>
    <n v="81"/>
    <n v="112"/>
    <n v="0"/>
  </r>
  <r>
    <x v="11"/>
    <x v="2"/>
    <s v="Ns"/>
    <s v="Np"/>
    <s v="Sg"/>
    <n v="275"/>
    <n v="124"/>
    <n v="177"/>
    <n v="56"/>
    <n v="121"/>
    <n v="0"/>
  </r>
  <r>
    <x v="12"/>
    <x v="0"/>
    <s v="Ns"/>
    <s v="Np"/>
    <s v="Sg"/>
    <n v="48"/>
    <n v="7"/>
    <n v="17"/>
    <n v="5"/>
    <n v="12"/>
    <n v="0"/>
  </r>
  <r>
    <x v="12"/>
    <x v="1"/>
    <s v="Ns"/>
    <s v="Np"/>
    <s v="Sg"/>
    <n v="79"/>
    <n v="17"/>
    <n v="64"/>
    <n v="6"/>
    <n v="58"/>
    <n v="0"/>
  </r>
  <r>
    <x v="12"/>
    <x v="2"/>
    <s v="Ns"/>
    <s v="Np"/>
    <s v="Sg"/>
    <n v="80"/>
    <n v="17"/>
    <n v="63"/>
    <n v="16"/>
    <n v="47"/>
    <n v="0"/>
  </r>
  <r>
    <x v="13"/>
    <x v="0"/>
    <s v="Ns"/>
    <s v="Np"/>
    <s v="Sg"/>
    <n v="199"/>
    <n v="6"/>
    <n v="3"/>
    <s v="."/>
    <s v="."/>
    <s v="."/>
  </r>
  <r>
    <x v="14"/>
    <x v="0"/>
    <s v="Ns"/>
    <s v="Np"/>
    <s v="Sg"/>
    <n v="787"/>
    <n v="65"/>
    <n v="588"/>
    <n v="240"/>
    <n v="342"/>
    <n v="6"/>
  </r>
  <r>
    <x v="14"/>
    <x v="1"/>
    <s v="Ns"/>
    <s v="Np"/>
    <s v="Sg"/>
    <n v="1137"/>
    <n v="96"/>
    <n v="771"/>
    <n v="383"/>
    <n v="374"/>
    <n v="14"/>
  </r>
  <r>
    <x v="15"/>
    <x v="0"/>
    <s v="Ns"/>
    <s v="Np"/>
    <s v="Sg"/>
    <n v="118"/>
    <n v="32"/>
    <n v="84"/>
    <n v="24"/>
    <n v="29"/>
    <n v="31"/>
  </r>
  <r>
    <x v="15"/>
    <x v="1"/>
    <s v="Ns"/>
    <s v="Np"/>
    <s v="Sg"/>
    <n v="67"/>
    <n v="16"/>
    <n v="177"/>
    <n v="25"/>
    <n v="140"/>
    <n v="12"/>
  </r>
  <r>
    <x v="15"/>
    <x v="2"/>
    <s v="Ns"/>
    <s v="Np"/>
    <s v="Sg"/>
    <n v="35"/>
    <n v="13"/>
    <n v="252"/>
    <n v="36"/>
    <n v="161"/>
    <n v="55"/>
  </r>
  <r>
    <x v="15"/>
    <x v="3"/>
    <s v="Ns"/>
    <s v="Np"/>
    <s v="Sg"/>
    <n v="188"/>
    <n v="47"/>
    <n v="517"/>
    <n v="155"/>
    <n v="255"/>
    <n v="107"/>
  </r>
  <r>
    <x v="15"/>
    <x v="5"/>
    <s v="Ns"/>
    <s v="Np"/>
    <s v="Sg"/>
    <n v="456"/>
    <n v="54"/>
    <n v="552"/>
    <n v="199"/>
    <n v="147"/>
    <n v="206"/>
  </r>
  <r>
    <x v="16"/>
    <x v="0"/>
    <s v="Ns"/>
    <s v="Np"/>
    <s v="Sg"/>
    <n v="287"/>
    <n v="64"/>
    <n v="49"/>
    <n v="42"/>
    <n v="7"/>
    <n v="0"/>
  </r>
  <r>
    <x v="16"/>
    <x v="1"/>
    <s v="Ns"/>
    <s v="Np"/>
    <s v="Sg"/>
    <n v="504"/>
    <n v="60"/>
    <n v="77"/>
    <n v="52"/>
    <n v="25"/>
    <n v="0"/>
  </r>
  <r>
    <x v="17"/>
    <x v="0"/>
    <s v="Ns"/>
    <s v="Np"/>
    <s v="Sg"/>
    <n v="196"/>
    <n v="36"/>
    <n v="56"/>
    <n v="56"/>
    <n v="0"/>
    <n v="0"/>
  </r>
  <r>
    <x v="18"/>
    <x v="2"/>
    <s v="Ns"/>
    <s v="Np"/>
    <s v="Sg"/>
    <n v="270"/>
    <n v="36"/>
    <n v="126"/>
    <n v="33"/>
    <n v="93"/>
    <n v="0"/>
  </r>
  <r>
    <x v="18"/>
    <x v="3"/>
    <s v="Ns"/>
    <s v="Np"/>
    <s v="Sg"/>
    <n v="199"/>
    <n v="25"/>
    <n v="64"/>
    <n v="64"/>
    <n v="0"/>
    <n v="0"/>
  </r>
  <r>
    <x v="9"/>
    <x v="1"/>
    <s v="Ns"/>
    <s v="Np"/>
    <s v="Pl"/>
    <n v="388"/>
    <n v="92"/>
    <n v="32"/>
    <n v="32"/>
    <s v="NA"/>
    <n v="0"/>
  </r>
  <r>
    <x v="3"/>
    <x v="3"/>
    <s v="Ns"/>
    <s v="Np"/>
    <s v="Pl"/>
    <n v="157"/>
    <n v="68"/>
    <n v="159"/>
    <n v="120"/>
    <n v="39"/>
    <n v="0"/>
  </r>
  <r>
    <x v="3"/>
    <x v="5"/>
    <s v="Ns"/>
    <s v="Np"/>
    <s v="Pl"/>
    <n v="191"/>
    <n v="95"/>
    <n v="128"/>
    <n v="81"/>
    <n v="47"/>
    <n v="0"/>
  </r>
  <r>
    <x v="10"/>
    <x v="0"/>
    <s v="Ns"/>
    <s v="Np"/>
    <s v="Pl"/>
    <n v="1576"/>
    <n v="218"/>
    <n v="6"/>
    <n v="2"/>
    <s v="NA"/>
    <n v="4"/>
  </r>
  <r>
    <x v="10"/>
    <x v="1"/>
    <s v="Ns"/>
    <s v="Np"/>
    <s v="Pl"/>
    <n v="687"/>
    <n v="107"/>
    <n v="406"/>
    <n v="116"/>
    <n v="266"/>
    <n v="24"/>
  </r>
  <r>
    <x v="12"/>
    <x v="0"/>
    <s v="Ns"/>
    <s v="Np"/>
    <s v="Pl"/>
    <n v="33"/>
    <n v="22"/>
    <n v="17"/>
    <n v="1"/>
    <n v="16"/>
    <n v="0"/>
  </r>
  <r>
    <x v="12"/>
    <x v="1"/>
    <s v="Ns"/>
    <s v="Np"/>
    <s v="Pl"/>
    <n v="62"/>
    <n v="30"/>
    <n v="68"/>
    <n v="15"/>
    <n v="53"/>
    <n v="0"/>
  </r>
  <r>
    <x v="12"/>
    <x v="2"/>
    <s v="Ns"/>
    <s v="Np"/>
    <s v="Pl"/>
    <n v="71"/>
    <n v="11"/>
    <n v="78"/>
    <n v="23"/>
    <n v="55"/>
    <n v="0"/>
  </r>
  <r>
    <x v="13"/>
    <x v="0"/>
    <s v="Ns"/>
    <s v="Np"/>
    <s v="Pl"/>
    <n v="149"/>
    <n v="55"/>
    <n v="4"/>
    <s v="."/>
    <s v="."/>
    <s v="."/>
  </r>
  <r>
    <x v="15"/>
    <x v="0"/>
    <s v="Ns"/>
    <s v="Np"/>
    <s v="Pl"/>
    <n v="115"/>
    <n v="9"/>
    <n v="110"/>
    <n v="35"/>
    <n v="32"/>
    <n v="43"/>
  </r>
  <r>
    <x v="15"/>
    <x v="1"/>
    <s v="Ns"/>
    <s v="Np"/>
    <s v="Pl"/>
    <n v="44"/>
    <n v="5"/>
    <n v="211"/>
    <n v="36"/>
    <n v="146"/>
    <n v="29"/>
  </r>
  <r>
    <x v="15"/>
    <x v="2"/>
    <s v="Ns"/>
    <s v="Np"/>
    <s v="Pl"/>
    <n v="29"/>
    <n v="5"/>
    <n v="266"/>
    <n v="39"/>
    <n v="164"/>
    <n v="63"/>
  </r>
  <r>
    <x v="15"/>
    <x v="3"/>
    <s v="Ns"/>
    <s v="Np"/>
    <s v="Pl"/>
    <n v="125"/>
    <n v="22"/>
    <n v="135"/>
    <n v="27"/>
    <n v="52"/>
    <n v="56"/>
  </r>
  <r>
    <x v="18"/>
    <x v="2"/>
    <s v="Ns"/>
    <s v="Np"/>
    <s v="Pl"/>
    <n v="292"/>
    <n v="34"/>
    <n v="106"/>
    <n v="28"/>
    <n v="78"/>
    <n v="0"/>
  </r>
  <r>
    <x v="18"/>
    <x v="3"/>
    <s v="Ns"/>
    <s v="Np"/>
    <s v="Pl"/>
    <n v="193"/>
    <n v="20"/>
    <n v="75"/>
    <n v="75"/>
    <n v="0"/>
    <n v="0"/>
  </r>
  <r>
    <x v="3"/>
    <x v="5"/>
    <s v="Ns"/>
    <s v="Non-inflecting"/>
    <s v="Sg"/>
    <n v="181"/>
    <n v="12"/>
    <n v="14"/>
    <n v="14"/>
    <n v="0"/>
    <n v="0"/>
  </r>
  <r>
    <x v="3"/>
    <x v="5"/>
    <s v="Ns"/>
    <s v="Non-inflecting"/>
    <s v="Pl"/>
    <n v="130"/>
    <n v="38"/>
    <n v="39"/>
    <n v="39"/>
    <n v="0"/>
    <n v="0"/>
  </r>
  <r>
    <x v="4"/>
    <x v="2"/>
    <s v="Np"/>
    <s v="Ns Irreg"/>
    <s v="Pl"/>
    <n v="5"/>
    <n v="69"/>
    <n v="22"/>
    <n v="4"/>
    <n v="18"/>
    <n v="0"/>
  </r>
  <r>
    <x v="7"/>
    <x v="0"/>
    <s v="Np"/>
    <s v="Ns"/>
    <s v="Pl"/>
    <n v="11"/>
    <n v="357"/>
    <n v="272"/>
    <n v="95"/>
    <n v="177"/>
    <n v="0"/>
  </r>
  <r>
    <x v="4"/>
    <x v="2"/>
    <s v="Np"/>
    <s v="Ns"/>
    <s v="Pl"/>
    <n v="3"/>
    <n v="70"/>
    <n v="23"/>
    <n v="6"/>
    <n v="17"/>
    <n v="0"/>
  </r>
  <r>
    <x v="8"/>
    <x v="0"/>
    <s v="Np"/>
    <s v="Ns"/>
    <s v="Pl"/>
    <n v="7"/>
    <n v="189"/>
    <n v="124"/>
    <s v="."/>
    <s v="."/>
    <s v="."/>
  </r>
  <r>
    <x v="8"/>
    <x v="1"/>
    <s v="Np"/>
    <s v="Ns"/>
    <s v="Pl"/>
    <n v="8"/>
    <n v="235"/>
    <n v="269"/>
    <s v="."/>
    <s v="."/>
    <s v="."/>
  </r>
  <r>
    <x v="8"/>
    <x v="2"/>
    <s v="Np"/>
    <s v="Ns"/>
    <s v="Pl"/>
    <n v="36"/>
    <n v="300"/>
    <n v="176"/>
    <s v="."/>
    <s v="."/>
    <s v="."/>
  </r>
  <r>
    <x v="8"/>
    <x v="4"/>
    <s v="Np"/>
    <s v="Ns"/>
    <s v="Pl"/>
    <n v="8"/>
    <n v="270"/>
    <n v="234"/>
    <s v="."/>
    <s v="."/>
    <s v="."/>
  </r>
  <r>
    <x v="0"/>
    <x v="0"/>
    <s v="Np"/>
    <s v="Ns"/>
    <s v="Pl"/>
    <n v="29"/>
    <n v="771"/>
    <n v="352"/>
    <n v="352"/>
    <n v="0"/>
    <n v="0"/>
  </r>
  <r>
    <x v="0"/>
    <x v="1"/>
    <s v="Np"/>
    <s v="Ns"/>
    <s v="Pl"/>
    <n v="2"/>
    <n v="208"/>
    <n v="366"/>
    <n v="102"/>
    <n v="264"/>
    <n v="0"/>
  </r>
  <r>
    <x v="9"/>
    <x v="0"/>
    <s v="Np"/>
    <s v="Ns"/>
    <s v="Pl"/>
    <n v="16"/>
    <n v="318"/>
    <n v="178"/>
    <n v="82"/>
    <n v="96"/>
    <n v="0"/>
  </r>
  <r>
    <x v="9"/>
    <x v="1"/>
    <s v="Np"/>
    <s v="Ns"/>
    <s v="Pl"/>
    <n v="88"/>
    <n v="887"/>
    <n v="49"/>
    <n v="49"/>
    <s v="NA"/>
    <n v="0"/>
  </r>
  <r>
    <x v="3"/>
    <x v="0"/>
    <s v="Np"/>
    <s v="Ns"/>
    <s v="Pl"/>
    <n v="54"/>
    <n v="663"/>
    <n v="307"/>
    <n v="186"/>
    <n v="121"/>
    <n v="0"/>
  </r>
  <r>
    <x v="1"/>
    <x v="0"/>
    <s v="Np"/>
    <s v="Ns"/>
    <s v="Pl"/>
    <n v="21"/>
    <n v="790"/>
    <n v="485"/>
    <s v="."/>
    <s v="."/>
    <s v="."/>
  </r>
  <r>
    <x v="11"/>
    <x v="1"/>
    <s v="Np"/>
    <s v="Ns"/>
    <s v="Pl"/>
    <n v="34"/>
    <n v="1573"/>
    <n v="481"/>
    <n v="151"/>
    <n v="330"/>
    <n v="0"/>
  </r>
  <r>
    <x v="2"/>
    <x v="0"/>
    <s v="Np"/>
    <s v="Ns"/>
    <s v="Pl"/>
    <n v="4"/>
    <n v="131"/>
    <n v="297"/>
    <n v="93"/>
    <n v="204"/>
    <n v="0"/>
  </r>
  <r>
    <x v="16"/>
    <x v="0"/>
    <s v="Np"/>
    <s v="Ns"/>
    <s v="Pl"/>
    <n v="15"/>
    <n v="297"/>
    <n v="88"/>
    <n v="80"/>
    <n v="8"/>
    <n v="0"/>
  </r>
  <r>
    <x v="17"/>
    <x v="0"/>
    <s v="Np"/>
    <s v="Ns"/>
    <s v="Pl"/>
    <n v="15"/>
    <n v="217"/>
    <n v="56"/>
    <n v="54"/>
    <n v="0"/>
    <n v="2"/>
  </r>
  <r>
    <x v="7"/>
    <x v="0"/>
    <s v="Np"/>
    <s v="Np"/>
    <s v="Pl"/>
    <n v="9"/>
    <n v="370"/>
    <n v="261"/>
    <n v="91"/>
    <n v="170"/>
    <n v="0"/>
  </r>
  <r>
    <x v="8"/>
    <x v="0"/>
    <s v="Np"/>
    <s v="Np"/>
    <s v="Pl"/>
    <n v="4"/>
    <n v="196"/>
    <n v="120"/>
    <s v="."/>
    <s v="."/>
    <s v="."/>
  </r>
  <r>
    <x v="8"/>
    <x v="1"/>
    <s v="Np"/>
    <s v="Np"/>
    <s v="Pl"/>
    <n v="1"/>
    <n v="325"/>
    <n v="186"/>
    <s v="."/>
    <s v="."/>
    <s v="."/>
  </r>
  <r>
    <x v="8"/>
    <x v="2"/>
    <s v="Np"/>
    <s v="Np"/>
    <s v="Pl"/>
    <n v="3"/>
    <n v="297"/>
    <n v="212"/>
    <s v="."/>
    <s v="."/>
    <s v="."/>
  </r>
  <r>
    <x v="0"/>
    <x v="0"/>
    <s v="Np"/>
    <s v="Np"/>
    <s v="Pl"/>
    <n v="11"/>
    <n v="713"/>
    <n v="428"/>
    <n v="428"/>
    <n v="0"/>
    <n v="0"/>
  </r>
  <r>
    <x v="0"/>
    <x v="1"/>
    <s v="Np"/>
    <s v="Np"/>
    <s v="Pl"/>
    <n v="3"/>
    <n v="192"/>
    <n v="381"/>
    <n v="137"/>
    <n v="244"/>
    <n v="0"/>
  </r>
  <r>
    <x v="9"/>
    <x v="0"/>
    <s v="Np"/>
    <s v="Np"/>
    <s v="Pl"/>
    <n v="18"/>
    <n v="305"/>
    <n v="189"/>
    <n v="97"/>
    <n v="92"/>
    <n v="0"/>
  </r>
  <r>
    <x v="9"/>
    <x v="1"/>
    <s v="Np"/>
    <s v="Np"/>
    <s v="Pl"/>
    <n v="51"/>
    <n v="933"/>
    <n v="40"/>
    <n v="40"/>
    <s v="NA"/>
    <n v="0"/>
  </r>
  <r>
    <x v="3"/>
    <x v="0"/>
    <s v="Np"/>
    <s v="Np"/>
    <s v="Pl"/>
    <n v="39"/>
    <n v="691"/>
    <n v="294"/>
    <n v="187"/>
    <n v="107"/>
    <n v="0"/>
  </r>
  <r>
    <x v="1"/>
    <x v="0"/>
    <s v="Np"/>
    <s v="Np"/>
    <s v="Pl"/>
    <n v="8"/>
    <n v="708"/>
    <n v="580"/>
    <s v="."/>
    <s v="."/>
    <s v="."/>
  </r>
  <r>
    <x v="2"/>
    <x v="0"/>
    <s v="Np"/>
    <s v="Np"/>
    <s v="Pl"/>
    <n v="1"/>
    <n v="292"/>
    <n v="571"/>
    <n v="159"/>
    <n v="412"/>
    <n v="0"/>
  </r>
  <r>
    <x v="16"/>
    <x v="0"/>
    <s v="Np"/>
    <s v="Np"/>
    <s v="Pl"/>
    <n v="21"/>
    <n v="340"/>
    <n v="39"/>
    <n v="35"/>
    <n v="4"/>
    <n v="0"/>
  </r>
  <r>
    <x v="17"/>
    <x v="0"/>
    <s v="Np"/>
    <s v="Np"/>
    <s v="Pl"/>
    <n v="12"/>
    <n v="197"/>
    <n v="79"/>
    <n v="79"/>
    <n v="0"/>
    <n v="0"/>
  </r>
  <r>
    <x v="19"/>
    <x v="6"/>
    <m/>
    <m/>
    <m/>
    <m/>
    <m/>
    <m/>
    <m/>
    <m/>
    <m/>
  </r>
  <r>
    <x v="19"/>
    <x v="6"/>
    <m/>
    <m/>
    <m/>
    <n v="102369"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  <r>
    <x v="19"/>
    <x v="6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56" firstHeaderRow="2" firstDataRow="2" firstDataCol="2"/>
  <pivotFields count="11">
    <pivotField axis="axisRow" compact="0" outline="0" showAll="0" defaultSubtotal="0">
      <items count="20">
        <item x="6"/>
        <item x="7"/>
        <item x="4"/>
        <item x="8"/>
        <item x="1"/>
        <item x="5"/>
        <item x="3"/>
        <item x="0"/>
        <item x="9"/>
        <item x="10"/>
        <item x="11"/>
        <item x="12"/>
        <item x="13"/>
        <item x="14"/>
        <item x="2"/>
        <item x="15"/>
        <item x="16"/>
        <item x="17"/>
        <item x="18"/>
        <item x="19"/>
      </items>
    </pivotField>
    <pivotField axis="axisRow" compact="0" outline="0" showAll="0">
      <items count="8">
        <item x="0"/>
        <item x="1"/>
        <item x="2"/>
        <item x="3"/>
        <item x="5"/>
        <item x="4"/>
        <item x="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52">
    <i>
      <x/>
      <x/>
    </i>
    <i r="1">
      <x v="1"/>
    </i>
    <i>
      <x v="1"/>
      <x/>
    </i>
    <i r="1">
      <x v="1"/>
    </i>
    <i r="1">
      <x v="2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5"/>
    </i>
    <i>
      <x v="4"/>
      <x/>
    </i>
    <i>
      <x v="5"/>
      <x/>
    </i>
    <i r="1">
      <x v="1"/>
    </i>
    <i r="1">
      <x v="2"/>
    </i>
    <i>
      <x v="6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>
      <x v="8"/>
      <x/>
    </i>
    <i r="1">
      <x v="1"/>
    </i>
    <i>
      <x v="9"/>
      <x/>
    </i>
    <i r="1">
      <x v="1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>
      <x v="13"/>
      <x/>
    </i>
    <i r="1">
      <x v="1"/>
    </i>
    <i>
      <x v="14"/>
      <x/>
    </i>
    <i>
      <x v="15"/>
      <x/>
    </i>
    <i r="1">
      <x v="1"/>
    </i>
    <i r="1">
      <x v="2"/>
    </i>
    <i r="1">
      <x v="3"/>
    </i>
    <i r="1">
      <x v="4"/>
    </i>
    <i>
      <x v="16"/>
      <x/>
    </i>
    <i r="1">
      <x v="1"/>
    </i>
    <i>
      <x v="17"/>
      <x/>
    </i>
    <i>
      <x v="18"/>
      <x v="2"/>
    </i>
    <i r="1">
      <x v="3"/>
    </i>
    <i>
      <x v="19"/>
      <x v="6"/>
    </i>
    <i t="grand">
      <x/>
    </i>
  </rowItems>
  <colItems count="1">
    <i/>
  </colItems>
  <dataFields count="1">
    <dataField name="Count of Sum of N singular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"/>
  <sheetViews>
    <sheetView tabSelected="1" topLeftCell="A12" workbookViewId="0">
      <selection activeCell="C54" sqref="C5:C54"/>
    </sheetView>
  </sheetViews>
  <sheetFormatPr baseColWidth="10" defaultRowHeight="14" x14ac:dyDescent="0"/>
  <cols>
    <col min="1" max="1" width="25.6640625" bestFit="1" customWidth="1"/>
    <col min="2" max="2" width="12.5" bestFit="1" customWidth="1"/>
    <col min="3" max="3" width="5" bestFit="1" customWidth="1"/>
    <col min="4" max="5" width="3.1640625" bestFit="1" customWidth="1"/>
    <col min="6" max="6" width="2.1640625" bestFit="1" customWidth="1"/>
    <col min="7" max="7" width="10.6640625" bestFit="1" customWidth="1"/>
    <col min="8" max="8" width="6.5" bestFit="1" customWidth="1"/>
    <col min="9" max="9" width="10.1640625" bestFit="1" customWidth="1"/>
  </cols>
  <sheetData>
    <row r="3" spans="1:3">
      <c r="A3" s="50" t="s">
        <v>83</v>
      </c>
    </row>
    <row r="4" spans="1:3">
      <c r="A4" s="50" t="s">
        <v>1</v>
      </c>
      <c r="B4" s="50" t="s">
        <v>2</v>
      </c>
      <c r="C4" t="s">
        <v>86</v>
      </c>
    </row>
    <row r="5" spans="1:3">
      <c r="A5" t="s">
        <v>76</v>
      </c>
      <c r="B5">
        <v>1</v>
      </c>
      <c r="C5" s="27">
        <v>2</v>
      </c>
    </row>
    <row r="6" spans="1:3">
      <c r="B6">
        <v>2</v>
      </c>
      <c r="C6" s="27">
        <v>2</v>
      </c>
    </row>
    <row r="7" spans="1:3">
      <c r="A7" t="s">
        <v>13</v>
      </c>
      <c r="B7">
        <v>1</v>
      </c>
      <c r="C7" s="27">
        <v>4</v>
      </c>
    </row>
    <row r="8" spans="1:3">
      <c r="B8">
        <v>2</v>
      </c>
      <c r="C8" s="27">
        <v>2</v>
      </c>
    </row>
    <row r="9" spans="1:3">
      <c r="B9">
        <v>3</v>
      </c>
      <c r="C9" s="27">
        <v>2</v>
      </c>
    </row>
    <row r="10" spans="1:3">
      <c r="A10" t="s">
        <v>14</v>
      </c>
      <c r="B10">
        <v>1</v>
      </c>
      <c r="C10" s="27">
        <v>3</v>
      </c>
    </row>
    <row r="11" spans="1:3">
      <c r="B11">
        <v>2</v>
      </c>
      <c r="C11" s="27">
        <v>3</v>
      </c>
    </row>
    <row r="12" spans="1:3">
      <c r="B12">
        <v>3</v>
      </c>
      <c r="C12" s="27">
        <v>6</v>
      </c>
    </row>
    <row r="13" spans="1:3">
      <c r="B13">
        <v>4</v>
      </c>
      <c r="C13" s="27">
        <v>4</v>
      </c>
    </row>
    <row r="14" spans="1:3">
      <c r="A14" t="s">
        <v>15</v>
      </c>
      <c r="B14">
        <v>1</v>
      </c>
      <c r="C14" s="27">
        <v>4</v>
      </c>
    </row>
    <row r="15" spans="1:3">
      <c r="B15">
        <v>2</v>
      </c>
      <c r="C15" s="27">
        <v>4</v>
      </c>
    </row>
    <row r="16" spans="1:3">
      <c r="B16">
        <v>3</v>
      </c>
      <c r="C16" s="27">
        <v>4</v>
      </c>
    </row>
    <row r="17" spans="1:3">
      <c r="B17" t="s">
        <v>17</v>
      </c>
      <c r="C17" s="27">
        <v>3</v>
      </c>
    </row>
    <row r="18" spans="1:3">
      <c r="A18" t="s">
        <v>81</v>
      </c>
      <c r="B18">
        <v>1</v>
      </c>
      <c r="C18" s="27">
        <v>6</v>
      </c>
    </row>
    <row r="19" spans="1:3">
      <c r="A19" t="s">
        <v>80</v>
      </c>
      <c r="B19">
        <v>1</v>
      </c>
      <c r="C19" s="27">
        <v>2</v>
      </c>
    </row>
    <row r="20" spans="1:3">
      <c r="B20">
        <v>2</v>
      </c>
      <c r="C20" s="27">
        <v>3</v>
      </c>
    </row>
    <row r="21" spans="1:3">
      <c r="B21">
        <v>3</v>
      </c>
      <c r="C21" s="27">
        <v>4</v>
      </c>
    </row>
    <row r="22" spans="1:3">
      <c r="A22" t="s">
        <v>79</v>
      </c>
      <c r="B22">
        <v>1</v>
      </c>
      <c r="C22" s="27">
        <v>4</v>
      </c>
    </row>
    <row r="23" spans="1:3">
      <c r="B23">
        <v>2</v>
      </c>
      <c r="C23" s="27">
        <v>4</v>
      </c>
    </row>
    <row r="24" spans="1:3">
      <c r="B24">
        <v>3</v>
      </c>
      <c r="C24" s="27">
        <v>4</v>
      </c>
    </row>
    <row r="25" spans="1:3">
      <c r="B25">
        <v>4</v>
      </c>
      <c r="C25" s="27">
        <v>4</v>
      </c>
    </row>
    <row r="26" spans="1:3">
      <c r="B26">
        <v>5</v>
      </c>
      <c r="C26" s="27">
        <v>6</v>
      </c>
    </row>
    <row r="27" spans="1:3">
      <c r="A27" t="s">
        <v>77</v>
      </c>
      <c r="B27">
        <v>1</v>
      </c>
      <c r="C27" s="27">
        <v>6</v>
      </c>
    </row>
    <row r="28" spans="1:3">
      <c r="B28">
        <v>2</v>
      </c>
      <c r="C28" s="27">
        <v>6</v>
      </c>
    </row>
    <row r="29" spans="1:3">
      <c r="B29">
        <v>3</v>
      </c>
      <c r="C29" s="27">
        <v>3</v>
      </c>
    </row>
    <row r="30" spans="1:3">
      <c r="B30">
        <v>4</v>
      </c>
      <c r="C30" s="27">
        <v>5</v>
      </c>
    </row>
    <row r="31" spans="1:3">
      <c r="A31" t="s">
        <v>78</v>
      </c>
      <c r="B31">
        <v>1</v>
      </c>
      <c r="C31" s="27">
        <v>4</v>
      </c>
    </row>
    <row r="32" spans="1:3">
      <c r="B32">
        <v>2</v>
      </c>
      <c r="C32" s="27">
        <v>6</v>
      </c>
    </row>
    <row r="33" spans="1:3">
      <c r="A33" t="s">
        <v>19</v>
      </c>
      <c r="B33">
        <v>1</v>
      </c>
      <c r="C33" s="27">
        <v>4</v>
      </c>
    </row>
    <row r="34" spans="1:3">
      <c r="B34">
        <v>2</v>
      </c>
      <c r="C34" s="27">
        <v>4</v>
      </c>
    </row>
    <row r="35" spans="1:3">
      <c r="A35" t="s">
        <v>20</v>
      </c>
      <c r="B35">
        <v>1</v>
      </c>
      <c r="C35" s="27">
        <v>2</v>
      </c>
    </row>
    <row r="36" spans="1:3">
      <c r="B36">
        <v>2</v>
      </c>
      <c r="C36" s="27">
        <v>1</v>
      </c>
    </row>
    <row r="37" spans="1:3">
      <c r="B37">
        <v>3</v>
      </c>
      <c r="C37" s="27">
        <v>2</v>
      </c>
    </row>
    <row r="38" spans="1:3">
      <c r="A38" t="s">
        <v>21</v>
      </c>
      <c r="B38">
        <v>1</v>
      </c>
      <c r="C38" s="27">
        <v>4</v>
      </c>
    </row>
    <row r="39" spans="1:3">
      <c r="B39">
        <v>2</v>
      </c>
      <c r="C39" s="27">
        <v>4</v>
      </c>
    </row>
    <row r="40" spans="1:3">
      <c r="B40">
        <v>3</v>
      </c>
      <c r="C40" s="27">
        <v>4</v>
      </c>
    </row>
    <row r="41" spans="1:3">
      <c r="A41" t="s">
        <v>22</v>
      </c>
      <c r="B41">
        <v>1</v>
      </c>
      <c r="C41" s="27">
        <v>3</v>
      </c>
    </row>
    <row r="42" spans="1:3">
      <c r="A42" t="s">
        <v>23</v>
      </c>
      <c r="B42">
        <v>1</v>
      </c>
      <c r="C42" s="27">
        <v>2</v>
      </c>
    </row>
    <row r="43" spans="1:3">
      <c r="B43">
        <v>2</v>
      </c>
      <c r="C43" s="27">
        <v>2</v>
      </c>
    </row>
    <row r="44" spans="1:3">
      <c r="A44" t="s">
        <v>29</v>
      </c>
      <c r="B44">
        <v>1</v>
      </c>
      <c r="C44" s="27">
        <v>5</v>
      </c>
    </row>
    <row r="45" spans="1:3">
      <c r="A45" t="s">
        <v>24</v>
      </c>
      <c r="B45">
        <v>1</v>
      </c>
      <c r="C45" s="27">
        <v>4</v>
      </c>
    </row>
    <row r="46" spans="1:3">
      <c r="B46">
        <v>2</v>
      </c>
      <c r="C46" s="27">
        <v>4</v>
      </c>
    </row>
    <row r="47" spans="1:3">
      <c r="B47">
        <v>3</v>
      </c>
      <c r="C47" s="27">
        <v>4</v>
      </c>
    </row>
    <row r="48" spans="1:3">
      <c r="B48">
        <v>4</v>
      </c>
      <c r="C48" s="27">
        <v>4</v>
      </c>
    </row>
    <row r="49" spans="1:3">
      <c r="B49">
        <v>5</v>
      </c>
      <c r="C49" s="27">
        <v>2</v>
      </c>
    </row>
    <row r="50" spans="1:3">
      <c r="A50" t="s">
        <v>25</v>
      </c>
      <c r="B50">
        <v>1</v>
      </c>
      <c r="C50" s="27">
        <v>4</v>
      </c>
    </row>
    <row r="51" spans="1:3">
      <c r="B51">
        <v>2</v>
      </c>
      <c r="C51" s="27">
        <v>2</v>
      </c>
    </row>
    <row r="52" spans="1:3">
      <c r="A52" t="s">
        <v>26</v>
      </c>
      <c r="B52">
        <v>1</v>
      </c>
      <c r="C52" s="27">
        <v>4</v>
      </c>
    </row>
    <row r="53" spans="1:3">
      <c r="A53" t="s">
        <v>75</v>
      </c>
      <c r="B53">
        <v>3</v>
      </c>
      <c r="C53" s="27">
        <v>2</v>
      </c>
    </row>
    <row r="54" spans="1:3">
      <c r="B54">
        <v>4</v>
      </c>
      <c r="C54" s="27">
        <v>2</v>
      </c>
    </row>
    <row r="55" spans="1:3">
      <c r="A55" t="s">
        <v>84</v>
      </c>
      <c r="B55" t="s">
        <v>84</v>
      </c>
      <c r="C55" s="27">
        <v>1</v>
      </c>
    </row>
    <row r="56" spans="1:3">
      <c r="A56" t="s">
        <v>85</v>
      </c>
      <c r="C56" s="27">
        <v>180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N463"/>
  <sheetViews>
    <sheetView topLeftCell="B1048537" workbookViewId="0">
      <selection activeCell="M2" sqref="B2:M1048576"/>
    </sheetView>
  </sheetViews>
  <sheetFormatPr baseColWidth="10" defaultRowHeight="15" customHeight="1" x14ac:dyDescent="0"/>
  <cols>
    <col min="2" max="2" width="57.83203125" customWidth="1"/>
    <col min="3" max="4" width="5.5" customWidth="1"/>
    <col min="5" max="5" width="28.1640625" customWidth="1"/>
    <col min="6" max="6" width="5.5" customWidth="1"/>
    <col min="7" max="7" width="15" customWidth="1"/>
    <col min="8" max="13" width="5.5" customWidth="1"/>
    <col min="14" max="14" width="19.6640625" customWidth="1"/>
  </cols>
  <sheetData>
    <row r="1" spans="2:40" ht="15" customHeight="1">
      <c r="B1" t="s">
        <v>0</v>
      </c>
      <c r="M1" s="3"/>
    </row>
    <row r="2" spans="2:40" ht="15" customHeight="1">
      <c r="B2" s="25" t="s">
        <v>1</v>
      </c>
      <c r="C2" s="25" t="s">
        <v>2</v>
      </c>
      <c r="D2" s="25" t="s">
        <v>3</v>
      </c>
      <c r="E2" s="25" t="s">
        <v>4</v>
      </c>
      <c r="F2" s="25" t="s">
        <v>62</v>
      </c>
      <c r="G2" s="25" t="s">
        <v>63</v>
      </c>
      <c r="H2" s="25" t="s">
        <v>64</v>
      </c>
      <c r="I2" s="25" t="s">
        <v>82</v>
      </c>
      <c r="J2" s="25" t="s">
        <v>65</v>
      </c>
      <c r="K2" s="25" t="s">
        <v>66</v>
      </c>
      <c r="L2" s="25" t="s">
        <v>67</v>
      </c>
      <c r="M2" s="25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2:40" ht="15" customHeight="1">
      <c r="B3" s="30" t="s">
        <v>77</v>
      </c>
      <c r="C3" s="26">
        <v>1</v>
      </c>
      <c r="D3" s="26" t="s">
        <v>68</v>
      </c>
      <c r="E3" t="s">
        <v>12</v>
      </c>
      <c r="F3" t="s">
        <v>71</v>
      </c>
      <c r="G3" s="27">
        <v>327</v>
      </c>
      <c r="H3" s="27">
        <v>435</v>
      </c>
      <c r="I3" s="27">
        <v>390</v>
      </c>
      <c r="J3" s="27">
        <v>390</v>
      </c>
      <c r="K3" s="27">
        <v>0</v>
      </c>
      <c r="L3" s="27">
        <v>0</v>
      </c>
      <c r="M3" s="27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4"/>
      <c r="Z3" s="4"/>
      <c r="AA3" s="4"/>
      <c r="AB3" s="4"/>
      <c r="AM3" s="4"/>
    </row>
    <row r="4" spans="2:40" ht="15" customHeight="1" thickBot="1">
      <c r="B4" s="30" t="s">
        <v>77</v>
      </c>
      <c r="C4" s="26">
        <v>2</v>
      </c>
      <c r="D4" s="26" t="s">
        <v>68</v>
      </c>
      <c r="E4" t="s">
        <v>12</v>
      </c>
      <c r="F4" t="s">
        <v>71</v>
      </c>
      <c r="G4" s="27">
        <v>157</v>
      </c>
      <c r="H4" s="27">
        <v>50</v>
      </c>
      <c r="I4" s="27">
        <v>369</v>
      </c>
      <c r="J4" s="27">
        <v>72</v>
      </c>
      <c r="K4" s="27">
        <v>297</v>
      </c>
      <c r="L4" s="27">
        <v>0</v>
      </c>
      <c r="M4" s="27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4"/>
      <c r="Z4" s="4"/>
      <c r="AA4" s="4"/>
      <c r="AB4" s="4"/>
      <c r="AM4" s="4"/>
    </row>
    <row r="5" spans="2:40" ht="15" customHeight="1" thickBot="1">
      <c r="B5" s="37" t="s">
        <v>77</v>
      </c>
      <c r="C5" s="26">
        <v>3</v>
      </c>
      <c r="D5" s="26" t="s">
        <v>68</v>
      </c>
      <c r="E5" t="s">
        <v>12</v>
      </c>
      <c r="F5" t="s">
        <v>71</v>
      </c>
      <c r="G5" s="27">
        <v>567</v>
      </c>
      <c r="H5" s="27">
        <v>7</v>
      </c>
      <c r="I5" s="27">
        <v>146</v>
      </c>
      <c r="J5" s="27">
        <v>55</v>
      </c>
      <c r="K5" s="27">
        <v>91</v>
      </c>
      <c r="L5" s="27">
        <v>0</v>
      </c>
      <c r="M5" s="27"/>
      <c r="N5" s="38"/>
      <c r="O5" s="39"/>
      <c r="P5" s="39"/>
      <c r="Q5" s="39"/>
      <c r="R5" s="39"/>
      <c r="S5" s="39"/>
      <c r="T5" s="31"/>
      <c r="U5" s="31"/>
      <c r="V5" s="31"/>
      <c r="W5" s="31"/>
      <c r="X5" s="31"/>
      <c r="Y5" s="4"/>
      <c r="Z5" s="4"/>
      <c r="AA5" s="4"/>
      <c r="AB5" s="4"/>
      <c r="AM5" s="4"/>
    </row>
    <row r="6" spans="2:40" ht="15" customHeight="1">
      <c r="B6" s="37" t="s">
        <v>81</v>
      </c>
      <c r="C6" s="26">
        <v>1</v>
      </c>
      <c r="D6" s="26" t="s">
        <v>68</v>
      </c>
      <c r="E6" t="s">
        <v>12</v>
      </c>
      <c r="F6" t="s">
        <v>71</v>
      </c>
      <c r="G6" s="27">
        <v>273</v>
      </c>
      <c r="H6" s="27">
        <v>557</v>
      </c>
      <c r="I6" s="27">
        <v>466</v>
      </c>
      <c r="J6" s="27" t="s">
        <v>16</v>
      </c>
      <c r="K6" s="27" t="s">
        <v>16</v>
      </c>
      <c r="L6" s="27" t="s">
        <v>16</v>
      </c>
      <c r="M6" s="27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4"/>
      <c r="Z6" s="4"/>
      <c r="AA6" s="4"/>
      <c r="AB6" s="4"/>
      <c r="AM6" s="4"/>
    </row>
    <row r="7" spans="2:40" ht="15" customHeight="1">
      <c r="B7" s="28" t="s">
        <v>29</v>
      </c>
      <c r="C7" s="26">
        <v>1</v>
      </c>
      <c r="D7" s="26" t="s">
        <v>68</v>
      </c>
      <c r="E7" t="s">
        <v>12</v>
      </c>
      <c r="F7" t="s">
        <v>71</v>
      </c>
      <c r="G7" s="27">
        <v>100</v>
      </c>
      <c r="H7" s="27">
        <v>39</v>
      </c>
      <c r="I7" s="27">
        <v>293</v>
      </c>
      <c r="J7" s="27">
        <v>79</v>
      </c>
      <c r="K7" s="27">
        <v>214</v>
      </c>
      <c r="L7" s="27">
        <v>0</v>
      </c>
      <c r="M7" s="27"/>
      <c r="N7" s="32"/>
      <c r="O7" s="31"/>
      <c r="P7" s="31"/>
      <c r="Q7" s="31"/>
      <c r="R7" s="31"/>
      <c r="S7" s="31"/>
      <c r="T7" s="31"/>
      <c r="U7" s="31"/>
      <c r="V7" s="31"/>
      <c r="W7" s="31"/>
      <c r="X7" s="31"/>
      <c r="Y7" s="4"/>
      <c r="Z7" s="4"/>
      <c r="AA7" s="4"/>
      <c r="AB7" s="4"/>
      <c r="AM7" s="4"/>
    </row>
    <row r="8" spans="2:40" ht="15" customHeight="1">
      <c r="B8" s="37" t="s">
        <v>79</v>
      </c>
      <c r="C8" s="26">
        <v>3</v>
      </c>
      <c r="D8" s="26" t="s">
        <v>68</v>
      </c>
      <c r="E8" t="s">
        <v>12</v>
      </c>
      <c r="F8" t="s">
        <v>72</v>
      </c>
      <c r="G8" s="27">
        <v>170</v>
      </c>
      <c r="H8" s="27">
        <v>79</v>
      </c>
      <c r="I8" s="27">
        <v>135</v>
      </c>
      <c r="J8" s="27">
        <v>56</v>
      </c>
      <c r="K8" s="27">
        <v>79</v>
      </c>
      <c r="L8" s="27">
        <v>0</v>
      </c>
      <c r="M8" s="27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4"/>
      <c r="Z8" s="4"/>
      <c r="AA8" s="4"/>
      <c r="AB8" s="4"/>
      <c r="AM8" s="4"/>
    </row>
    <row r="9" spans="2:40" ht="15" customHeight="1">
      <c r="B9" s="30" t="s">
        <v>77</v>
      </c>
      <c r="C9" s="26">
        <v>1</v>
      </c>
      <c r="D9" s="26" t="s">
        <v>68</v>
      </c>
      <c r="E9" t="s">
        <v>27</v>
      </c>
      <c r="F9" t="s">
        <v>71</v>
      </c>
      <c r="G9" s="27">
        <v>220</v>
      </c>
      <c r="H9" s="27">
        <v>497</v>
      </c>
      <c r="I9" s="27">
        <v>435</v>
      </c>
      <c r="J9" s="27">
        <v>435</v>
      </c>
      <c r="K9" s="27">
        <v>0</v>
      </c>
      <c r="L9" s="27">
        <v>0</v>
      </c>
      <c r="M9" s="27"/>
      <c r="O9" s="31"/>
      <c r="P9" s="31"/>
      <c r="Q9" s="31"/>
      <c r="R9" s="31"/>
      <c r="S9" s="31"/>
      <c r="T9" s="31"/>
      <c r="U9" s="31"/>
      <c r="V9" s="31"/>
      <c r="W9" s="31"/>
      <c r="X9" s="31"/>
      <c r="Y9" s="4"/>
      <c r="Z9" s="4"/>
      <c r="AA9" s="4"/>
      <c r="AB9" s="4"/>
      <c r="AM9" s="4"/>
    </row>
    <row r="10" spans="2:40" ht="15" customHeight="1">
      <c r="B10" s="37" t="s">
        <v>77</v>
      </c>
      <c r="C10" s="26">
        <v>2</v>
      </c>
      <c r="D10" s="26" t="s">
        <v>68</v>
      </c>
      <c r="E10" t="s">
        <v>27</v>
      </c>
      <c r="F10" t="s">
        <v>71</v>
      </c>
      <c r="G10" s="27">
        <v>103</v>
      </c>
      <c r="H10" s="27">
        <v>112</v>
      </c>
      <c r="I10" s="27">
        <v>361</v>
      </c>
      <c r="J10" s="27">
        <v>86</v>
      </c>
      <c r="K10" s="27">
        <v>275</v>
      </c>
      <c r="L10" s="27">
        <v>0</v>
      </c>
      <c r="M10" s="27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4"/>
      <c r="Z10" s="4"/>
      <c r="AA10" s="4"/>
      <c r="AB10" s="4"/>
      <c r="AM10" s="4"/>
    </row>
    <row r="11" spans="2:40" ht="15" customHeight="1">
      <c r="B11" s="37" t="s">
        <v>81</v>
      </c>
      <c r="C11" s="26">
        <v>1</v>
      </c>
      <c r="D11" s="26" t="s">
        <v>68</v>
      </c>
      <c r="E11" t="s">
        <v>27</v>
      </c>
      <c r="F11" t="s">
        <v>71</v>
      </c>
      <c r="G11" s="27">
        <v>153</v>
      </c>
      <c r="H11" s="27">
        <v>571</v>
      </c>
      <c r="I11" s="27">
        <v>572</v>
      </c>
      <c r="J11" s="27" t="s">
        <v>16</v>
      </c>
      <c r="K11" s="27" t="s">
        <v>16</v>
      </c>
      <c r="L11" s="27" t="s">
        <v>16</v>
      </c>
      <c r="M11" s="27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4"/>
      <c r="Z11" s="4"/>
      <c r="AA11" s="4"/>
      <c r="AB11" s="4"/>
      <c r="AM11" s="4"/>
    </row>
    <row r="12" spans="2:40" ht="15" customHeight="1">
      <c r="B12" s="29" t="s">
        <v>29</v>
      </c>
      <c r="C12" s="26">
        <v>1</v>
      </c>
      <c r="D12" s="26" t="s">
        <v>68</v>
      </c>
      <c r="E12" s="26" t="s">
        <v>27</v>
      </c>
      <c r="F12" t="s">
        <v>71</v>
      </c>
      <c r="G12" s="27">
        <v>45</v>
      </c>
      <c r="H12" s="27">
        <v>92</v>
      </c>
      <c r="I12" s="27">
        <v>295</v>
      </c>
      <c r="J12" s="27">
        <v>97</v>
      </c>
      <c r="K12" s="27">
        <v>198</v>
      </c>
      <c r="L12" s="27">
        <v>0</v>
      </c>
      <c r="M12" s="27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4"/>
      <c r="Z12" s="4"/>
      <c r="AA12" s="4"/>
      <c r="AB12" s="4"/>
      <c r="AM12" s="4"/>
    </row>
    <row r="13" spans="2:40" ht="15" customHeight="1">
      <c r="B13" s="37" t="s">
        <v>79</v>
      </c>
      <c r="C13" s="26">
        <v>3</v>
      </c>
      <c r="D13" s="26" t="s">
        <v>68</v>
      </c>
      <c r="E13" t="s">
        <v>27</v>
      </c>
      <c r="F13" t="s">
        <v>72</v>
      </c>
      <c r="G13" s="27">
        <v>105</v>
      </c>
      <c r="H13" s="27">
        <v>109</v>
      </c>
      <c r="I13" s="27">
        <v>170</v>
      </c>
      <c r="J13" s="27">
        <v>103</v>
      </c>
      <c r="K13" s="27">
        <v>67</v>
      </c>
      <c r="L13" s="27">
        <v>0</v>
      </c>
      <c r="M13" s="27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4"/>
      <c r="Z13" s="4"/>
      <c r="AA13" s="4"/>
      <c r="AB13" s="4"/>
      <c r="AM13" s="4"/>
    </row>
    <row r="14" spans="2:40" ht="15" customHeight="1">
      <c r="B14" s="29" t="s">
        <v>29</v>
      </c>
      <c r="C14" s="26">
        <v>1</v>
      </c>
      <c r="D14" s="26" t="s">
        <v>68</v>
      </c>
      <c r="E14" t="s">
        <v>27</v>
      </c>
      <c r="F14" t="s">
        <v>72</v>
      </c>
      <c r="G14" s="27">
        <v>41</v>
      </c>
      <c r="H14" s="27">
        <v>120</v>
      </c>
      <c r="I14" s="27">
        <v>271</v>
      </c>
      <c r="J14" s="27">
        <v>65</v>
      </c>
      <c r="K14" s="27">
        <v>206</v>
      </c>
      <c r="L14" s="27">
        <v>0</v>
      </c>
      <c r="M14" s="3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4"/>
      <c r="Z14" s="4"/>
      <c r="AA14" s="4"/>
      <c r="AB14" s="4"/>
      <c r="AM14" s="4"/>
    </row>
    <row r="15" spans="2:40" ht="15" customHeight="1">
      <c r="B15" s="29" t="s">
        <v>14</v>
      </c>
      <c r="C15" s="26">
        <v>4</v>
      </c>
      <c r="D15" t="s">
        <v>12</v>
      </c>
      <c r="E15" s="26" t="s">
        <v>68</v>
      </c>
      <c r="F15" t="s">
        <v>71</v>
      </c>
      <c r="G15" s="27">
        <v>292</v>
      </c>
      <c r="H15" s="27">
        <v>1</v>
      </c>
      <c r="I15" s="27">
        <v>91</v>
      </c>
      <c r="J15" s="27">
        <v>33</v>
      </c>
      <c r="K15" s="27">
        <v>58</v>
      </c>
      <c r="L15" s="27">
        <v>0</v>
      </c>
      <c r="M15" s="27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4"/>
      <c r="Z15" s="4"/>
      <c r="AA15" s="4"/>
      <c r="AB15" s="4"/>
      <c r="AM15" s="4"/>
      <c r="AN15" s="4"/>
    </row>
    <row r="16" spans="2:40" ht="15" customHeight="1">
      <c r="B16" s="37" t="s">
        <v>77</v>
      </c>
      <c r="C16" s="26">
        <v>4</v>
      </c>
      <c r="D16" t="s">
        <v>12</v>
      </c>
      <c r="E16" s="26" t="s">
        <v>68</v>
      </c>
      <c r="F16" t="s">
        <v>71</v>
      </c>
      <c r="G16" s="27">
        <v>110</v>
      </c>
      <c r="H16" s="27">
        <v>0</v>
      </c>
      <c r="I16" s="27">
        <v>40</v>
      </c>
      <c r="J16" s="27">
        <v>14</v>
      </c>
      <c r="K16" s="27">
        <v>26</v>
      </c>
      <c r="L16" s="27">
        <v>0</v>
      </c>
      <c r="M16" s="27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4"/>
      <c r="Z16" s="4"/>
      <c r="AA16" s="4"/>
      <c r="AB16" s="4"/>
      <c r="AM16" s="4"/>
      <c r="AN16" s="4"/>
    </row>
    <row r="17" spans="2:40" ht="15" customHeight="1">
      <c r="B17" s="30" t="s">
        <v>79</v>
      </c>
      <c r="C17" s="26">
        <v>2</v>
      </c>
      <c r="D17" t="s">
        <v>12</v>
      </c>
      <c r="E17" s="26" t="s">
        <v>68</v>
      </c>
      <c r="F17" t="s">
        <v>71</v>
      </c>
      <c r="G17" s="27">
        <v>323</v>
      </c>
      <c r="H17" s="27">
        <v>2</v>
      </c>
      <c r="I17" s="27">
        <v>59</v>
      </c>
      <c r="J17" s="27">
        <v>34</v>
      </c>
      <c r="K17" s="27">
        <v>25</v>
      </c>
      <c r="L17" s="27">
        <v>0</v>
      </c>
      <c r="M17" s="27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4"/>
      <c r="Z17" s="4"/>
      <c r="AA17" s="4"/>
      <c r="AB17" s="4"/>
      <c r="AM17" s="4"/>
      <c r="AN17" s="4"/>
    </row>
    <row r="18" spans="2:40" ht="15" customHeight="1">
      <c r="B18" s="30" t="s">
        <v>80</v>
      </c>
      <c r="C18" s="26">
        <v>3</v>
      </c>
      <c r="D18" t="s">
        <v>12</v>
      </c>
      <c r="E18" s="26" t="s">
        <v>68</v>
      </c>
      <c r="F18" t="s">
        <v>71</v>
      </c>
      <c r="G18" s="27">
        <v>143</v>
      </c>
      <c r="H18" s="27">
        <v>1</v>
      </c>
      <c r="I18" s="27">
        <v>48</v>
      </c>
      <c r="J18" s="27">
        <v>13</v>
      </c>
      <c r="K18" s="27">
        <v>35</v>
      </c>
      <c r="L18" s="27">
        <v>0</v>
      </c>
      <c r="M18" s="27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"/>
      <c r="AA18" s="4"/>
      <c r="AB18" s="3"/>
    </row>
    <row r="19" spans="2:40" ht="15" customHeight="1">
      <c r="B19" s="28" t="s">
        <v>14</v>
      </c>
      <c r="C19" s="26">
        <v>4</v>
      </c>
      <c r="D19" t="s">
        <v>12</v>
      </c>
      <c r="E19" s="26" t="s">
        <v>69</v>
      </c>
      <c r="F19" t="s">
        <v>71</v>
      </c>
      <c r="G19" s="27">
        <v>178</v>
      </c>
      <c r="H19" s="27">
        <v>88</v>
      </c>
      <c r="I19" s="27">
        <v>118</v>
      </c>
      <c r="J19" s="27">
        <v>50</v>
      </c>
      <c r="K19" s="27">
        <v>68</v>
      </c>
      <c r="L19" s="27">
        <v>0</v>
      </c>
      <c r="M19" s="27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"/>
      <c r="AA19" s="4"/>
      <c r="AB19" s="4"/>
    </row>
    <row r="20" spans="2:40" ht="15" customHeight="1">
      <c r="B20" s="37" t="s">
        <v>77</v>
      </c>
      <c r="C20" s="26">
        <v>4</v>
      </c>
      <c r="D20" t="s">
        <v>12</v>
      </c>
      <c r="E20" s="26" t="s">
        <v>69</v>
      </c>
      <c r="F20" t="s">
        <v>71</v>
      </c>
      <c r="G20" s="27">
        <v>43</v>
      </c>
      <c r="H20" s="27">
        <v>12</v>
      </c>
      <c r="I20" s="27">
        <v>20</v>
      </c>
      <c r="J20" s="27">
        <v>5</v>
      </c>
      <c r="K20" s="27">
        <v>15</v>
      </c>
      <c r="L20" s="27">
        <v>0</v>
      </c>
      <c r="M20" s="27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"/>
      <c r="AA20" s="4"/>
      <c r="AB20" s="3"/>
    </row>
    <row r="21" spans="2:40" ht="15" customHeight="1">
      <c r="B21" s="30" t="s">
        <v>79</v>
      </c>
      <c r="C21" s="26">
        <v>2</v>
      </c>
      <c r="D21" t="s">
        <v>12</v>
      </c>
      <c r="E21" s="26" t="s">
        <v>69</v>
      </c>
      <c r="F21" t="s">
        <v>71</v>
      </c>
      <c r="G21" s="27">
        <v>185</v>
      </c>
      <c r="H21" s="27">
        <v>79</v>
      </c>
      <c r="I21" s="27">
        <v>120</v>
      </c>
      <c r="J21" s="27">
        <v>83</v>
      </c>
      <c r="K21" s="27">
        <v>37</v>
      </c>
      <c r="L21" s="27">
        <v>0</v>
      </c>
      <c r="M21" s="27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"/>
      <c r="AA21" s="4"/>
      <c r="AB21" s="4"/>
    </row>
    <row r="22" spans="2:40" ht="15" customHeight="1">
      <c r="B22" s="30" t="s">
        <v>80</v>
      </c>
      <c r="C22" s="26">
        <v>3</v>
      </c>
      <c r="D22" t="s">
        <v>12</v>
      </c>
      <c r="E22" s="26" t="s">
        <v>69</v>
      </c>
      <c r="F22" t="s">
        <v>71</v>
      </c>
      <c r="G22" s="27">
        <v>105</v>
      </c>
      <c r="H22" s="27">
        <v>15</v>
      </c>
      <c r="I22" s="27">
        <v>72</v>
      </c>
      <c r="J22" s="27">
        <v>31</v>
      </c>
      <c r="K22" s="27">
        <v>41</v>
      </c>
      <c r="L22" s="27">
        <v>0</v>
      </c>
      <c r="M22" s="27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AA22" s="4"/>
    </row>
    <row r="23" spans="2:40" ht="15" customHeight="1">
      <c r="B23" s="29" t="s">
        <v>14</v>
      </c>
      <c r="C23" s="26">
        <v>1</v>
      </c>
      <c r="D23" t="s">
        <v>12</v>
      </c>
      <c r="E23" s="26" t="s">
        <v>73</v>
      </c>
      <c r="F23" t="s">
        <v>71</v>
      </c>
      <c r="G23" s="27">
        <v>234</v>
      </c>
      <c r="H23" s="27">
        <v>0</v>
      </c>
      <c r="I23" s="27">
        <v>66</v>
      </c>
      <c r="J23" s="27">
        <v>13</v>
      </c>
      <c r="K23" s="27">
        <v>53</v>
      </c>
      <c r="L23" s="27">
        <v>0</v>
      </c>
      <c r="M23" s="27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AA23" s="4"/>
    </row>
    <row r="24" spans="2:40" ht="15" customHeight="1">
      <c r="B24" s="29" t="s">
        <v>14</v>
      </c>
      <c r="C24" s="26">
        <v>2</v>
      </c>
      <c r="D24" t="s">
        <v>12</v>
      </c>
      <c r="E24" s="26" t="s">
        <v>73</v>
      </c>
      <c r="F24" t="s">
        <v>71</v>
      </c>
      <c r="G24" s="27">
        <v>68</v>
      </c>
      <c r="H24" s="27">
        <v>0</v>
      </c>
      <c r="I24" s="27">
        <v>28</v>
      </c>
      <c r="J24" s="27">
        <v>7</v>
      </c>
      <c r="K24" s="27">
        <v>21</v>
      </c>
      <c r="L24" s="27">
        <v>0</v>
      </c>
      <c r="M24" s="27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AA24" s="4"/>
    </row>
    <row r="25" spans="2:40" ht="15" customHeight="1">
      <c r="B25" s="29" t="s">
        <v>14</v>
      </c>
      <c r="C25" s="26">
        <v>3</v>
      </c>
      <c r="D25" t="s">
        <v>12</v>
      </c>
      <c r="E25" s="26" t="s">
        <v>73</v>
      </c>
      <c r="F25" t="s">
        <v>71</v>
      </c>
      <c r="G25" s="27">
        <v>76</v>
      </c>
      <c r="H25" s="27">
        <v>0</v>
      </c>
      <c r="I25" s="27">
        <v>20</v>
      </c>
      <c r="J25" s="27">
        <v>4</v>
      </c>
      <c r="K25" s="27">
        <v>16</v>
      </c>
      <c r="L25" s="27">
        <v>0</v>
      </c>
      <c r="M25" s="27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AA25" s="4"/>
    </row>
    <row r="26" spans="2:40" ht="15" customHeight="1">
      <c r="B26" s="30" t="s">
        <v>76</v>
      </c>
      <c r="C26" s="26">
        <v>1</v>
      </c>
      <c r="D26" t="s">
        <v>12</v>
      </c>
      <c r="E26" t="s">
        <v>12</v>
      </c>
      <c r="F26" t="s">
        <v>71</v>
      </c>
      <c r="G26" s="27">
        <v>614</v>
      </c>
      <c r="H26" s="27">
        <v>1</v>
      </c>
      <c r="I26" s="27">
        <v>153</v>
      </c>
      <c r="J26" s="27">
        <v>119</v>
      </c>
      <c r="K26" s="27">
        <v>34</v>
      </c>
      <c r="L26" s="27">
        <v>0</v>
      </c>
      <c r="M26" s="27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AA26" s="4"/>
    </row>
    <row r="27" spans="2:40" ht="15" customHeight="1">
      <c r="B27" s="30" t="s">
        <v>76</v>
      </c>
      <c r="C27" s="26">
        <v>2</v>
      </c>
      <c r="D27" t="s">
        <v>12</v>
      </c>
      <c r="E27" t="s">
        <v>12</v>
      </c>
      <c r="F27" t="s">
        <v>71</v>
      </c>
      <c r="G27" s="27">
        <v>654</v>
      </c>
      <c r="H27" s="27">
        <v>21</v>
      </c>
      <c r="I27" s="27">
        <v>93</v>
      </c>
      <c r="J27" s="27">
        <v>91</v>
      </c>
      <c r="K27" s="27">
        <v>2</v>
      </c>
      <c r="L27" s="27">
        <v>0</v>
      </c>
      <c r="M27" s="27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AA27" s="4"/>
    </row>
    <row r="28" spans="2:40" ht="15" customHeight="1">
      <c r="B28" s="29" t="s">
        <v>13</v>
      </c>
      <c r="C28" s="26">
        <v>1</v>
      </c>
      <c r="D28" t="s">
        <v>12</v>
      </c>
      <c r="E28" t="s">
        <v>12</v>
      </c>
      <c r="F28" t="s">
        <v>71</v>
      </c>
      <c r="G28" s="27">
        <v>392</v>
      </c>
      <c r="H28" s="27">
        <v>4</v>
      </c>
      <c r="I28" s="27">
        <v>244</v>
      </c>
      <c r="J28" s="27">
        <v>51</v>
      </c>
      <c r="K28" s="27">
        <v>193</v>
      </c>
      <c r="L28" s="27">
        <v>0</v>
      </c>
      <c r="M28" s="27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AJ28" s="3"/>
      <c r="AK28" s="3"/>
      <c r="AN28" s="3"/>
    </row>
    <row r="29" spans="2:40" ht="15" customHeight="1">
      <c r="B29" s="29" t="s">
        <v>13</v>
      </c>
      <c r="C29" s="26">
        <v>2</v>
      </c>
      <c r="D29" t="s">
        <v>12</v>
      </c>
      <c r="E29" t="s">
        <v>12</v>
      </c>
      <c r="F29" t="s">
        <v>71</v>
      </c>
      <c r="G29" s="27">
        <v>954</v>
      </c>
      <c r="H29" s="27">
        <v>10</v>
      </c>
      <c r="I29" s="27">
        <v>316</v>
      </c>
      <c r="J29" s="27">
        <v>159</v>
      </c>
      <c r="K29" s="27">
        <v>157</v>
      </c>
      <c r="L29" s="27">
        <v>0</v>
      </c>
      <c r="M29" s="27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AJ29" s="3"/>
      <c r="AK29" s="3"/>
      <c r="AN29" s="3"/>
    </row>
    <row r="30" spans="2:40" ht="15" customHeight="1">
      <c r="B30" s="29" t="s">
        <v>13</v>
      </c>
      <c r="C30" s="26">
        <v>3</v>
      </c>
      <c r="D30" t="s">
        <v>12</v>
      </c>
      <c r="E30" t="s">
        <v>12</v>
      </c>
      <c r="F30" t="s">
        <v>71</v>
      </c>
      <c r="G30" s="27">
        <v>833</v>
      </c>
      <c r="H30" s="27">
        <v>7</v>
      </c>
      <c r="I30" s="27">
        <v>312</v>
      </c>
      <c r="J30" s="27">
        <v>177</v>
      </c>
      <c r="K30" s="27">
        <v>135</v>
      </c>
      <c r="L30" s="27">
        <v>0</v>
      </c>
      <c r="M30" s="27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AJ30" s="3"/>
      <c r="AK30" s="3"/>
      <c r="AN30" s="3"/>
    </row>
    <row r="31" spans="2:40" ht="15" customHeight="1">
      <c r="B31" s="29" t="s">
        <v>14</v>
      </c>
      <c r="C31" s="26">
        <v>1</v>
      </c>
      <c r="D31" t="s">
        <v>12</v>
      </c>
      <c r="E31" t="s">
        <v>12</v>
      </c>
      <c r="F31" t="s">
        <v>71</v>
      </c>
      <c r="G31" s="27">
        <v>235</v>
      </c>
      <c r="H31" s="27">
        <v>0</v>
      </c>
      <c r="I31" s="27">
        <v>65</v>
      </c>
      <c r="J31" s="27">
        <v>19</v>
      </c>
      <c r="K31" s="27">
        <v>46</v>
      </c>
      <c r="L31" s="27">
        <v>0</v>
      </c>
      <c r="M31" s="27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AJ31" s="3"/>
      <c r="AK31" s="3"/>
      <c r="AN31" s="3"/>
    </row>
    <row r="32" spans="2:40" ht="15" customHeight="1">
      <c r="B32" s="29" t="s">
        <v>14</v>
      </c>
      <c r="C32" s="26">
        <v>2</v>
      </c>
      <c r="D32" t="s">
        <v>12</v>
      </c>
      <c r="E32" t="s">
        <v>12</v>
      </c>
      <c r="F32" t="s">
        <v>71</v>
      </c>
      <c r="G32" s="27">
        <v>59</v>
      </c>
      <c r="H32" s="27">
        <v>0</v>
      </c>
      <c r="I32" s="27">
        <v>37</v>
      </c>
      <c r="J32" s="27">
        <v>16</v>
      </c>
      <c r="K32" s="27">
        <v>21</v>
      </c>
      <c r="L32" s="27">
        <v>0</v>
      </c>
      <c r="M32" s="27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AJ32" s="3"/>
      <c r="AK32" s="3"/>
      <c r="AN32" s="3"/>
    </row>
    <row r="33" spans="2:40" ht="15" customHeight="1">
      <c r="B33" s="29" t="s">
        <v>14</v>
      </c>
      <c r="C33" s="26">
        <v>3</v>
      </c>
      <c r="D33" t="s">
        <v>12</v>
      </c>
      <c r="E33" t="s">
        <v>12</v>
      </c>
      <c r="F33" t="s">
        <v>71</v>
      </c>
      <c r="G33" s="27">
        <v>73</v>
      </c>
      <c r="H33" s="27">
        <v>1</v>
      </c>
      <c r="I33" s="27">
        <v>22</v>
      </c>
      <c r="J33" s="27">
        <v>6</v>
      </c>
      <c r="K33" s="27">
        <v>16</v>
      </c>
      <c r="L33" s="27">
        <v>0</v>
      </c>
      <c r="M33" s="27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AJ33" s="3"/>
      <c r="AK33" s="3"/>
      <c r="AN33" s="3"/>
    </row>
    <row r="34" spans="2:40" ht="15" customHeight="1">
      <c r="B34" s="29" t="s">
        <v>14</v>
      </c>
      <c r="C34" s="26">
        <v>4</v>
      </c>
      <c r="D34" t="s">
        <v>12</v>
      </c>
      <c r="E34" t="s">
        <v>12</v>
      </c>
      <c r="F34" t="s">
        <v>71</v>
      </c>
      <c r="G34" s="27">
        <v>291</v>
      </c>
      <c r="H34" s="27">
        <v>2</v>
      </c>
      <c r="I34" s="27">
        <v>91</v>
      </c>
      <c r="J34" s="27">
        <v>28</v>
      </c>
      <c r="K34" s="27">
        <v>63</v>
      </c>
      <c r="L34" s="27">
        <v>0</v>
      </c>
      <c r="M34" s="27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2:40" ht="15" customHeight="1">
      <c r="B35" s="29" t="s">
        <v>15</v>
      </c>
      <c r="C35" s="26">
        <v>1</v>
      </c>
      <c r="D35" t="s">
        <v>12</v>
      </c>
      <c r="E35" t="s">
        <v>12</v>
      </c>
      <c r="F35" t="s">
        <v>71</v>
      </c>
      <c r="G35" s="27">
        <v>198</v>
      </c>
      <c r="H35" s="27">
        <v>2</v>
      </c>
      <c r="I35" s="27">
        <v>120</v>
      </c>
      <c r="J35" s="27" t="s">
        <v>16</v>
      </c>
      <c r="K35" s="27" t="s">
        <v>16</v>
      </c>
      <c r="L35" s="27" t="s">
        <v>16</v>
      </c>
      <c r="M35" s="27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2:40" ht="15" customHeight="1">
      <c r="B36" s="29" t="s">
        <v>15</v>
      </c>
      <c r="C36" s="26">
        <v>2</v>
      </c>
      <c r="D36" t="s">
        <v>12</v>
      </c>
      <c r="E36" t="s">
        <v>12</v>
      </c>
      <c r="F36" t="s">
        <v>71</v>
      </c>
      <c r="G36" s="27">
        <v>381</v>
      </c>
      <c r="H36" s="27">
        <v>10</v>
      </c>
      <c r="I36" s="27">
        <v>121</v>
      </c>
      <c r="J36" s="27" t="s">
        <v>16</v>
      </c>
      <c r="K36" s="27" t="s">
        <v>16</v>
      </c>
      <c r="L36" s="27" t="s">
        <v>16</v>
      </c>
      <c r="M36" s="27"/>
      <c r="N36" s="32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2:40" ht="15" customHeight="1">
      <c r="B37" s="28" t="s">
        <v>15</v>
      </c>
      <c r="C37" s="26">
        <v>3</v>
      </c>
      <c r="D37" t="s">
        <v>12</v>
      </c>
      <c r="E37" t="s">
        <v>12</v>
      </c>
      <c r="F37" t="s">
        <v>71</v>
      </c>
      <c r="G37" s="27">
        <v>338</v>
      </c>
      <c r="H37" s="27">
        <v>18</v>
      </c>
      <c r="I37" s="27">
        <v>156</v>
      </c>
      <c r="J37" s="27" t="s">
        <v>16</v>
      </c>
      <c r="K37" s="27" t="s">
        <v>16</v>
      </c>
      <c r="L37" s="27" t="s">
        <v>16</v>
      </c>
      <c r="M37" s="27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2:40" ht="15" customHeight="1">
      <c r="B38" s="29" t="s">
        <v>15</v>
      </c>
      <c r="C38" s="26" t="s">
        <v>17</v>
      </c>
      <c r="D38" t="s">
        <v>12</v>
      </c>
      <c r="E38" t="s">
        <v>12</v>
      </c>
      <c r="F38" t="s">
        <v>71</v>
      </c>
      <c r="G38" s="27">
        <v>364</v>
      </c>
      <c r="H38" s="27">
        <v>13</v>
      </c>
      <c r="I38" s="27">
        <v>135</v>
      </c>
      <c r="J38" s="27" t="s">
        <v>16</v>
      </c>
      <c r="K38" s="27" t="s">
        <v>16</v>
      </c>
      <c r="L38" s="27" t="s">
        <v>16</v>
      </c>
      <c r="M38" s="27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2:40" ht="15" customHeight="1">
      <c r="B39" s="36" t="s">
        <v>77</v>
      </c>
      <c r="C39" s="26">
        <v>1</v>
      </c>
      <c r="D39" t="s">
        <v>12</v>
      </c>
      <c r="E39" t="s">
        <v>12</v>
      </c>
      <c r="F39" t="s">
        <v>71</v>
      </c>
      <c r="G39" s="27">
        <v>824</v>
      </c>
      <c r="H39" s="27">
        <v>23</v>
      </c>
      <c r="I39" s="27">
        <v>305</v>
      </c>
      <c r="J39" s="27">
        <v>305</v>
      </c>
      <c r="K39" s="27">
        <v>0</v>
      </c>
      <c r="L39" s="27">
        <v>0</v>
      </c>
      <c r="M39" s="27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2:40" ht="15" customHeight="1">
      <c r="B40" s="36" t="s">
        <v>77</v>
      </c>
      <c r="C40" s="26">
        <v>2</v>
      </c>
      <c r="D40" t="s">
        <v>12</v>
      </c>
      <c r="E40" t="s">
        <v>12</v>
      </c>
      <c r="F40" t="s">
        <v>71</v>
      </c>
      <c r="G40" s="27">
        <v>219</v>
      </c>
      <c r="H40" s="27">
        <v>2</v>
      </c>
      <c r="I40" s="27">
        <v>355</v>
      </c>
      <c r="J40" s="27">
        <v>54</v>
      </c>
      <c r="K40" s="27">
        <v>301</v>
      </c>
      <c r="L40" s="27">
        <v>0</v>
      </c>
      <c r="M40" s="27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2:40" ht="15" customHeight="1">
      <c r="B41" s="36" t="s">
        <v>77</v>
      </c>
      <c r="C41" s="26">
        <v>3</v>
      </c>
      <c r="D41" t="s">
        <v>12</v>
      </c>
      <c r="E41" t="s">
        <v>12</v>
      </c>
      <c r="F41" t="s">
        <v>71</v>
      </c>
      <c r="G41" s="27">
        <v>556</v>
      </c>
      <c r="H41" s="27">
        <v>6</v>
      </c>
      <c r="I41" s="27">
        <v>158</v>
      </c>
      <c r="J41" s="27">
        <v>55</v>
      </c>
      <c r="K41" s="27">
        <v>103</v>
      </c>
      <c r="L41" s="27">
        <v>0</v>
      </c>
      <c r="M41" s="27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2:40" ht="15" customHeight="1">
      <c r="B42" s="36" t="s">
        <v>77</v>
      </c>
      <c r="C42" s="26">
        <v>4</v>
      </c>
      <c r="D42" t="s">
        <v>12</v>
      </c>
      <c r="E42" t="s">
        <v>12</v>
      </c>
      <c r="F42" t="s">
        <v>71</v>
      </c>
      <c r="G42" s="27">
        <v>65</v>
      </c>
      <c r="H42" s="27">
        <v>0</v>
      </c>
      <c r="I42" s="27">
        <v>10</v>
      </c>
      <c r="J42" s="27">
        <v>1</v>
      </c>
      <c r="K42" s="27">
        <v>9</v>
      </c>
      <c r="L42" s="27">
        <v>0</v>
      </c>
      <c r="M42" s="27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4"/>
      <c r="Z42" s="4"/>
      <c r="AA42" s="4"/>
    </row>
    <row r="43" spans="2:40" ht="15" customHeight="1">
      <c r="B43" s="36" t="s">
        <v>78</v>
      </c>
      <c r="C43" s="26">
        <v>1</v>
      </c>
      <c r="D43" t="s">
        <v>12</v>
      </c>
      <c r="E43" t="s">
        <v>12</v>
      </c>
      <c r="F43" t="s">
        <v>71</v>
      </c>
      <c r="G43" s="27">
        <v>352</v>
      </c>
      <c r="H43" s="27">
        <v>0</v>
      </c>
      <c r="I43" s="27">
        <v>160</v>
      </c>
      <c r="J43" s="27">
        <v>38</v>
      </c>
      <c r="K43" s="27">
        <v>122</v>
      </c>
      <c r="L43" s="27">
        <v>0</v>
      </c>
      <c r="M43" s="27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4"/>
      <c r="Z43" s="4"/>
      <c r="AA43" s="4"/>
    </row>
    <row r="44" spans="2:40" ht="15" customHeight="1">
      <c r="B44" s="36" t="s">
        <v>78</v>
      </c>
      <c r="C44" s="26">
        <v>2</v>
      </c>
      <c r="D44" t="s">
        <v>12</v>
      </c>
      <c r="E44" s="26" t="s">
        <v>12</v>
      </c>
      <c r="F44" t="s">
        <v>71</v>
      </c>
      <c r="G44" s="27">
        <v>479</v>
      </c>
      <c r="H44" s="27">
        <v>12</v>
      </c>
      <c r="I44" s="27">
        <v>21</v>
      </c>
      <c r="J44" s="27">
        <v>21</v>
      </c>
      <c r="K44" s="27" t="s">
        <v>18</v>
      </c>
      <c r="L44" s="27">
        <v>0</v>
      </c>
      <c r="M44" s="27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4"/>
      <c r="Z44" s="4"/>
      <c r="AA44" s="4"/>
    </row>
    <row r="45" spans="2:40" ht="15" customHeight="1">
      <c r="B45" s="36" t="s">
        <v>79</v>
      </c>
      <c r="C45" s="26">
        <v>1</v>
      </c>
      <c r="D45" t="s">
        <v>12</v>
      </c>
      <c r="E45" t="s">
        <v>12</v>
      </c>
      <c r="F45" t="s">
        <v>71</v>
      </c>
      <c r="G45" s="27">
        <v>773</v>
      </c>
      <c r="H45" s="27">
        <v>16</v>
      </c>
      <c r="I45" s="27">
        <v>235</v>
      </c>
      <c r="J45" s="27">
        <v>68</v>
      </c>
      <c r="K45" s="27">
        <v>167</v>
      </c>
      <c r="L45" s="27">
        <v>0</v>
      </c>
      <c r="M45" s="27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4"/>
      <c r="Z45" s="4"/>
      <c r="AA45" s="4"/>
    </row>
    <row r="46" spans="2:40" ht="15" customHeight="1">
      <c r="B46" s="30" t="s">
        <v>79</v>
      </c>
      <c r="C46" s="26">
        <v>2</v>
      </c>
      <c r="D46" t="s">
        <v>12</v>
      </c>
      <c r="E46" t="s">
        <v>12</v>
      </c>
      <c r="F46" t="s">
        <v>71</v>
      </c>
      <c r="G46" s="27">
        <v>318</v>
      </c>
      <c r="H46" s="27">
        <v>0</v>
      </c>
      <c r="I46" s="27">
        <v>66</v>
      </c>
      <c r="J46" s="27">
        <v>31</v>
      </c>
      <c r="K46" s="27">
        <v>35</v>
      </c>
      <c r="L46" s="27">
        <v>0</v>
      </c>
      <c r="M46" s="27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4"/>
      <c r="Z46" s="4"/>
      <c r="AA46" s="4"/>
    </row>
    <row r="47" spans="2:40" ht="15" customHeight="1">
      <c r="B47" s="37" t="s">
        <v>79</v>
      </c>
      <c r="C47" s="26">
        <v>3</v>
      </c>
      <c r="D47" t="s">
        <v>12</v>
      </c>
      <c r="E47" t="s">
        <v>12</v>
      </c>
      <c r="F47" t="s">
        <v>71</v>
      </c>
      <c r="G47" s="27">
        <v>251</v>
      </c>
      <c r="H47" s="27">
        <v>9</v>
      </c>
      <c r="I47" s="27">
        <v>124</v>
      </c>
      <c r="J47" s="27">
        <v>60</v>
      </c>
      <c r="K47" s="27">
        <v>64</v>
      </c>
      <c r="L47" s="27">
        <v>0</v>
      </c>
      <c r="M47" s="27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14"/>
      <c r="Z47" s="14"/>
      <c r="AA47" s="14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40" ht="15" customHeight="1">
      <c r="B48" s="37" t="s">
        <v>79</v>
      </c>
      <c r="C48" s="26">
        <v>4</v>
      </c>
      <c r="D48" t="s">
        <v>12</v>
      </c>
      <c r="E48" s="26" t="s">
        <v>12</v>
      </c>
      <c r="F48" t="s">
        <v>71</v>
      </c>
      <c r="G48" s="27">
        <v>301</v>
      </c>
      <c r="H48" s="27">
        <v>3</v>
      </c>
      <c r="I48" s="27">
        <v>80</v>
      </c>
      <c r="J48" s="27">
        <v>36</v>
      </c>
      <c r="K48" s="27">
        <v>44</v>
      </c>
      <c r="L48" s="27">
        <v>0</v>
      </c>
      <c r="M48" s="27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14"/>
      <c r="Z48" s="14"/>
      <c r="AA48" s="14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40" ht="15" customHeight="1">
      <c r="B49" s="37" t="s">
        <v>79</v>
      </c>
      <c r="C49" s="26">
        <v>5</v>
      </c>
      <c r="D49" t="s">
        <v>12</v>
      </c>
      <c r="E49" s="26" t="s">
        <v>12</v>
      </c>
      <c r="F49" t="s">
        <v>71</v>
      </c>
      <c r="G49" s="27">
        <v>327</v>
      </c>
      <c r="H49" s="27">
        <v>0</v>
      </c>
      <c r="I49" s="27">
        <v>87</v>
      </c>
      <c r="J49" s="27">
        <v>32</v>
      </c>
      <c r="K49" s="27">
        <v>55</v>
      </c>
      <c r="L49" s="27">
        <v>0</v>
      </c>
      <c r="M49" s="27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14"/>
      <c r="Z49" s="14"/>
      <c r="AA49" s="14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40" ht="15" customHeight="1">
      <c r="B50" s="37" t="s">
        <v>80</v>
      </c>
      <c r="C50" s="26">
        <v>1</v>
      </c>
      <c r="D50" t="s">
        <v>12</v>
      </c>
      <c r="E50" t="s">
        <v>12</v>
      </c>
      <c r="F50" t="s">
        <v>71</v>
      </c>
      <c r="G50" s="27">
        <v>416</v>
      </c>
      <c r="H50" s="27">
        <v>2</v>
      </c>
      <c r="I50" s="27">
        <v>158</v>
      </c>
      <c r="J50" s="27">
        <v>30</v>
      </c>
      <c r="K50" s="27">
        <v>128</v>
      </c>
      <c r="L50" s="27">
        <v>0</v>
      </c>
      <c r="M50" s="27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14"/>
      <c r="Z50" s="14"/>
      <c r="AA50" s="14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40" ht="15" customHeight="1">
      <c r="B51" s="37" t="s">
        <v>80</v>
      </c>
      <c r="C51" s="26">
        <v>2</v>
      </c>
      <c r="D51" t="s">
        <v>12</v>
      </c>
      <c r="E51" t="s">
        <v>12</v>
      </c>
      <c r="F51" t="s">
        <v>71</v>
      </c>
      <c r="G51" s="27">
        <v>260</v>
      </c>
      <c r="H51" s="27">
        <v>3</v>
      </c>
      <c r="I51" s="27">
        <v>151</v>
      </c>
      <c r="J51" s="27">
        <v>12</v>
      </c>
      <c r="K51" s="27">
        <v>139</v>
      </c>
      <c r="L51" s="27">
        <v>0</v>
      </c>
      <c r="M51" s="27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AN51" s="3"/>
    </row>
    <row r="52" spans="2:40" ht="15" customHeight="1">
      <c r="B52" s="37" t="s">
        <v>80</v>
      </c>
      <c r="C52" s="26">
        <v>3</v>
      </c>
      <c r="D52" t="s">
        <v>12</v>
      </c>
      <c r="E52" t="s">
        <v>12</v>
      </c>
      <c r="F52" t="s">
        <v>71</v>
      </c>
      <c r="G52" s="27">
        <v>138</v>
      </c>
      <c r="H52" s="27">
        <v>1</v>
      </c>
      <c r="I52" s="27">
        <v>53</v>
      </c>
      <c r="J52" s="27">
        <v>16</v>
      </c>
      <c r="K52" s="27">
        <v>37</v>
      </c>
      <c r="L52" s="27">
        <v>0</v>
      </c>
      <c r="M52" s="27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AN52" s="3"/>
    </row>
    <row r="53" spans="2:40" ht="15" customHeight="1">
      <c r="B53" s="30" t="s">
        <v>81</v>
      </c>
      <c r="C53" s="26">
        <v>1</v>
      </c>
      <c r="D53" t="s">
        <v>12</v>
      </c>
      <c r="E53" t="s">
        <v>12</v>
      </c>
      <c r="F53" t="s">
        <v>71</v>
      </c>
      <c r="G53" s="27">
        <v>856</v>
      </c>
      <c r="H53" s="27">
        <v>25</v>
      </c>
      <c r="I53" s="27">
        <v>415</v>
      </c>
      <c r="J53" s="27" t="s">
        <v>16</v>
      </c>
      <c r="K53" s="27" t="s">
        <v>16</v>
      </c>
      <c r="L53" s="27" t="s">
        <v>16</v>
      </c>
      <c r="M53" s="27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AN53" s="3"/>
    </row>
    <row r="54" spans="2:40" ht="15" customHeight="1">
      <c r="B54" s="29" t="s">
        <v>19</v>
      </c>
      <c r="C54" s="26">
        <v>1</v>
      </c>
      <c r="D54" t="s">
        <v>12</v>
      </c>
      <c r="E54" s="26" t="s">
        <v>12</v>
      </c>
      <c r="F54" t="s">
        <v>71</v>
      </c>
      <c r="G54" s="27">
        <v>1755</v>
      </c>
      <c r="H54" s="27">
        <v>42</v>
      </c>
      <c r="I54" s="27">
        <v>3</v>
      </c>
      <c r="J54" s="27">
        <v>0</v>
      </c>
      <c r="K54" s="27" t="s">
        <v>18</v>
      </c>
      <c r="L54" s="27">
        <v>3</v>
      </c>
      <c r="M54" s="27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AN54" s="3"/>
    </row>
    <row r="55" spans="2:40" ht="15" customHeight="1">
      <c r="B55" s="29" t="s">
        <v>19</v>
      </c>
      <c r="C55" s="26">
        <v>2</v>
      </c>
      <c r="D55" t="s">
        <v>12</v>
      </c>
      <c r="E55" s="26" t="s">
        <v>12</v>
      </c>
      <c r="F55" t="s">
        <v>71</v>
      </c>
      <c r="G55" s="27">
        <v>785</v>
      </c>
      <c r="H55" s="27">
        <v>2</v>
      </c>
      <c r="I55" s="27">
        <v>413</v>
      </c>
      <c r="J55" s="27">
        <v>90</v>
      </c>
      <c r="K55" s="27">
        <v>304</v>
      </c>
      <c r="L55" s="27">
        <v>19</v>
      </c>
      <c r="M55" s="27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4"/>
      <c r="Z55" s="4"/>
      <c r="AA55" s="4"/>
    </row>
    <row r="56" spans="2:40" ht="15" customHeight="1">
      <c r="B56" s="29" t="s">
        <v>20</v>
      </c>
      <c r="C56" s="26">
        <v>1</v>
      </c>
      <c r="D56" t="s">
        <v>12</v>
      </c>
      <c r="E56" t="s">
        <v>12</v>
      </c>
      <c r="F56" t="s">
        <v>71</v>
      </c>
      <c r="G56" s="27">
        <v>425</v>
      </c>
      <c r="H56" s="27">
        <v>11</v>
      </c>
      <c r="I56" s="27">
        <v>140</v>
      </c>
      <c r="J56" s="27">
        <v>20</v>
      </c>
      <c r="K56" s="27">
        <v>120</v>
      </c>
      <c r="L56" s="27">
        <v>0</v>
      </c>
      <c r="M56" s="27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4"/>
      <c r="Z56" s="4"/>
      <c r="AA56" s="4"/>
    </row>
    <row r="57" spans="2:40" ht="15" customHeight="1">
      <c r="B57" s="29" t="s">
        <v>20</v>
      </c>
      <c r="C57" s="26">
        <v>3</v>
      </c>
      <c r="D57" t="s">
        <v>12</v>
      </c>
      <c r="E57" t="s">
        <v>12</v>
      </c>
      <c r="F57" t="s">
        <v>71</v>
      </c>
      <c r="G57" s="27">
        <v>214</v>
      </c>
      <c r="H57" s="27">
        <v>1</v>
      </c>
      <c r="I57" s="27">
        <v>73</v>
      </c>
      <c r="J57" s="27">
        <v>6</v>
      </c>
      <c r="K57" s="27">
        <v>67</v>
      </c>
      <c r="L57" s="27">
        <v>0</v>
      </c>
      <c r="M57" s="27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4"/>
      <c r="Z57" s="4"/>
      <c r="AA57" s="14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40" ht="15" customHeight="1">
      <c r="B58" s="29" t="s">
        <v>21</v>
      </c>
      <c r="C58" s="26">
        <v>1</v>
      </c>
      <c r="D58" t="s">
        <v>12</v>
      </c>
      <c r="E58" s="26" t="s">
        <v>12</v>
      </c>
      <c r="F58" t="s">
        <v>71</v>
      </c>
      <c r="G58" s="27">
        <v>52</v>
      </c>
      <c r="H58" s="27">
        <v>0</v>
      </c>
      <c r="I58" s="27">
        <v>20</v>
      </c>
      <c r="J58" s="27">
        <v>5</v>
      </c>
      <c r="K58" s="27">
        <v>15</v>
      </c>
      <c r="L58" s="27">
        <v>0</v>
      </c>
      <c r="M58" s="27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14"/>
      <c r="Z58" s="14"/>
      <c r="AA58" s="14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40" ht="15" customHeight="1">
      <c r="B59" s="29" t="s">
        <v>21</v>
      </c>
      <c r="C59" s="26">
        <v>2</v>
      </c>
      <c r="D59" t="s">
        <v>12</v>
      </c>
      <c r="E59" s="26" t="s">
        <v>12</v>
      </c>
      <c r="F59" t="s">
        <v>71</v>
      </c>
      <c r="G59" s="27">
        <v>99</v>
      </c>
      <c r="H59" s="27">
        <v>0</v>
      </c>
      <c r="I59" s="27">
        <v>61</v>
      </c>
      <c r="J59" s="27">
        <v>9</v>
      </c>
      <c r="K59" s="27">
        <v>52</v>
      </c>
      <c r="L59" s="27">
        <v>0</v>
      </c>
      <c r="M59" s="27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14"/>
      <c r="Z59" s="14"/>
      <c r="AA59" s="4"/>
    </row>
    <row r="60" spans="2:40" ht="15" customHeight="1">
      <c r="B60" s="29" t="s">
        <v>21</v>
      </c>
      <c r="C60" s="26">
        <v>3</v>
      </c>
      <c r="D60" t="s">
        <v>12</v>
      </c>
      <c r="E60" s="26" t="s">
        <v>12</v>
      </c>
      <c r="F60" t="s">
        <v>71</v>
      </c>
      <c r="G60" s="27">
        <v>93</v>
      </c>
      <c r="H60" s="27">
        <v>1</v>
      </c>
      <c r="I60" s="27">
        <v>66</v>
      </c>
      <c r="J60" s="27">
        <v>16</v>
      </c>
      <c r="K60" s="27">
        <v>50</v>
      </c>
      <c r="L60" s="27">
        <v>0</v>
      </c>
      <c r="M60" s="27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4"/>
      <c r="Z60" s="4"/>
      <c r="AA60" s="4"/>
    </row>
    <row r="61" spans="2:40" ht="15" customHeight="1">
      <c r="B61" s="29" t="s">
        <v>22</v>
      </c>
      <c r="C61" s="26">
        <v>1</v>
      </c>
      <c r="D61" t="s">
        <v>12</v>
      </c>
      <c r="E61" t="s">
        <v>12</v>
      </c>
      <c r="F61" t="s">
        <v>71</v>
      </c>
      <c r="G61" s="27">
        <v>410</v>
      </c>
      <c r="H61" s="27">
        <v>0</v>
      </c>
      <c r="I61" s="27">
        <v>6</v>
      </c>
      <c r="J61" s="27" t="s">
        <v>16</v>
      </c>
      <c r="K61" s="27" t="s">
        <v>16</v>
      </c>
      <c r="L61" s="27" t="s">
        <v>16</v>
      </c>
      <c r="M61" s="27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4"/>
      <c r="Z61" s="4"/>
      <c r="AA61" s="4"/>
    </row>
    <row r="62" spans="2:40" ht="15" customHeight="1">
      <c r="B62" s="29" t="s">
        <v>23</v>
      </c>
      <c r="C62" s="26">
        <v>1</v>
      </c>
      <c r="D62" t="s">
        <v>12</v>
      </c>
      <c r="E62" t="s">
        <v>12</v>
      </c>
      <c r="F62" t="s">
        <v>71</v>
      </c>
      <c r="G62" s="27">
        <v>874</v>
      </c>
      <c r="H62" s="27">
        <v>3</v>
      </c>
      <c r="I62" s="27">
        <v>563</v>
      </c>
      <c r="J62" s="27">
        <v>177</v>
      </c>
      <c r="K62" s="27">
        <v>377</v>
      </c>
      <c r="L62" s="27">
        <v>9</v>
      </c>
      <c r="M62" s="27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4"/>
      <c r="Z62" s="4"/>
      <c r="AA62" s="4"/>
    </row>
    <row r="63" spans="2:40" ht="15" customHeight="1">
      <c r="B63" s="29" t="s">
        <v>23</v>
      </c>
      <c r="C63" s="26">
        <v>2</v>
      </c>
      <c r="D63" t="s">
        <v>12</v>
      </c>
      <c r="E63" t="s">
        <v>12</v>
      </c>
      <c r="F63" t="s">
        <v>71</v>
      </c>
      <c r="G63" s="27">
        <v>1258</v>
      </c>
      <c r="H63" s="27">
        <v>5</v>
      </c>
      <c r="I63" s="27">
        <v>741</v>
      </c>
      <c r="J63" s="27">
        <v>327</v>
      </c>
      <c r="K63" s="27">
        <v>407</v>
      </c>
      <c r="L63" s="27">
        <v>7</v>
      </c>
      <c r="M63" s="27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4"/>
      <c r="Z63" s="4"/>
      <c r="AA63" s="14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40" ht="15" customHeight="1">
      <c r="B64" s="29" t="s">
        <v>24</v>
      </c>
      <c r="C64" s="26">
        <v>1</v>
      </c>
      <c r="D64" t="s">
        <v>12</v>
      </c>
      <c r="E64" s="26" t="s">
        <v>12</v>
      </c>
      <c r="F64" t="s">
        <v>71</v>
      </c>
      <c r="G64" s="27">
        <v>153</v>
      </c>
      <c r="H64" s="27">
        <v>1</v>
      </c>
      <c r="I64" s="27">
        <v>80</v>
      </c>
      <c r="J64" s="27">
        <v>16</v>
      </c>
      <c r="K64" s="27">
        <v>33</v>
      </c>
      <c r="L64" s="27">
        <v>31</v>
      </c>
      <c r="M64" s="2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4"/>
      <c r="Z64" s="14"/>
      <c r="AA64" s="14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40" ht="15" customHeight="1">
      <c r="B65" s="29" t="s">
        <v>24</v>
      </c>
      <c r="C65" s="26">
        <v>2</v>
      </c>
      <c r="D65" t="s">
        <v>12</v>
      </c>
      <c r="E65" s="26" t="s">
        <v>12</v>
      </c>
      <c r="F65" t="s">
        <v>71</v>
      </c>
      <c r="G65" s="27">
        <v>67</v>
      </c>
      <c r="H65" s="27">
        <v>0</v>
      </c>
      <c r="I65" s="27">
        <v>193</v>
      </c>
      <c r="J65" s="27">
        <v>30</v>
      </c>
      <c r="K65" s="27">
        <v>148</v>
      </c>
      <c r="L65" s="27">
        <v>15</v>
      </c>
      <c r="M65" s="27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14"/>
      <c r="Z65" s="14"/>
      <c r="AA65" s="14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40" ht="15" customHeight="1">
      <c r="B66" s="29" t="s">
        <v>24</v>
      </c>
      <c r="C66" s="26">
        <v>3</v>
      </c>
      <c r="D66" t="s">
        <v>12</v>
      </c>
      <c r="E66" s="26" t="s">
        <v>12</v>
      </c>
      <c r="F66" t="s">
        <v>71</v>
      </c>
      <c r="G66" s="27">
        <v>58</v>
      </c>
      <c r="H66" s="27">
        <v>0</v>
      </c>
      <c r="I66" s="27">
        <v>242</v>
      </c>
      <c r="J66" s="27">
        <v>19</v>
      </c>
      <c r="K66" s="27">
        <v>177</v>
      </c>
      <c r="L66" s="27">
        <v>46</v>
      </c>
      <c r="M66" s="27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14"/>
      <c r="Z66" s="14"/>
      <c r="AA66" s="14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40" ht="15" customHeight="1">
      <c r="B67" s="29" t="s">
        <v>24</v>
      </c>
      <c r="C67" s="26">
        <v>4</v>
      </c>
      <c r="D67" t="s">
        <v>12</v>
      </c>
      <c r="E67" s="26" t="s">
        <v>12</v>
      </c>
      <c r="F67" t="s">
        <v>71</v>
      </c>
      <c r="G67" s="27">
        <v>253</v>
      </c>
      <c r="H67" s="27">
        <v>4</v>
      </c>
      <c r="I67" s="27">
        <v>495</v>
      </c>
      <c r="J67" s="27">
        <v>107</v>
      </c>
      <c r="K67" s="27">
        <v>310</v>
      </c>
      <c r="L67" s="27">
        <v>78</v>
      </c>
      <c r="M67" s="27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14"/>
      <c r="Z67" s="14"/>
      <c r="AN67" s="3"/>
    </row>
    <row r="68" spans="2:40" ht="15" customHeight="1">
      <c r="B68" s="29" t="s">
        <v>24</v>
      </c>
      <c r="C68" s="26">
        <v>5</v>
      </c>
      <c r="D68" t="s">
        <v>12</v>
      </c>
      <c r="E68" t="s">
        <v>12</v>
      </c>
      <c r="F68" t="s">
        <v>71</v>
      </c>
      <c r="G68" s="27">
        <v>532</v>
      </c>
      <c r="H68" s="27">
        <v>7</v>
      </c>
      <c r="I68" s="27">
        <v>523</v>
      </c>
      <c r="J68" s="27">
        <v>150</v>
      </c>
      <c r="K68" s="27">
        <v>158</v>
      </c>
      <c r="L68" s="27">
        <v>215</v>
      </c>
      <c r="M68" s="27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14"/>
      <c r="AN68" s="3"/>
    </row>
    <row r="69" spans="2:40" ht="15" customHeight="1">
      <c r="B69" s="29" t="s">
        <v>25</v>
      </c>
      <c r="C69" s="26">
        <v>1</v>
      </c>
      <c r="D69" t="s">
        <v>12</v>
      </c>
      <c r="E69" t="s">
        <v>12</v>
      </c>
      <c r="F69" t="s">
        <v>71</v>
      </c>
      <c r="G69" s="27">
        <v>352</v>
      </c>
      <c r="H69" s="27">
        <v>7</v>
      </c>
      <c r="I69" s="27">
        <v>41</v>
      </c>
      <c r="J69" s="27">
        <v>37</v>
      </c>
      <c r="K69" s="27">
        <v>4</v>
      </c>
      <c r="L69" s="27">
        <v>0</v>
      </c>
      <c r="M69" s="27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AN69" s="3"/>
    </row>
    <row r="70" spans="2:40" ht="15" customHeight="1">
      <c r="B70" s="29" t="s">
        <v>25</v>
      </c>
      <c r="C70" s="26">
        <v>2</v>
      </c>
      <c r="D70" t="s">
        <v>12</v>
      </c>
      <c r="E70" t="s">
        <v>12</v>
      </c>
      <c r="F70" t="s">
        <v>71</v>
      </c>
      <c r="G70" s="27">
        <v>586</v>
      </c>
      <c r="H70" s="27">
        <v>1</v>
      </c>
      <c r="I70" s="27">
        <v>55</v>
      </c>
      <c r="J70" s="27">
        <v>35</v>
      </c>
      <c r="K70" s="27">
        <v>20</v>
      </c>
      <c r="L70" s="27">
        <v>0</v>
      </c>
      <c r="M70" s="27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AN70" s="3"/>
    </row>
    <row r="71" spans="2:40" ht="15" customHeight="1">
      <c r="B71" s="29" t="s">
        <v>26</v>
      </c>
      <c r="C71" s="26">
        <v>1</v>
      </c>
      <c r="D71" t="s">
        <v>12</v>
      </c>
      <c r="E71" t="s">
        <v>12</v>
      </c>
      <c r="F71" t="s">
        <v>71</v>
      </c>
      <c r="G71" s="27">
        <v>240</v>
      </c>
      <c r="H71" s="27">
        <v>1</v>
      </c>
      <c r="I71" s="27">
        <v>47</v>
      </c>
      <c r="J71" s="27">
        <v>47</v>
      </c>
      <c r="K71" s="27">
        <v>0</v>
      </c>
      <c r="L71" s="27">
        <v>0</v>
      </c>
      <c r="M71" s="27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2:40" ht="15" customHeight="1">
      <c r="B72" s="37" t="s">
        <v>78</v>
      </c>
      <c r="C72" s="26">
        <v>2</v>
      </c>
      <c r="D72" t="s">
        <v>12</v>
      </c>
      <c r="E72" t="s">
        <v>12</v>
      </c>
      <c r="F72" t="s">
        <v>72</v>
      </c>
      <c r="G72" s="27">
        <v>480</v>
      </c>
      <c r="H72" s="27">
        <v>6</v>
      </c>
      <c r="I72" s="27">
        <v>26</v>
      </c>
      <c r="J72" s="27">
        <v>26</v>
      </c>
      <c r="K72" s="27" t="s">
        <v>18</v>
      </c>
      <c r="L72" s="27">
        <v>0</v>
      </c>
      <c r="M72" s="27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2:40" ht="15" customHeight="1">
      <c r="B73" s="37" t="s">
        <v>79</v>
      </c>
      <c r="C73" s="26">
        <v>4</v>
      </c>
      <c r="D73" t="s">
        <v>12</v>
      </c>
      <c r="E73" t="s">
        <v>12</v>
      </c>
      <c r="F73" t="s">
        <v>72</v>
      </c>
      <c r="G73" s="27">
        <v>293</v>
      </c>
      <c r="H73" s="27">
        <v>2</v>
      </c>
      <c r="I73" s="27">
        <v>89</v>
      </c>
      <c r="J73" s="27">
        <v>32</v>
      </c>
      <c r="K73" s="27">
        <v>57</v>
      </c>
      <c r="L73" s="27">
        <v>0</v>
      </c>
      <c r="M73" s="27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4"/>
    </row>
    <row r="74" spans="2:40" ht="15" customHeight="1">
      <c r="B74" s="37" t="s">
        <v>79</v>
      </c>
      <c r="C74" s="26">
        <v>5</v>
      </c>
      <c r="D74" t="s">
        <v>12</v>
      </c>
      <c r="E74" t="s">
        <v>12</v>
      </c>
      <c r="F74" t="s">
        <v>72</v>
      </c>
      <c r="G74" s="27">
        <v>314</v>
      </c>
      <c r="H74" s="27">
        <v>5</v>
      </c>
      <c r="I74" s="27">
        <v>95</v>
      </c>
      <c r="J74" s="27">
        <v>39</v>
      </c>
      <c r="K74" s="27">
        <v>56</v>
      </c>
      <c r="L74" s="27">
        <v>0</v>
      </c>
      <c r="M74" s="27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4"/>
    </row>
    <row r="75" spans="2:40" ht="15" customHeight="1">
      <c r="B75" s="29" t="s">
        <v>19</v>
      </c>
      <c r="C75" s="26">
        <v>1</v>
      </c>
      <c r="D75" t="s">
        <v>12</v>
      </c>
      <c r="E75" t="s">
        <v>12</v>
      </c>
      <c r="F75" t="s">
        <v>72</v>
      </c>
      <c r="G75" s="27">
        <v>1698</v>
      </c>
      <c r="H75" s="27">
        <v>99</v>
      </c>
      <c r="I75" s="27">
        <v>3</v>
      </c>
      <c r="J75" s="27">
        <v>2</v>
      </c>
      <c r="K75" s="27" t="s">
        <v>18</v>
      </c>
      <c r="L75" s="27">
        <v>1</v>
      </c>
      <c r="M75" s="27"/>
      <c r="N75" s="32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"/>
    </row>
    <row r="76" spans="2:40" ht="15" customHeight="1">
      <c r="B76" s="29" t="s">
        <v>19</v>
      </c>
      <c r="C76" s="26">
        <v>2</v>
      </c>
      <c r="D76" t="s">
        <v>12</v>
      </c>
      <c r="E76" t="s">
        <v>12</v>
      </c>
      <c r="F76" t="s">
        <v>72</v>
      </c>
      <c r="G76" s="27">
        <v>701</v>
      </c>
      <c r="H76" s="27">
        <v>74</v>
      </c>
      <c r="I76" s="27">
        <v>425</v>
      </c>
      <c r="J76" s="27">
        <v>98</v>
      </c>
      <c r="K76" s="27">
        <v>302</v>
      </c>
      <c r="L76" s="27">
        <v>25</v>
      </c>
      <c r="M76" s="27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4"/>
    </row>
    <row r="77" spans="2:40" ht="15" customHeight="1">
      <c r="B77" s="29" t="s">
        <v>21</v>
      </c>
      <c r="C77" s="26">
        <v>1</v>
      </c>
      <c r="D77" t="s">
        <v>12</v>
      </c>
      <c r="E77" t="s">
        <v>12</v>
      </c>
      <c r="F77" t="s">
        <v>72</v>
      </c>
      <c r="G77" s="27">
        <v>54</v>
      </c>
      <c r="H77" s="27">
        <v>0</v>
      </c>
      <c r="I77" s="27">
        <v>18</v>
      </c>
      <c r="J77" s="27">
        <v>3</v>
      </c>
      <c r="K77" s="27">
        <v>15</v>
      </c>
      <c r="L77" s="27">
        <v>0</v>
      </c>
      <c r="M77" s="27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4"/>
    </row>
    <row r="78" spans="2:40" ht="15" customHeight="1">
      <c r="B78" s="29" t="s">
        <v>21</v>
      </c>
      <c r="C78" s="26">
        <v>2</v>
      </c>
      <c r="D78" t="s">
        <v>12</v>
      </c>
      <c r="E78" t="s">
        <v>12</v>
      </c>
      <c r="F78" t="s">
        <v>72</v>
      </c>
      <c r="G78" s="27">
        <v>92</v>
      </c>
      <c r="H78" s="27">
        <v>0</v>
      </c>
      <c r="I78" s="27">
        <v>68</v>
      </c>
      <c r="J78" s="27">
        <v>7</v>
      </c>
      <c r="K78" s="27">
        <v>61</v>
      </c>
      <c r="L78" s="27">
        <v>0</v>
      </c>
      <c r="M78" s="27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4"/>
    </row>
    <row r="79" spans="2:40" ht="15" customHeight="1">
      <c r="B79" s="29" t="s">
        <v>21</v>
      </c>
      <c r="C79" s="26">
        <v>3</v>
      </c>
      <c r="D79" t="s">
        <v>12</v>
      </c>
      <c r="E79" t="s">
        <v>12</v>
      </c>
      <c r="F79" t="s">
        <v>72</v>
      </c>
      <c r="G79" s="27">
        <v>91</v>
      </c>
      <c r="H79" s="27">
        <v>3</v>
      </c>
      <c r="I79" s="27">
        <v>66</v>
      </c>
      <c r="J79" s="27">
        <v>7</v>
      </c>
      <c r="K79" s="27">
        <v>59</v>
      </c>
      <c r="L79" s="27">
        <v>0</v>
      </c>
      <c r="M79" s="27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4"/>
    </row>
    <row r="80" spans="2:40" ht="15" customHeight="1">
      <c r="B80" s="29" t="s">
        <v>24</v>
      </c>
      <c r="C80" s="26">
        <v>1</v>
      </c>
      <c r="D80" t="s">
        <v>12</v>
      </c>
      <c r="E80" t="s">
        <v>12</v>
      </c>
      <c r="F80" t="s">
        <v>72</v>
      </c>
      <c r="G80" s="27">
        <v>123</v>
      </c>
      <c r="H80" s="27">
        <v>0</v>
      </c>
      <c r="I80" s="27">
        <v>111</v>
      </c>
      <c r="J80" s="27">
        <v>41</v>
      </c>
      <c r="K80" s="27">
        <v>31</v>
      </c>
      <c r="L80" s="27">
        <v>39</v>
      </c>
      <c r="M80" s="27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4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2:40" ht="15" customHeight="1">
      <c r="B81" s="29" t="s">
        <v>24</v>
      </c>
      <c r="C81" s="26">
        <v>2</v>
      </c>
      <c r="D81" t="s">
        <v>12</v>
      </c>
      <c r="E81" t="s">
        <v>12</v>
      </c>
      <c r="F81" t="s">
        <v>72</v>
      </c>
      <c r="G81" s="27">
        <v>62</v>
      </c>
      <c r="H81" s="27">
        <v>2</v>
      </c>
      <c r="I81" s="27">
        <v>196</v>
      </c>
      <c r="J81" s="27">
        <v>31</v>
      </c>
      <c r="K81" s="27">
        <v>147</v>
      </c>
      <c r="L81" s="27">
        <v>18</v>
      </c>
      <c r="M81" s="27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4"/>
      <c r="Z81" s="5"/>
    </row>
    <row r="82" spans="2:40" ht="15" customHeight="1">
      <c r="B82" s="29" t="s">
        <v>24</v>
      </c>
      <c r="C82" s="26">
        <v>3</v>
      </c>
      <c r="D82" t="s">
        <v>12</v>
      </c>
      <c r="E82" t="s">
        <v>12</v>
      </c>
      <c r="F82" t="s">
        <v>72</v>
      </c>
      <c r="G82" s="27">
        <v>31</v>
      </c>
      <c r="H82" s="27">
        <v>1</v>
      </c>
      <c r="I82" s="27">
        <v>268</v>
      </c>
      <c r="J82" s="27">
        <v>28</v>
      </c>
      <c r="K82" s="27">
        <v>173</v>
      </c>
      <c r="L82" s="27">
        <v>67</v>
      </c>
      <c r="M82" s="27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14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40" ht="15" customHeight="1">
      <c r="B83" s="29" t="s">
        <v>24</v>
      </c>
      <c r="C83" s="26">
        <v>4</v>
      </c>
      <c r="D83" t="s">
        <v>12</v>
      </c>
      <c r="E83" t="s">
        <v>12</v>
      </c>
      <c r="F83" t="s">
        <v>72</v>
      </c>
      <c r="G83" s="27">
        <v>116</v>
      </c>
      <c r="H83" s="27">
        <v>10</v>
      </c>
      <c r="I83" s="27">
        <v>156</v>
      </c>
      <c r="J83" s="27">
        <v>28</v>
      </c>
      <c r="K83" s="27">
        <v>68</v>
      </c>
      <c r="L83" s="27">
        <v>60</v>
      </c>
      <c r="M83" s="27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4"/>
      <c r="Z83" s="5"/>
      <c r="AA83" s="4"/>
      <c r="AB83" s="4"/>
      <c r="AM83" s="4"/>
    </row>
    <row r="84" spans="2:40" ht="15" customHeight="1">
      <c r="B84" s="29" t="s">
        <v>14</v>
      </c>
      <c r="C84" s="26">
        <v>3</v>
      </c>
      <c r="D84" t="s">
        <v>12</v>
      </c>
      <c r="E84" s="26" t="s">
        <v>74</v>
      </c>
      <c r="F84" t="s">
        <v>71</v>
      </c>
      <c r="G84" s="27">
        <v>53</v>
      </c>
      <c r="H84" s="27">
        <v>9</v>
      </c>
      <c r="I84" s="27">
        <v>34</v>
      </c>
      <c r="J84" s="27">
        <v>9</v>
      </c>
      <c r="K84" s="27">
        <v>25</v>
      </c>
      <c r="L84" s="27">
        <v>0</v>
      </c>
      <c r="M84" s="27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14"/>
      <c r="Z84" s="4"/>
      <c r="AA84" s="4"/>
      <c r="AB84" s="4"/>
      <c r="AM84" s="4"/>
    </row>
    <row r="85" spans="2:40" ht="15" customHeight="1">
      <c r="B85" s="30" t="s">
        <v>77</v>
      </c>
      <c r="C85" s="26">
        <v>4</v>
      </c>
      <c r="D85" t="s">
        <v>12</v>
      </c>
      <c r="E85" s="26" t="s">
        <v>74</v>
      </c>
      <c r="F85" t="s">
        <v>71</v>
      </c>
      <c r="G85" s="27">
        <v>55</v>
      </c>
      <c r="H85" s="27">
        <v>3</v>
      </c>
      <c r="I85" s="27">
        <v>17</v>
      </c>
      <c r="J85" s="27">
        <v>2</v>
      </c>
      <c r="K85" s="27">
        <v>15</v>
      </c>
      <c r="L85" s="27">
        <v>0</v>
      </c>
      <c r="M85" s="27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4"/>
      <c r="Z85" s="4"/>
      <c r="AA85" s="4"/>
      <c r="AB85" s="4"/>
      <c r="AM85" s="4"/>
    </row>
    <row r="86" spans="2:40" ht="15" customHeight="1">
      <c r="B86" s="30" t="s">
        <v>80</v>
      </c>
      <c r="C86" s="26">
        <v>2</v>
      </c>
      <c r="D86" t="s">
        <v>12</v>
      </c>
      <c r="E86" s="26" t="s">
        <v>74</v>
      </c>
      <c r="F86" t="s">
        <v>71</v>
      </c>
      <c r="G86" s="27">
        <v>205</v>
      </c>
      <c r="H86" s="27">
        <v>29</v>
      </c>
      <c r="I86" s="27">
        <v>180</v>
      </c>
      <c r="J86" s="27">
        <v>39</v>
      </c>
      <c r="K86" s="27">
        <v>141</v>
      </c>
      <c r="L86" s="27">
        <v>0</v>
      </c>
      <c r="M86" s="27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4"/>
      <c r="Z86" s="4"/>
      <c r="AA86" s="4"/>
      <c r="AB86" s="4"/>
      <c r="AM86" s="4"/>
    </row>
    <row r="87" spans="2:40" ht="15" customHeight="1">
      <c r="B87" s="30" t="s">
        <v>76</v>
      </c>
      <c r="C87" s="26">
        <v>1</v>
      </c>
      <c r="D87" t="s">
        <v>12</v>
      </c>
      <c r="E87" t="s">
        <v>27</v>
      </c>
      <c r="F87" t="s">
        <v>71</v>
      </c>
      <c r="G87" s="27">
        <v>516</v>
      </c>
      <c r="H87" s="27">
        <v>61</v>
      </c>
      <c r="I87" s="27">
        <v>191</v>
      </c>
      <c r="J87" s="27">
        <v>163</v>
      </c>
      <c r="K87" s="27">
        <v>28</v>
      </c>
      <c r="L87" s="27">
        <v>0</v>
      </c>
      <c r="M87" s="27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4"/>
      <c r="Z87" s="4"/>
      <c r="AA87" s="4"/>
      <c r="AB87" s="4"/>
      <c r="AM87" s="4"/>
      <c r="AN87" s="4"/>
    </row>
    <row r="88" spans="2:40" ht="15" customHeight="1">
      <c r="B88" s="30" t="s">
        <v>76</v>
      </c>
      <c r="C88" s="26">
        <v>2</v>
      </c>
      <c r="D88" t="s">
        <v>12</v>
      </c>
      <c r="E88" t="s">
        <v>27</v>
      </c>
      <c r="F88" t="s">
        <v>71</v>
      </c>
      <c r="G88" s="27">
        <v>487</v>
      </c>
      <c r="H88" s="27">
        <v>132</v>
      </c>
      <c r="I88" s="27">
        <v>149</v>
      </c>
      <c r="J88" s="27">
        <v>149</v>
      </c>
      <c r="K88" s="27">
        <v>0</v>
      </c>
      <c r="L88" s="27">
        <v>0</v>
      </c>
      <c r="M88" s="27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4"/>
      <c r="Z88" s="4"/>
      <c r="AA88" s="4"/>
      <c r="AB88" s="4"/>
      <c r="AM88" s="4"/>
      <c r="AN88" s="4"/>
    </row>
    <row r="89" spans="2:40" ht="15" customHeight="1">
      <c r="B89" s="29" t="s">
        <v>13</v>
      </c>
      <c r="C89" s="26">
        <v>1</v>
      </c>
      <c r="D89" t="s">
        <v>12</v>
      </c>
      <c r="E89" t="s">
        <v>27</v>
      </c>
      <c r="F89" t="s">
        <v>71</v>
      </c>
      <c r="G89" s="27">
        <v>307</v>
      </c>
      <c r="H89" s="27">
        <v>51</v>
      </c>
      <c r="I89" s="27">
        <v>282</v>
      </c>
      <c r="J89" s="27">
        <v>108</v>
      </c>
      <c r="K89" s="27">
        <v>174</v>
      </c>
      <c r="L89" s="27">
        <v>0</v>
      </c>
      <c r="M89" s="27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4"/>
      <c r="Z89" s="4"/>
      <c r="AA89" s="4"/>
      <c r="AB89" s="4"/>
      <c r="AM89" s="4"/>
      <c r="AN89" s="4"/>
    </row>
    <row r="90" spans="2:40" ht="15" customHeight="1">
      <c r="B90" s="29" t="s">
        <v>13</v>
      </c>
      <c r="C90" s="26">
        <v>2</v>
      </c>
      <c r="D90" t="s">
        <v>12</v>
      </c>
      <c r="E90" t="s">
        <v>27</v>
      </c>
      <c r="F90" t="s">
        <v>71</v>
      </c>
      <c r="G90" s="27">
        <v>869</v>
      </c>
      <c r="H90" s="27">
        <v>44</v>
      </c>
      <c r="I90" s="27">
        <v>367</v>
      </c>
      <c r="J90" s="27">
        <v>210</v>
      </c>
      <c r="K90" s="27">
        <v>157</v>
      </c>
      <c r="L90" s="27">
        <v>0</v>
      </c>
      <c r="M90" s="27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4"/>
      <c r="Z90" s="4"/>
      <c r="AA90" s="4"/>
      <c r="AB90" s="4"/>
      <c r="AM90" s="4"/>
      <c r="AN90" s="4"/>
    </row>
    <row r="91" spans="2:40" ht="15" customHeight="1">
      <c r="B91" s="29" t="s">
        <v>13</v>
      </c>
      <c r="C91" s="26">
        <v>3</v>
      </c>
      <c r="D91" t="s">
        <v>12</v>
      </c>
      <c r="E91" t="s">
        <v>27</v>
      </c>
      <c r="F91" t="s">
        <v>71</v>
      </c>
      <c r="G91" s="27">
        <v>788</v>
      </c>
      <c r="H91" s="27">
        <v>54</v>
      </c>
      <c r="I91" s="27">
        <v>310</v>
      </c>
      <c r="J91" s="27">
        <v>174</v>
      </c>
      <c r="K91" s="27">
        <v>136</v>
      </c>
      <c r="L91" s="27">
        <v>0</v>
      </c>
      <c r="M91" s="3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4"/>
      <c r="Z91" s="4"/>
      <c r="AA91" s="4"/>
      <c r="AB91" s="4"/>
      <c r="AM91" s="4"/>
      <c r="AN91" s="4"/>
    </row>
    <row r="92" spans="2:40" ht="15" customHeight="1">
      <c r="B92" s="29" t="s">
        <v>14</v>
      </c>
      <c r="C92" s="26">
        <v>1</v>
      </c>
      <c r="D92" t="s">
        <v>12</v>
      </c>
      <c r="E92" t="s">
        <v>27</v>
      </c>
      <c r="F92" t="s">
        <v>71</v>
      </c>
      <c r="G92" s="27">
        <v>198</v>
      </c>
      <c r="H92" s="27">
        <v>31</v>
      </c>
      <c r="I92" s="27">
        <v>71</v>
      </c>
      <c r="J92" s="27">
        <v>26</v>
      </c>
      <c r="K92" s="27">
        <v>45</v>
      </c>
      <c r="L92" s="27">
        <v>0</v>
      </c>
      <c r="M92" s="27"/>
      <c r="N92" s="32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4"/>
      <c r="Z92" s="4"/>
      <c r="AA92" s="4"/>
      <c r="AB92" s="4"/>
      <c r="AN92" s="3"/>
    </row>
    <row r="93" spans="2:40" ht="15" customHeight="1">
      <c r="B93" s="29" t="s">
        <v>14</v>
      </c>
      <c r="C93" s="26">
        <v>2</v>
      </c>
      <c r="D93" t="s">
        <v>12</v>
      </c>
      <c r="E93" t="s">
        <v>27</v>
      </c>
      <c r="F93" t="s">
        <v>71</v>
      </c>
      <c r="G93" s="27">
        <v>44</v>
      </c>
      <c r="H93" s="27">
        <v>21</v>
      </c>
      <c r="I93" s="27">
        <v>31</v>
      </c>
      <c r="J93" s="27">
        <v>12</v>
      </c>
      <c r="K93" s="27">
        <v>19</v>
      </c>
      <c r="L93" s="27">
        <v>0</v>
      </c>
      <c r="M93" s="3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4"/>
      <c r="Z93" s="4"/>
      <c r="AA93" s="4"/>
      <c r="AB93" s="4"/>
      <c r="AN93" s="3"/>
    </row>
    <row r="94" spans="2:40" ht="15" customHeight="1">
      <c r="B94" s="29" t="s">
        <v>14</v>
      </c>
      <c r="C94" s="26">
        <v>3</v>
      </c>
      <c r="D94" t="s">
        <v>12</v>
      </c>
      <c r="E94" t="s">
        <v>27</v>
      </c>
      <c r="F94" t="s">
        <v>71</v>
      </c>
      <c r="G94" s="27">
        <v>57</v>
      </c>
      <c r="H94" s="27">
        <v>8</v>
      </c>
      <c r="I94" s="27">
        <v>31</v>
      </c>
      <c r="J94" s="27">
        <v>15</v>
      </c>
      <c r="K94" s="27">
        <v>16</v>
      </c>
      <c r="L94" s="27">
        <v>0</v>
      </c>
      <c r="M94" s="27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4"/>
      <c r="Z94" s="4"/>
      <c r="AA94" s="4"/>
      <c r="AB94" s="4"/>
      <c r="AN94" s="3"/>
    </row>
    <row r="95" spans="2:40" ht="15" customHeight="1">
      <c r="B95" s="29" t="s">
        <v>14</v>
      </c>
      <c r="C95" s="26">
        <v>4</v>
      </c>
      <c r="D95" t="s">
        <v>12</v>
      </c>
      <c r="E95" t="s">
        <v>27</v>
      </c>
      <c r="F95" t="s">
        <v>71</v>
      </c>
      <c r="G95" s="27">
        <v>208</v>
      </c>
      <c r="H95" s="27">
        <v>67</v>
      </c>
      <c r="I95" s="27">
        <v>109</v>
      </c>
      <c r="J95" s="27">
        <v>39</v>
      </c>
      <c r="K95" s="27">
        <v>70</v>
      </c>
      <c r="L95" s="27">
        <v>0</v>
      </c>
      <c r="M95" s="27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4"/>
      <c r="Z95" s="4"/>
      <c r="AA95" s="4"/>
      <c r="AB95" s="4"/>
      <c r="AN95" s="3"/>
    </row>
    <row r="96" spans="2:40" ht="15" customHeight="1">
      <c r="B96" s="29" t="s">
        <v>15</v>
      </c>
      <c r="C96" s="26">
        <v>1</v>
      </c>
      <c r="D96" t="s">
        <v>12</v>
      </c>
      <c r="E96" t="s">
        <v>27</v>
      </c>
      <c r="F96" t="s">
        <v>71</v>
      </c>
      <c r="G96" s="27">
        <v>154</v>
      </c>
      <c r="H96" s="27">
        <v>50</v>
      </c>
      <c r="I96" s="27">
        <v>116</v>
      </c>
      <c r="J96" s="27" t="s">
        <v>16</v>
      </c>
      <c r="K96" s="27" t="s">
        <v>16</v>
      </c>
      <c r="L96" s="27" t="s">
        <v>16</v>
      </c>
      <c r="M96" s="27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4"/>
      <c r="Z96" s="4"/>
      <c r="AA96" s="4"/>
      <c r="AB96" s="4"/>
      <c r="AN96" s="3"/>
    </row>
    <row r="97" spans="2:40" ht="15" customHeight="1">
      <c r="B97" s="29" t="s">
        <v>15</v>
      </c>
      <c r="C97" s="26">
        <v>2</v>
      </c>
      <c r="D97" t="s">
        <v>12</v>
      </c>
      <c r="E97" t="s">
        <v>27</v>
      </c>
      <c r="F97" t="s">
        <v>71</v>
      </c>
      <c r="G97" s="27">
        <v>295</v>
      </c>
      <c r="H97" s="27">
        <v>29</v>
      </c>
      <c r="I97" s="27">
        <v>188</v>
      </c>
      <c r="J97" s="27" t="s">
        <v>16</v>
      </c>
      <c r="K97" s="27" t="s">
        <v>16</v>
      </c>
      <c r="L97" s="27" t="s">
        <v>16</v>
      </c>
      <c r="M97" s="27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4"/>
      <c r="Z97" s="4"/>
      <c r="AA97" s="4"/>
      <c r="AB97" s="4"/>
      <c r="AN97" s="3"/>
    </row>
    <row r="98" spans="2:40" ht="15" customHeight="1">
      <c r="B98" s="29" t="s">
        <v>15</v>
      </c>
      <c r="C98" s="26">
        <v>3</v>
      </c>
      <c r="D98" t="s">
        <v>12</v>
      </c>
      <c r="E98" t="s">
        <v>27</v>
      </c>
      <c r="F98" t="s">
        <v>71</v>
      </c>
      <c r="G98" s="27">
        <v>249</v>
      </c>
      <c r="H98" s="27">
        <v>56</v>
      </c>
      <c r="I98" s="27">
        <v>207</v>
      </c>
      <c r="J98" s="27" t="s">
        <v>16</v>
      </c>
      <c r="K98" s="27" t="s">
        <v>16</v>
      </c>
      <c r="L98" s="27" t="s">
        <v>16</v>
      </c>
      <c r="M98" s="27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4"/>
      <c r="Z98" s="4"/>
      <c r="AA98" s="4"/>
      <c r="AB98" s="4"/>
      <c r="AN98" s="3"/>
    </row>
    <row r="99" spans="2:40" ht="15" customHeight="1">
      <c r="B99" s="29" t="s">
        <v>15</v>
      </c>
      <c r="C99" s="26" t="s">
        <v>17</v>
      </c>
      <c r="D99" t="s">
        <v>12</v>
      </c>
      <c r="E99" t="s">
        <v>27</v>
      </c>
      <c r="F99" t="s">
        <v>71</v>
      </c>
      <c r="G99" s="27">
        <v>320</v>
      </c>
      <c r="H99" s="27">
        <v>25</v>
      </c>
      <c r="I99" s="27">
        <v>167</v>
      </c>
      <c r="J99" s="27" t="s">
        <v>16</v>
      </c>
      <c r="K99" s="27" t="s">
        <v>16</v>
      </c>
      <c r="L99" s="27" t="s">
        <v>16</v>
      </c>
      <c r="M99" s="27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4"/>
      <c r="Z99" s="4"/>
      <c r="AA99" s="4"/>
      <c r="AB99" s="4"/>
      <c r="AN99" s="3"/>
    </row>
    <row r="100" spans="2:40" ht="15" customHeight="1">
      <c r="B100" s="37" t="s">
        <v>77</v>
      </c>
      <c r="C100" s="26">
        <v>1</v>
      </c>
      <c r="D100" t="s">
        <v>12</v>
      </c>
      <c r="E100" t="s">
        <v>27</v>
      </c>
      <c r="F100" t="s">
        <v>71</v>
      </c>
      <c r="G100" s="27">
        <v>541</v>
      </c>
      <c r="H100" s="27">
        <v>125</v>
      </c>
      <c r="I100" s="27">
        <v>486</v>
      </c>
      <c r="J100" s="27">
        <v>486</v>
      </c>
      <c r="K100" s="27">
        <v>0</v>
      </c>
      <c r="L100" s="27">
        <v>0</v>
      </c>
      <c r="M100" s="3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4"/>
      <c r="Z100" s="4"/>
      <c r="AA100" s="4"/>
      <c r="AJ100" s="3"/>
      <c r="AK100" s="3"/>
      <c r="AL100" s="3"/>
      <c r="AM100" s="3"/>
    </row>
    <row r="101" spans="2:40" ht="15" customHeight="1">
      <c r="B101" s="37" t="s">
        <v>77</v>
      </c>
      <c r="C101" s="26">
        <v>2</v>
      </c>
      <c r="D101" t="s">
        <v>12</v>
      </c>
      <c r="E101" t="s">
        <v>27</v>
      </c>
      <c r="F101" t="s">
        <v>71</v>
      </c>
      <c r="G101" s="27">
        <v>173</v>
      </c>
      <c r="H101" s="27">
        <v>34</v>
      </c>
      <c r="I101" s="27">
        <v>369</v>
      </c>
      <c r="J101" s="27">
        <v>110</v>
      </c>
      <c r="K101" s="27">
        <v>259</v>
      </c>
      <c r="L101" s="27">
        <v>0</v>
      </c>
      <c r="M101" s="3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4"/>
      <c r="AA101" s="4"/>
      <c r="AJ101" s="3"/>
      <c r="AK101" s="3"/>
      <c r="AL101" s="3"/>
      <c r="AM101" s="3"/>
    </row>
    <row r="102" spans="2:40" ht="15" customHeight="1">
      <c r="B102" s="37" t="s">
        <v>77</v>
      </c>
      <c r="C102" s="26">
        <v>3</v>
      </c>
      <c r="D102" t="s">
        <v>12</v>
      </c>
      <c r="E102" t="s">
        <v>27</v>
      </c>
      <c r="F102" t="s">
        <v>71</v>
      </c>
      <c r="G102" s="27">
        <v>517</v>
      </c>
      <c r="H102" s="27">
        <v>56</v>
      </c>
      <c r="I102" s="27">
        <v>147</v>
      </c>
      <c r="J102" s="27">
        <v>45</v>
      </c>
      <c r="K102" s="27">
        <v>102</v>
      </c>
      <c r="L102" s="27">
        <v>0</v>
      </c>
      <c r="M102" s="27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AA102" s="4"/>
    </row>
    <row r="103" spans="2:40" ht="15" customHeight="1">
      <c r="B103" s="37" t="s">
        <v>77</v>
      </c>
      <c r="C103" s="26">
        <v>4</v>
      </c>
      <c r="D103" t="s">
        <v>12</v>
      </c>
      <c r="E103" t="s">
        <v>27</v>
      </c>
      <c r="F103" t="s">
        <v>71</v>
      </c>
      <c r="G103" s="27">
        <v>58</v>
      </c>
      <c r="H103" s="27">
        <v>4</v>
      </c>
      <c r="I103" s="27">
        <v>13</v>
      </c>
      <c r="J103" s="27">
        <v>4</v>
      </c>
      <c r="K103" s="27">
        <v>9</v>
      </c>
      <c r="L103" s="27">
        <v>0</v>
      </c>
      <c r="M103" s="27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AA103" s="4"/>
    </row>
    <row r="104" spans="2:40" ht="15" customHeight="1">
      <c r="B104" s="37" t="s">
        <v>78</v>
      </c>
      <c r="C104" s="26">
        <v>1</v>
      </c>
      <c r="D104" t="s">
        <v>12</v>
      </c>
      <c r="E104" t="s">
        <v>27</v>
      </c>
      <c r="F104" t="s">
        <v>71</v>
      </c>
      <c r="G104" s="27">
        <v>312</v>
      </c>
      <c r="H104" s="27">
        <v>37</v>
      </c>
      <c r="I104" s="27">
        <v>163</v>
      </c>
      <c r="J104" s="27">
        <v>64</v>
      </c>
      <c r="K104" s="27">
        <v>99</v>
      </c>
      <c r="L104" s="27">
        <v>0</v>
      </c>
      <c r="M104" s="27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AA104" s="4"/>
    </row>
    <row r="105" spans="2:40" ht="15" customHeight="1">
      <c r="B105" s="37" t="s">
        <v>78</v>
      </c>
      <c r="C105" s="26">
        <v>2</v>
      </c>
      <c r="D105" t="s">
        <v>12</v>
      </c>
      <c r="E105" s="26" t="s">
        <v>27</v>
      </c>
      <c r="F105" t="s">
        <v>71</v>
      </c>
      <c r="G105" s="27">
        <v>438</v>
      </c>
      <c r="H105" s="27">
        <v>45</v>
      </c>
      <c r="I105" s="27">
        <v>29</v>
      </c>
      <c r="J105" s="27">
        <v>29</v>
      </c>
      <c r="K105" s="27" t="s">
        <v>18</v>
      </c>
      <c r="L105" s="27">
        <v>0</v>
      </c>
      <c r="M105" s="3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AA105" s="4"/>
    </row>
    <row r="106" spans="2:40" ht="15" customHeight="1">
      <c r="B106" s="37" t="s">
        <v>79</v>
      </c>
      <c r="C106" s="26">
        <v>1</v>
      </c>
      <c r="D106" t="s">
        <v>12</v>
      </c>
      <c r="E106" t="s">
        <v>27</v>
      </c>
      <c r="F106" t="s">
        <v>71</v>
      </c>
      <c r="G106" s="27">
        <v>508</v>
      </c>
      <c r="H106" s="27">
        <v>104</v>
      </c>
      <c r="I106" s="27">
        <v>412</v>
      </c>
      <c r="J106" s="27">
        <v>291</v>
      </c>
      <c r="K106" s="27">
        <v>121</v>
      </c>
      <c r="L106" s="27">
        <v>0</v>
      </c>
      <c r="M106" s="27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AA106" s="4"/>
      <c r="AJ106" s="3"/>
      <c r="AK106" s="3"/>
      <c r="AL106" s="3"/>
      <c r="AM106" s="3"/>
    </row>
    <row r="107" spans="2:40" ht="15" customHeight="1">
      <c r="B107" s="37" t="s">
        <v>79</v>
      </c>
      <c r="C107" s="26">
        <v>2</v>
      </c>
      <c r="D107" t="s">
        <v>12</v>
      </c>
      <c r="E107" t="s">
        <v>27</v>
      </c>
      <c r="F107" t="s">
        <v>71</v>
      </c>
      <c r="G107" s="27">
        <v>239</v>
      </c>
      <c r="H107" s="27">
        <v>58</v>
      </c>
      <c r="I107" s="27">
        <v>87</v>
      </c>
      <c r="J107" s="27">
        <v>44</v>
      </c>
      <c r="K107" s="27">
        <v>43</v>
      </c>
      <c r="L107" s="27">
        <v>0</v>
      </c>
      <c r="M107" s="27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AA107" s="4"/>
      <c r="AJ107" s="3"/>
      <c r="AK107" s="3"/>
      <c r="AL107" s="3"/>
      <c r="AM107" s="3"/>
    </row>
    <row r="108" spans="2:40" ht="15" customHeight="1">
      <c r="B108" s="37" t="s">
        <v>79</v>
      </c>
      <c r="C108" s="26">
        <v>3</v>
      </c>
      <c r="D108" t="s">
        <v>12</v>
      </c>
      <c r="E108" t="s">
        <v>27</v>
      </c>
      <c r="F108" t="s">
        <v>71</v>
      </c>
      <c r="G108" s="27">
        <v>148</v>
      </c>
      <c r="H108" s="27">
        <v>42</v>
      </c>
      <c r="I108" s="27">
        <v>194</v>
      </c>
      <c r="J108" s="27">
        <v>128</v>
      </c>
      <c r="K108" s="27">
        <v>66</v>
      </c>
      <c r="L108" s="27">
        <v>0</v>
      </c>
      <c r="M108" s="27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AA108" s="4"/>
    </row>
    <row r="109" spans="2:40" ht="15" customHeight="1">
      <c r="B109" s="37" t="s">
        <v>79</v>
      </c>
      <c r="C109" s="26">
        <v>4</v>
      </c>
      <c r="D109" t="s">
        <v>12</v>
      </c>
      <c r="E109" s="26" t="s">
        <v>27</v>
      </c>
      <c r="F109" t="s">
        <v>71</v>
      </c>
      <c r="G109" s="27">
        <v>176</v>
      </c>
      <c r="H109" s="27">
        <v>68</v>
      </c>
      <c r="I109" s="27">
        <v>140</v>
      </c>
      <c r="J109" s="27">
        <v>108</v>
      </c>
      <c r="K109" s="27">
        <v>32</v>
      </c>
      <c r="L109" s="27">
        <v>0</v>
      </c>
      <c r="M109" s="27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AA109" s="4"/>
    </row>
    <row r="110" spans="2:40" ht="15" customHeight="1">
      <c r="B110" s="37" t="s">
        <v>79</v>
      </c>
      <c r="C110" s="26">
        <v>5</v>
      </c>
      <c r="D110" t="s">
        <v>12</v>
      </c>
      <c r="E110" s="26" t="s">
        <v>27</v>
      </c>
      <c r="F110" t="s">
        <v>71</v>
      </c>
      <c r="G110" s="27">
        <v>265</v>
      </c>
      <c r="H110" s="27">
        <v>24</v>
      </c>
      <c r="I110" s="27">
        <v>125</v>
      </c>
      <c r="J110" s="27">
        <v>62</v>
      </c>
      <c r="K110" s="27">
        <v>63</v>
      </c>
      <c r="L110" s="27">
        <v>0</v>
      </c>
      <c r="M110" s="3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AA110" s="4"/>
    </row>
    <row r="111" spans="2:40" ht="15" customHeight="1">
      <c r="B111" s="37" t="s">
        <v>80</v>
      </c>
      <c r="C111" s="26">
        <v>1</v>
      </c>
      <c r="D111" t="s">
        <v>12</v>
      </c>
      <c r="E111" t="s">
        <v>27</v>
      </c>
      <c r="F111" t="s">
        <v>71</v>
      </c>
      <c r="G111" s="27">
        <v>256</v>
      </c>
      <c r="H111" s="27">
        <v>130</v>
      </c>
      <c r="I111" s="27">
        <v>190</v>
      </c>
      <c r="J111" s="27">
        <v>89</v>
      </c>
      <c r="K111" s="27">
        <v>101</v>
      </c>
      <c r="L111" s="27">
        <v>0</v>
      </c>
      <c r="M111" s="3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AA111" s="4"/>
    </row>
    <row r="112" spans="2:40" ht="15" customHeight="1">
      <c r="B112" s="37" t="s">
        <v>80</v>
      </c>
      <c r="C112" s="26">
        <v>2</v>
      </c>
      <c r="D112" t="s">
        <v>12</v>
      </c>
      <c r="E112" t="s">
        <v>27</v>
      </c>
      <c r="F112" t="s">
        <v>71</v>
      </c>
      <c r="G112" s="27">
        <v>216</v>
      </c>
      <c r="H112" s="27">
        <v>56</v>
      </c>
      <c r="I112" s="27">
        <v>142</v>
      </c>
      <c r="J112" s="27">
        <v>28</v>
      </c>
      <c r="K112" s="27">
        <v>114</v>
      </c>
      <c r="L112" s="27">
        <v>0</v>
      </c>
      <c r="M112" s="27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AB112" s="3"/>
    </row>
    <row r="113" spans="2:28" ht="15" customHeight="1">
      <c r="B113" s="36" t="s">
        <v>80</v>
      </c>
      <c r="C113" s="26">
        <v>3</v>
      </c>
      <c r="D113" t="s">
        <v>12</v>
      </c>
      <c r="E113" t="s">
        <v>27</v>
      </c>
      <c r="F113" t="s">
        <v>71</v>
      </c>
      <c r="G113" s="27">
        <v>112</v>
      </c>
      <c r="H113" s="27">
        <v>17</v>
      </c>
      <c r="I113" s="27">
        <v>63</v>
      </c>
      <c r="J113" s="27">
        <v>21</v>
      </c>
      <c r="K113" s="27">
        <v>42</v>
      </c>
      <c r="L113" s="27">
        <v>0</v>
      </c>
      <c r="M113" s="27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AB113" s="3"/>
    </row>
    <row r="114" spans="2:28" ht="15" customHeight="1">
      <c r="B114" s="36" t="s">
        <v>81</v>
      </c>
      <c r="C114" s="26">
        <v>1</v>
      </c>
      <c r="D114" t="s">
        <v>12</v>
      </c>
      <c r="E114" t="s">
        <v>27</v>
      </c>
      <c r="F114" t="s">
        <v>71</v>
      </c>
      <c r="G114" s="27">
        <v>524</v>
      </c>
      <c r="H114" s="27">
        <v>98</v>
      </c>
      <c r="I114" s="27">
        <v>674</v>
      </c>
      <c r="J114" s="27" t="s">
        <v>16</v>
      </c>
      <c r="K114" s="27" t="s">
        <v>16</v>
      </c>
      <c r="L114" s="27" t="s">
        <v>16</v>
      </c>
      <c r="M114" s="27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"/>
      <c r="AB114" s="4"/>
    </row>
    <row r="115" spans="2:28" ht="15" customHeight="1">
      <c r="B115" s="28" t="s">
        <v>19</v>
      </c>
      <c r="C115" s="26">
        <v>1</v>
      </c>
      <c r="D115" t="s">
        <v>12</v>
      </c>
      <c r="E115" s="26" t="s">
        <v>27</v>
      </c>
      <c r="F115" t="s">
        <v>71</v>
      </c>
      <c r="G115" s="27">
        <v>1645</v>
      </c>
      <c r="H115" s="27">
        <v>155</v>
      </c>
      <c r="I115" s="27">
        <v>0</v>
      </c>
      <c r="J115" s="27">
        <v>0</v>
      </c>
      <c r="K115" s="27" t="s">
        <v>18</v>
      </c>
      <c r="L115" s="27">
        <v>0</v>
      </c>
      <c r="M115" s="27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"/>
      <c r="AB115" s="4"/>
    </row>
    <row r="116" spans="2:28" ht="15" customHeight="1">
      <c r="B116" s="28" t="s">
        <v>19</v>
      </c>
      <c r="C116" s="26">
        <v>2</v>
      </c>
      <c r="D116" t="s">
        <v>12</v>
      </c>
      <c r="E116" s="26" t="s">
        <v>27</v>
      </c>
      <c r="F116" t="s">
        <v>71</v>
      </c>
      <c r="G116" s="27">
        <v>756</v>
      </c>
      <c r="H116" s="27">
        <v>77</v>
      </c>
      <c r="I116" s="27">
        <v>367</v>
      </c>
      <c r="J116" s="27">
        <v>86</v>
      </c>
      <c r="K116" s="27">
        <v>257</v>
      </c>
      <c r="L116" s="27">
        <v>24</v>
      </c>
      <c r="M116" s="27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"/>
      <c r="AB116" s="3"/>
    </row>
    <row r="117" spans="2:28" ht="15" customHeight="1">
      <c r="B117" s="28" t="s">
        <v>20</v>
      </c>
      <c r="C117" s="26">
        <v>1</v>
      </c>
      <c r="D117" t="s">
        <v>12</v>
      </c>
      <c r="E117" t="s">
        <v>27</v>
      </c>
      <c r="F117" t="s">
        <v>71</v>
      </c>
      <c r="G117" s="27">
        <v>271</v>
      </c>
      <c r="H117" s="27">
        <v>112</v>
      </c>
      <c r="I117" s="27">
        <v>193</v>
      </c>
      <c r="J117" s="27">
        <v>81</v>
      </c>
      <c r="K117" s="27">
        <v>112</v>
      </c>
      <c r="L117" s="27">
        <v>0</v>
      </c>
      <c r="M117" s="27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"/>
      <c r="AB117" s="3"/>
    </row>
    <row r="118" spans="2:28" ht="15" customHeight="1">
      <c r="B118" s="28" t="s">
        <v>20</v>
      </c>
      <c r="C118" s="26">
        <v>3</v>
      </c>
      <c r="D118" t="s">
        <v>12</v>
      </c>
      <c r="E118" t="s">
        <v>27</v>
      </c>
      <c r="F118" t="s">
        <v>71</v>
      </c>
      <c r="G118" s="27">
        <v>275</v>
      </c>
      <c r="H118" s="27">
        <v>124</v>
      </c>
      <c r="I118" s="27">
        <v>177</v>
      </c>
      <c r="J118" s="27">
        <v>56</v>
      </c>
      <c r="K118" s="27">
        <v>121</v>
      </c>
      <c r="L118" s="27">
        <v>0</v>
      </c>
      <c r="M118" s="27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"/>
      <c r="AB118" s="4"/>
    </row>
    <row r="119" spans="2:28" ht="15" customHeight="1">
      <c r="B119" s="28" t="s">
        <v>21</v>
      </c>
      <c r="C119" s="26">
        <v>1</v>
      </c>
      <c r="D119" t="s">
        <v>12</v>
      </c>
      <c r="E119" s="26" t="s">
        <v>27</v>
      </c>
      <c r="F119" t="s">
        <v>71</v>
      </c>
      <c r="G119" s="27">
        <v>48</v>
      </c>
      <c r="H119" s="27">
        <v>7</v>
      </c>
      <c r="I119" s="27">
        <v>17</v>
      </c>
      <c r="J119" s="27">
        <v>5</v>
      </c>
      <c r="K119" s="27">
        <v>12</v>
      </c>
      <c r="L119" s="27">
        <v>0</v>
      </c>
      <c r="M119" s="27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"/>
    </row>
    <row r="120" spans="2:28" ht="15" customHeight="1">
      <c r="B120" s="28" t="s">
        <v>21</v>
      </c>
      <c r="C120" s="26">
        <v>2</v>
      </c>
      <c r="D120" t="s">
        <v>12</v>
      </c>
      <c r="E120" s="26" t="s">
        <v>27</v>
      </c>
      <c r="F120" t="s">
        <v>71</v>
      </c>
      <c r="G120" s="27">
        <v>79</v>
      </c>
      <c r="H120" s="27">
        <v>17</v>
      </c>
      <c r="I120" s="27">
        <v>64</v>
      </c>
      <c r="J120" s="27">
        <v>6</v>
      </c>
      <c r="K120" s="27">
        <v>58</v>
      </c>
      <c r="L120" s="27">
        <v>0</v>
      </c>
      <c r="M120" s="27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"/>
      <c r="AA120" s="4"/>
    </row>
    <row r="121" spans="2:28" ht="15" customHeight="1">
      <c r="B121" s="28" t="s">
        <v>21</v>
      </c>
      <c r="C121" s="26">
        <v>3</v>
      </c>
      <c r="D121" t="s">
        <v>12</v>
      </c>
      <c r="E121" s="26" t="s">
        <v>27</v>
      </c>
      <c r="F121" t="s">
        <v>71</v>
      </c>
      <c r="G121" s="27">
        <v>80</v>
      </c>
      <c r="H121" s="27">
        <v>17</v>
      </c>
      <c r="I121" s="27">
        <v>63</v>
      </c>
      <c r="J121" s="27">
        <v>16</v>
      </c>
      <c r="K121" s="27">
        <v>47</v>
      </c>
      <c r="L121" s="27">
        <v>0</v>
      </c>
      <c r="M121" s="27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"/>
      <c r="AA121" s="4"/>
    </row>
    <row r="122" spans="2:28" ht="15" customHeight="1">
      <c r="B122" s="28" t="s">
        <v>22</v>
      </c>
      <c r="C122" s="26">
        <v>1</v>
      </c>
      <c r="D122" t="s">
        <v>12</v>
      </c>
      <c r="E122" s="26" t="s">
        <v>27</v>
      </c>
      <c r="F122" t="s">
        <v>71</v>
      </c>
      <c r="G122" s="27">
        <v>199</v>
      </c>
      <c r="H122" s="27">
        <v>6</v>
      </c>
      <c r="I122" s="27">
        <v>3</v>
      </c>
      <c r="J122" s="27" t="s">
        <v>16</v>
      </c>
      <c r="K122" s="27" t="s">
        <v>16</v>
      </c>
      <c r="L122" s="27" t="s">
        <v>16</v>
      </c>
      <c r="M122" s="27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AA122" s="4"/>
    </row>
    <row r="123" spans="2:28" ht="15" customHeight="1">
      <c r="B123" s="28" t="s">
        <v>23</v>
      </c>
      <c r="C123" s="26">
        <v>1</v>
      </c>
      <c r="D123" t="s">
        <v>12</v>
      </c>
      <c r="E123" t="s">
        <v>27</v>
      </c>
      <c r="F123" t="s">
        <v>71</v>
      </c>
      <c r="G123" s="27">
        <v>787</v>
      </c>
      <c r="H123" s="27">
        <v>65</v>
      </c>
      <c r="I123" s="27">
        <v>588</v>
      </c>
      <c r="J123" s="27">
        <v>240</v>
      </c>
      <c r="K123" s="27">
        <v>342</v>
      </c>
      <c r="L123" s="27">
        <v>6</v>
      </c>
      <c r="M123" s="27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AA123" s="4"/>
    </row>
    <row r="124" spans="2:28" ht="15" customHeight="1">
      <c r="B124" s="28" t="s">
        <v>23</v>
      </c>
      <c r="C124" s="26">
        <v>2</v>
      </c>
      <c r="D124" t="s">
        <v>12</v>
      </c>
      <c r="E124" t="s">
        <v>27</v>
      </c>
      <c r="F124" t="s">
        <v>71</v>
      </c>
      <c r="G124" s="27">
        <v>1137</v>
      </c>
      <c r="H124" s="27">
        <v>96</v>
      </c>
      <c r="I124" s="27">
        <v>771</v>
      </c>
      <c r="J124" s="27">
        <v>383</v>
      </c>
      <c r="K124" s="27">
        <v>374</v>
      </c>
      <c r="L124" s="27">
        <v>14</v>
      </c>
      <c r="M124" s="3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AA124" s="4"/>
    </row>
    <row r="125" spans="2:28" ht="15" customHeight="1">
      <c r="B125" s="28" t="s">
        <v>24</v>
      </c>
      <c r="C125" s="26">
        <v>1</v>
      </c>
      <c r="D125" t="s">
        <v>12</v>
      </c>
      <c r="E125" s="26" t="s">
        <v>27</v>
      </c>
      <c r="F125" t="s">
        <v>71</v>
      </c>
      <c r="G125" s="27">
        <v>118</v>
      </c>
      <c r="H125" s="27">
        <v>32</v>
      </c>
      <c r="I125" s="27">
        <v>84</v>
      </c>
      <c r="J125" s="27">
        <v>24</v>
      </c>
      <c r="K125" s="27">
        <v>29</v>
      </c>
      <c r="L125" s="27">
        <v>31</v>
      </c>
      <c r="M125" s="27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AA125" s="4"/>
    </row>
    <row r="126" spans="2:28" ht="15" customHeight="1">
      <c r="B126" s="28" t="s">
        <v>24</v>
      </c>
      <c r="C126" s="26">
        <v>2</v>
      </c>
      <c r="D126" t="s">
        <v>12</v>
      </c>
      <c r="E126" s="26" t="s">
        <v>27</v>
      </c>
      <c r="F126" t="s">
        <v>71</v>
      </c>
      <c r="G126" s="27">
        <v>67</v>
      </c>
      <c r="H126" s="27">
        <v>16</v>
      </c>
      <c r="I126" s="27">
        <v>177</v>
      </c>
      <c r="J126" s="27">
        <v>25</v>
      </c>
      <c r="K126" s="27">
        <v>140</v>
      </c>
      <c r="L126" s="27">
        <v>12</v>
      </c>
      <c r="M126" s="27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AA126" s="4"/>
    </row>
    <row r="127" spans="2:28" ht="15" customHeight="1">
      <c r="B127" s="28" t="s">
        <v>24</v>
      </c>
      <c r="C127" s="26">
        <v>3</v>
      </c>
      <c r="D127" t="s">
        <v>12</v>
      </c>
      <c r="E127" s="26" t="s">
        <v>27</v>
      </c>
      <c r="F127" t="s">
        <v>71</v>
      </c>
      <c r="G127" s="27">
        <v>35</v>
      </c>
      <c r="H127" s="27">
        <v>13</v>
      </c>
      <c r="I127" s="27">
        <v>252</v>
      </c>
      <c r="J127" s="27">
        <v>36</v>
      </c>
      <c r="K127" s="27">
        <v>161</v>
      </c>
      <c r="L127" s="27">
        <v>55</v>
      </c>
      <c r="M127" s="27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2:28" ht="15" customHeight="1">
      <c r="B128" s="28" t="s">
        <v>24</v>
      </c>
      <c r="C128" s="26">
        <v>4</v>
      </c>
      <c r="D128" t="s">
        <v>12</v>
      </c>
      <c r="E128" s="26" t="s">
        <v>27</v>
      </c>
      <c r="F128" t="s">
        <v>71</v>
      </c>
      <c r="G128" s="27">
        <v>188</v>
      </c>
      <c r="H128" s="27">
        <v>47</v>
      </c>
      <c r="I128" s="27">
        <v>517</v>
      </c>
      <c r="J128" s="27">
        <v>155</v>
      </c>
      <c r="K128" s="27">
        <v>255</v>
      </c>
      <c r="L128" s="27">
        <v>107</v>
      </c>
      <c r="M128" s="27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2:40" ht="15" customHeight="1">
      <c r="B129" s="28" t="s">
        <v>24</v>
      </c>
      <c r="C129" s="26">
        <v>5</v>
      </c>
      <c r="D129" t="s">
        <v>12</v>
      </c>
      <c r="E129" t="s">
        <v>27</v>
      </c>
      <c r="F129" t="s">
        <v>71</v>
      </c>
      <c r="G129" s="27">
        <v>456</v>
      </c>
      <c r="H129" s="27">
        <v>54</v>
      </c>
      <c r="I129" s="27">
        <v>552</v>
      </c>
      <c r="J129" s="27">
        <v>199</v>
      </c>
      <c r="K129" s="27">
        <v>147</v>
      </c>
      <c r="L129" s="27">
        <v>206</v>
      </c>
      <c r="M129" s="27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2:40" ht="15" customHeight="1">
      <c r="B130" s="28" t="s">
        <v>25</v>
      </c>
      <c r="C130" s="26">
        <v>1</v>
      </c>
      <c r="D130" t="s">
        <v>12</v>
      </c>
      <c r="E130" t="s">
        <v>27</v>
      </c>
      <c r="F130" t="s">
        <v>71</v>
      </c>
      <c r="G130" s="27">
        <v>287</v>
      </c>
      <c r="H130" s="27">
        <v>64</v>
      </c>
      <c r="I130" s="27">
        <v>49</v>
      </c>
      <c r="J130" s="27">
        <v>42</v>
      </c>
      <c r="K130" s="27">
        <v>7</v>
      </c>
      <c r="L130" s="27">
        <v>0</v>
      </c>
      <c r="M130" s="3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2:40" ht="15" customHeight="1">
      <c r="B131" s="28" t="s">
        <v>25</v>
      </c>
      <c r="C131" s="26">
        <v>2</v>
      </c>
      <c r="D131" t="s">
        <v>12</v>
      </c>
      <c r="E131" t="s">
        <v>27</v>
      </c>
      <c r="F131" t="s">
        <v>71</v>
      </c>
      <c r="G131" s="27">
        <v>504</v>
      </c>
      <c r="H131" s="27">
        <v>60</v>
      </c>
      <c r="I131" s="27">
        <v>77</v>
      </c>
      <c r="J131" s="27">
        <v>52</v>
      </c>
      <c r="K131" s="27">
        <v>25</v>
      </c>
      <c r="L131" s="27">
        <v>0</v>
      </c>
      <c r="M131" s="27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spans="2:40" ht="15" customHeight="1">
      <c r="B132" s="28" t="s">
        <v>26</v>
      </c>
      <c r="C132" s="26">
        <v>1</v>
      </c>
      <c r="D132" t="s">
        <v>12</v>
      </c>
      <c r="E132" t="s">
        <v>27</v>
      </c>
      <c r="F132" t="s">
        <v>71</v>
      </c>
      <c r="G132" s="27">
        <v>196</v>
      </c>
      <c r="H132" s="27">
        <v>36</v>
      </c>
      <c r="I132" s="27">
        <v>56</v>
      </c>
      <c r="J132" s="27">
        <v>56</v>
      </c>
      <c r="K132" s="27">
        <v>0</v>
      </c>
      <c r="L132" s="27">
        <v>0</v>
      </c>
      <c r="M132" s="3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spans="2:40" ht="15" customHeight="1">
      <c r="B133" s="28" t="s">
        <v>75</v>
      </c>
      <c r="C133" s="26">
        <v>3</v>
      </c>
      <c r="D133" t="s">
        <v>12</v>
      </c>
      <c r="E133" s="26" t="s">
        <v>27</v>
      </c>
      <c r="F133" t="s">
        <v>71</v>
      </c>
      <c r="G133" s="27">
        <v>270</v>
      </c>
      <c r="H133" s="27">
        <v>36</v>
      </c>
      <c r="I133" s="27">
        <v>126</v>
      </c>
      <c r="J133" s="27">
        <v>33</v>
      </c>
      <c r="K133" s="27">
        <v>93</v>
      </c>
      <c r="L133" s="27">
        <v>0</v>
      </c>
      <c r="M133" s="3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spans="2:40" ht="15" customHeight="1">
      <c r="B134" s="28" t="s">
        <v>75</v>
      </c>
      <c r="C134" s="26">
        <v>4</v>
      </c>
      <c r="D134" t="s">
        <v>12</v>
      </c>
      <c r="E134" s="26" t="s">
        <v>27</v>
      </c>
      <c r="F134" t="s">
        <v>71</v>
      </c>
      <c r="G134" s="27">
        <v>199</v>
      </c>
      <c r="H134" s="27">
        <v>25</v>
      </c>
      <c r="I134" s="27">
        <v>64</v>
      </c>
      <c r="J134" s="27">
        <v>64</v>
      </c>
      <c r="K134" s="27">
        <v>0</v>
      </c>
      <c r="L134" s="27">
        <v>0</v>
      </c>
      <c r="M134" s="27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AA134" s="4"/>
    </row>
    <row r="135" spans="2:40" ht="15" customHeight="1">
      <c r="B135" s="36" t="s">
        <v>78</v>
      </c>
      <c r="C135" s="26">
        <v>2</v>
      </c>
      <c r="D135" t="s">
        <v>12</v>
      </c>
      <c r="E135" t="s">
        <v>27</v>
      </c>
      <c r="F135" t="s">
        <v>72</v>
      </c>
      <c r="G135" s="27">
        <v>388</v>
      </c>
      <c r="H135" s="27">
        <v>92</v>
      </c>
      <c r="I135" s="27">
        <v>32</v>
      </c>
      <c r="J135" s="27">
        <v>32</v>
      </c>
      <c r="K135" s="27" t="s">
        <v>18</v>
      </c>
      <c r="L135" s="27">
        <v>0</v>
      </c>
      <c r="M135" s="27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Z135" s="4"/>
      <c r="AA135" s="4"/>
    </row>
    <row r="136" spans="2:40" ht="15" customHeight="1">
      <c r="B136" s="36" t="s">
        <v>79</v>
      </c>
      <c r="C136" s="26">
        <v>4</v>
      </c>
      <c r="D136" t="s">
        <v>12</v>
      </c>
      <c r="E136" t="s">
        <v>27</v>
      </c>
      <c r="F136" t="s">
        <v>72</v>
      </c>
      <c r="G136" s="27">
        <v>157</v>
      </c>
      <c r="H136" s="27">
        <v>68</v>
      </c>
      <c r="I136" s="27">
        <v>159</v>
      </c>
      <c r="J136" s="27">
        <v>120</v>
      </c>
      <c r="K136" s="27">
        <v>39</v>
      </c>
      <c r="L136" s="27">
        <v>0</v>
      </c>
      <c r="M136" s="27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4"/>
      <c r="Z136" s="4"/>
      <c r="AA136" s="4"/>
    </row>
    <row r="137" spans="2:40" ht="15" customHeight="1">
      <c r="B137" s="36" t="s">
        <v>79</v>
      </c>
      <c r="C137" s="26">
        <v>5</v>
      </c>
      <c r="D137" t="s">
        <v>12</v>
      </c>
      <c r="E137" t="s">
        <v>27</v>
      </c>
      <c r="F137" t="s">
        <v>72</v>
      </c>
      <c r="G137" s="27">
        <v>191</v>
      </c>
      <c r="H137" s="27">
        <v>95</v>
      </c>
      <c r="I137" s="27">
        <v>128</v>
      </c>
      <c r="J137" s="27">
        <v>81</v>
      </c>
      <c r="K137" s="27">
        <v>47</v>
      </c>
      <c r="L137" s="27">
        <v>0</v>
      </c>
      <c r="M137" s="27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4"/>
      <c r="Z137" s="4"/>
      <c r="AA137" s="4"/>
    </row>
    <row r="138" spans="2:40" ht="15" customHeight="1">
      <c r="B138" s="28" t="s">
        <v>19</v>
      </c>
      <c r="C138" s="26">
        <v>1</v>
      </c>
      <c r="D138" t="s">
        <v>12</v>
      </c>
      <c r="E138" t="s">
        <v>27</v>
      </c>
      <c r="F138" t="s">
        <v>72</v>
      </c>
      <c r="G138" s="27">
        <v>1576</v>
      </c>
      <c r="H138" s="27">
        <v>218</v>
      </c>
      <c r="I138" s="27">
        <v>6</v>
      </c>
      <c r="J138" s="27">
        <v>2</v>
      </c>
      <c r="K138" s="27" t="s">
        <v>18</v>
      </c>
      <c r="L138" s="27">
        <v>4</v>
      </c>
      <c r="M138" s="27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4"/>
      <c r="Z138" s="4"/>
      <c r="AN138" s="3"/>
    </row>
    <row r="139" spans="2:40" ht="15" customHeight="1">
      <c r="B139" s="28" t="s">
        <v>19</v>
      </c>
      <c r="C139" s="26">
        <v>2</v>
      </c>
      <c r="D139" t="s">
        <v>12</v>
      </c>
      <c r="E139" t="s">
        <v>27</v>
      </c>
      <c r="F139" t="s">
        <v>72</v>
      </c>
      <c r="G139" s="27">
        <v>687</v>
      </c>
      <c r="H139" s="27">
        <v>107</v>
      </c>
      <c r="I139" s="27">
        <v>406</v>
      </c>
      <c r="J139" s="27">
        <v>116</v>
      </c>
      <c r="K139" s="27">
        <v>266</v>
      </c>
      <c r="L139" s="27">
        <v>24</v>
      </c>
      <c r="M139" s="27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4"/>
      <c r="AN139" s="3"/>
    </row>
    <row r="140" spans="2:40" ht="15" customHeight="1">
      <c r="B140" s="28" t="s">
        <v>21</v>
      </c>
      <c r="C140" s="26">
        <v>1</v>
      </c>
      <c r="D140" t="s">
        <v>12</v>
      </c>
      <c r="E140" t="s">
        <v>27</v>
      </c>
      <c r="F140" t="s">
        <v>72</v>
      </c>
      <c r="G140" s="27">
        <v>33</v>
      </c>
      <c r="H140" s="27">
        <v>22</v>
      </c>
      <c r="I140" s="27">
        <v>17</v>
      </c>
      <c r="J140" s="27">
        <v>1</v>
      </c>
      <c r="K140" s="27">
        <v>16</v>
      </c>
      <c r="L140" s="27">
        <v>0</v>
      </c>
      <c r="M140" s="3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AN140" s="3"/>
    </row>
    <row r="141" spans="2:40" ht="15" customHeight="1">
      <c r="B141" s="28" t="s">
        <v>21</v>
      </c>
      <c r="C141" s="26">
        <v>2</v>
      </c>
      <c r="D141" t="s">
        <v>12</v>
      </c>
      <c r="E141" t="s">
        <v>27</v>
      </c>
      <c r="F141" t="s">
        <v>72</v>
      </c>
      <c r="G141" s="27">
        <v>62</v>
      </c>
      <c r="H141" s="27">
        <v>30</v>
      </c>
      <c r="I141" s="27">
        <v>68</v>
      </c>
      <c r="J141" s="27">
        <v>15</v>
      </c>
      <c r="K141" s="27">
        <v>53</v>
      </c>
      <c r="L141" s="27">
        <v>0</v>
      </c>
      <c r="M141" s="3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AN141" s="3"/>
    </row>
    <row r="142" spans="2:40" ht="15" customHeight="1">
      <c r="B142" s="28" t="s">
        <v>21</v>
      </c>
      <c r="C142" s="26">
        <v>3</v>
      </c>
      <c r="D142" t="s">
        <v>12</v>
      </c>
      <c r="E142" t="s">
        <v>27</v>
      </c>
      <c r="F142" t="s">
        <v>72</v>
      </c>
      <c r="G142" s="27">
        <v>71</v>
      </c>
      <c r="H142" s="27">
        <v>11</v>
      </c>
      <c r="I142" s="27">
        <v>78</v>
      </c>
      <c r="J142" s="27">
        <v>23</v>
      </c>
      <c r="K142" s="27">
        <v>55</v>
      </c>
      <c r="L142" s="27">
        <v>0</v>
      </c>
      <c r="M142" s="27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AN142" s="3"/>
    </row>
    <row r="143" spans="2:40" ht="15" customHeight="1">
      <c r="B143" s="28" t="s">
        <v>22</v>
      </c>
      <c r="C143" s="26">
        <v>1</v>
      </c>
      <c r="D143" t="s">
        <v>12</v>
      </c>
      <c r="E143" t="s">
        <v>27</v>
      </c>
      <c r="F143" t="s">
        <v>72</v>
      </c>
      <c r="G143" s="27">
        <v>149</v>
      </c>
      <c r="H143" s="27">
        <v>55</v>
      </c>
      <c r="I143" s="27">
        <v>4</v>
      </c>
      <c r="J143" s="27" t="s">
        <v>16</v>
      </c>
      <c r="K143" s="27" t="s">
        <v>16</v>
      </c>
      <c r="L143" s="27" t="s">
        <v>16</v>
      </c>
      <c r="M143" s="3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AN143" s="3"/>
    </row>
    <row r="144" spans="2:40" ht="15" customHeight="1">
      <c r="B144" s="28" t="s">
        <v>24</v>
      </c>
      <c r="C144" s="26">
        <v>1</v>
      </c>
      <c r="D144" t="s">
        <v>12</v>
      </c>
      <c r="E144" t="s">
        <v>27</v>
      </c>
      <c r="F144" t="s">
        <v>72</v>
      </c>
      <c r="G144" s="27">
        <v>115</v>
      </c>
      <c r="H144" s="27">
        <v>9</v>
      </c>
      <c r="I144" s="27">
        <v>110</v>
      </c>
      <c r="J144" s="27">
        <v>35</v>
      </c>
      <c r="K144" s="27">
        <v>32</v>
      </c>
      <c r="L144" s="27">
        <v>43</v>
      </c>
      <c r="M144" s="3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2:40" ht="15" customHeight="1">
      <c r="B145" s="28" t="s">
        <v>24</v>
      </c>
      <c r="C145" s="26">
        <v>2</v>
      </c>
      <c r="D145" t="s">
        <v>12</v>
      </c>
      <c r="E145" t="s">
        <v>27</v>
      </c>
      <c r="F145" t="s">
        <v>72</v>
      </c>
      <c r="G145" s="27">
        <v>44</v>
      </c>
      <c r="H145" s="27">
        <v>5</v>
      </c>
      <c r="I145" s="27">
        <v>211</v>
      </c>
      <c r="J145" s="27">
        <v>36</v>
      </c>
      <c r="K145" s="27">
        <v>146</v>
      </c>
      <c r="L145" s="27">
        <v>29</v>
      </c>
      <c r="M145" s="3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2:40" ht="15" customHeight="1">
      <c r="B146" s="28" t="s">
        <v>24</v>
      </c>
      <c r="C146" s="26">
        <v>3</v>
      </c>
      <c r="D146" t="s">
        <v>12</v>
      </c>
      <c r="E146" t="s">
        <v>27</v>
      </c>
      <c r="F146" t="s">
        <v>72</v>
      </c>
      <c r="G146" s="27">
        <v>29</v>
      </c>
      <c r="H146" s="27">
        <v>5</v>
      </c>
      <c r="I146" s="27">
        <v>266</v>
      </c>
      <c r="J146" s="27">
        <v>39</v>
      </c>
      <c r="K146" s="27">
        <v>164</v>
      </c>
      <c r="L146" s="27">
        <v>63</v>
      </c>
      <c r="M146" s="27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14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2:40" ht="15" customHeight="1">
      <c r="B147" s="28" t="s">
        <v>24</v>
      </c>
      <c r="C147" s="26">
        <v>4</v>
      </c>
      <c r="D147" t="s">
        <v>12</v>
      </c>
      <c r="E147" t="s">
        <v>27</v>
      </c>
      <c r="F147" t="s">
        <v>72</v>
      </c>
      <c r="G147" s="27">
        <v>125</v>
      </c>
      <c r="H147" s="27">
        <v>22</v>
      </c>
      <c r="I147" s="27">
        <v>135</v>
      </c>
      <c r="J147" s="27">
        <v>27</v>
      </c>
      <c r="K147" s="27">
        <v>52</v>
      </c>
      <c r="L147" s="27">
        <v>56</v>
      </c>
      <c r="M147" s="27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14"/>
      <c r="Z147" s="5"/>
    </row>
    <row r="148" spans="2:40" ht="15" customHeight="1">
      <c r="B148" s="28" t="s">
        <v>75</v>
      </c>
      <c r="C148" s="26">
        <v>3</v>
      </c>
      <c r="D148" t="s">
        <v>12</v>
      </c>
      <c r="E148" t="s">
        <v>27</v>
      </c>
      <c r="F148" t="s">
        <v>72</v>
      </c>
      <c r="G148" s="27">
        <v>292</v>
      </c>
      <c r="H148" s="27">
        <v>34</v>
      </c>
      <c r="I148" s="27">
        <v>106</v>
      </c>
      <c r="J148" s="27">
        <v>28</v>
      </c>
      <c r="K148" s="27">
        <v>78</v>
      </c>
      <c r="L148" s="27">
        <v>0</v>
      </c>
      <c r="M148" s="3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14"/>
      <c r="AA148" s="4"/>
      <c r="AB148" s="4"/>
      <c r="AM148" s="4"/>
      <c r="AN148" s="4"/>
    </row>
    <row r="149" spans="2:40" ht="15" customHeight="1">
      <c r="B149" s="28" t="s">
        <v>75</v>
      </c>
      <c r="C149" s="26">
        <v>4</v>
      </c>
      <c r="D149" t="s">
        <v>12</v>
      </c>
      <c r="E149" t="s">
        <v>27</v>
      </c>
      <c r="F149" t="s">
        <v>72</v>
      </c>
      <c r="G149" s="27">
        <v>193</v>
      </c>
      <c r="H149" s="27">
        <v>20</v>
      </c>
      <c r="I149" s="27">
        <v>75</v>
      </c>
      <c r="J149" s="27">
        <v>75</v>
      </c>
      <c r="K149" s="27">
        <v>0</v>
      </c>
      <c r="L149" s="27">
        <v>0</v>
      </c>
      <c r="M149" s="27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4"/>
      <c r="Z149" s="4"/>
      <c r="AA149" s="4"/>
      <c r="AB149" s="4"/>
      <c r="AM149" s="4"/>
      <c r="AN149" s="4"/>
    </row>
    <row r="150" spans="2:40" ht="15" customHeight="1">
      <c r="B150" s="36" t="s">
        <v>79</v>
      </c>
      <c r="C150" s="26">
        <v>5</v>
      </c>
      <c r="D150" t="s">
        <v>12</v>
      </c>
      <c r="E150" t="s">
        <v>70</v>
      </c>
      <c r="F150" t="s">
        <v>71</v>
      </c>
      <c r="G150" s="27">
        <v>181</v>
      </c>
      <c r="H150" s="27">
        <v>12</v>
      </c>
      <c r="I150" s="27">
        <v>14</v>
      </c>
      <c r="J150" s="27">
        <v>14</v>
      </c>
      <c r="K150" s="27">
        <v>0</v>
      </c>
      <c r="L150" s="27">
        <v>0</v>
      </c>
      <c r="M150" s="27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4"/>
      <c r="Z150" s="4"/>
      <c r="AA150" s="4"/>
      <c r="AB150" s="4"/>
      <c r="AM150" s="4"/>
      <c r="AN150" s="4"/>
    </row>
    <row r="151" spans="2:40" ht="15" customHeight="1">
      <c r="B151" s="36" t="s">
        <v>79</v>
      </c>
      <c r="C151" s="26">
        <v>5</v>
      </c>
      <c r="D151" t="s">
        <v>12</v>
      </c>
      <c r="E151" t="s">
        <v>70</v>
      </c>
      <c r="F151" t="s">
        <v>72</v>
      </c>
      <c r="G151" s="27">
        <v>130</v>
      </c>
      <c r="H151" s="27">
        <v>38</v>
      </c>
      <c r="I151" s="27">
        <v>39</v>
      </c>
      <c r="J151" s="27">
        <v>39</v>
      </c>
      <c r="K151" s="27">
        <v>0</v>
      </c>
      <c r="L151" s="27">
        <v>0</v>
      </c>
      <c r="M151" s="27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4"/>
      <c r="Z151" s="4"/>
      <c r="AA151" s="4"/>
      <c r="AB151" s="4"/>
      <c r="AM151" s="4"/>
      <c r="AN151" s="4"/>
    </row>
    <row r="152" spans="2:40" ht="15" customHeight="1">
      <c r="B152" s="28" t="s">
        <v>14</v>
      </c>
      <c r="C152" s="26">
        <v>3</v>
      </c>
      <c r="D152" t="s">
        <v>27</v>
      </c>
      <c r="E152" s="26" t="s">
        <v>73</v>
      </c>
      <c r="F152" t="s">
        <v>72</v>
      </c>
      <c r="G152" s="27">
        <v>5</v>
      </c>
      <c r="H152" s="27">
        <v>69</v>
      </c>
      <c r="I152" s="27">
        <v>22</v>
      </c>
      <c r="J152" s="27">
        <v>4</v>
      </c>
      <c r="K152" s="27">
        <v>18</v>
      </c>
      <c r="L152" s="27">
        <v>0</v>
      </c>
      <c r="M152" s="27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4"/>
      <c r="Z152" s="4"/>
      <c r="AA152" s="4"/>
      <c r="AB152" s="4"/>
      <c r="AM152" s="4"/>
      <c r="AN152" s="4"/>
    </row>
    <row r="153" spans="2:40" ht="15" customHeight="1">
      <c r="B153" s="28" t="s">
        <v>13</v>
      </c>
      <c r="C153" s="26">
        <v>1</v>
      </c>
      <c r="D153" t="s">
        <v>27</v>
      </c>
      <c r="E153" t="s">
        <v>12</v>
      </c>
      <c r="F153" t="s">
        <v>72</v>
      </c>
      <c r="G153" s="27">
        <v>11</v>
      </c>
      <c r="H153" s="27">
        <v>357</v>
      </c>
      <c r="I153" s="27">
        <v>272</v>
      </c>
      <c r="J153" s="27">
        <v>95</v>
      </c>
      <c r="K153" s="27">
        <v>177</v>
      </c>
      <c r="L153" s="27">
        <v>0</v>
      </c>
      <c r="M153" s="27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4"/>
      <c r="Z153" s="4"/>
      <c r="AA153" s="4"/>
      <c r="AB153" s="4"/>
      <c r="AM153" s="4"/>
      <c r="AN153" s="4"/>
    </row>
    <row r="154" spans="2:40" ht="15" customHeight="1">
      <c r="B154" s="28" t="s">
        <v>14</v>
      </c>
      <c r="C154" s="26">
        <v>3</v>
      </c>
      <c r="D154" t="s">
        <v>27</v>
      </c>
      <c r="E154" t="s">
        <v>12</v>
      </c>
      <c r="F154" t="s">
        <v>72</v>
      </c>
      <c r="G154" s="27">
        <v>3</v>
      </c>
      <c r="H154" s="27">
        <v>70</v>
      </c>
      <c r="I154" s="27">
        <v>23</v>
      </c>
      <c r="J154" s="27">
        <v>6</v>
      </c>
      <c r="K154" s="27">
        <v>17</v>
      </c>
      <c r="L154" s="27">
        <v>0</v>
      </c>
      <c r="M154" s="27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4"/>
      <c r="Z154" s="4"/>
      <c r="AA154" s="4"/>
      <c r="AB154" s="4"/>
      <c r="AM154" s="4"/>
      <c r="AN154" s="4"/>
    </row>
    <row r="155" spans="2:40" ht="15" customHeight="1">
      <c r="B155" s="28" t="s">
        <v>15</v>
      </c>
      <c r="C155" s="26">
        <v>1</v>
      </c>
      <c r="D155" t="s">
        <v>27</v>
      </c>
      <c r="E155" t="s">
        <v>12</v>
      </c>
      <c r="F155" t="s">
        <v>72</v>
      </c>
      <c r="G155" s="27">
        <v>7</v>
      </c>
      <c r="H155" s="27">
        <v>189</v>
      </c>
      <c r="I155" s="27">
        <v>124</v>
      </c>
      <c r="J155" s="27" t="s">
        <v>16</v>
      </c>
      <c r="K155" s="27" t="s">
        <v>16</v>
      </c>
      <c r="L155" s="27" t="s">
        <v>16</v>
      </c>
      <c r="M155" s="27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4"/>
      <c r="Z155" s="4"/>
      <c r="AA155" s="4"/>
      <c r="AB155" s="4"/>
      <c r="AM155" s="4"/>
      <c r="AN155" s="4"/>
    </row>
    <row r="156" spans="2:40" ht="15" customHeight="1">
      <c r="B156" s="28" t="s">
        <v>15</v>
      </c>
      <c r="C156" s="26">
        <v>2</v>
      </c>
      <c r="D156" t="s">
        <v>27</v>
      </c>
      <c r="E156" t="s">
        <v>12</v>
      </c>
      <c r="F156" t="s">
        <v>72</v>
      </c>
      <c r="G156" s="27">
        <v>8</v>
      </c>
      <c r="H156" s="27">
        <v>235</v>
      </c>
      <c r="I156" s="27">
        <v>269</v>
      </c>
      <c r="J156" s="27" t="s">
        <v>16</v>
      </c>
      <c r="K156" s="27" t="s">
        <v>16</v>
      </c>
      <c r="L156" s="27" t="s">
        <v>16</v>
      </c>
      <c r="M156" s="27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4"/>
      <c r="Z156" s="4"/>
      <c r="AA156" s="4"/>
      <c r="AB156" s="4"/>
      <c r="AM156" s="4"/>
      <c r="AN156" s="4"/>
    </row>
    <row r="157" spans="2:40" ht="15" customHeight="1">
      <c r="B157" s="28" t="s">
        <v>15</v>
      </c>
      <c r="C157" s="26">
        <v>3</v>
      </c>
      <c r="D157" t="s">
        <v>27</v>
      </c>
      <c r="E157" t="s">
        <v>12</v>
      </c>
      <c r="F157" t="s">
        <v>72</v>
      </c>
      <c r="G157" s="27">
        <v>36</v>
      </c>
      <c r="H157" s="27">
        <v>300</v>
      </c>
      <c r="I157" s="27">
        <v>176</v>
      </c>
      <c r="J157" s="27" t="s">
        <v>16</v>
      </c>
      <c r="K157" s="27" t="s">
        <v>16</v>
      </c>
      <c r="L157" s="27" t="s">
        <v>16</v>
      </c>
      <c r="M157" s="27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4"/>
      <c r="Z157" s="4"/>
      <c r="AA157" s="4"/>
      <c r="AB157" s="4"/>
      <c r="AM157" s="4"/>
      <c r="AN157" s="4"/>
    </row>
    <row r="158" spans="2:40" ht="15" customHeight="1">
      <c r="B158" s="28" t="s">
        <v>15</v>
      </c>
      <c r="C158" s="26" t="s">
        <v>17</v>
      </c>
      <c r="D158" t="s">
        <v>27</v>
      </c>
      <c r="E158" t="s">
        <v>12</v>
      </c>
      <c r="F158" t="s">
        <v>72</v>
      </c>
      <c r="G158" s="27">
        <v>8</v>
      </c>
      <c r="H158" s="27">
        <v>270</v>
      </c>
      <c r="I158" s="27">
        <v>234</v>
      </c>
      <c r="J158" s="27" t="s">
        <v>16</v>
      </c>
      <c r="K158" s="27" t="s">
        <v>16</v>
      </c>
      <c r="L158" s="27" t="s">
        <v>16</v>
      </c>
      <c r="M158" s="27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4"/>
      <c r="Z158" s="4"/>
      <c r="AA158" s="4"/>
      <c r="AB158" s="4"/>
      <c r="AM158" s="4"/>
      <c r="AN158" s="4"/>
    </row>
    <row r="159" spans="2:40" ht="15" customHeight="1">
      <c r="B159" s="36" t="s">
        <v>77</v>
      </c>
      <c r="C159" s="26">
        <v>1</v>
      </c>
      <c r="D159" t="s">
        <v>27</v>
      </c>
      <c r="E159" t="s">
        <v>12</v>
      </c>
      <c r="F159" t="s">
        <v>72</v>
      </c>
      <c r="G159" s="27">
        <v>29</v>
      </c>
      <c r="H159" s="27">
        <v>771</v>
      </c>
      <c r="I159" s="27">
        <v>352</v>
      </c>
      <c r="J159" s="27">
        <v>352</v>
      </c>
      <c r="K159" s="27">
        <v>0</v>
      </c>
      <c r="L159" s="27">
        <v>0</v>
      </c>
      <c r="M159" s="27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4"/>
      <c r="Z159" s="4"/>
      <c r="AA159" s="4"/>
      <c r="AB159" s="4"/>
      <c r="AM159" s="4"/>
      <c r="AN159" s="4"/>
    </row>
    <row r="160" spans="2:40" ht="15" customHeight="1">
      <c r="B160" s="36" t="s">
        <v>77</v>
      </c>
      <c r="C160" s="26">
        <v>2</v>
      </c>
      <c r="D160" t="s">
        <v>27</v>
      </c>
      <c r="E160" t="s">
        <v>12</v>
      </c>
      <c r="F160" t="s">
        <v>72</v>
      </c>
      <c r="G160" s="27">
        <v>2</v>
      </c>
      <c r="H160" s="27">
        <v>208</v>
      </c>
      <c r="I160" s="27">
        <v>366</v>
      </c>
      <c r="J160" s="27">
        <v>102</v>
      </c>
      <c r="K160" s="27">
        <v>264</v>
      </c>
      <c r="L160" s="27">
        <v>0</v>
      </c>
      <c r="M160" s="27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4"/>
      <c r="Z160" s="4"/>
      <c r="AA160" s="4"/>
    </row>
    <row r="161" spans="2:27" ht="15" customHeight="1">
      <c r="B161" s="36" t="s">
        <v>78</v>
      </c>
      <c r="C161" s="26">
        <v>1</v>
      </c>
      <c r="D161" t="s">
        <v>27</v>
      </c>
      <c r="E161" t="s">
        <v>12</v>
      </c>
      <c r="F161" t="s">
        <v>72</v>
      </c>
      <c r="G161" s="27">
        <v>16</v>
      </c>
      <c r="H161" s="27">
        <v>318</v>
      </c>
      <c r="I161" s="27">
        <v>178</v>
      </c>
      <c r="J161" s="27">
        <v>82</v>
      </c>
      <c r="K161" s="27">
        <v>96</v>
      </c>
      <c r="L161" s="27">
        <v>0</v>
      </c>
      <c r="M161" s="27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4"/>
      <c r="AA161" s="4"/>
    </row>
    <row r="162" spans="2:27" ht="15" customHeight="1">
      <c r="B162" s="36" t="s">
        <v>78</v>
      </c>
      <c r="C162" s="26">
        <v>2</v>
      </c>
      <c r="D162" t="s">
        <v>27</v>
      </c>
      <c r="E162" t="s">
        <v>12</v>
      </c>
      <c r="F162" t="s">
        <v>72</v>
      </c>
      <c r="G162" s="27">
        <v>88</v>
      </c>
      <c r="H162" s="27">
        <v>887</v>
      </c>
      <c r="I162" s="27">
        <v>49</v>
      </c>
      <c r="J162" s="27">
        <v>49</v>
      </c>
      <c r="K162" s="27" t="s">
        <v>18</v>
      </c>
      <c r="L162" s="27">
        <v>0</v>
      </c>
      <c r="M162" s="27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AA162" s="4"/>
    </row>
    <row r="163" spans="2:27" ht="15" customHeight="1">
      <c r="B163" s="36" t="s">
        <v>79</v>
      </c>
      <c r="C163" s="26">
        <v>1</v>
      </c>
      <c r="D163" t="s">
        <v>27</v>
      </c>
      <c r="E163" t="s">
        <v>12</v>
      </c>
      <c r="F163" t="s">
        <v>72</v>
      </c>
      <c r="G163" s="27">
        <v>54</v>
      </c>
      <c r="H163" s="27">
        <v>663</v>
      </c>
      <c r="I163" s="27">
        <v>307</v>
      </c>
      <c r="J163" s="27">
        <v>186</v>
      </c>
      <c r="K163" s="27">
        <v>121</v>
      </c>
      <c r="L163" s="27">
        <v>0</v>
      </c>
      <c r="M163" s="27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AA163" s="4"/>
    </row>
    <row r="164" spans="2:27" ht="15" customHeight="1">
      <c r="B164" s="36" t="s">
        <v>81</v>
      </c>
      <c r="C164" s="26">
        <v>1</v>
      </c>
      <c r="D164" t="s">
        <v>27</v>
      </c>
      <c r="E164" t="s">
        <v>12</v>
      </c>
      <c r="F164" t="s">
        <v>72</v>
      </c>
      <c r="G164" s="27">
        <v>21</v>
      </c>
      <c r="H164" s="27">
        <v>790</v>
      </c>
      <c r="I164" s="27">
        <v>485</v>
      </c>
      <c r="J164" s="27" t="s">
        <v>16</v>
      </c>
      <c r="K164" s="27" t="s">
        <v>16</v>
      </c>
      <c r="L164" s="27" t="s">
        <v>16</v>
      </c>
      <c r="M164" s="27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AA164" s="4"/>
    </row>
    <row r="165" spans="2:27" ht="15" customHeight="1">
      <c r="B165" s="28" t="s">
        <v>20</v>
      </c>
      <c r="C165" s="26">
        <v>2</v>
      </c>
      <c r="D165" t="s">
        <v>27</v>
      </c>
      <c r="E165" t="s">
        <v>12</v>
      </c>
      <c r="F165" t="s">
        <v>72</v>
      </c>
      <c r="G165" s="27">
        <v>34</v>
      </c>
      <c r="H165" s="27">
        <v>1573</v>
      </c>
      <c r="I165" s="27">
        <v>481</v>
      </c>
      <c r="J165" s="27">
        <v>151</v>
      </c>
      <c r="K165" s="27">
        <v>330</v>
      </c>
      <c r="L165" s="27">
        <v>0</v>
      </c>
      <c r="M165" s="27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AA165" s="4"/>
    </row>
    <row r="166" spans="2:27" ht="15" customHeight="1">
      <c r="B166" s="28" t="s">
        <v>29</v>
      </c>
      <c r="C166" s="26">
        <v>1</v>
      </c>
      <c r="D166" t="s">
        <v>27</v>
      </c>
      <c r="E166" t="s">
        <v>12</v>
      </c>
      <c r="F166" t="s">
        <v>72</v>
      </c>
      <c r="G166" s="27">
        <v>4</v>
      </c>
      <c r="H166" s="27">
        <v>131</v>
      </c>
      <c r="I166" s="27">
        <v>297</v>
      </c>
      <c r="J166" s="27">
        <v>93</v>
      </c>
      <c r="K166" s="27">
        <v>204</v>
      </c>
      <c r="L166" s="27">
        <v>0</v>
      </c>
      <c r="M166" s="27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AA166" s="4"/>
    </row>
    <row r="167" spans="2:27" ht="15" customHeight="1">
      <c r="B167" s="28" t="s">
        <v>25</v>
      </c>
      <c r="C167" s="26">
        <v>1</v>
      </c>
      <c r="D167" t="s">
        <v>27</v>
      </c>
      <c r="E167" t="s">
        <v>12</v>
      </c>
      <c r="F167" t="s">
        <v>72</v>
      </c>
      <c r="G167" s="27">
        <v>15</v>
      </c>
      <c r="H167" s="27">
        <v>297</v>
      </c>
      <c r="I167" s="27">
        <v>88</v>
      </c>
      <c r="J167" s="27">
        <v>80</v>
      </c>
      <c r="K167" s="27">
        <v>8</v>
      </c>
      <c r="L167" s="27">
        <v>0</v>
      </c>
      <c r="M167" s="27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AA167" s="4"/>
    </row>
    <row r="168" spans="2:27" ht="15" customHeight="1">
      <c r="B168" s="28" t="s">
        <v>26</v>
      </c>
      <c r="C168" s="26">
        <v>1</v>
      </c>
      <c r="D168" t="s">
        <v>27</v>
      </c>
      <c r="E168" t="s">
        <v>12</v>
      </c>
      <c r="F168" t="s">
        <v>72</v>
      </c>
      <c r="G168" s="27">
        <v>15</v>
      </c>
      <c r="H168" s="27">
        <v>217</v>
      </c>
      <c r="I168" s="27">
        <v>56</v>
      </c>
      <c r="J168" s="27">
        <v>54</v>
      </c>
      <c r="K168" s="27">
        <v>0</v>
      </c>
      <c r="L168" s="27">
        <v>2</v>
      </c>
      <c r="M168" s="27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AA168" s="4"/>
    </row>
    <row r="169" spans="2:27" ht="15" customHeight="1">
      <c r="B169" s="28" t="s">
        <v>13</v>
      </c>
      <c r="C169" s="26">
        <v>1</v>
      </c>
      <c r="D169" t="s">
        <v>27</v>
      </c>
      <c r="E169" t="s">
        <v>27</v>
      </c>
      <c r="F169" t="s">
        <v>72</v>
      </c>
      <c r="G169" s="27">
        <v>9</v>
      </c>
      <c r="H169" s="27">
        <v>370</v>
      </c>
      <c r="I169" s="27">
        <v>261</v>
      </c>
      <c r="J169" s="27">
        <v>91</v>
      </c>
      <c r="K169" s="27">
        <v>170</v>
      </c>
      <c r="L169" s="27">
        <v>0</v>
      </c>
      <c r="M169" s="27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AA169" s="4"/>
    </row>
    <row r="170" spans="2:27" ht="15" customHeight="1">
      <c r="B170" s="28" t="s">
        <v>15</v>
      </c>
      <c r="C170" s="26">
        <v>1</v>
      </c>
      <c r="D170" t="s">
        <v>27</v>
      </c>
      <c r="E170" t="s">
        <v>27</v>
      </c>
      <c r="F170" t="s">
        <v>72</v>
      </c>
      <c r="G170" s="27">
        <v>4</v>
      </c>
      <c r="H170" s="27">
        <v>196</v>
      </c>
      <c r="I170" s="27">
        <v>120</v>
      </c>
      <c r="J170" s="27" t="s">
        <v>16</v>
      </c>
      <c r="K170" s="27" t="s">
        <v>16</v>
      </c>
      <c r="L170" s="27" t="s">
        <v>16</v>
      </c>
      <c r="M170" s="27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AA170" s="4"/>
    </row>
    <row r="171" spans="2:27" ht="15" customHeight="1">
      <c r="B171" s="28" t="s">
        <v>15</v>
      </c>
      <c r="C171" s="26">
        <v>2</v>
      </c>
      <c r="D171" t="s">
        <v>27</v>
      </c>
      <c r="E171" t="s">
        <v>27</v>
      </c>
      <c r="F171" t="s">
        <v>72</v>
      </c>
      <c r="G171" s="27">
        <v>1</v>
      </c>
      <c r="H171" s="27">
        <v>325</v>
      </c>
      <c r="I171" s="27">
        <v>186</v>
      </c>
      <c r="J171" s="27" t="s">
        <v>16</v>
      </c>
      <c r="K171" s="27" t="s">
        <v>16</v>
      </c>
      <c r="L171" s="27" t="s">
        <v>16</v>
      </c>
      <c r="M171" s="27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spans="2:27" ht="15" customHeight="1">
      <c r="B172" s="28" t="s">
        <v>15</v>
      </c>
      <c r="C172" s="26">
        <v>3</v>
      </c>
      <c r="D172" t="s">
        <v>27</v>
      </c>
      <c r="E172" t="s">
        <v>27</v>
      </c>
      <c r="F172" t="s">
        <v>72</v>
      </c>
      <c r="G172" s="27">
        <v>3</v>
      </c>
      <c r="H172" s="27">
        <v>297</v>
      </c>
      <c r="I172" s="27">
        <v>212</v>
      </c>
      <c r="J172" s="27" t="s">
        <v>16</v>
      </c>
      <c r="K172" s="27" t="s">
        <v>16</v>
      </c>
      <c r="L172" s="27" t="s">
        <v>16</v>
      </c>
      <c r="M172" s="27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spans="2:27" ht="15" customHeight="1">
      <c r="B173" s="36" t="s">
        <v>77</v>
      </c>
      <c r="C173" s="26">
        <v>1</v>
      </c>
      <c r="D173" t="s">
        <v>27</v>
      </c>
      <c r="E173" t="s">
        <v>27</v>
      </c>
      <c r="F173" t="s">
        <v>72</v>
      </c>
      <c r="G173" s="27">
        <v>11</v>
      </c>
      <c r="H173" s="27">
        <v>713</v>
      </c>
      <c r="I173" s="27">
        <v>428</v>
      </c>
      <c r="J173" s="27">
        <v>428</v>
      </c>
      <c r="K173" s="27">
        <v>0</v>
      </c>
      <c r="L173" s="27">
        <v>0</v>
      </c>
      <c r="M173" s="27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spans="2:27" ht="15" customHeight="1">
      <c r="B174" s="36" t="s">
        <v>77</v>
      </c>
      <c r="C174" s="26">
        <v>2</v>
      </c>
      <c r="D174" t="s">
        <v>27</v>
      </c>
      <c r="E174" t="s">
        <v>27</v>
      </c>
      <c r="F174" t="s">
        <v>72</v>
      </c>
      <c r="G174" s="27">
        <v>3</v>
      </c>
      <c r="H174" s="27">
        <v>192</v>
      </c>
      <c r="I174" s="27">
        <v>381</v>
      </c>
      <c r="J174" s="27">
        <v>137</v>
      </c>
      <c r="K174" s="27">
        <v>244</v>
      </c>
      <c r="L174" s="27">
        <v>0</v>
      </c>
      <c r="M174" s="27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AA174" s="4"/>
    </row>
    <row r="175" spans="2:27" ht="15" customHeight="1">
      <c r="B175" s="36" t="s">
        <v>78</v>
      </c>
      <c r="C175" s="26">
        <v>1</v>
      </c>
      <c r="D175" t="s">
        <v>27</v>
      </c>
      <c r="E175" t="s">
        <v>27</v>
      </c>
      <c r="F175" t="s">
        <v>72</v>
      </c>
      <c r="G175" s="27">
        <v>18</v>
      </c>
      <c r="H175" s="27">
        <v>305</v>
      </c>
      <c r="I175" s="27">
        <v>189</v>
      </c>
      <c r="J175" s="27">
        <v>97</v>
      </c>
      <c r="K175" s="27">
        <v>92</v>
      </c>
      <c r="L175" s="27">
        <v>0</v>
      </c>
      <c r="M175" s="27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Z175" s="4"/>
      <c r="AA175" s="4"/>
    </row>
    <row r="176" spans="2:27" ht="15" customHeight="1">
      <c r="B176" s="36" t="s">
        <v>78</v>
      </c>
      <c r="C176" s="26">
        <v>2</v>
      </c>
      <c r="D176" t="s">
        <v>27</v>
      </c>
      <c r="E176" t="s">
        <v>27</v>
      </c>
      <c r="F176" t="s">
        <v>72</v>
      </c>
      <c r="G176" s="27">
        <v>51</v>
      </c>
      <c r="H176" s="27">
        <v>933</v>
      </c>
      <c r="I176" s="27">
        <v>40</v>
      </c>
      <c r="J176" s="27">
        <v>40</v>
      </c>
      <c r="K176" s="27" t="s">
        <v>18</v>
      </c>
      <c r="L176" s="27">
        <v>0</v>
      </c>
      <c r="M176" s="3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4"/>
      <c r="Z176" s="4"/>
      <c r="AA176" s="4"/>
    </row>
    <row r="177" spans="2:40" ht="15" customHeight="1">
      <c r="B177" s="36" t="s">
        <v>79</v>
      </c>
      <c r="C177" s="26">
        <v>1</v>
      </c>
      <c r="D177" t="s">
        <v>27</v>
      </c>
      <c r="E177" t="s">
        <v>27</v>
      </c>
      <c r="F177" t="s">
        <v>72</v>
      </c>
      <c r="G177" s="27">
        <v>39</v>
      </c>
      <c r="H177" s="27">
        <v>691</v>
      </c>
      <c r="I177" s="27">
        <v>294</v>
      </c>
      <c r="J177" s="27">
        <v>187</v>
      </c>
      <c r="K177" s="27">
        <v>107</v>
      </c>
      <c r="L177" s="27">
        <v>0</v>
      </c>
      <c r="M177" s="3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4"/>
      <c r="Z177" s="4"/>
      <c r="AA177" s="4"/>
    </row>
    <row r="178" spans="2:40" ht="15" customHeight="1">
      <c r="B178" s="36" t="s">
        <v>81</v>
      </c>
      <c r="C178" s="26">
        <v>1</v>
      </c>
      <c r="D178" t="s">
        <v>27</v>
      </c>
      <c r="E178" t="s">
        <v>27</v>
      </c>
      <c r="F178" t="s">
        <v>72</v>
      </c>
      <c r="G178" s="27">
        <v>8</v>
      </c>
      <c r="H178" s="27">
        <v>708</v>
      </c>
      <c r="I178" s="27">
        <v>580</v>
      </c>
      <c r="J178" s="27" t="s">
        <v>16</v>
      </c>
      <c r="K178" s="27" t="s">
        <v>16</v>
      </c>
      <c r="L178" s="27" t="s">
        <v>16</v>
      </c>
      <c r="M178" s="27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4"/>
      <c r="Z178" s="4"/>
      <c r="AN178" s="3"/>
    </row>
    <row r="179" spans="2:40" ht="15" customHeight="1">
      <c r="B179" s="28" t="s">
        <v>29</v>
      </c>
      <c r="C179" s="26">
        <v>1</v>
      </c>
      <c r="D179" t="s">
        <v>27</v>
      </c>
      <c r="E179" t="s">
        <v>27</v>
      </c>
      <c r="F179" t="s">
        <v>72</v>
      </c>
      <c r="G179" s="27">
        <v>1</v>
      </c>
      <c r="H179" s="27">
        <v>292</v>
      </c>
      <c r="I179" s="27">
        <v>571</v>
      </c>
      <c r="J179" s="27">
        <v>159</v>
      </c>
      <c r="K179" s="27">
        <v>412</v>
      </c>
      <c r="L179" s="27">
        <v>0</v>
      </c>
      <c r="M179" s="27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4"/>
      <c r="AN179" s="3"/>
    </row>
    <row r="180" spans="2:40" ht="15" customHeight="1">
      <c r="B180" s="28" t="s">
        <v>25</v>
      </c>
      <c r="C180" s="26">
        <v>1</v>
      </c>
      <c r="D180" t="s">
        <v>27</v>
      </c>
      <c r="E180" t="s">
        <v>27</v>
      </c>
      <c r="F180" t="s">
        <v>72</v>
      </c>
      <c r="G180" s="27">
        <v>21</v>
      </c>
      <c r="H180" s="27">
        <v>340</v>
      </c>
      <c r="I180" s="27">
        <v>39</v>
      </c>
      <c r="J180" s="27">
        <v>35</v>
      </c>
      <c r="K180" s="27">
        <v>4</v>
      </c>
      <c r="L180" s="27">
        <v>0</v>
      </c>
      <c r="M180" s="27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AN180" s="3"/>
    </row>
    <row r="181" spans="2:40" ht="15" customHeight="1">
      <c r="B181" s="28" t="s">
        <v>26</v>
      </c>
      <c r="C181" s="26">
        <v>1</v>
      </c>
      <c r="D181" t="s">
        <v>27</v>
      </c>
      <c r="E181" t="s">
        <v>27</v>
      </c>
      <c r="F181" t="s">
        <v>72</v>
      </c>
      <c r="G181" s="27">
        <v>12</v>
      </c>
      <c r="H181" s="27">
        <v>197</v>
      </c>
      <c r="I181" s="27">
        <v>79</v>
      </c>
      <c r="J181" s="27">
        <v>79</v>
      </c>
      <c r="K181" s="27">
        <v>0</v>
      </c>
      <c r="L181" s="27">
        <v>0</v>
      </c>
      <c r="M181" s="27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AN181" s="3"/>
    </row>
    <row r="182" spans="2:40" ht="15" customHeight="1">
      <c r="B182" s="28"/>
      <c r="C182" s="26"/>
      <c r="D182" s="26"/>
      <c r="G182" s="27"/>
      <c r="H182" s="27"/>
      <c r="I182" s="27"/>
      <c r="J182" s="27"/>
      <c r="K182" s="27"/>
      <c r="L182" s="27"/>
      <c r="M182" s="27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spans="2:40" ht="15" customHeight="1">
      <c r="B183" s="28"/>
      <c r="C183" s="26"/>
      <c r="D183" s="26"/>
      <c r="G183" s="27">
        <f>SUM(G3:I181)</f>
        <v>102369</v>
      </c>
      <c r="H183" s="27"/>
      <c r="I183" s="27"/>
      <c r="J183" s="27"/>
      <c r="K183" s="27"/>
      <c r="L183" s="27"/>
      <c r="M183" s="3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spans="2:40" ht="15" customHeight="1">
      <c r="B184" s="28"/>
      <c r="C184" s="26"/>
      <c r="D184" s="26"/>
      <c r="G184" s="27"/>
      <c r="H184" s="27"/>
      <c r="I184" s="27"/>
      <c r="J184" s="27"/>
      <c r="K184" s="27"/>
      <c r="L184" s="27"/>
      <c r="M184" s="3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AA184" s="4"/>
      <c r="AB184" s="4"/>
      <c r="AM184" s="4"/>
      <c r="AN184" s="4"/>
    </row>
    <row r="185" spans="2:40" ht="15" customHeight="1">
      <c r="B185" s="35"/>
      <c r="M185" s="27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Z185" s="4"/>
      <c r="AA185" s="4"/>
      <c r="AB185" s="4"/>
      <c r="AM185" s="4"/>
      <c r="AN185" s="4"/>
    </row>
    <row r="186" spans="2:40" ht="15" customHeight="1">
      <c r="B186" s="35"/>
      <c r="M186" s="27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4"/>
      <c r="Z186" s="4"/>
      <c r="AA186" s="4"/>
      <c r="AB186" s="4"/>
      <c r="AM186" s="4"/>
      <c r="AN186" s="4"/>
    </row>
    <row r="187" spans="2:40" ht="15" customHeight="1">
      <c r="B187" s="28"/>
      <c r="C187" s="26"/>
      <c r="G187" s="27"/>
      <c r="H187" s="27"/>
      <c r="I187" s="27"/>
      <c r="J187" s="27"/>
      <c r="K187" s="27"/>
      <c r="L187" s="27"/>
      <c r="M187" s="27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4"/>
      <c r="Z187" s="4"/>
      <c r="AA187" s="4"/>
      <c r="AB187" s="4"/>
      <c r="AM187" s="4"/>
      <c r="AN187" s="4"/>
    </row>
    <row r="188" spans="2:40" ht="15" customHeight="1">
      <c r="B188" s="28"/>
      <c r="C188" s="26"/>
      <c r="G188" s="27"/>
      <c r="H188" s="27"/>
      <c r="I188" s="27"/>
      <c r="J188" s="27"/>
      <c r="K188" s="27"/>
      <c r="L188" s="27"/>
      <c r="M188" s="27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4"/>
      <c r="Z188" s="4"/>
      <c r="AA188" s="4"/>
      <c r="AB188" s="4"/>
      <c r="AM188" s="4"/>
      <c r="AN188" s="4"/>
    </row>
    <row r="189" spans="2:40" ht="15" customHeight="1">
      <c r="B189" s="28"/>
      <c r="C189" s="26"/>
      <c r="G189" s="27"/>
      <c r="H189" s="27"/>
      <c r="I189" s="27"/>
      <c r="J189" s="27"/>
      <c r="K189" s="27"/>
      <c r="L189" s="27"/>
      <c r="M189" s="27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4"/>
      <c r="Z189" s="4"/>
      <c r="AA189" s="4"/>
      <c r="AB189" s="4"/>
      <c r="AM189" s="4"/>
      <c r="AN189" s="4"/>
    </row>
    <row r="190" spans="2:40" ht="15" customHeight="1">
      <c r="B190" s="35"/>
      <c r="M190" s="27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4"/>
      <c r="Z190" s="4"/>
      <c r="AA190" s="4"/>
      <c r="AB190" s="4"/>
      <c r="AM190" s="4"/>
      <c r="AN190" s="4"/>
    </row>
    <row r="191" spans="2:40" ht="15" customHeight="1">
      <c r="B191" s="28"/>
      <c r="C191" s="26"/>
      <c r="G191" s="27"/>
      <c r="H191" s="27"/>
      <c r="I191" s="27"/>
      <c r="J191" s="27"/>
      <c r="K191" s="27"/>
      <c r="L191" s="27"/>
      <c r="M191" s="27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4"/>
      <c r="Z191" s="4"/>
      <c r="AA191" s="4"/>
      <c r="AB191" s="4"/>
      <c r="AM191" s="4"/>
      <c r="AN191" s="4"/>
    </row>
    <row r="192" spans="2:40" ht="15" customHeight="1">
      <c r="B192" s="28"/>
      <c r="C192" s="26"/>
      <c r="G192" s="27"/>
      <c r="H192" s="27"/>
      <c r="I192" s="27"/>
      <c r="J192" s="27"/>
      <c r="K192" s="27"/>
      <c r="L192" s="27"/>
      <c r="M192" s="27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4"/>
      <c r="Z192" s="4"/>
      <c r="AA192" s="4"/>
    </row>
    <row r="193" spans="2:40" ht="15" customHeight="1">
      <c r="B193" s="28"/>
      <c r="C193" s="26"/>
      <c r="G193" s="27"/>
      <c r="H193" s="27"/>
      <c r="I193" s="27"/>
      <c r="J193" s="27"/>
      <c r="K193" s="27"/>
      <c r="L193" s="27"/>
      <c r="M193" s="27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4"/>
      <c r="AA193" s="4"/>
    </row>
    <row r="194" spans="2:40" ht="15" customHeight="1">
      <c r="B194" s="28"/>
      <c r="C194" s="26"/>
      <c r="G194" s="27"/>
      <c r="H194" s="27"/>
      <c r="I194" s="27"/>
      <c r="J194" s="27"/>
      <c r="K194" s="27"/>
      <c r="L194" s="27"/>
      <c r="M194" s="27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AA194" s="4"/>
    </row>
    <row r="195" spans="2:40" ht="15" customHeight="1">
      <c r="B195" s="28"/>
      <c r="C195" s="26"/>
      <c r="G195" s="27"/>
      <c r="H195" s="27"/>
      <c r="I195" s="27"/>
      <c r="J195" s="27"/>
      <c r="K195" s="27"/>
      <c r="L195" s="27"/>
      <c r="M195" s="27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AA195" s="4"/>
    </row>
    <row r="196" spans="2:40" ht="15" customHeight="1">
      <c r="B196" s="28"/>
      <c r="C196" s="26"/>
      <c r="G196" s="27"/>
      <c r="H196" s="27"/>
      <c r="I196" s="27"/>
      <c r="J196" s="27"/>
      <c r="K196" s="27"/>
      <c r="L196" s="27"/>
      <c r="M196" s="27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AA196" s="4"/>
    </row>
    <row r="197" spans="2:40" ht="15" customHeight="1">
      <c r="B197" s="28"/>
      <c r="C197" s="26"/>
      <c r="G197" s="27"/>
      <c r="H197" s="27"/>
      <c r="I197" s="27"/>
      <c r="J197" s="27"/>
      <c r="K197" s="27"/>
      <c r="L197" s="27"/>
      <c r="M197" s="27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AA197" s="4"/>
    </row>
    <row r="198" spans="2:40" ht="15" customHeight="1">
      <c r="B198" s="28"/>
      <c r="C198" s="26"/>
      <c r="G198" s="27"/>
      <c r="H198" s="27"/>
      <c r="I198" s="27"/>
      <c r="J198" s="27"/>
      <c r="K198" s="27"/>
      <c r="L198" s="27"/>
      <c r="M198" s="27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AA198" s="4"/>
    </row>
    <row r="199" spans="2:40" ht="15" customHeight="1">
      <c r="B199" s="28"/>
      <c r="C199" s="26"/>
      <c r="G199" s="27"/>
      <c r="H199" s="27"/>
      <c r="I199" s="27"/>
      <c r="J199" s="27"/>
      <c r="K199" s="27"/>
      <c r="L199" s="27"/>
      <c r="M199" s="27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AA199" s="4"/>
    </row>
    <row r="200" spans="2:40" ht="15" customHeight="1">
      <c r="B200" s="28"/>
      <c r="C200" s="26"/>
      <c r="G200" s="27"/>
      <c r="H200" s="27"/>
      <c r="I200" s="27"/>
      <c r="J200" s="27"/>
      <c r="K200" s="27"/>
      <c r="L200" s="27"/>
      <c r="M200" s="27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AA200" s="4"/>
    </row>
    <row r="201" spans="2:40" ht="15" customHeight="1">
      <c r="B201" s="35"/>
      <c r="M201" s="27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AA201" s="4"/>
    </row>
    <row r="202" spans="2:40" ht="15" customHeight="1">
      <c r="B202" s="35"/>
      <c r="M202" s="27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AN202" s="3"/>
    </row>
    <row r="203" spans="2:40" ht="15" customHeight="1">
      <c r="B203" s="28"/>
      <c r="C203" s="26"/>
      <c r="G203" s="27"/>
      <c r="H203" s="27"/>
      <c r="I203" s="27"/>
      <c r="J203" s="27"/>
      <c r="K203" s="27"/>
      <c r="L203" s="27"/>
      <c r="M203" s="27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AN203" s="3"/>
    </row>
    <row r="204" spans="2:40" ht="15" customHeight="1">
      <c r="B204" s="28"/>
      <c r="C204" s="26"/>
      <c r="G204" s="27"/>
      <c r="H204" s="27"/>
      <c r="I204" s="27"/>
      <c r="J204" s="27"/>
      <c r="K204" s="27"/>
      <c r="L204" s="27"/>
      <c r="M204" s="27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AN204" s="3"/>
    </row>
    <row r="205" spans="2:40" ht="15" customHeight="1">
      <c r="B205" s="28"/>
      <c r="C205" s="26"/>
      <c r="G205" s="27"/>
      <c r="H205" s="27"/>
      <c r="I205" s="27"/>
      <c r="J205" s="27"/>
      <c r="K205" s="27"/>
      <c r="L205" s="27"/>
      <c r="M205" s="27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AN205" s="3"/>
    </row>
    <row r="206" spans="2:40" ht="15" customHeight="1">
      <c r="B206" s="28"/>
      <c r="C206" s="26"/>
      <c r="G206" s="27"/>
      <c r="H206" s="27"/>
      <c r="I206" s="27"/>
      <c r="J206" s="27"/>
      <c r="K206" s="27"/>
      <c r="L206" s="27"/>
      <c r="M206" s="27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AN206" s="3"/>
    </row>
    <row r="207" spans="2:40" ht="15" customHeight="1">
      <c r="B207" s="28"/>
      <c r="C207" s="26"/>
      <c r="G207" s="27"/>
      <c r="H207" s="27"/>
      <c r="I207" s="27"/>
      <c r="J207" s="27"/>
      <c r="K207" s="27"/>
      <c r="L207" s="27"/>
      <c r="M207" s="27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AN207" s="3"/>
    </row>
    <row r="208" spans="2:40" ht="15" customHeight="1">
      <c r="B208" s="28"/>
      <c r="C208" s="26"/>
      <c r="G208" s="27"/>
      <c r="H208" s="27"/>
      <c r="I208" s="27"/>
      <c r="J208" s="27"/>
      <c r="K208" s="27"/>
      <c r="L208" s="27"/>
      <c r="M208" s="27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AA208" s="4"/>
    </row>
    <row r="209" spans="2:40" ht="15" customHeight="1">
      <c r="B209" s="28"/>
      <c r="C209" s="26"/>
      <c r="G209" s="27"/>
      <c r="H209" s="27"/>
      <c r="I209" s="27"/>
      <c r="J209" s="27"/>
      <c r="K209" s="27"/>
      <c r="L209" s="27"/>
      <c r="M209" s="27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AA209" s="4"/>
    </row>
    <row r="210" spans="2:40" ht="15" customHeight="1">
      <c r="B210" s="28"/>
      <c r="C210" s="26"/>
      <c r="G210" s="27"/>
      <c r="H210" s="27"/>
      <c r="I210" s="27"/>
      <c r="J210" s="27"/>
      <c r="K210" s="27"/>
      <c r="L210" s="27"/>
      <c r="M210" s="27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AA210" s="4"/>
    </row>
    <row r="211" spans="2:40" ht="15" customHeight="1">
      <c r="B211" s="28"/>
      <c r="C211" s="26"/>
      <c r="G211" s="27"/>
      <c r="H211" s="27"/>
      <c r="I211" s="27"/>
      <c r="J211" s="27"/>
      <c r="K211" s="27"/>
      <c r="L211" s="27"/>
      <c r="M211" s="27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AA211" s="4"/>
    </row>
    <row r="212" spans="2:40" ht="15" customHeight="1">
      <c r="B212" s="28"/>
      <c r="C212" s="26"/>
      <c r="G212" s="27"/>
      <c r="H212" s="27"/>
      <c r="I212" s="27"/>
      <c r="J212" s="27"/>
      <c r="K212" s="27"/>
      <c r="L212" s="27"/>
      <c r="M212" s="27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AN212" s="3"/>
    </row>
    <row r="213" spans="2:40" ht="15" customHeight="1">
      <c r="B213" s="28"/>
      <c r="C213" s="26"/>
      <c r="G213" s="27"/>
      <c r="H213" s="27"/>
      <c r="I213" s="27"/>
      <c r="J213" s="27"/>
      <c r="K213" s="27"/>
      <c r="L213" s="27"/>
      <c r="M213" s="27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AN213" s="3"/>
    </row>
    <row r="214" spans="2:40" ht="15" customHeight="1">
      <c r="B214" s="28"/>
      <c r="C214" s="26"/>
      <c r="G214" s="27"/>
      <c r="H214" s="27"/>
      <c r="I214" s="27"/>
      <c r="J214" s="27"/>
      <c r="K214" s="27"/>
      <c r="L214" s="27"/>
      <c r="M214" s="27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AA214" s="4"/>
      <c r="AB214" s="4"/>
      <c r="AN214" s="3"/>
    </row>
    <row r="215" spans="2:40" ht="15" customHeight="1">
      <c r="B215" s="28"/>
      <c r="C215" s="26"/>
      <c r="E215" s="26"/>
      <c r="G215" s="27"/>
      <c r="H215" s="27"/>
      <c r="I215" s="27"/>
      <c r="J215" s="27"/>
      <c r="K215" s="27"/>
      <c r="L215" s="27"/>
      <c r="M215" s="27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Z215" s="4"/>
      <c r="AA215" s="4"/>
      <c r="AB215" s="4"/>
      <c r="AN215" s="3"/>
    </row>
    <row r="216" spans="2:40" ht="15" customHeight="1">
      <c r="B216" s="28"/>
      <c r="C216" s="26"/>
      <c r="E216" s="26"/>
      <c r="G216" s="27"/>
      <c r="H216" s="27"/>
      <c r="I216" s="27"/>
      <c r="J216" s="27"/>
      <c r="K216" s="27"/>
      <c r="L216" s="27"/>
      <c r="M216" s="27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4"/>
      <c r="Z216" s="4"/>
      <c r="AA216" s="4"/>
      <c r="AB216" s="4"/>
      <c r="AN216" s="3"/>
    </row>
    <row r="217" spans="2:40" ht="15" customHeight="1">
      <c r="B217" s="28"/>
      <c r="C217" s="26"/>
      <c r="E217" s="26"/>
      <c r="G217" s="27"/>
      <c r="H217" s="27"/>
      <c r="I217" s="27"/>
      <c r="J217" s="27"/>
      <c r="K217" s="27"/>
      <c r="L217" s="27"/>
      <c r="M217" s="27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4"/>
      <c r="Z217" s="4"/>
      <c r="AA217" s="4"/>
      <c r="AB217" s="4"/>
      <c r="AN217" s="3"/>
    </row>
    <row r="218" spans="2:40" ht="15" customHeight="1">
      <c r="B218" s="28"/>
      <c r="C218" s="26"/>
      <c r="E218" s="26"/>
      <c r="G218" s="27"/>
      <c r="H218" s="27"/>
      <c r="I218" s="27"/>
      <c r="J218" s="27"/>
      <c r="K218" s="27"/>
      <c r="L218" s="27"/>
      <c r="M218" s="27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4"/>
      <c r="Z218" s="4"/>
      <c r="AA218" s="4"/>
      <c r="AB218" s="4"/>
      <c r="AN218" s="3"/>
    </row>
    <row r="219" spans="2:40" ht="15" customHeight="1">
      <c r="B219" s="28"/>
      <c r="C219" s="26"/>
      <c r="E219" s="26"/>
      <c r="G219" s="27"/>
      <c r="H219" s="27"/>
      <c r="I219" s="27"/>
      <c r="J219" s="27"/>
      <c r="K219" s="27"/>
      <c r="L219" s="27"/>
      <c r="M219" s="27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4"/>
      <c r="Z219" s="4"/>
      <c r="AA219" s="4"/>
      <c r="AB219" s="4"/>
      <c r="AN219" s="3"/>
    </row>
    <row r="220" spans="2:40" ht="15" customHeight="1">
      <c r="B220" s="28"/>
      <c r="C220" s="26"/>
      <c r="E220" s="26"/>
      <c r="G220" s="27"/>
      <c r="H220" s="27"/>
      <c r="I220" s="27"/>
      <c r="J220" s="27"/>
      <c r="K220" s="27"/>
      <c r="L220" s="27"/>
      <c r="M220" s="27"/>
      <c r="N220" s="34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4"/>
      <c r="Z220" s="4"/>
      <c r="AA220" s="4"/>
      <c r="AB220" s="4"/>
      <c r="AN220" s="3"/>
    </row>
    <row r="221" spans="2:40" ht="15" customHeight="1">
      <c r="B221" s="28"/>
      <c r="C221" s="26"/>
      <c r="E221" s="26"/>
      <c r="G221" s="27"/>
      <c r="H221" s="27"/>
      <c r="I221" s="27"/>
      <c r="J221" s="27"/>
      <c r="K221" s="27"/>
      <c r="L221" s="27"/>
      <c r="M221" s="27"/>
      <c r="N221" s="34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4"/>
      <c r="Z221" s="4"/>
      <c r="AA221" s="4"/>
      <c r="AB221" s="4"/>
      <c r="AN221" s="3"/>
    </row>
    <row r="222" spans="2:40" ht="15" customHeight="1">
      <c r="B222" s="28"/>
      <c r="C222" s="26"/>
      <c r="G222" s="27"/>
      <c r="H222" s="27"/>
      <c r="I222" s="27"/>
      <c r="J222" s="27"/>
      <c r="K222" s="27"/>
      <c r="L222" s="27"/>
      <c r="M222" s="27"/>
      <c r="N222" s="34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4"/>
      <c r="Z222" s="4"/>
      <c r="AJ222" s="3"/>
      <c r="AK222" s="3"/>
    </row>
    <row r="223" spans="2:40" ht="15" customHeight="1">
      <c r="B223" s="28"/>
      <c r="C223" s="26"/>
      <c r="G223" s="27"/>
      <c r="H223" s="27"/>
      <c r="I223" s="27"/>
      <c r="J223" s="27"/>
      <c r="K223" s="27"/>
      <c r="L223" s="27"/>
      <c r="M223" s="27"/>
      <c r="N223" s="34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4"/>
      <c r="AI223" s="5"/>
      <c r="AK223" s="3"/>
      <c r="AL223" s="3"/>
    </row>
    <row r="224" spans="2:40" ht="15" customHeight="1">
      <c r="B224" s="28"/>
      <c r="C224" s="26"/>
      <c r="G224" s="27"/>
      <c r="H224" s="27"/>
      <c r="I224" s="27"/>
      <c r="J224" s="27"/>
      <c r="K224" s="27"/>
      <c r="L224" s="27"/>
      <c r="M224" s="27"/>
      <c r="U224" s="4"/>
      <c r="V224" s="4"/>
      <c r="W224" s="4"/>
      <c r="X224" s="4"/>
      <c r="AJ224" s="3"/>
      <c r="AK224" s="3"/>
      <c r="AL224" s="3"/>
    </row>
    <row r="225" spans="2:38" ht="15" customHeight="1">
      <c r="B225" s="28"/>
      <c r="C225" s="26"/>
      <c r="G225" s="27"/>
      <c r="H225" s="27"/>
      <c r="I225" s="27"/>
      <c r="J225" s="27"/>
      <c r="K225" s="27"/>
      <c r="L225" s="27"/>
      <c r="M225" s="27"/>
      <c r="N225" s="5"/>
      <c r="O225" s="5"/>
      <c r="P225" s="5"/>
      <c r="Q225" s="5"/>
      <c r="R225" s="5"/>
      <c r="S225" s="5"/>
      <c r="T225" s="5"/>
      <c r="U225" s="4"/>
      <c r="V225" s="4"/>
      <c r="AJ225" s="3"/>
      <c r="AK225" s="3"/>
      <c r="AL225" s="3"/>
    </row>
    <row r="226" spans="2:38" ht="15" customHeight="1">
      <c r="B226" s="28"/>
      <c r="C226" s="26"/>
      <c r="G226" s="27"/>
      <c r="H226" s="27"/>
      <c r="I226" s="27"/>
      <c r="J226" s="27"/>
      <c r="K226" s="27"/>
      <c r="L226" s="27"/>
      <c r="M226" s="27"/>
      <c r="N226" s="5"/>
      <c r="O226" s="5"/>
      <c r="P226" s="5"/>
      <c r="Q226" s="5"/>
      <c r="R226" s="5"/>
      <c r="S226" s="5"/>
      <c r="T226" s="5"/>
      <c r="U226" s="4"/>
      <c r="V226" s="4"/>
      <c r="W226" s="5"/>
      <c r="AJ226" s="3"/>
      <c r="AK226" s="3"/>
      <c r="AL226" s="3"/>
    </row>
    <row r="227" spans="2:38" ht="15" customHeight="1">
      <c r="B227" s="28"/>
      <c r="C227" s="26"/>
      <c r="G227" s="27"/>
      <c r="H227" s="27"/>
      <c r="I227" s="27"/>
      <c r="J227" s="27"/>
      <c r="K227" s="27"/>
      <c r="L227" s="27"/>
      <c r="M227" s="27"/>
      <c r="O227" s="5"/>
      <c r="P227" s="5"/>
      <c r="Q227" s="5"/>
      <c r="R227" s="5"/>
      <c r="S227" s="5"/>
      <c r="T227" s="5"/>
      <c r="U227" s="4"/>
      <c r="V227" s="4"/>
      <c r="W227" s="5"/>
      <c r="AJ227" s="3"/>
      <c r="AK227" s="3"/>
      <c r="AL227" s="3"/>
    </row>
    <row r="228" spans="2:38" ht="15" customHeight="1">
      <c r="B228" s="28"/>
      <c r="C228" s="26"/>
      <c r="G228" s="27"/>
      <c r="H228" s="27"/>
      <c r="I228" s="27"/>
      <c r="J228" s="27"/>
      <c r="K228" s="27"/>
      <c r="L228" s="27"/>
      <c r="M228" s="3"/>
      <c r="N228" s="5"/>
      <c r="O228" s="5"/>
      <c r="P228" s="5"/>
      <c r="Q228" s="5"/>
      <c r="R228" s="5"/>
      <c r="S228" s="5"/>
      <c r="T228" s="5"/>
      <c r="U228" s="4"/>
      <c r="V228" s="4"/>
      <c r="W228" s="5"/>
      <c r="AJ228" s="3"/>
      <c r="AK228" s="3"/>
      <c r="AL228" s="3"/>
    </row>
    <row r="229" spans="2:38" ht="15" customHeight="1">
      <c r="B229" s="28"/>
      <c r="C229" s="26"/>
      <c r="G229" s="27"/>
      <c r="H229" s="27"/>
      <c r="I229" s="27"/>
      <c r="J229" s="27"/>
      <c r="K229" s="27"/>
      <c r="L229" s="27"/>
      <c r="M229" s="27"/>
      <c r="N229" s="5"/>
      <c r="O229" s="5"/>
      <c r="P229" s="5"/>
      <c r="Q229" s="5"/>
      <c r="R229" s="5"/>
      <c r="S229" s="5"/>
      <c r="T229" s="5"/>
      <c r="U229" s="4"/>
      <c r="V229" s="4"/>
      <c r="W229" s="5"/>
      <c r="AJ229" s="3"/>
      <c r="AK229" s="3"/>
      <c r="AL229" s="3"/>
    </row>
    <row r="230" spans="2:38" ht="15" customHeight="1">
      <c r="B230" s="28"/>
      <c r="C230" s="26"/>
      <c r="G230" s="27"/>
      <c r="H230" s="27"/>
      <c r="I230" s="27"/>
      <c r="J230" s="27"/>
      <c r="K230" s="27"/>
      <c r="L230" s="27"/>
      <c r="M230" s="27"/>
      <c r="N230" s="5"/>
      <c r="O230" s="5"/>
      <c r="P230" s="5"/>
      <c r="Q230" s="5"/>
      <c r="R230" s="5"/>
      <c r="S230" s="5"/>
      <c r="T230" s="5"/>
      <c r="U230" s="4"/>
      <c r="V230" s="4"/>
      <c r="W230" s="5"/>
      <c r="AJ230" s="3"/>
      <c r="AK230" s="3"/>
      <c r="AL230" s="3"/>
    </row>
    <row r="231" spans="2:38" ht="15" customHeight="1">
      <c r="B231" s="35"/>
      <c r="M231" s="27"/>
      <c r="N231" s="5"/>
      <c r="O231" s="5"/>
      <c r="P231" s="5"/>
      <c r="Q231" s="5"/>
      <c r="R231" s="5"/>
      <c r="S231" s="5"/>
      <c r="T231" s="5"/>
      <c r="U231" s="4"/>
      <c r="V231" s="4"/>
      <c r="W231" s="5"/>
      <c r="AJ231" s="3"/>
      <c r="AK231" s="3"/>
      <c r="AL231" s="3"/>
    </row>
    <row r="232" spans="2:38" ht="15" customHeight="1">
      <c r="B232" s="28"/>
      <c r="C232" s="26"/>
      <c r="G232" s="27"/>
      <c r="H232" s="27"/>
      <c r="I232" s="27"/>
      <c r="J232" s="27"/>
      <c r="K232" s="27"/>
      <c r="L232" s="27"/>
      <c r="M232" s="27"/>
      <c r="N232" s="5"/>
      <c r="O232" s="5"/>
      <c r="P232" s="5"/>
      <c r="Q232" s="5"/>
      <c r="R232" s="5"/>
      <c r="S232" s="5"/>
      <c r="T232" s="5"/>
      <c r="U232" s="4"/>
      <c r="V232" s="4"/>
      <c r="W232" s="5"/>
      <c r="AJ232" s="3"/>
      <c r="AK232" s="3"/>
      <c r="AL232" s="3"/>
    </row>
    <row r="233" spans="2:38" ht="15" customHeight="1">
      <c r="B233" s="28"/>
      <c r="C233" s="26"/>
      <c r="G233" s="27"/>
      <c r="H233" s="27"/>
      <c r="I233" s="27"/>
      <c r="J233" s="27"/>
      <c r="K233" s="27"/>
      <c r="L233" s="27"/>
      <c r="M233" s="27"/>
      <c r="N233" s="5"/>
      <c r="O233" s="5"/>
      <c r="P233" s="5"/>
      <c r="Q233" s="5"/>
      <c r="R233" s="5"/>
      <c r="S233" s="5"/>
      <c r="T233" s="5"/>
      <c r="U233" s="4"/>
      <c r="V233" s="4"/>
      <c r="W233" s="5"/>
      <c r="AE233" s="3"/>
      <c r="AF233" s="5"/>
      <c r="AG233" s="3"/>
      <c r="AJ233" s="3"/>
      <c r="AK233" s="3"/>
      <c r="AL233" s="3"/>
    </row>
    <row r="234" spans="2:38" ht="15" customHeight="1">
      <c r="B234" s="28"/>
      <c r="C234" s="26"/>
      <c r="G234" s="27"/>
      <c r="H234" s="27"/>
      <c r="I234" s="27"/>
      <c r="J234" s="27"/>
      <c r="K234" s="27"/>
      <c r="L234" s="27"/>
      <c r="M234" s="27"/>
      <c r="N234" s="5"/>
      <c r="O234" s="5"/>
      <c r="P234" s="5"/>
      <c r="Q234" s="5"/>
      <c r="R234" s="5"/>
      <c r="S234" s="5"/>
      <c r="T234" s="5"/>
      <c r="U234" s="4"/>
      <c r="V234" s="4"/>
      <c r="AE234" s="3"/>
      <c r="AF234" s="5"/>
      <c r="AG234" s="3"/>
      <c r="AJ234" s="3"/>
      <c r="AK234" s="3"/>
      <c r="AL234" s="3"/>
    </row>
    <row r="235" spans="2:38" ht="15" customHeight="1">
      <c r="B235" s="28"/>
      <c r="C235" s="26"/>
      <c r="G235" s="27"/>
      <c r="H235" s="27"/>
      <c r="I235" s="27"/>
      <c r="J235" s="27"/>
      <c r="K235" s="27"/>
      <c r="L235" s="27"/>
      <c r="M235" s="27"/>
      <c r="N235" s="5"/>
      <c r="O235" s="5"/>
      <c r="P235" s="5"/>
      <c r="Q235" s="5"/>
      <c r="R235" s="5"/>
      <c r="S235" s="5"/>
      <c r="T235" s="5"/>
      <c r="U235" s="4"/>
      <c r="V235" s="4"/>
      <c r="AE235" s="3"/>
      <c r="AF235" s="5"/>
      <c r="AG235" s="3"/>
      <c r="AJ235" s="3"/>
      <c r="AK235" s="3"/>
      <c r="AL235" s="3"/>
    </row>
    <row r="236" spans="2:38" ht="15" customHeight="1">
      <c r="B236" s="28"/>
      <c r="C236" s="26"/>
      <c r="G236" s="27"/>
      <c r="H236" s="27"/>
      <c r="I236" s="27"/>
      <c r="J236" s="27"/>
      <c r="K236" s="27"/>
      <c r="L236" s="27"/>
      <c r="M236" s="27"/>
      <c r="N236" s="5"/>
      <c r="O236" s="5"/>
      <c r="P236" s="5"/>
      <c r="Q236" s="5"/>
      <c r="R236" s="5"/>
      <c r="S236" s="5"/>
      <c r="T236" s="5"/>
      <c r="U236" s="4"/>
      <c r="V236" s="4"/>
      <c r="AE236" s="3"/>
      <c r="AF236" s="5"/>
      <c r="AG236" s="3"/>
      <c r="AJ236" s="3"/>
      <c r="AK236" s="3"/>
      <c r="AL236" s="3"/>
    </row>
    <row r="237" spans="2:38" ht="15" customHeight="1">
      <c r="B237" s="28"/>
      <c r="C237" s="26"/>
      <c r="G237" s="27"/>
      <c r="H237" s="27"/>
      <c r="I237" s="27"/>
      <c r="J237" s="27"/>
      <c r="K237" s="27"/>
      <c r="L237" s="27"/>
      <c r="M237" s="27"/>
      <c r="N237" s="5"/>
      <c r="O237" s="5"/>
      <c r="P237" s="5"/>
      <c r="Q237" s="5"/>
      <c r="R237" s="5"/>
      <c r="S237" s="5"/>
      <c r="T237" s="5"/>
      <c r="U237" s="4"/>
      <c r="V237" s="4"/>
      <c r="AE237" s="3"/>
      <c r="AF237" s="5"/>
      <c r="AG237" s="3"/>
      <c r="AJ237" s="3"/>
      <c r="AK237" s="3"/>
      <c r="AL237" s="3"/>
    </row>
    <row r="238" spans="2:38" ht="15" customHeight="1">
      <c r="B238" s="28"/>
      <c r="C238" s="26"/>
      <c r="G238" s="27"/>
      <c r="H238" s="27"/>
      <c r="I238" s="27"/>
      <c r="J238" s="27"/>
      <c r="K238" s="27"/>
      <c r="L238" s="27"/>
      <c r="M238" s="3"/>
      <c r="N238" s="5"/>
      <c r="O238" s="5"/>
      <c r="P238" s="5"/>
      <c r="Q238" s="5"/>
      <c r="R238" s="5"/>
      <c r="S238" s="5"/>
      <c r="T238" s="5"/>
      <c r="U238" s="4"/>
      <c r="V238" s="4"/>
      <c r="W238" s="5"/>
      <c r="AE238" s="3"/>
      <c r="AF238" s="5"/>
      <c r="AG238" s="3"/>
      <c r="AJ238" s="3"/>
      <c r="AK238" s="3"/>
      <c r="AL238" s="3"/>
    </row>
    <row r="239" spans="2:38" ht="15" customHeight="1">
      <c r="B239" s="28"/>
      <c r="C239" s="26"/>
      <c r="G239" s="27"/>
      <c r="H239" s="27"/>
      <c r="I239" s="27"/>
      <c r="J239" s="27"/>
      <c r="K239" s="27"/>
      <c r="L239" s="27"/>
      <c r="M239" s="3"/>
      <c r="N239" s="5"/>
      <c r="O239" s="5"/>
      <c r="P239" s="5"/>
      <c r="Q239" s="5"/>
      <c r="R239" s="5"/>
      <c r="S239" s="5"/>
      <c r="T239" s="5"/>
      <c r="U239" s="4"/>
      <c r="V239" s="4"/>
      <c r="W239" s="5"/>
      <c r="AE239" s="3"/>
      <c r="AF239" s="5"/>
      <c r="AG239" s="3"/>
      <c r="AJ239" s="3"/>
      <c r="AK239" s="3"/>
      <c r="AL239" s="3"/>
    </row>
    <row r="240" spans="2:38" ht="15" customHeight="1">
      <c r="B240" s="28"/>
      <c r="C240" s="26"/>
      <c r="G240" s="27"/>
      <c r="H240" s="27"/>
      <c r="I240" s="27"/>
      <c r="J240" s="27"/>
      <c r="K240" s="27"/>
      <c r="L240" s="27"/>
      <c r="M240" s="3"/>
      <c r="N240" s="5"/>
      <c r="O240" s="5"/>
      <c r="P240" s="5"/>
      <c r="Q240" s="5"/>
      <c r="R240" s="5"/>
      <c r="S240" s="5"/>
      <c r="T240" s="5"/>
      <c r="U240" s="4"/>
      <c r="V240" s="4"/>
      <c r="W240" s="5"/>
      <c r="AE240" s="3"/>
      <c r="AF240" s="5"/>
      <c r="AG240" s="3"/>
      <c r="AJ240" s="3"/>
      <c r="AK240" s="3"/>
      <c r="AL240" s="3"/>
    </row>
    <row r="241" spans="2:38" ht="15" customHeight="1">
      <c r="B241" s="26"/>
      <c r="C241" s="26"/>
      <c r="F241" s="27"/>
      <c r="G241" s="27"/>
      <c r="H241" s="27"/>
      <c r="I241" s="27"/>
      <c r="J241" s="27"/>
      <c r="K241" s="27"/>
      <c r="L241" s="27"/>
      <c r="M241" s="3"/>
      <c r="N241" s="5"/>
      <c r="O241" s="5"/>
      <c r="P241" s="5"/>
      <c r="Q241" s="5"/>
      <c r="R241" s="5"/>
      <c r="S241" s="5"/>
      <c r="T241" s="5"/>
      <c r="U241" s="4"/>
      <c r="V241" s="4"/>
      <c r="W241" s="5"/>
      <c r="AE241" s="3"/>
      <c r="AF241" s="5"/>
      <c r="AG241" s="3"/>
      <c r="AJ241" s="3"/>
      <c r="AK241" s="3"/>
      <c r="AL241" s="3"/>
    </row>
    <row r="242" spans="2:38" ht="15" customHeight="1">
      <c r="B242" s="26"/>
      <c r="C242" s="26"/>
      <c r="F242" s="27"/>
      <c r="G242" s="27"/>
      <c r="H242" s="27"/>
      <c r="I242" s="27"/>
      <c r="J242" s="27"/>
      <c r="K242" s="27"/>
      <c r="L242" s="27"/>
      <c r="M242" s="3"/>
      <c r="N242" s="5"/>
      <c r="O242" s="5"/>
      <c r="P242" s="5"/>
      <c r="Q242" s="5"/>
      <c r="R242" s="5"/>
      <c r="S242" s="5"/>
      <c r="T242" s="5"/>
      <c r="U242" s="4"/>
      <c r="V242" s="4"/>
      <c r="W242" s="5"/>
      <c r="AE242" s="3"/>
      <c r="AF242" s="5"/>
      <c r="AG242" s="3"/>
      <c r="AJ242" s="3"/>
      <c r="AK242" s="3"/>
      <c r="AL242" s="3"/>
    </row>
    <row r="243" spans="2:38" ht="15" customHeight="1">
      <c r="B243" s="26"/>
      <c r="C243" s="26"/>
      <c r="F243" s="27"/>
      <c r="G243" s="27"/>
      <c r="H243" s="27"/>
      <c r="I243" s="27"/>
      <c r="J243" s="27"/>
      <c r="K243" s="27"/>
      <c r="L243" s="27"/>
      <c r="M243" s="3"/>
      <c r="N243" s="5"/>
      <c r="O243" s="5"/>
      <c r="P243" s="5"/>
      <c r="Q243" s="5"/>
      <c r="R243" s="5"/>
      <c r="S243" s="5"/>
      <c r="T243" s="5"/>
      <c r="U243" s="4"/>
      <c r="V243" s="4"/>
      <c r="W243" s="5"/>
      <c r="AE243" s="3"/>
      <c r="AF243" s="5"/>
      <c r="AG243" s="3"/>
      <c r="AJ243" s="3"/>
      <c r="AK243" s="3"/>
      <c r="AL243" s="3"/>
    </row>
    <row r="244" spans="2:38" ht="15" customHeight="1">
      <c r="D244" s="3"/>
      <c r="G244" s="3"/>
      <c r="M244" s="3"/>
      <c r="N244" s="5"/>
      <c r="O244" s="5"/>
      <c r="P244" s="5"/>
      <c r="Q244" s="5"/>
      <c r="R244" s="5"/>
      <c r="S244" s="5"/>
      <c r="T244" s="5"/>
      <c r="U244" s="4"/>
      <c r="V244" s="4"/>
      <c r="W244" s="5"/>
      <c r="AE244" s="3"/>
      <c r="AF244" s="5"/>
      <c r="AG244" s="3"/>
      <c r="AJ244" s="3"/>
      <c r="AK244" s="3"/>
      <c r="AL244" s="3"/>
    </row>
    <row r="245" spans="2:38" ht="15" customHeight="1">
      <c r="D245" s="3"/>
      <c r="G245" s="3"/>
      <c r="M245" s="3"/>
      <c r="N245" s="5"/>
      <c r="O245" s="5"/>
      <c r="P245" s="5"/>
      <c r="Q245" s="5"/>
      <c r="R245" s="5"/>
      <c r="S245" s="5"/>
      <c r="T245" s="5"/>
      <c r="U245" s="4"/>
      <c r="V245" s="4"/>
      <c r="W245" s="5"/>
      <c r="AE245" s="3"/>
      <c r="AF245" s="5"/>
      <c r="AG245" s="3"/>
      <c r="AJ245" s="3"/>
      <c r="AK245" s="3"/>
      <c r="AL245" s="3"/>
    </row>
    <row r="246" spans="2:38" ht="15" customHeight="1">
      <c r="D246" s="3"/>
      <c r="G246" s="3"/>
      <c r="M246" s="3"/>
      <c r="N246" s="5"/>
      <c r="O246" s="5"/>
      <c r="P246" s="5"/>
      <c r="Q246" s="5"/>
      <c r="R246" s="5"/>
      <c r="S246" s="5"/>
      <c r="T246" s="5"/>
      <c r="U246" s="4"/>
      <c r="V246" s="4"/>
      <c r="AE246" s="3"/>
      <c r="AF246" s="5"/>
      <c r="AG246" s="3"/>
      <c r="AJ246" s="3"/>
      <c r="AK246" s="3"/>
      <c r="AL246" s="3"/>
    </row>
    <row r="247" spans="2:38" ht="15" customHeight="1">
      <c r="B247" s="26"/>
      <c r="C247" s="26"/>
      <c r="D247" s="26"/>
      <c r="F247" s="27"/>
      <c r="G247" s="27"/>
      <c r="H247" s="27"/>
      <c r="I247" s="27"/>
      <c r="J247" s="27"/>
      <c r="K247" s="27"/>
      <c r="L247" s="27"/>
      <c r="M247" s="3"/>
      <c r="N247" s="5"/>
      <c r="O247" s="5"/>
      <c r="P247" s="5"/>
      <c r="Q247" s="5"/>
      <c r="R247" s="5"/>
      <c r="S247" s="5"/>
      <c r="T247" s="5"/>
      <c r="U247" s="4"/>
      <c r="V247" s="4"/>
      <c r="AE247" s="3"/>
      <c r="AF247" s="5"/>
      <c r="AG247" s="3"/>
      <c r="AJ247" s="3"/>
      <c r="AK247" s="3"/>
      <c r="AL247" s="3"/>
    </row>
    <row r="248" spans="2:38" ht="15" customHeight="1">
      <c r="B248" s="26"/>
      <c r="C248" s="26"/>
      <c r="D248" s="26"/>
      <c r="F248" s="27"/>
      <c r="G248" s="27"/>
      <c r="H248" s="27"/>
      <c r="I248" s="27"/>
      <c r="J248" s="27"/>
      <c r="K248" s="27"/>
      <c r="L248" s="27"/>
      <c r="M248" s="3"/>
      <c r="N248" s="5"/>
      <c r="O248" s="5"/>
      <c r="P248" s="5"/>
      <c r="Q248" s="5"/>
      <c r="R248" s="5"/>
      <c r="S248" s="5"/>
      <c r="T248" s="5"/>
      <c r="U248" s="4"/>
      <c r="V248" s="4"/>
      <c r="AE248" s="3"/>
      <c r="AF248" s="5"/>
      <c r="AG248" s="3"/>
      <c r="AJ248" s="3"/>
      <c r="AK248" s="3"/>
      <c r="AL248" s="3"/>
    </row>
    <row r="249" spans="2:38" ht="15" customHeight="1">
      <c r="B249" s="26"/>
      <c r="C249" s="26"/>
      <c r="D249" s="26"/>
      <c r="F249" s="27"/>
      <c r="G249" s="27"/>
      <c r="H249" s="27"/>
      <c r="I249" s="27"/>
      <c r="J249" s="27"/>
      <c r="K249" s="27"/>
      <c r="L249" s="27"/>
      <c r="M249" s="3"/>
      <c r="N249" s="5"/>
      <c r="O249" s="5"/>
      <c r="P249" s="5"/>
      <c r="Q249" s="5"/>
      <c r="R249" s="5"/>
      <c r="S249" s="5"/>
      <c r="T249" s="5"/>
      <c r="U249" s="4"/>
      <c r="V249" s="4"/>
      <c r="AG249" s="3"/>
      <c r="AJ249" s="3"/>
      <c r="AK249" s="3"/>
      <c r="AL249" s="3"/>
    </row>
    <row r="250" spans="2:38" ht="15" customHeight="1">
      <c r="B250" s="26"/>
      <c r="C250" s="26"/>
      <c r="D250" s="26"/>
      <c r="F250" s="27"/>
      <c r="G250" s="27"/>
      <c r="H250" s="27"/>
      <c r="I250" s="27"/>
      <c r="J250" s="27"/>
      <c r="K250" s="27"/>
      <c r="L250" s="27"/>
      <c r="M250" s="3"/>
      <c r="N250" s="5"/>
      <c r="O250" s="5"/>
      <c r="P250" s="5"/>
      <c r="Q250" s="5"/>
      <c r="R250" s="5"/>
      <c r="S250" s="5"/>
      <c r="T250" s="5"/>
      <c r="U250" s="4"/>
      <c r="V250" s="4"/>
      <c r="W250" s="5"/>
      <c r="AJ250" s="3"/>
      <c r="AK250" s="3"/>
      <c r="AL250" s="3"/>
    </row>
    <row r="251" spans="2:38" ht="15" customHeight="1">
      <c r="B251" s="26"/>
      <c r="C251" s="26"/>
      <c r="D251" s="26"/>
      <c r="F251" s="27"/>
      <c r="G251" s="27"/>
      <c r="H251" s="27"/>
      <c r="I251" s="27"/>
      <c r="J251" s="27"/>
      <c r="K251" s="27"/>
      <c r="L251" s="27"/>
      <c r="M251" s="3"/>
      <c r="N251" s="5"/>
      <c r="O251" s="5"/>
      <c r="P251" s="5"/>
      <c r="Q251" s="5"/>
      <c r="R251" s="5"/>
      <c r="S251" s="5"/>
      <c r="T251" s="5"/>
      <c r="U251" s="4"/>
      <c r="V251" s="4"/>
      <c r="W251" s="5"/>
      <c r="AK251" s="3"/>
      <c r="AL251" s="3"/>
    </row>
    <row r="252" spans="2:38" ht="15" customHeight="1">
      <c r="B252" s="26"/>
      <c r="C252" s="26"/>
      <c r="D252" s="26"/>
      <c r="F252" s="27"/>
      <c r="G252" s="27"/>
      <c r="H252" s="27"/>
      <c r="I252" s="27"/>
      <c r="J252" s="27"/>
      <c r="K252" s="27"/>
      <c r="L252" s="27"/>
      <c r="M252" s="2"/>
      <c r="N252" s="5"/>
      <c r="O252" s="5"/>
      <c r="P252" s="5"/>
      <c r="Q252" s="5"/>
      <c r="R252" s="5"/>
      <c r="S252" s="5"/>
      <c r="T252" s="5"/>
      <c r="U252" s="4"/>
      <c r="V252" s="4"/>
      <c r="W252" s="5"/>
      <c r="AK252" s="3"/>
      <c r="AL252" s="3"/>
    </row>
    <row r="253" spans="2:38" ht="15" customHeight="1">
      <c r="D253" s="3"/>
      <c r="G253" s="3"/>
      <c r="M253" s="3"/>
      <c r="N253" s="5"/>
      <c r="O253" s="5"/>
      <c r="P253" s="5"/>
      <c r="Q253" s="5"/>
      <c r="R253" s="5"/>
      <c r="S253" s="5"/>
      <c r="T253" s="5"/>
      <c r="U253" s="4"/>
      <c r="V253" s="4"/>
      <c r="W253" s="5"/>
      <c r="AK253" s="3"/>
      <c r="AL253" s="3"/>
    </row>
    <row r="254" spans="2:38" ht="15" customHeight="1">
      <c r="D254" s="3"/>
      <c r="G254" s="3"/>
      <c r="M254" s="3"/>
      <c r="N254" s="5"/>
      <c r="O254" s="5"/>
      <c r="P254" s="5"/>
      <c r="Q254" s="5"/>
      <c r="R254" s="5"/>
      <c r="S254" s="5"/>
      <c r="T254" s="5"/>
      <c r="U254" s="4"/>
      <c r="V254" s="4"/>
      <c r="W254" s="5"/>
      <c r="AK254" s="3"/>
      <c r="AL254" s="3"/>
    </row>
    <row r="255" spans="2:38" ht="15" customHeight="1">
      <c r="B255" s="26"/>
      <c r="C255" s="26"/>
      <c r="F255" s="27"/>
      <c r="G255" s="27"/>
      <c r="H255" s="27"/>
      <c r="I255" s="27"/>
      <c r="J255" s="27"/>
      <c r="K255" s="27"/>
      <c r="L255" s="27"/>
      <c r="M255" s="3"/>
      <c r="N255" s="5"/>
      <c r="O255" s="5"/>
      <c r="P255" s="5"/>
      <c r="Q255" s="5"/>
      <c r="R255" s="5"/>
      <c r="S255" s="5"/>
      <c r="T255" s="5"/>
      <c r="U255" s="4"/>
      <c r="V255" s="4"/>
      <c r="W255" s="5"/>
      <c r="AK255" s="3"/>
      <c r="AL255" s="3"/>
    </row>
    <row r="256" spans="2:38" ht="15" customHeight="1">
      <c r="B256" s="26"/>
      <c r="C256" s="26"/>
      <c r="F256" s="27"/>
      <c r="G256" s="27"/>
      <c r="H256" s="27"/>
      <c r="I256" s="27"/>
      <c r="J256" s="27"/>
      <c r="K256" s="27"/>
      <c r="L256" s="27"/>
      <c r="M256" s="3"/>
      <c r="N256" s="5"/>
      <c r="O256" s="5"/>
      <c r="P256" s="5"/>
      <c r="Q256" s="5"/>
      <c r="R256" s="5"/>
      <c r="S256" s="5"/>
      <c r="T256" s="5"/>
      <c r="U256" s="4"/>
      <c r="V256" s="4"/>
      <c r="W256" s="5"/>
      <c r="AK256" s="3"/>
      <c r="AL256" s="3"/>
    </row>
    <row r="257" spans="2:38" ht="15" customHeight="1">
      <c r="B257" s="26"/>
      <c r="C257" s="26"/>
      <c r="F257" s="27"/>
      <c r="G257" s="27"/>
      <c r="H257" s="27"/>
      <c r="I257" s="27"/>
      <c r="J257" s="27"/>
      <c r="K257" s="27"/>
      <c r="L257" s="27"/>
      <c r="M257" s="3"/>
      <c r="N257" s="5"/>
      <c r="O257" s="5"/>
      <c r="P257" s="5"/>
      <c r="Q257" s="5"/>
      <c r="R257" s="5"/>
      <c r="S257" s="5"/>
      <c r="T257" s="5"/>
      <c r="U257" s="4"/>
      <c r="V257" s="4"/>
      <c r="W257" s="5"/>
      <c r="AK257" s="3"/>
      <c r="AL257" s="3"/>
    </row>
    <row r="258" spans="2:38" ht="15" customHeight="1">
      <c r="B258" s="26"/>
      <c r="C258" s="26"/>
      <c r="F258" s="27"/>
      <c r="G258" s="27"/>
      <c r="H258" s="27"/>
      <c r="I258" s="27"/>
      <c r="J258" s="27"/>
      <c r="K258" s="27"/>
      <c r="L258" s="27"/>
      <c r="M258" s="3"/>
      <c r="N258" s="5"/>
      <c r="O258" s="5"/>
      <c r="P258" s="5"/>
      <c r="Q258" s="5"/>
      <c r="R258" s="5"/>
      <c r="S258" s="5"/>
      <c r="T258" s="5"/>
      <c r="U258" s="4"/>
      <c r="V258" s="4"/>
      <c r="AK258" s="3"/>
      <c r="AL258" s="3"/>
    </row>
    <row r="259" spans="2:38" ht="15" customHeight="1">
      <c r="B259" s="26"/>
      <c r="C259" s="26"/>
      <c r="F259" s="27"/>
      <c r="G259" s="27"/>
      <c r="H259" s="27"/>
      <c r="I259" s="27"/>
      <c r="J259" s="27"/>
      <c r="K259" s="27"/>
      <c r="L259" s="27"/>
      <c r="M259" s="3"/>
      <c r="N259" s="5"/>
      <c r="O259" s="5"/>
      <c r="P259" s="5"/>
      <c r="Q259" s="5"/>
      <c r="R259" s="5"/>
      <c r="S259" s="5"/>
      <c r="T259" s="5"/>
      <c r="U259" s="4"/>
      <c r="V259" s="4"/>
      <c r="AJ259" s="3"/>
      <c r="AK259" s="3"/>
      <c r="AL259" s="3"/>
    </row>
    <row r="260" spans="2:38" ht="15" customHeight="1">
      <c r="B260" s="26"/>
      <c r="C260" s="26"/>
      <c r="F260" s="27"/>
      <c r="G260" s="27"/>
      <c r="H260" s="27"/>
      <c r="I260" s="27"/>
      <c r="J260" s="27"/>
      <c r="K260" s="27"/>
      <c r="L260" s="27"/>
      <c r="M260" s="3"/>
      <c r="N260" s="5"/>
      <c r="O260" s="5"/>
      <c r="P260" s="5"/>
      <c r="Q260" s="5"/>
      <c r="R260" s="5"/>
      <c r="S260" s="5"/>
      <c r="T260" s="5"/>
      <c r="U260" s="4"/>
      <c r="V260" s="4"/>
      <c r="AJ260" s="3"/>
      <c r="AK260" s="3"/>
      <c r="AL260" s="3"/>
    </row>
    <row r="261" spans="2:38" ht="15" customHeight="1">
      <c r="B261" s="26"/>
      <c r="C261" s="26"/>
      <c r="F261" s="27"/>
      <c r="G261" s="27"/>
      <c r="H261" s="27"/>
      <c r="I261" s="27"/>
      <c r="J261" s="27"/>
      <c r="K261" s="27"/>
      <c r="L261" s="27"/>
      <c r="M261" s="3"/>
      <c r="N261" s="5"/>
      <c r="O261" s="5"/>
      <c r="P261" s="5"/>
      <c r="Q261" s="5"/>
      <c r="R261" s="5"/>
      <c r="S261" s="5"/>
      <c r="T261" s="5"/>
      <c r="U261" s="4"/>
      <c r="V261" s="4"/>
      <c r="AJ261" s="3"/>
      <c r="AK261" s="3"/>
      <c r="AL261" s="3"/>
    </row>
    <row r="262" spans="2:38" ht="15" customHeight="1">
      <c r="B262" s="26"/>
      <c r="C262" s="26"/>
      <c r="F262" s="27"/>
      <c r="G262" s="27"/>
      <c r="H262" s="27"/>
      <c r="I262" s="27"/>
      <c r="J262" s="27"/>
      <c r="K262" s="27"/>
      <c r="L262" s="27"/>
      <c r="M262" s="3"/>
      <c r="AJ262" s="3"/>
      <c r="AK262" s="3"/>
      <c r="AL262" s="3"/>
    </row>
    <row r="263" spans="2:38" ht="15" customHeight="1">
      <c r="B263" s="26"/>
      <c r="C263" s="26"/>
      <c r="F263" s="27"/>
      <c r="G263" s="27"/>
      <c r="H263" s="27"/>
      <c r="I263" s="27"/>
      <c r="J263" s="27"/>
      <c r="K263" s="27"/>
      <c r="L263" s="27"/>
      <c r="M263" s="3"/>
      <c r="AJ263" s="3"/>
      <c r="AK263" s="3"/>
      <c r="AL263" s="3"/>
    </row>
    <row r="264" spans="2:38" ht="15" customHeight="1">
      <c r="B264" s="26"/>
      <c r="C264" s="26"/>
      <c r="F264" s="27"/>
      <c r="G264" s="27"/>
      <c r="H264" s="27"/>
      <c r="I264" s="27"/>
      <c r="J264" s="27"/>
      <c r="K264" s="27"/>
      <c r="L264" s="27"/>
      <c r="M264" s="3"/>
      <c r="AJ264" s="3"/>
      <c r="AK264" s="3"/>
      <c r="AL264" s="3"/>
    </row>
    <row r="265" spans="2:38" ht="15" customHeight="1">
      <c r="B265" s="26"/>
      <c r="C265" s="26"/>
      <c r="F265" s="27"/>
      <c r="G265" s="27"/>
      <c r="H265" s="27"/>
      <c r="I265" s="27"/>
      <c r="J265" s="27"/>
      <c r="K265" s="27"/>
      <c r="L265" s="27"/>
      <c r="M265" s="3"/>
      <c r="AJ265" s="3"/>
      <c r="AK265" s="3"/>
      <c r="AL265" s="3"/>
    </row>
    <row r="266" spans="2:38" ht="15" customHeight="1">
      <c r="B266" s="26"/>
      <c r="C266" s="26"/>
      <c r="F266" s="27"/>
      <c r="G266" s="27"/>
      <c r="H266" s="27"/>
      <c r="I266" s="27"/>
      <c r="J266" s="27"/>
      <c r="K266" s="27"/>
      <c r="L266" s="27"/>
      <c r="M266" s="3"/>
      <c r="AJ266" s="3"/>
      <c r="AK266" s="3"/>
      <c r="AL266" s="3"/>
    </row>
    <row r="267" spans="2:38" ht="15" customHeight="1">
      <c r="B267" s="26"/>
      <c r="C267" s="26"/>
      <c r="F267" s="27"/>
      <c r="G267" s="27"/>
      <c r="H267" s="27"/>
      <c r="I267" s="27"/>
      <c r="J267" s="27"/>
      <c r="K267" s="27"/>
      <c r="L267" s="27"/>
      <c r="M267" s="3"/>
      <c r="AJ267" s="3"/>
      <c r="AK267" s="3"/>
      <c r="AL267" s="3"/>
    </row>
    <row r="268" spans="2:38" ht="15" customHeight="1">
      <c r="D268" s="3"/>
      <c r="M268" s="3"/>
      <c r="AJ268" s="3"/>
      <c r="AK268" s="3"/>
      <c r="AL268" s="3"/>
    </row>
    <row r="269" spans="2:38" ht="15" customHeight="1">
      <c r="D269" s="3"/>
      <c r="M269" s="3"/>
      <c r="AJ269" s="3"/>
      <c r="AK269" s="3"/>
      <c r="AL269" s="3"/>
    </row>
    <row r="270" spans="2:38" ht="15" customHeight="1">
      <c r="B270" s="5"/>
      <c r="D270" s="3"/>
      <c r="M270" s="3"/>
      <c r="AJ270" s="3"/>
      <c r="AK270" s="3"/>
      <c r="AL270" s="3"/>
    </row>
    <row r="271" spans="2:38" ht="15" customHeight="1">
      <c r="B271" s="5"/>
      <c r="D271" s="3"/>
      <c r="M271" s="3"/>
    </row>
    <row r="272" spans="2:38" ht="15" customHeight="1">
      <c r="B272" s="5"/>
      <c r="C272" s="5"/>
      <c r="D272" s="6"/>
      <c r="E272" s="5"/>
      <c r="F272" s="5"/>
      <c r="G272" s="5"/>
      <c r="H272" s="5"/>
      <c r="I272" s="5"/>
      <c r="M272" s="3"/>
    </row>
    <row r="273" spans="2:13" ht="15" customHeight="1">
      <c r="B273" s="5"/>
      <c r="C273" s="5"/>
      <c r="D273" s="6"/>
      <c r="E273" s="5"/>
      <c r="F273" s="5"/>
      <c r="H273" s="5"/>
      <c r="I273" s="5"/>
      <c r="M273" s="3"/>
    </row>
    <row r="274" spans="2:13" ht="15" customHeight="1">
      <c r="B274" s="5"/>
      <c r="D274" s="3"/>
      <c r="M274" s="3"/>
    </row>
    <row r="275" spans="2:13" ht="15" customHeight="1">
      <c r="B275" s="5"/>
      <c r="D275" s="3"/>
      <c r="M275" s="3"/>
    </row>
    <row r="276" spans="2:13" ht="15" customHeight="1">
      <c r="B276" s="1"/>
      <c r="C276" s="1"/>
      <c r="D276" s="2"/>
      <c r="E276" s="1"/>
      <c r="F276" s="1"/>
      <c r="G276" s="1"/>
      <c r="H276" s="1"/>
      <c r="I276" s="1"/>
      <c r="M276" s="3"/>
    </row>
    <row r="277" spans="2:13" ht="15" customHeight="1">
      <c r="B277" s="5"/>
      <c r="D277" s="3"/>
      <c r="M277" s="3"/>
    </row>
    <row r="278" spans="2:13" ht="15" customHeight="1">
      <c r="B278" s="5"/>
      <c r="D278" s="3"/>
      <c r="M278" s="3"/>
    </row>
    <row r="279" spans="2:13" ht="15" customHeight="1">
      <c r="M279" s="3"/>
    </row>
    <row r="280" spans="2:13" ht="15" customHeight="1">
      <c r="D280" s="3"/>
      <c r="M280" s="3"/>
    </row>
    <row r="281" spans="2:13" ht="15" customHeight="1">
      <c r="B281" s="5"/>
      <c r="C281" s="5"/>
      <c r="D281" s="6"/>
      <c r="E281" s="5"/>
      <c r="F281" s="5"/>
      <c r="G281" s="5"/>
      <c r="H281" s="5"/>
      <c r="I281" s="5"/>
      <c r="M281" s="3"/>
    </row>
    <row r="282" spans="2:13" ht="15" customHeight="1">
      <c r="B282" s="5"/>
      <c r="C282" s="5"/>
      <c r="D282" s="6"/>
      <c r="E282" s="5"/>
      <c r="F282" s="5"/>
      <c r="H282" s="5"/>
      <c r="I282" s="5"/>
      <c r="M282" s="3"/>
    </row>
    <row r="283" spans="2:13" ht="15" customHeight="1">
      <c r="B283" s="5"/>
      <c r="C283" s="5"/>
      <c r="D283" s="6"/>
      <c r="E283" s="5"/>
      <c r="F283" s="5"/>
      <c r="H283" s="5"/>
      <c r="I283" s="5"/>
      <c r="M283" s="3"/>
    </row>
    <row r="284" spans="2:13" ht="15" customHeight="1">
      <c r="B284" s="5"/>
      <c r="C284" s="5"/>
      <c r="D284" s="6"/>
      <c r="E284" s="5"/>
      <c r="F284" s="5"/>
      <c r="H284" s="5"/>
      <c r="I284" s="5"/>
      <c r="M284" s="3"/>
    </row>
    <row r="285" spans="2:13" ht="15" customHeight="1">
      <c r="B285" s="5"/>
      <c r="C285" s="5"/>
      <c r="D285" s="6"/>
      <c r="E285" s="5"/>
      <c r="F285" s="5"/>
      <c r="H285" s="5"/>
      <c r="I285" s="5"/>
      <c r="M285" s="3"/>
    </row>
    <row r="286" spans="2:13" ht="15" customHeight="1">
      <c r="B286" s="5"/>
      <c r="C286" s="5"/>
      <c r="D286" s="6"/>
      <c r="E286" s="5"/>
      <c r="F286" s="5"/>
      <c r="H286" s="5"/>
      <c r="I286" s="5"/>
      <c r="M286" s="3"/>
    </row>
    <row r="287" spans="2:13" ht="15" customHeight="1">
      <c r="M287" s="3"/>
    </row>
    <row r="288" spans="2:13" ht="15" customHeight="1">
      <c r="M288" s="3"/>
    </row>
    <row r="289" spans="13:13" ht="15" customHeight="1">
      <c r="M289" s="3"/>
    </row>
    <row r="290" spans="13:13" ht="15" customHeight="1">
      <c r="M290" s="3"/>
    </row>
    <row r="291" spans="13:13" ht="15" customHeight="1">
      <c r="M291" s="3"/>
    </row>
    <row r="292" spans="13:13" ht="15" customHeight="1">
      <c r="M292" s="3"/>
    </row>
    <row r="293" spans="13:13" ht="15" customHeight="1">
      <c r="M293" s="2"/>
    </row>
    <row r="294" spans="13:13" ht="15" customHeight="1">
      <c r="M294" s="2"/>
    </row>
    <row r="295" spans="13:13" ht="15" customHeight="1">
      <c r="M295" s="3"/>
    </row>
    <row r="296" spans="13:13" ht="15" customHeight="1">
      <c r="M296" s="3"/>
    </row>
    <row r="297" spans="13:13" ht="15" customHeight="1">
      <c r="M297" s="3"/>
    </row>
    <row r="298" spans="13:13" ht="15" customHeight="1">
      <c r="M298" s="3"/>
    </row>
    <row r="299" spans="13:13" ht="15" customHeight="1">
      <c r="M299" s="3"/>
    </row>
    <row r="300" spans="13:13" ht="15" customHeight="1">
      <c r="M300" s="3"/>
    </row>
    <row r="301" spans="13:13" ht="15" customHeight="1">
      <c r="M301" s="3"/>
    </row>
    <row r="302" spans="13:13" ht="15" customHeight="1">
      <c r="M302" s="3"/>
    </row>
    <row r="303" spans="13:13" ht="15" customHeight="1">
      <c r="M303" s="3"/>
    </row>
    <row r="304" spans="13:13" ht="15" customHeight="1">
      <c r="M304" s="3"/>
    </row>
    <row r="305" spans="2:13" ht="15" customHeight="1">
      <c r="M305" s="3"/>
    </row>
    <row r="306" spans="2:13" ht="15" customHeight="1">
      <c r="M306" s="3"/>
    </row>
    <row r="307" spans="2:13" ht="15" customHeight="1">
      <c r="M307" s="3"/>
    </row>
    <row r="308" spans="2:13" ht="15" customHeight="1">
      <c r="M308" s="3"/>
    </row>
    <row r="309" spans="2:13" ht="15" customHeight="1">
      <c r="M309" s="3"/>
    </row>
    <row r="310" spans="2:13" ht="15" customHeight="1">
      <c r="M310" s="3"/>
    </row>
    <row r="311" spans="2:13" ht="15" customHeight="1">
      <c r="M311" s="3"/>
    </row>
    <row r="312" spans="2:13" ht="15" customHeight="1">
      <c r="M312" s="3"/>
    </row>
    <row r="313" spans="2:13" ht="15" customHeight="1">
      <c r="M313" s="3"/>
    </row>
    <row r="314" spans="2:13" ht="15" customHeight="1">
      <c r="M314" s="3"/>
    </row>
    <row r="315" spans="2:13" ht="15" customHeight="1">
      <c r="M315" s="3"/>
    </row>
    <row r="316" spans="2:13" ht="15" customHeight="1">
      <c r="M316" s="3"/>
    </row>
    <row r="317" spans="2:13" ht="15" customHeight="1">
      <c r="B317" s="1"/>
      <c r="C317" s="1"/>
      <c r="D317" s="2"/>
      <c r="E317" s="1"/>
      <c r="F317" s="1"/>
      <c r="G317" s="1"/>
      <c r="H317" s="1"/>
      <c r="I317" s="1"/>
      <c r="M317" s="3"/>
    </row>
    <row r="318" spans="2:13" ht="15" customHeight="1">
      <c r="B318" s="1"/>
      <c r="C318" s="1"/>
      <c r="D318" s="2"/>
      <c r="E318" s="1"/>
      <c r="F318" s="1"/>
      <c r="G318" s="1"/>
      <c r="H318" s="1"/>
      <c r="I318" s="1"/>
      <c r="M318" s="3"/>
    </row>
    <row r="319" spans="2:13" ht="15" customHeight="1">
      <c r="B319" s="5"/>
      <c r="C319" s="5"/>
      <c r="D319" s="6"/>
      <c r="E319" s="5"/>
      <c r="F319" s="5"/>
      <c r="H319" s="5"/>
      <c r="I319" s="5"/>
      <c r="M319" s="3"/>
    </row>
    <row r="320" spans="2:13" ht="15" customHeight="1">
      <c r="B320" s="5"/>
      <c r="C320" s="5"/>
      <c r="D320" s="6"/>
      <c r="E320" s="5"/>
      <c r="F320" s="5"/>
      <c r="H320" s="5"/>
      <c r="I320" s="5"/>
      <c r="M320" s="3"/>
    </row>
    <row r="321" spans="2:13" ht="15" customHeight="1">
      <c r="B321" s="5"/>
      <c r="D321" s="3"/>
      <c r="M321" s="3"/>
    </row>
    <row r="322" spans="2:13" ht="15" customHeight="1">
      <c r="B322" s="5"/>
      <c r="D322" s="3"/>
      <c r="M322" s="3"/>
    </row>
    <row r="323" spans="2:13" ht="15" customHeight="1">
      <c r="D323" s="3"/>
      <c r="M323" s="3"/>
    </row>
    <row r="324" spans="2:13" ht="15" customHeight="1">
      <c r="D324" s="3"/>
      <c r="M324" s="3"/>
    </row>
    <row r="325" spans="2:13" ht="15" customHeight="1">
      <c r="B325" s="5"/>
      <c r="C325" s="5"/>
      <c r="D325" s="6"/>
      <c r="E325" s="5"/>
      <c r="F325" s="5"/>
      <c r="G325" s="5"/>
      <c r="H325" s="5"/>
      <c r="I325" s="5"/>
      <c r="M325" s="3"/>
    </row>
    <row r="326" spans="2:13" ht="15" customHeight="1">
      <c r="B326" s="5"/>
      <c r="C326" s="5"/>
      <c r="D326" s="6"/>
      <c r="E326" s="5"/>
      <c r="F326" s="5"/>
      <c r="G326" s="5"/>
      <c r="H326" s="5"/>
      <c r="I326" s="5"/>
      <c r="M326" s="3"/>
    </row>
    <row r="327" spans="2:13" ht="15" customHeight="1">
      <c r="B327" s="5"/>
      <c r="D327" s="3"/>
      <c r="M327" s="3"/>
    </row>
    <row r="328" spans="2:13" ht="15" customHeight="1">
      <c r="B328" s="5"/>
      <c r="D328" s="3"/>
      <c r="M328" s="3"/>
    </row>
    <row r="329" spans="2:13" ht="15" customHeight="1">
      <c r="B329" s="5"/>
      <c r="D329" s="3"/>
      <c r="M329" s="3"/>
    </row>
    <row r="330" spans="2:13" ht="15" customHeight="1">
      <c r="B330" s="5"/>
      <c r="D330" s="3"/>
      <c r="M330" s="3"/>
    </row>
    <row r="331" spans="2:13" ht="15" customHeight="1">
      <c r="B331" s="5"/>
      <c r="D331" s="3"/>
      <c r="M331" s="3"/>
    </row>
    <row r="332" spans="2:13" ht="15" customHeight="1">
      <c r="B332" s="5"/>
      <c r="D332" s="3"/>
      <c r="M332" s="3"/>
    </row>
    <row r="333" spans="2:13" ht="15" customHeight="1">
      <c r="B333" s="5"/>
      <c r="D333" s="3"/>
      <c r="M333" s="3"/>
    </row>
    <row r="334" spans="2:13" ht="15" customHeight="1">
      <c r="B334" s="5"/>
      <c r="D334" s="3"/>
      <c r="M334" s="3"/>
    </row>
    <row r="335" spans="2:13" ht="15" customHeight="1">
      <c r="D335" s="3"/>
      <c r="M335" s="3"/>
    </row>
    <row r="336" spans="2:13" ht="15" customHeight="1">
      <c r="D336" s="3"/>
      <c r="M336" s="3"/>
    </row>
    <row r="337" spans="4:13" ht="15" customHeight="1">
      <c r="D337" s="3"/>
      <c r="M337" s="3"/>
    </row>
    <row r="338" spans="4:13" ht="15" customHeight="1">
      <c r="D338" s="3"/>
      <c r="M338" s="3"/>
    </row>
    <row r="339" spans="4:13" ht="15" customHeight="1">
      <c r="D339" s="3"/>
      <c r="G339" s="3"/>
      <c r="M339" s="3"/>
    </row>
    <row r="340" spans="4:13" ht="15" customHeight="1">
      <c r="D340" s="3"/>
      <c r="G340" s="3"/>
      <c r="M340" s="3"/>
    </row>
    <row r="341" spans="4:13" ht="15" customHeight="1">
      <c r="D341" s="3"/>
      <c r="G341" s="3"/>
      <c r="M341" s="3"/>
    </row>
    <row r="342" spans="4:13" ht="15" customHeight="1">
      <c r="D342" s="3"/>
      <c r="G342" s="3"/>
      <c r="M342" s="3"/>
    </row>
    <row r="343" spans="4:13" ht="15" customHeight="1">
      <c r="D343" s="3"/>
      <c r="G343" s="3"/>
      <c r="M343" s="3"/>
    </row>
    <row r="344" spans="4:13" ht="15" customHeight="1">
      <c r="D344" s="3"/>
      <c r="G344" s="3"/>
      <c r="M344" s="3"/>
    </row>
    <row r="345" spans="4:13" ht="15" customHeight="1">
      <c r="D345" s="3"/>
      <c r="G345" s="3"/>
      <c r="M345" s="3"/>
    </row>
    <row r="346" spans="4:13" ht="15" customHeight="1">
      <c r="D346" s="3"/>
      <c r="G346" s="3"/>
      <c r="M346" s="3"/>
    </row>
    <row r="347" spans="4:13" ht="15" customHeight="1">
      <c r="D347" s="3"/>
      <c r="G347" s="3"/>
      <c r="M347" s="3"/>
    </row>
    <row r="348" spans="4:13" ht="15" customHeight="1">
      <c r="D348" s="3"/>
      <c r="G348" s="3"/>
      <c r="M348" s="3"/>
    </row>
    <row r="349" spans="4:13" ht="15" customHeight="1">
      <c r="D349" s="3"/>
      <c r="G349" s="3"/>
      <c r="M349" s="3"/>
    </row>
    <row r="350" spans="4:13" ht="15" customHeight="1">
      <c r="D350" s="3"/>
      <c r="G350" s="3"/>
      <c r="M350" s="3"/>
    </row>
    <row r="351" spans="4:13" ht="15" customHeight="1">
      <c r="D351" s="3"/>
      <c r="G351" s="3"/>
      <c r="M351" s="3"/>
    </row>
    <row r="352" spans="4:13" ht="15" customHeight="1">
      <c r="D352" s="3"/>
      <c r="G352" s="3"/>
      <c r="M352" s="3"/>
    </row>
    <row r="353" spans="2:13" ht="15" customHeight="1">
      <c r="D353" s="3"/>
      <c r="G353" s="3"/>
      <c r="M353" s="3"/>
    </row>
    <row r="354" spans="2:13" ht="15" customHeight="1">
      <c r="D354" s="3"/>
      <c r="G354" s="3"/>
      <c r="M354" s="3"/>
    </row>
    <row r="355" spans="2:13" ht="15" customHeight="1">
      <c r="D355" s="3"/>
      <c r="G355" s="3"/>
      <c r="M355" s="3"/>
    </row>
    <row r="356" spans="2:13" ht="15" customHeight="1">
      <c r="D356" s="3"/>
      <c r="G356" s="3"/>
      <c r="M356" s="3"/>
    </row>
    <row r="357" spans="2:13" ht="15" customHeight="1">
      <c r="D357" s="3"/>
      <c r="E357" s="3"/>
      <c r="G357" s="3"/>
      <c r="M357" s="3"/>
    </row>
    <row r="358" spans="2:13" ht="15" customHeight="1">
      <c r="D358" s="3"/>
      <c r="E358" s="3"/>
      <c r="G358" s="3"/>
      <c r="M358" s="3"/>
    </row>
    <row r="359" spans="2:13" ht="15" customHeight="1">
      <c r="D359" s="3"/>
      <c r="E359" s="3"/>
      <c r="G359" s="3"/>
      <c r="M359" s="3"/>
    </row>
    <row r="360" spans="2:13" ht="15" customHeight="1">
      <c r="D360" s="3"/>
      <c r="E360" s="3"/>
      <c r="G360" s="3"/>
      <c r="M360" s="3"/>
    </row>
    <row r="361" spans="2:13" ht="15" customHeight="1">
      <c r="D361" s="3"/>
      <c r="E361" s="3"/>
      <c r="G361" s="3"/>
      <c r="M361" s="3"/>
    </row>
    <row r="362" spans="2:13" ht="15" customHeight="1">
      <c r="D362" s="3"/>
      <c r="E362" s="3"/>
      <c r="G362" s="3"/>
      <c r="M362" s="3"/>
    </row>
    <row r="363" spans="2:13" ht="15" customHeight="1">
      <c r="B363" s="3"/>
      <c r="C363" s="3"/>
      <c r="D363" s="3"/>
      <c r="E363" s="3"/>
      <c r="F363" s="3"/>
      <c r="G363" s="3"/>
      <c r="H363" s="3"/>
      <c r="I363" s="3"/>
      <c r="M363" s="3"/>
    </row>
    <row r="364" spans="2:13" ht="15" customHeight="1">
      <c r="B364" s="3"/>
      <c r="C364" s="3"/>
      <c r="D364" s="3"/>
      <c r="E364" s="3"/>
      <c r="F364" s="3"/>
      <c r="G364" s="3"/>
      <c r="H364" s="3"/>
      <c r="I364" s="3"/>
      <c r="M364" s="3"/>
    </row>
    <row r="365" spans="2:13" ht="15" customHeight="1">
      <c r="B365" s="3"/>
      <c r="C365" s="3"/>
      <c r="D365" s="3"/>
      <c r="E365" s="3"/>
      <c r="F365" s="3"/>
      <c r="G365" s="3"/>
      <c r="H365" s="3"/>
      <c r="I365" s="3"/>
      <c r="M365" s="3"/>
    </row>
    <row r="366" spans="2:13" ht="15" customHeight="1">
      <c r="B366" s="3"/>
      <c r="C366" s="3"/>
      <c r="D366" s="3"/>
      <c r="E366" s="3"/>
      <c r="F366" s="3"/>
      <c r="G366" s="3"/>
      <c r="H366" s="3"/>
      <c r="I366" s="3"/>
      <c r="M366" s="3"/>
    </row>
    <row r="367" spans="2:13" ht="15" customHeight="1">
      <c r="B367" s="3"/>
      <c r="C367" s="3"/>
      <c r="D367" s="3"/>
      <c r="E367" s="3"/>
      <c r="F367" s="3"/>
      <c r="G367" s="3"/>
      <c r="H367" s="3"/>
      <c r="I367" s="3"/>
      <c r="M367" s="3"/>
    </row>
    <row r="368" spans="2:13" ht="15" customHeight="1">
      <c r="B368" s="3"/>
      <c r="C368" s="3"/>
      <c r="D368" s="3"/>
      <c r="E368" s="3"/>
      <c r="F368" s="3"/>
      <c r="G368" s="3"/>
      <c r="H368" s="3"/>
      <c r="I368" s="3"/>
      <c r="M368" s="3"/>
    </row>
    <row r="369" spans="2:13" ht="15" customHeight="1">
      <c r="B369" s="3"/>
      <c r="C369" s="3"/>
      <c r="D369" s="3"/>
      <c r="E369" s="3"/>
      <c r="F369" s="3"/>
      <c r="G369" s="3"/>
      <c r="H369" s="3"/>
      <c r="I369" s="3"/>
      <c r="M369" s="3"/>
    </row>
    <row r="370" spans="2:13" ht="15" customHeight="1">
      <c r="B370" s="3"/>
      <c r="C370" s="3"/>
      <c r="D370" s="3"/>
      <c r="E370" s="3"/>
      <c r="F370" s="3"/>
      <c r="G370" s="3"/>
      <c r="H370" s="3"/>
      <c r="I370" s="3"/>
      <c r="M370" s="3"/>
    </row>
    <row r="371" spans="2:13" ht="15" customHeight="1">
      <c r="B371" s="3"/>
      <c r="C371" s="3"/>
      <c r="D371" s="3"/>
      <c r="E371" s="3"/>
      <c r="F371" s="3"/>
      <c r="G371" s="3"/>
      <c r="H371" s="3"/>
      <c r="I371" s="3"/>
      <c r="M371" s="3"/>
    </row>
    <row r="372" spans="2:13" ht="15" customHeight="1">
      <c r="B372" s="3"/>
      <c r="C372" s="3"/>
      <c r="D372" s="3"/>
      <c r="E372" s="3"/>
      <c r="F372" s="3"/>
      <c r="G372" s="3"/>
      <c r="H372" s="3"/>
      <c r="I372" s="3"/>
      <c r="M372" s="3"/>
    </row>
    <row r="373" spans="2:13" ht="15" customHeight="1">
      <c r="B373" s="3"/>
      <c r="C373" s="3"/>
      <c r="D373" s="3"/>
      <c r="E373" s="3"/>
      <c r="F373" s="3"/>
      <c r="G373" s="3"/>
      <c r="H373" s="3"/>
      <c r="I373" s="3"/>
      <c r="M373" s="3"/>
    </row>
    <row r="374" spans="2:13" ht="15" customHeight="1">
      <c r="B374" s="3"/>
      <c r="C374" s="3"/>
      <c r="D374" s="3"/>
      <c r="E374" s="3"/>
      <c r="F374" s="3"/>
      <c r="G374" s="3"/>
      <c r="H374" s="3"/>
      <c r="I374" s="3"/>
      <c r="M374" s="3"/>
    </row>
    <row r="375" spans="2:13" ht="15" customHeight="1">
      <c r="B375" s="3"/>
      <c r="C375" s="3"/>
      <c r="D375" s="3"/>
      <c r="E375" s="3"/>
      <c r="F375" s="3"/>
      <c r="G375" s="3"/>
      <c r="H375" s="3"/>
      <c r="I375" s="3"/>
      <c r="M375" s="3"/>
    </row>
    <row r="376" spans="2:13" ht="15" customHeight="1">
      <c r="B376" s="3"/>
      <c r="C376" s="3"/>
      <c r="D376" s="3"/>
      <c r="E376" s="3"/>
      <c r="F376" s="3"/>
      <c r="G376" s="3"/>
      <c r="H376" s="3"/>
      <c r="I376" s="3"/>
      <c r="M376" s="3"/>
    </row>
    <row r="377" spans="2:13" ht="15" customHeight="1">
      <c r="B377" s="3"/>
      <c r="C377" s="3"/>
      <c r="D377" s="3"/>
      <c r="E377" s="3"/>
      <c r="F377" s="3"/>
      <c r="G377" s="3"/>
      <c r="H377" s="3"/>
      <c r="I377" s="3"/>
      <c r="M377" s="3"/>
    </row>
    <row r="378" spans="2:13" ht="15" customHeight="1">
      <c r="B378" s="3"/>
      <c r="C378" s="3"/>
      <c r="D378" s="3"/>
      <c r="E378" s="3"/>
      <c r="F378" s="3"/>
      <c r="G378" s="3"/>
      <c r="H378" s="3"/>
      <c r="I378" s="3"/>
      <c r="M378" s="3"/>
    </row>
    <row r="379" spans="2:13" ht="15" customHeight="1">
      <c r="B379" s="3"/>
      <c r="C379" s="3"/>
      <c r="D379" s="3"/>
      <c r="E379" s="3"/>
      <c r="F379" s="3"/>
      <c r="G379" s="3"/>
      <c r="H379" s="3"/>
      <c r="I379" s="3"/>
      <c r="M379" s="3"/>
    </row>
    <row r="380" spans="2:13" ht="15" customHeight="1">
      <c r="B380" s="3"/>
      <c r="C380" s="3"/>
      <c r="D380" s="3"/>
      <c r="E380" s="3"/>
      <c r="F380" s="3"/>
      <c r="G380" s="3"/>
      <c r="H380" s="3"/>
      <c r="I380" s="3"/>
      <c r="M380" s="3"/>
    </row>
    <row r="381" spans="2:13" ht="15" customHeight="1">
      <c r="B381" s="3"/>
      <c r="C381" s="3"/>
      <c r="D381" s="3"/>
      <c r="E381" s="3"/>
      <c r="F381" s="3"/>
      <c r="G381" s="3"/>
      <c r="H381" s="3"/>
      <c r="I381" s="3"/>
      <c r="M381" s="3"/>
    </row>
    <row r="382" spans="2:13" ht="15" customHeight="1">
      <c r="B382" s="3"/>
      <c r="C382" s="3"/>
      <c r="D382" s="3"/>
      <c r="E382" s="3"/>
      <c r="F382" s="3"/>
      <c r="G382" s="3"/>
      <c r="H382" s="3"/>
      <c r="I382" s="3"/>
      <c r="M382" s="3"/>
    </row>
    <row r="383" spans="2:13" ht="15" customHeight="1">
      <c r="B383" s="3"/>
      <c r="C383" s="3"/>
      <c r="D383" s="3"/>
      <c r="E383" s="3"/>
      <c r="F383" s="3"/>
      <c r="G383" s="3"/>
      <c r="H383" s="3"/>
      <c r="I383" s="3"/>
      <c r="M383" s="3"/>
    </row>
    <row r="384" spans="2:13" ht="15" customHeight="1">
      <c r="B384" s="3"/>
      <c r="C384" s="3"/>
      <c r="D384" s="3"/>
      <c r="E384" s="3"/>
      <c r="F384" s="3"/>
      <c r="G384" s="3"/>
      <c r="H384" s="3"/>
      <c r="I384" s="3"/>
      <c r="M384" s="3"/>
    </row>
    <row r="385" spans="2:13" ht="15" customHeight="1">
      <c r="B385" s="3"/>
      <c r="C385" s="3"/>
      <c r="D385" s="3"/>
      <c r="E385" s="3"/>
      <c r="F385" s="3"/>
      <c r="G385" s="3"/>
      <c r="H385" s="3"/>
      <c r="I385" s="3"/>
      <c r="M385" s="3"/>
    </row>
    <row r="386" spans="2:13" ht="15" customHeight="1">
      <c r="B386" s="3"/>
      <c r="C386" s="3"/>
      <c r="D386" s="3"/>
      <c r="E386" s="3"/>
      <c r="F386" s="3"/>
      <c r="G386" s="3"/>
      <c r="H386" s="3"/>
      <c r="I386" s="3"/>
      <c r="M386" s="3"/>
    </row>
    <row r="387" spans="2:13" ht="15" customHeight="1">
      <c r="D387" s="3"/>
      <c r="M387" s="3"/>
    </row>
    <row r="388" spans="2:13" ht="15" customHeight="1">
      <c r="D388" s="3"/>
      <c r="M388" s="3"/>
    </row>
    <row r="389" spans="2:13" ht="15" customHeight="1">
      <c r="D389" s="3"/>
      <c r="M389" s="3"/>
    </row>
    <row r="390" spans="2:13" ht="15" customHeight="1">
      <c r="D390" s="3"/>
      <c r="M390" s="3"/>
    </row>
    <row r="391" spans="2:13" ht="15" customHeight="1">
      <c r="D391" s="3"/>
      <c r="M391" s="3"/>
    </row>
    <row r="392" spans="2:13" ht="15" customHeight="1">
      <c r="D392" s="3"/>
      <c r="M392" s="3"/>
    </row>
    <row r="393" spans="2:13" ht="15" customHeight="1">
      <c r="D393" s="3"/>
      <c r="M393" s="3"/>
    </row>
    <row r="394" spans="2:13" ht="15" customHeight="1">
      <c r="D394" s="3"/>
      <c r="M394" s="3"/>
    </row>
    <row r="395" spans="2:13" ht="15" customHeight="1">
      <c r="D395" s="3"/>
      <c r="M395" s="3"/>
    </row>
    <row r="396" spans="2:13" ht="15" customHeight="1">
      <c r="D396" s="3"/>
      <c r="M396" s="3"/>
    </row>
    <row r="397" spans="2:13" ht="15" customHeight="1">
      <c r="D397" s="3"/>
      <c r="M397" s="3"/>
    </row>
    <row r="398" spans="2:13" ht="15" customHeight="1">
      <c r="D398" s="3"/>
      <c r="M398" s="3"/>
    </row>
    <row r="399" spans="2:13" ht="15" customHeight="1">
      <c r="D399" s="3"/>
      <c r="M399" s="3"/>
    </row>
    <row r="400" spans="2:13" ht="15" customHeight="1">
      <c r="D400" s="3"/>
      <c r="M400" s="3"/>
    </row>
    <row r="401" spans="4:13" ht="15" customHeight="1">
      <c r="D401" s="3"/>
      <c r="M401" s="3"/>
    </row>
    <row r="402" spans="4:13" ht="15" customHeight="1">
      <c r="D402" s="3"/>
      <c r="M402" s="3"/>
    </row>
    <row r="403" spans="4:13" ht="15" customHeight="1">
      <c r="D403" s="3"/>
      <c r="M403" s="3"/>
    </row>
    <row r="404" spans="4:13" ht="15" customHeight="1">
      <c r="D404" s="3"/>
      <c r="M404" s="3"/>
    </row>
    <row r="405" spans="4:13" ht="15" customHeight="1">
      <c r="D405" s="3"/>
      <c r="M405" s="3"/>
    </row>
    <row r="406" spans="4:13" ht="15" customHeight="1">
      <c r="D406" s="3"/>
      <c r="M406" s="3"/>
    </row>
    <row r="407" spans="4:13" ht="15" customHeight="1">
      <c r="D407" s="3"/>
      <c r="M407" s="3"/>
    </row>
    <row r="408" spans="4:13" ht="15" customHeight="1">
      <c r="D408" s="3"/>
      <c r="M408" s="3"/>
    </row>
    <row r="409" spans="4:13" ht="15" customHeight="1">
      <c r="D409" s="3"/>
      <c r="E409" s="3"/>
      <c r="G409" s="3"/>
      <c r="M409" s="3"/>
    </row>
    <row r="410" spans="4:13" ht="15" customHeight="1">
      <c r="D410" s="3"/>
      <c r="E410" s="3"/>
      <c r="G410" s="3"/>
      <c r="M410" s="3"/>
    </row>
    <row r="411" spans="4:13" ht="15" customHeight="1">
      <c r="D411" s="3"/>
      <c r="E411" s="3"/>
      <c r="G411" s="3"/>
      <c r="M411" s="3"/>
    </row>
    <row r="412" spans="4:13" ht="15" customHeight="1">
      <c r="D412" s="3"/>
      <c r="E412" s="3"/>
      <c r="G412" s="3"/>
      <c r="M412" s="3"/>
    </row>
    <row r="413" spans="4:13" ht="15" customHeight="1">
      <c r="D413" s="3"/>
      <c r="E413" s="3"/>
      <c r="G413" s="3"/>
      <c r="M413" s="3"/>
    </row>
    <row r="414" spans="4:13" ht="15" customHeight="1">
      <c r="D414" s="3"/>
      <c r="E414" s="3"/>
      <c r="G414" s="3"/>
      <c r="M414" s="3"/>
    </row>
    <row r="415" spans="4:13" ht="15" customHeight="1">
      <c r="D415" s="3"/>
      <c r="E415" s="3"/>
      <c r="M415" s="3"/>
    </row>
    <row r="416" spans="4:13" ht="15" customHeight="1">
      <c r="D416" s="3"/>
      <c r="E416" s="3"/>
      <c r="F416" s="3"/>
      <c r="H416" s="5"/>
      <c r="I416" s="5"/>
      <c r="M416" s="3"/>
    </row>
    <row r="417" spans="4:13" ht="15" customHeight="1">
      <c r="D417" s="3"/>
      <c r="E417" s="3"/>
      <c r="F417" s="3"/>
      <c r="M417" s="3"/>
    </row>
    <row r="418" spans="4:13" ht="15" customHeight="1">
      <c r="D418" s="3"/>
      <c r="E418" s="3"/>
      <c r="F418" s="3"/>
      <c r="M418" s="3"/>
    </row>
    <row r="419" spans="4:13" ht="15" customHeight="1">
      <c r="D419" s="3"/>
      <c r="E419" s="3"/>
      <c r="F419" s="3"/>
      <c r="M419" s="3"/>
    </row>
    <row r="420" spans="4:13" ht="15" customHeight="1">
      <c r="D420" s="3"/>
      <c r="E420" s="3"/>
      <c r="F420" s="3"/>
      <c r="M420" s="3"/>
    </row>
    <row r="421" spans="4:13" ht="15" customHeight="1">
      <c r="D421" s="3"/>
      <c r="E421" s="3"/>
      <c r="F421" s="3"/>
      <c r="M421" s="3"/>
    </row>
    <row r="422" spans="4:13" ht="15" customHeight="1">
      <c r="E422" s="3"/>
      <c r="F422" s="3"/>
      <c r="M422" s="3"/>
    </row>
    <row r="423" spans="4:13" ht="15" customHeight="1">
      <c r="E423" s="3"/>
      <c r="F423" s="3"/>
      <c r="M423" s="3"/>
    </row>
    <row r="424" spans="4:13" ht="15" customHeight="1">
      <c r="E424" s="3"/>
      <c r="F424" s="3"/>
      <c r="M424" s="3"/>
    </row>
    <row r="425" spans="4:13" ht="15" customHeight="1">
      <c r="E425" s="3"/>
      <c r="F425" s="3"/>
      <c r="M425" s="3"/>
    </row>
    <row r="426" spans="4:13" ht="15" customHeight="1">
      <c r="E426" s="3"/>
      <c r="F426" s="3"/>
      <c r="M426" s="3"/>
    </row>
    <row r="427" spans="4:13" ht="15" customHeight="1">
      <c r="E427" s="3"/>
      <c r="F427" s="3"/>
      <c r="M427" s="3"/>
    </row>
    <row r="428" spans="4:13" ht="15" customHeight="1">
      <c r="E428" s="3"/>
      <c r="F428" s="3"/>
      <c r="M428" s="3"/>
    </row>
    <row r="429" spans="4:13" ht="15" customHeight="1">
      <c r="E429" s="3"/>
      <c r="F429" s="3"/>
      <c r="M429" s="3"/>
    </row>
    <row r="430" spans="4:13" ht="15" customHeight="1">
      <c r="E430" s="3"/>
      <c r="F430" s="3"/>
      <c r="M430" s="3"/>
    </row>
    <row r="431" spans="4:13" ht="15" customHeight="1">
      <c r="E431" s="3"/>
      <c r="F431" s="3"/>
      <c r="M431" s="3"/>
    </row>
    <row r="432" spans="4:13" ht="15" customHeight="1">
      <c r="E432" s="3"/>
      <c r="F432" s="3"/>
      <c r="M432" s="3"/>
    </row>
    <row r="433" spans="4:13" ht="15" customHeight="1">
      <c r="E433" s="3"/>
      <c r="F433" s="3"/>
      <c r="M433" s="3"/>
    </row>
    <row r="434" spans="4:13" ht="15" customHeight="1">
      <c r="E434" s="3"/>
      <c r="F434" s="3"/>
      <c r="M434" s="3"/>
    </row>
    <row r="435" spans="4:13" ht="15" customHeight="1">
      <c r="E435" s="3"/>
      <c r="F435" s="3"/>
      <c r="M435" s="3"/>
    </row>
    <row r="436" spans="4:13" ht="15" customHeight="1">
      <c r="E436" s="3"/>
      <c r="F436" s="3"/>
      <c r="M436" s="3"/>
    </row>
    <row r="437" spans="4:13" ht="15" customHeight="1">
      <c r="E437" s="3"/>
      <c r="F437" s="3"/>
      <c r="M437" s="3"/>
    </row>
    <row r="438" spans="4:13" ht="15" customHeight="1">
      <c r="D438" s="3"/>
      <c r="E438" s="3"/>
      <c r="F438" s="3"/>
      <c r="M438" s="3"/>
    </row>
    <row r="439" spans="4:13" ht="15" customHeight="1">
      <c r="D439" s="3"/>
      <c r="E439" s="3"/>
      <c r="F439" s="3"/>
      <c r="M439" s="3"/>
    </row>
    <row r="440" spans="4:13" ht="15" customHeight="1">
      <c r="D440" s="3"/>
      <c r="E440" s="3"/>
      <c r="F440" s="3"/>
    </row>
    <row r="441" spans="4:13" ht="15" customHeight="1">
      <c r="D441" s="3"/>
      <c r="E441" s="3"/>
      <c r="F441" s="3"/>
    </row>
    <row r="442" spans="4:13" ht="15" customHeight="1">
      <c r="D442" s="3"/>
      <c r="E442" s="3"/>
      <c r="F442" s="3"/>
    </row>
    <row r="443" spans="4:13" ht="15" customHeight="1">
      <c r="D443" s="3"/>
      <c r="E443" s="3"/>
      <c r="F443" s="3"/>
    </row>
    <row r="444" spans="4:13" ht="15" customHeight="1">
      <c r="D444" s="3"/>
      <c r="E444" s="3"/>
      <c r="F444" s="3"/>
    </row>
    <row r="445" spans="4:13" ht="15" customHeight="1">
      <c r="D445" s="3"/>
      <c r="E445" s="3"/>
      <c r="F445" s="3"/>
    </row>
    <row r="446" spans="4:13" ht="15" customHeight="1">
      <c r="D446" s="3"/>
      <c r="E446" s="3"/>
      <c r="F446" s="3"/>
    </row>
    <row r="447" spans="4:13" ht="15" customHeight="1">
      <c r="D447" s="3"/>
      <c r="E447" s="3"/>
      <c r="F447" s="3"/>
    </row>
    <row r="448" spans="4:13" ht="15" customHeight="1">
      <c r="D448" s="3"/>
      <c r="E448" s="3"/>
      <c r="F448" s="3"/>
    </row>
    <row r="449" spans="4:6" ht="15" customHeight="1">
      <c r="D449" s="3"/>
      <c r="E449" s="3"/>
      <c r="F449" s="3"/>
    </row>
    <row r="450" spans="4:6" ht="15" customHeight="1">
      <c r="D450" s="3"/>
      <c r="E450" s="3"/>
      <c r="F450" s="3"/>
    </row>
    <row r="451" spans="4:6" ht="15" customHeight="1">
      <c r="D451" s="3"/>
      <c r="E451" s="3"/>
      <c r="F451" s="3"/>
    </row>
    <row r="452" spans="4:6" ht="15" customHeight="1">
      <c r="D452" s="3"/>
      <c r="E452" s="3"/>
      <c r="F452" s="3"/>
    </row>
    <row r="453" spans="4:6" ht="15" customHeight="1">
      <c r="D453" s="3"/>
      <c r="E453" s="3"/>
      <c r="F453" s="3"/>
    </row>
    <row r="454" spans="4:6" ht="15" customHeight="1">
      <c r="D454" s="3"/>
      <c r="E454" s="3"/>
      <c r="F454" s="3"/>
    </row>
    <row r="455" spans="4:6" ht="15" customHeight="1">
      <c r="D455" s="3"/>
      <c r="E455" s="3"/>
      <c r="F455" s="3"/>
    </row>
    <row r="456" spans="4:6" ht="15" customHeight="1">
      <c r="D456" s="3"/>
      <c r="E456" s="3"/>
      <c r="F456" s="3"/>
    </row>
    <row r="457" spans="4:6" ht="15" customHeight="1">
      <c r="D457" s="3"/>
      <c r="E457" s="3"/>
      <c r="F457" s="3"/>
    </row>
    <row r="458" spans="4:6" ht="15" customHeight="1">
      <c r="D458" s="3"/>
      <c r="E458" s="3"/>
      <c r="F458" s="3"/>
    </row>
    <row r="459" spans="4:6" ht="15" customHeight="1">
      <c r="D459" s="3"/>
      <c r="E459" s="3"/>
      <c r="F459" s="3"/>
    </row>
    <row r="460" spans="4:6" ht="15" customHeight="1">
      <c r="D460" s="3"/>
      <c r="E460" s="3"/>
      <c r="F460" s="3"/>
    </row>
    <row r="461" spans="4:6" ht="15" customHeight="1">
      <c r="D461" s="3"/>
      <c r="E461" s="3"/>
      <c r="F461" s="3"/>
    </row>
    <row r="462" spans="4:6" ht="15" customHeight="1">
      <c r="D462" s="3"/>
      <c r="E462" s="3"/>
      <c r="F462" s="3"/>
    </row>
    <row r="463" spans="4:6" ht="15" customHeight="1">
      <c r="D463" s="3"/>
      <c r="E463" s="3"/>
      <c r="F463" s="3"/>
    </row>
  </sheetData>
  <autoFilter ref="A2:M193">
    <sortState ref="B3:M193">
      <sortCondition descending="1" ref="D2:D193"/>
    </sortState>
  </autoFilter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G27" sqref="G27"/>
    </sheetView>
  </sheetViews>
  <sheetFormatPr baseColWidth="10" defaultRowHeight="14" x14ac:dyDescent="0"/>
  <cols>
    <col min="1" max="2" width="10.83203125" style="4"/>
    <col min="3" max="3" width="28.6640625" style="4" customWidth="1"/>
    <col min="4" max="16384" width="10.83203125" style="4"/>
  </cols>
  <sheetData>
    <row r="1" spans="1:19" ht="42">
      <c r="A1" s="10" t="s">
        <v>3</v>
      </c>
      <c r="B1" s="11" t="s">
        <v>4</v>
      </c>
      <c r="C1" s="11" t="s">
        <v>34</v>
      </c>
      <c r="D1" s="11" t="s">
        <v>38</v>
      </c>
      <c r="E1" s="11" t="s">
        <v>39</v>
      </c>
      <c r="F1" s="11" t="s">
        <v>31</v>
      </c>
      <c r="G1" s="11" t="s">
        <v>32</v>
      </c>
      <c r="H1" s="11" t="s">
        <v>33</v>
      </c>
      <c r="I1" s="11" t="s">
        <v>5</v>
      </c>
      <c r="K1" s="11"/>
      <c r="L1" s="2" t="s">
        <v>3</v>
      </c>
      <c r="M1" s="2" t="s">
        <v>4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</row>
    <row r="2" spans="1:19" ht="15" customHeight="1">
      <c r="A2" s="3" t="s">
        <v>40</v>
      </c>
      <c r="B2" s="3" t="s">
        <v>40</v>
      </c>
      <c r="C2" s="15" t="s">
        <v>35</v>
      </c>
      <c r="D2" s="12">
        <v>0.98017043592264796</v>
      </c>
      <c r="E2" s="12">
        <v>1.9829564077351688E-2</v>
      </c>
      <c r="F2" s="11"/>
      <c r="G2" s="11"/>
      <c r="H2" s="11"/>
      <c r="I2" s="13">
        <v>25469</v>
      </c>
      <c r="K2" s="16"/>
      <c r="L2" s="3" t="s">
        <v>12</v>
      </c>
      <c r="M2" s="3" t="s">
        <v>12</v>
      </c>
      <c r="N2" s="9">
        <v>17943</v>
      </c>
      <c r="O2" s="9">
        <v>363</v>
      </c>
      <c r="P2" s="9">
        <v>7163</v>
      </c>
      <c r="Q2" s="9"/>
      <c r="R2" s="9"/>
      <c r="S2" s="9"/>
    </row>
    <row r="3" spans="1:19" ht="15" customHeight="1">
      <c r="A3" s="3"/>
      <c r="C3" s="15" t="s">
        <v>36</v>
      </c>
      <c r="D3" s="7">
        <v>0.89240540687259107</v>
      </c>
      <c r="E3" s="7">
        <v>1.8185766245046413E-2</v>
      </c>
      <c r="F3" s="7">
        <v>8.9408826882362527E-2</v>
      </c>
      <c r="G3" s="12"/>
      <c r="H3" s="12"/>
      <c r="I3" s="13">
        <v>23277</v>
      </c>
      <c r="K3" s="16"/>
      <c r="L3" s="3" t="s">
        <v>12</v>
      </c>
      <c r="M3" s="3" t="s">
        <v>12</v>
      </c>
      <c r="N3" s="9">
        <v>16439</v>
      </c>
      <c r="O3" s="9">
        <v>335</v>
      </c>
      <c r="P3" s="9"/>
      <c r="Q3" s="9">
        <v>1647</v>
      </c>
      <c r="R3" s="9">
        <v>4379</v>
      </c>
      <c r="S3" s="9">
        <v>477</v>
      </c>
    </row>
    <row r="4" spans="1:19" ht="15" customHeight="1">
      <c r="A4" s="3"/>
      <c r="C4" s="15" t="s">
        <v>37</v>
      </c>
      <c r="D4" s="12">
        <v>0.7062336211711131</v>
      </c>
      <c r="E4" s="12">
        <v>1.4391888989130902E-2</v>
      </c>
      <c r="F4" s="12">
        <v>7.0756540791339084E-2</v>
      </c>
      <c r="G4" s="12">
        <v>0.18812561756240065</v>
      </c>
      <c r="H4" s="12">
        <v>2.049233148601624E-2</v>
      </c>
      <c r="I4" s="13">
        <v>23277</v>
      </c>
      <c r="K4" s="3"/>
    </row>
    <row r="5" spans="1:19" ht="15" customHeight="1">
      <c r="A5" s="3"/>
      <c r="C5" s="15"/>
      <c r="D5" s="12"/>
      <c r="E5" s="12"/>
      <c r="F5" s="12"/>
      <c r="G5" s="12"/>
      <c r="H5" s="12"/>
      <c r="I5" s="13"/>
      <c r="K5" s="3"/>
    </row>
    <row r="6" spans="1:19" ht="15" customHeight="1">
      <c r="A6" s="3" t="s">
        <v>40</v>
      </c>
      <c r="B6" s="4" t="s">
        <v>41</v>
      </c>
      <c r="C6" s="15" t="s">
        <v>35</v>
      </c>
      <c r="D6" s="12">
        <v>0.8569785905930023</v>
      </c>
      <c r="E6" s="12">
        <v>0.14302140940699776</v>
      </c>
      <c r="F6" s="11"/>
      <c r="G6" s="11"/>
      <c r="H6" s="11"/>
      <c r="I6" s="13">
        <v>26224</v>
      </c>
      <c r="K6" s="16"/>
      <c r="L6" s="3" t="s">
        <v>12</v>
      </c>
      <c r="M6" s="3" t="s">
        <v>27</v>
      </c>
      <c r="N6" s="9">
        <v>15651</v>
      </c>
      <c r="O6" s="9">
        <v>2612</v>
      </c>
      <c r="P6" s="9">
        <v>7961</v>
      </c>
      <c r="Q6" s="9"/>
      <c r="R6" s="9"/>
      <c r="S6" s="9"/>
    </row>
    <row r="7" spans="1:19" ht="15" customHeight="1">
      <c r="A7" s="3"/>
      <c r="C7" s="15" t="s">
        <v>36</v>
      </c>
      <c r="D7" s="7">
        <v>0.74317841852787947</v>
      </c>
      <c r="E7" s="7">
        <v>0.12549646670449272</v>
      </c>
      <c r="F7" s="7">
        <v>0.13132511476762779</v>
      </c>
      <c r="G7" s="12"/>
      <c r="H7" s="12"/>
      <c r="I7" s="16">
        <v>24032</v>
      </c>
      <c r="K7" s="16"/>
      <c r="L7" s="3" t="s">
        <v>12</v>
      </c>
      <c r="M7" s="3" t="s">
        <v>27</v>
      </c>
      <c r="N7" s="9">
        <v>14408</v>
      </c>
      <c r="O7" s="9">
        <v>2433</v>
      </c>
      <c r="P7" s="9"/>
      <c r="Q7" s="9">
        <v>2546</v>
      </c>
      <c r="R7" s="9">
        <v>4112</v>
      </c>
      <c r="S7" s="9">
        <v>533</v>
      </c>
    </row>
    <row r="8" spans="1:19" ht="15" customHeight="1">
      <c r="A8" s="3"/>
      <c r="C8" s="15" t="s">
        <v>37</v>
      </c>
      <c r="D8" s="12">
        <v>0.59953395472703064</v>
      </c>
      <c r="E8" s="12">
        <v>0.10124001331557923</v>
      </c>
      <c r="F8" s="12">
        <v>0.10594207723035952</v>
      </c>
      <c r="G8" s="12">
        <v>0.1711051930758988</v>
      </c>
      <c r="H8" s="12">
        <v>2.2178761651131824E-2</v>
      </c>
      <c r="I8" s="16">
        <v>24032</v>
      </c>
      <c r="K8" s="3"/>
    </row>
    <row r="9" spans="1:19" ht="15" customHeight="1">
      <c r="A9" s="3"/>
      <c r="C9" s="15"/>
      <c r="D9" s="12"/>
      <c r="E9" s="12"/>
      <c r="F9" s="12"/>
      <c r="G9" s="12"/>
      <c r="H9" s="12"/>
      <c r="I9" s="13"/>
      <c r="K9" s="3"/>
    </row>
    <row r="10" spans="1:19" ht="15" customHeight="1">
      <c r="A10" s="14" t="s">
        <v>28</v>
      </c>
      <c r="B10" s="4" t="s">
        <v>40</v>
      </c>
      <c r="C10" s="15" t="s">
        <v>35</v>
      </c>
      <c r="D10" s="12">
        <v>0.86696035242290748</v>
      </c>
      <c r="E10" s="12">
        <v>0.13303964757709252</v>
      </c>
      <c r="F10" s="11"/>
      <c r="G10" s="11"/>
      <c r="H10" s="11"/>
      <c r="I10" s="13">
        <v>2352</v>
      </c>
      <c r="K10" s="16"/>
      <c r="L10" s="3" t="s">
        <v>30</v>
      </c>
      <c r="M10" s="3" t="s">
        <v>12</v>
      </c>
      <c r="N10" s="9">
        <v>984</v>
      </c>
      <c r="O10" s="9">
        <v>151</v>
      </c>
      <c r="P10" s="9">
        <v>1217</v>
      </c>
      <c r="Q10" s="9"/>
      <c r="R10" s="9"/>
      <c r="S10" s="9"/>
    </row>
    <row r="11" spans="1:19" ht="15" customHeight="1">
      <c r="A11" s="3"/>
      <c r="C11" s="15" t="s">
        <v>36</v>
      </c>
      <c r="D11" s="12">
        <v>0.73123486682808714</v>
      </c>
      <c r="E11" s="12">
        <v>8.6359967715899918E-2</v>
      </c>
      <c r="F11" s="12">
        <v>0.1824051654560129</v>
      </c>
      <c r="G11" s="12"/>
      <c r="H11" s="12"/>
      <c r="I11" s="16">
        <v>1920</v>
      </c>
      <c r="K11" s="16"/>
      <c r="L11" s="3" t="s">
        <v>30</v>
      </c>
      <c r="M11" s="3" t="s">
        <v>12</v>
      </c>
      <c r="N11" s="9">
        <v>906</v>
      </c>
      <c r="O11" s="9">
        <v>107</v>
      </c>
      <c r="P11" s="9"/>
      <c r="Q11" s="9">
        <v>226</v>
      </c>
      <c r="R11" s="9">
        <v>681</v>
      </c>
      <c r="S11" s="9">
        <v>0</v>
      </c>
    </row>
    <row r="12" spans="1:19" ht="15" customHeight="1">
      <c r="A12" s="3"/>
      <c r="C12" s="15" t="s">
        <v>37</v>
      </c>
      <c r="D12" s="12">
        <v>0.47187499999999999</v>
      </c>
      <c r="E12" s="12">
        <v>5.572916666666667E-2</v>
      </c>
      <c r="F12" s="12">
        <v>0.11770833333333333</v>
      </c>
      <c r="G12" s="12">
        <v>0.35468749999999999</v>
      </c>
      <c r="H12" s="12">
        <v>0</v>
      </c>
      <c r="I12" s="16">
        <v>1920</v>
      </c>
      <c r="K12" s="3"/>
    </row>
    <row r="13" spans="1:19" ht="15" customHeight="1">
      <c r="A13" s="3"/>
      <c r="C13" s="15"/>
      <c r="D13" s="12"/>
      <c r="E13" s="12"/>
      <c r="F13" s="12"/>
      <c r="G13" s="12"/>
      <c r="H13" s="12"/>
      <c r="I13" s="13"/>
      <c r="K13" s="3"/>
    </row>
    <row r="14" spans="1:19" ht="15" customHeight="1">
      <c r="A14" s="14" t="s">
        <v>28</v>
      </c>
      <c r="B14" s="4" t="s">
        <v>41</v>
      </c>
      <c r="C14" s="15" t="s">
        <v>35</v>
      </c>
      <c r="D14" s="12">
        <v>0.4007989347536618</v>
      </c>
      <c r="E14" s="12">
        <v>0.5992010652463382</v>
      </c>
      <c r="F14" s="11"/>
      <c r="G14" s="11"/>
      <c r="H14" s="11"/>
      <c r="I14" s="13">
        <v>2064</v>
      </c>
      <c r="K14" s="16"/>
      <c r="L14" s="3" t="s">
        <v>30</v>
      </c>
      <c r="M14" s="3" t="s">
        <v>27</v>
      </c>
      <c r="N14" s="9">
        <v>301</v>
      </c>
      <c r="O14" s="9">
        <v>450</v>
      </c>
      <c r="P14" s="9">
        <v>1313</v>
      </c>
      <c r="Q14" s="9"/>
      <c r="R14" s="9"/>
      <c r="S14" s="9"/>
    </row>
    <row r="15" spans="1:19" ht="15" customHeight="1">
      <c r="A15" s="3"/>
      <c r="B15" s="3"/>
      <c r="C15" s="15" t="s">
        <v>36</v>
      </c>
      <c r="D15" s="12">
        <v>0.27539503386004516</v>
      </c>
      <c r="E15" s="12">
        <v>0.41083521444695259</v>
      </c>
      <c r="F15" s="12">
        <v>0.31376975169300225</v>
      </c>
      <c r="G15" s="12"/>
      <c r="H15" s="12"/>
      <c r="I15" s="16">
        <v>1632</v>
      </c>
      <c r="K15" s="16"/>
      <c r="L15" s="3" t="s">
        <v>30</v>
      </c>
      <c r="M15" s="3" t="s">
        <v>27</v>
      </c>
      <c r="N15" s="9">
        <v>244</v>
      </c>
      <c r="O15" s="9">
        <v>364</v>
      </c>
      <c r="P15" s="9"/>
      <c r="Q15" s="9">
        <v>278</v>
      </c>
      <c r="R15" s="9">
        <v>746</v>
      </c>
      <c r="S15" s="9">
        <v>0</v>
      </c>
    </row>
    <row r="16" spans="1:19" ht="15" customHeight="1">
      <c r="A16" s="3"/>
      <c r="B16" s="3"/>
      <c r="C16" s="15" t="s">
        <v>37</v>
      </c>
      <c r="D16" s="12">
        <v>0.14950980392156862</v>
      </c>
      <c r="E16" s="12">
        <v>0.22303921568627452</v>
      </c>
      <c r="F16" s="12">
        <v>0.17034313725490197</v>
      </c>
      <c r="G16" s="12">
        <v>0.45710784313725489</v>
      </c>
      <c r="H16" s="12">
        <v>0</v>
      </c>
      <c r="I16" s="16">
        <v>1632</v>
      </c>
      <c r="K16" s="3"/>
      <c r="L16" s="3"/>
      <c r="M16" s="3"/>
      <c r="N16" s="3"/>
    </row>
    <row r="17" spans="1:19" ht="15" customHeight="1">
      <c r="A17" s="3"/>
      <c r="B17" s="3"/>
      <c r="C17" s="15"/>
      <c r="D17" s="12"/>
      <c r="E17" s="12"/>
      <c r="F17" s="12"/>
      <c r="G17" s="12"/>
      <c r="H17" s="12"/>
      <c r="I17" s="13"/>
      <c r="K17" s="3"/>
      <c r="L17" s="3"/>
      <c r="M17" s="3"/>
      <c r="N17" s="3"/>
    </row>
    <row r="18" spans="1:19" ht="15" customHeight="1">
      <c r="A18" s="4" t="s">
        <v>41</v>
      </c>
      <c r="B18" s="4" t="s">
        <v>40</v>
      </c>
      <c r="C18" s="15" t="s">
        <v>35</v>
      </c>
      <c r="D18" s="12">
        <v>4.1517941010708249E-2</v>
      </c>
      <c r="E18" s="12">
        <v>0.95848205898929173</v>
      </c>
      <c r="F18" s="11"/>
      <c r="G18" s="11"/>
      <c r="H18" s="11"/>
      <c r="I18" s="13">
        <v>8120</v>
      </c>
      <c r="K18" s="16"/>
      <c r="L18" s="3" t="s">
        <v>27</v>
      </c>
      <c r="M18" s="3" t="s">
        <v>12</v>
      </c>
      <c r="N18" s="9">
        <v>221</v>
      </c>
      <c r="O18" s="9">
        <v>5102</v>
      </c>
      <c r="P18" s="9">
        <v>2797</v>
      </c>
      <c r="Q18" s="9"/>
      <c r="R18" s="9"/>
      <c r="S18" s="9"/>
    </row>
    <row r="19" spans="1:19" ht="15" customHeight="1">
      <c r="A19" s="3"/>
      <c r="B19" s="3"/>
      <c r="C19" s="15" t="s">
        <v>36</v>
      </c>
      <c r="D19" s="7">
        <v>3.7735849056603772E-2</v>
      </c>
      <c r="E19" s="7">
        <v>0.81805929919137466</v>
      </c>
      <c r="F19" s="7">
        <v>0.14420485175202155</v>
      </c>
      <c r="G19" s="12"/>
      <c r="H19" s="12"/>
      <c r="I19" s="16">
        <v>6344</v>
      </c>
      <c r="K19" s="16"/>
      <c r="L19" s="3" t="s">
        <v>27</v>
      </c>
      <c r="M19" s="3" t="s">
        <v>12</v>
      </c>
      <c r="N19" s="9">
        <v>196</v>
      </c>
      <c r="O19" s="9">
        <v>4249</v>
      </c>
      <c r="P19" s="9"/>
      <c r="Q19" s="9">
        <v>749</v>
      </c>
      <c r="R19" s="9">
        <v>1148</v>
      </c>
      <c r="S19" s="9">
        <v>2</v>
      </c>
    </row>
    <row r="20" spans="1:19" ht="15" customHeight="1">
      <c r="A20" s="3"/>
      <c r="B20" s="3"/>
      <c r="C20" s="15" t="s">
        <v>37</v>
      </c>
      <c r="D20" s="12">
        <v>3.0895334174022699E-2</v>
      </c>
      <c r="E20" s="12">
        <v>0.66976670870113497</v>
      </c>
      <c r="F20" s="12">
        <v>0.11806431273644388</v>
      </c>
      <c r="G20" s="12">
        <v>0.18095838587641866</v>
      </c>
      <c r="H20" s="12">
        <v>3.1525851197982345E-4</v>
      </c>
      <c r="I20" s="16">
        <v>6344</v>
      </c>
      <c r="K20" s="3"/>
      <c r="L20" s="3"/>
      <c r="M20" s="3"/>
      <c r="N20" s="3"/>
    </row>
    <row r="21" spans="1:19" ht="15" customHeight="1">
      <c r="A21" s="3"/>
      <c r="B21" s="3"/>
      <c r="C21" s="15"/>
      <c r="D21" s="12"/>
      <c r="E21" s="12"/>
      <c r="F21" s="12"/>
      <c r="G21" s="12"/>
      <c r="H21" s="12"/>
      <c r="I21" s="13"/>
      <c r="K21" s="3"/>
      <c r="L21" s="3"/>
      <c r="M21" s="3"/>
      <c r="N21" s="3"/>
    </row>
    <row r="22" spans="1:19" ht="15" customHeight="1">
      <c r="A22" s="4" t="s">
        <v>41</v>
      </c>
      <c r="B22" s="4" t="s">
        <v>41</v>
      </c>
      <c r="C22" s="15" t="s">
        <v>35</v>
      </c>
      <c r="D22" s="12">
        <v>2.8547614086267971E-2</v>
      </c>
      <c r="E22" s="12">
        <v>0.97145238591373206</v>
      </c>
      <c r="F22" s="11"/>
      <c r="G22" s="11"/>
      <c r="H22" s="11"/>
      <c r="I22" s="13">
        <v>7508</v>
      </c>
      <c r="K22" s="16"/>
      <c r="L22" s="3" t="s">
        <v>27</v>
      </c>
      <c r="M22" s="3" t="s">
        <v>27</v>
      </c>
      <c r="N22" s="9">
        <v>137</v>
      </c>
      <c r="O22" s="9">
        <v>4662</v>
      </c>
      <c r="P22" s="9">
        <v>2709</v>
      </c>
      <c r="Q22" s="9"/>
      <c r="R22" s="9"/>
      <c r="S22" s="9"/>
    </row>
    <row r="23" spans="1:19" ht="15" customHeight="1">
      <c r="A23" s="3"/>
      <c r="B23" s="3"/>
      <c r="C23" s="15" t="s">
        <v>36</v>
      </c>
      <c r="D23" s="7">
        <v>2.7723204540493342E-2</v>
      </c>
      <c r="E23" s="7">
        <v>0.79742414320017463</v>
      </c>
      <c r="F23" s="7">
        <v>0.17485265225933203</v>
      </c>
      <c r="G23" s="12"/>
      <c r="H23" s="12"/>
      <c r="I23" s="16">
        <v>5732</v>
      </c>
      <c r="K23" s="16"/>
      <c r="L23" s="3" t="s">
        <v>27</v>
      </c>
      <c r="M23" s="3" t="s">
        <v>27</v>
      </c>
      <c r="N23" s="9">
        <v>127</v>
      </c>
      <c r="O23" s="9">
        <v>3653</v>
      </c>
      <c r="P23" s="9"/>
      <c r="Q23" s="9">
        <v>801</v>
      </c>
      <c r="R23" s="9">
        <v>1151</v>
      </c>
      <c r="S23" s="9">
        <v>0</v>
      </c>
    </row>
    <row r="24" spans="1:19" ht="15" customHeight="1">
      <c r="A24" s="3"/>
      <c r="B24" s="3"/>
      <c r="C24" s="15" t="s">
        <v>37</v>
      </c>
      <c r="D24" s="12">
        <v>2.2156315422191208E-2</v>
      </c>
      <c r="E24" s="12">
        <v>0.6372993719469644</v>
      </c>
      <c r="F24" s="12">
        <v>0.13974180041870202</v>
      </c>
      <c r="G24" s="12">
        <v>0.20080251221214235</v>
      </c>
      <c r="H24" s="12">
        <v>0</v>
      </c>
      <c r="I24" s="16">
        <v>5732</v>
      </c>
      <c r="K24" s="3"/>
      <c r="L24" s="3"/>
      <c r="M24" s="3"/>
      <c r="N24" s="3"/>
    </row>
    <row r="25" spans="1:19">
      <c r="A25" s="3"/>
      <c r="B25" s="3"/>
      <c r="C25" s="15"/>
      <c r="D25" s="12"/>
      <c r="E25" s="12"/>
      <c r="F25" s="12"/>
      <c r="G25" s="12"/>
      <c r="H25" s="12"/>
      <c r="I25" s="16"/>
      <c r="M25" s="4" t="s">
        <v>58</v>
      </c>
      <c r="N25" s="4" t="s">
        <v>55</v>
      </c>
      <c r="O25" s="4" t="s">
        <v>54</v>
      </c>
      <c r="P25" s="4" t="s">
        <v>57</v>
      </c>
      <c r="Q25" s="4" t="s">
        <v>56</v>
      </c>
    </row>
    <row r="26" spans="1:19">
      <c r="A26" s="3"/>
      <c r="B26" s="3"/>
      <c r="C26" s="15"/>
      <c r="D26" s="12"/>
      <c r="E26" s="12"/>
      <c r="F26" s="12"/>
      <c r="G26" s="12"/>
      <c r="H26" s="12"/>
      <c r="I26" s="16"/>
      <c r="M26" s="23">
        <f>SUM(N26:P26)</f>
        <v>109161</v>
      </c>
      <c r="N26" s="23">
        <f>SUM(N2:N3,N6:N7,O18:O19,O22:O23)</f>
        <v>82107</v>
      </c>
      <c r="O26" s="23">
        <f>SUM(O2:O3,O6:O7,N18:N19,N22:N23)</f>
        <v>6424</v>
      </c>
      <c r="P26" s="23">
        <f>SUM(P2:P3,P6:P7,P18:P19,P22:P23)</f>
        <v>20630</v>
      </c>
    </row>
    <row r="27" spans="1:19" ht="42">
      <c r="A27" s="3"/>
      <c r="B27" s="3"/>
      <c r="C27" s="15"/>
      <c r="D27" s="12" t="s">
        <v>61</v>
      </c>
      <c r="E27" s="12" t="s">
        <v>59</v>
      </c>
      <c r="F27" s="12" t="s">
        <v>60</v>
      </c>
      <c r="G27" s="12"/>
      <c r="H27" s="12"/>
      <c r="I27" s="16"/>
      <c r="N27" s="4">
        <f>N26/M26</f>
        <v>0.75216423447934699</v>
      </c>
      <c r="O27" s="4">
        <f>O26/M26</f>
        <v>5.8848856276509008E-2</v>
      </c>
      <c r="P27" s="4">
        <f>P26/M26</f>
        <v>0.18898690924414396</v>
      </c>
      <c r="Q27" s="24">
        <f>SUM(Q3,Q7,Q19,Q23)/SUM(N3:S3,N7:S7,N19:S19,N23:S23)</f>
        <v>9.670792287614717E-2</v>
      </c>
    </row>
    <row r="28" spans="1:19">
      <c r="A28" s="3"/>
      <c r="B28" s="3"/>
      <c r="C28" s="15"/>
      <c r="D28" s="12">
        <f>AVERAGE(E24,E20,D8,D4)</f>
        <v>0.65320841413656083</v>
      </c>
      <c r="E28" s="12">
        <f>AVERAGE(E4,E8,D20,D24)</f>
        <v>4.2170887975231011E-2</v>
      </c>
      <c r="F28" s="12">
        <f>AVERAGE(F4,F8,F20,F24)</f>
        <v>0.10862618279421113</v>
      </c>
      <c r="G28" s="12"/>
      <c r="H28" s="12"/>
      <c r="I28" s="16"/>
      <c r="J28" s="1"/>
      <c r="K28" s="1"/>
      <c r="L28" s="1"/>
    </row>
    <row r="29" spans="1:19">
      <c r="A29" s="3"/>
      <c r="B29" s="3"/>
      <c r="C29" s="15"/>
      <c r="D29" s="12"/>
      <c r="E29" s="12"/>
      <c r="F29" s="12"/>
      <c r="G29" s="12"/>
      <c r="H29" s="12"/>
      <c r="I29" s="16"/>
      <c r="J29" s="1"/>
      <c r="K29" s="1"/>
      <c r="L29" s="1"/>
    </row>
    <row r="30" spans="1:19">
      <c r="A30" s="3"/>
      <c r="B30" s="3"/>
      <c r="C30" s="15"/>
      <c r="D30" s="12"/>
      <c r="E30" s="12"/>
      <c r="F30" s="12"/>
      <c r="G30" s="12"/>
      <c r="H30" s="12"/>
      <c r="I30" s="16"/>
      <c r="J30" s="1"/>
      <c r="K30" s="1"/>
      <c r="L30" s="1"/>
    </row>
    <row r="31" spans="1:19">
      <c r="A31" s="3"/>
      <c r="B31" s="3"/>
      <c r="C31" s="15"/>
      <c r="D31" s="12"/>
      <c r="E31" s="12"/>
      <c r="F31" s="12"/>
      <c r="G31" s="12"/>
      <c r="H31" s="12"/>
      <c r="I31" s="16"/>
      <c r="J31" s="5"/>
      <c r="K31"/>
      <c r="L31"/>
    </row>
    <row r="32" spans="1:19">
      <c r="A32" s="3"/>
      <c r="B32" s="3"/>
      <c r="C32" s="15"/>
      <c r="D32" s="12"/>
      <c r="E32" s="12"/>
      <c r="F32" s="12"/>
      <c r="G32" s="12"/>
      <c r="H32" s="12"/>
      <c r="I32" s="16"/>
      <c r="J32" s="5"/>
      <c r="K32"/>
      <c r="L32"/>
    </row>
    <row r="33" spans="1:12">
      <c r="A33" s="3"/>
      <c r="B33" s="3"/>
      <c r="C33" s="15"/>
      <c r="D33" s="12"/>
      <c r="E33" s="12"/>
      <c r="F33" s="12"/>
      <c r="G33" s="12"/>
      <c r="H33" s="12"/>
      <c r="I33" s="16"/>
      <c r="J33" s="5"/>
      <c r="K33"/>
      <c r="L33"/>
    </row>
    <row r="34" spans="1:12">
      <c r="A34" s="3"/>
      <c r="B34" s="3"/>
      <c r="C34" s="15"/>
      <c r="D34" s="12"/>
      <c r="E34" s="12"/>
      <c r="F34" s="12"/>
      <c r="G34" s="12"/>
      <c r="H34" s="12"/>
      <c r="I34" s="16"/>
      <c r="J34" s="5"/>
      <c r="K34"/>
      <c r="L34"/>
    </row>
    <row r="35" spans="1:12">
      <c r="A35" s="3"/>
      <c r="B35" s="3"/>
      <c r="C35" s="15"/>
      <c r="D35" s="12"/>
      <c r="E35" s="12"/>
      <c r="F35" s="12"/>
      <c r="G35" s="12"/>
      <c r="H35" s="12"/>
      <c r="I35" s="16"/>
      <c r="J35" s="5"/>
      <c r="K35"/>
      <c r="L35"/>
    </row>
    <row r="36" spans="1:12">
      <c r="A36" s="3"/>
      <c r="B36" s="3"/>
      <c r="C36" s="15"/>
      <c r="D36" s="12"/>
      <c r="E36" s="12"/>
      <c r="F36" s="12"/>
      <c r="G36" s="12"/>
      <c r="H36" s="12"/>
      <c r="I36" s="16"/>
      <c r="J36" s="5"/>
      <c r="K36"/>
      <c r="L36"/>
    </row>
    <row r="37" spans="1:12">
      <c r="A37" s="3"/>
      <c r="B37" s="3"/>
      <c r="C37" s="15"/>
      <c r="D37" s="12"/>
      <c r="E37" s="12"/>
      <c r="F37" s="12"/>
      <c r="G37" s="12"/>
      <c r="H37" s="12"/>
      <c r="I37" s="16"/>
      <c r="J37" s="5"/>
      <c r="K37"/>
      <c r="L37"/>
    </row>
    <row r="38" spans="1:12">
      <c r="A38" s="3"/>
      <c r="B38" s="3"/>
      <c r="C38" s="15"/>
      <c r="D38" s="12"/>
      <c r="E38" s="12"/>
      <c r="F38" s="12"/>
      <c r="G38" s="12"/>
      <c r="H38" s="12"/>
      <c r="I38" s="16"/>
      <c r="J38"/>
      <c r="K38"/>
      <c r="L38"/>
    </row>
    <row r="39" spans="1:12">
      <c r="A39" s="3"/>
      <c r="B39" s="3"/>
      <c r="C39" s="15"/>
      <c r="D39" s="12"/>
      <c r="E39" s="12"/>
      <c r="F39" s="12"/>
      <c r="G39" s="12"/>
      <c r="H39" s="12"/>
      <c r="I39" s="16"/>
      <c r="J39"/>
      <c r="K39"/>
      <c r="L39"/>
    </row>
    <row r="40" spans="1:12">
      <c r="A40" s="3"/>
      <c r="B40" s="3"/>
      <c r="C40" s="15"/>
      <c r="D40" s="12"/>
      <c r="E40" s="12"/>
      <c r="F40" s="12"/>
      <c r="G40" s="12"/>
      <c r="H40" s="12"/>
      <c r="I40" s="16"/>
      <c r="J40"/>
      <c r="K40"/>
      <c r="L40"/>
    </row>
    <row r="41" spans="1:12">
      <c r="A41" s="3"/>
      <c r="B41" s="3"/>
      <c r="C41" s="15"/>
      <c r="D41" s="12"/>
      <c r="E41" s="12"/>
      <c r="F41" s="12"/>
      <c r="G41" s="12"/>
      <c r="H41" s="12"/>
      <c r="I41" s="16"/>
      <c r="J41" s="5"/>
      <c r="K41"/>
      <c r="L41" s="5"/>
    </row>
    <row r="42" spans="1:12">
      <c r="A42" s="3"/>
      <c r="B42" s="3"/>
      <c r="C42" s="15"/>
      <c r="D42" s="12"/>
      <c r="E42" s="12"/>
      <c r="F42" s="12"/>
      <c r="G42" s="12"/>
      <c r="H42" s="12"/>
      <c r="I42" s="16"/>
      <c r="J42"/>
      <c r="K42"/>
      <c r="L42"/>
    </row>
    <row r="43" spans="1:12">
      <c r="A43" s="3"/>
      <c r="B43" s="3"/>
      <c r="C43" s="15"/>
      <c r="D43" s="12"/>
      <c r="E43" s="12"/>
      <c r="F43" s="12"/>
      <c r="G43" s="12"/>
      <c r="H43" s="12"/>
      <c r="I43" s="16"/>
      <c r="J43" s="5"/>
      <c r="K43"/>
      <c r="L43" s="5"/>
    </row>
    <row r="44" spans="1:12" ht="15" thickBot="1">
      <c r="A44" s="3"/>
      <c r="B44" s="3"/>
      <c r="J44" s="5"/>
      <c r="K44"/>
      <c r="L44" s="5"/>
    </row>
    <row r="45" spans="1:12" ht="15" thickBot="1">
      <c r="A45" s="44" t="s">
        <v>48</v>
      </c>
      <c r="B45" s="42" t="s">
        <v>49</v>
      </c>
      <c r="C45" s="42" t="s">
        <v>53</v>
      </c>
      <c r="D45" s="46" t="s">
        <v>42</v>
      </c>
      <c r="E45" s="46"/>
      <c r="F45" s="46"/>
      <c r="G45" s="46"/>
      <c r="H45" s="46"/>
      <c r="K45"/>
      <c r="L45"/>
    </row>
    <row r="46" spans="1:12" ht="29" thickBot="1">
      <c r="A46" s="45"/>
      <c r="B46" s="43"/>
      <c r="C46" s="43"/>
      <c r="D46" s="18" t="s">
        <v>43</v>
      </c>
      <c r="E46" s="18" t="s">
        <v>44</v>
      </c>
      <c r="F46" s="18" t="s">
        <v>45</v>
      </c>
      <c r="G46" s="18" t="s">
        <v>46</v>
      </c>
      <c r="H46" s="18" t="s">
        <v>47</v>
      </c>
      <c r="I46" s="11"/>
      <c r="J46"/>
      <c r="K46"/>
      <c r="L46"/>
    </row>
    <row r="47" spans="1:12">
      <c r="A47" s="47" t="s">
        <v>40</v>
      </c>
      <c r="B47" s="47" t="s">
        <v>40</v>
      </c>
      <c r="C47" s="15" t="s">
        <v>52</v>
      </c>
      <c r="D47" s="11" t="str">
        <f>ROUND(D2,2)&amp;" ("&amp;N2&amp;")"</f>
        <v>0.98 (17943)</v>
      </c>
      <c r="E47" s="11" t="str">
        <f>ROUND(E2,2)&amp;" ("&amp;O2&amp;")"</f>
        <v>0.02 (363)</v>
      </c>
      <c r="F47" s="11"/>
      <c r="G47" s="11"/>
      <c r="H47" s="11"/>
      <c r="I47" s="11"/>
      <c r="J47" s="5"/>
      <c r="K47"/>
      <c r="L47" s="5"/>
    </row>
    <row r="48" spans="1:12">
      <c r="A48" s="47"/>
      <c r="B48" s="47"/>
      <c r="C48" s="15" t="s">
        <v>51</v>
      </c>
      <c r="D48" s="11" t="str">
        <f>ROUND(D3,2)&amp;" ("&amp;N3&amp;")"</f>
        <v>0.89 (16439)</v>
      </c>
      <c r="E48" s="11" t="str">
        <f>ROUND(E3,2)&amp;" ("&amp;O3&amp;")"</f>
        <v>0.02 (335)</v>
      </c>
      <c r="F48" s="11" t="str">
        <f>ROUND(F3,2)&amp;" ("&amp;Q3&amp;")"</f>
        <v>0.09 (1647)</v>
      </c>
      <c r="G48" s="13"/>
      <c r="H48" s="13"/>
      <c r="I48" s="11"/>
      <c r="J48"/>
      <c r="K48"/>
      <c r="L48"/>
    </row>
    <row r="49" spans="1:12">
      <c r="A49" s="47"/>
      <c r="B49" s="47"/>
      <c r="C49" s="15" t="s">
        <v>50</v>
      </c>
      <c r="D49" s="11" t="str">
        <f>ROUND(D4,2)&amp;" ("&amp;N3&amp;")"</f>
        <v>0.71 (16439)</v>
      </c>
      <c r="E49" s="11" t="str">
        <f>ROUND(E4,2)&amp;" ("&amp;O3&amp;")"</f>
        <v>0.01 (335)</v>
      </c>
      <c r="F49" s="11" t="str">
        <f>ROUND(F4,2)&amp;" ("&amp;Q3&amp;")"</f>
        <v>0.07 (1647)</v>
      </c>
      <c r="G49" s="11" t="str">
        <f>ROUND(G4,2)&amp;" ("&amp;R3&amp;")"</f>
        <v>0.19 (4379)</v>
      </c>
      <c r="H49" s="11" t="str">
        <f>ROUND(H4,2)&amp;" ("&amp;S3&amp;")"</f>
        <v>0.02 (477)</v>
      </c>
      <c r="I49" s="11"/>
      <c r="J49"/>
      <c r="K49"/>
      <c r="L49"/>
    </row>
    <row r="50" spans="1:12">
      <c r="A50" s="3"/>
      <c r="C50" s="15"/>
      <c r="I50" s="14"/>
      <c r="J50"/>
      <c r="K50"/>
      <c r="L50"/>
    </row>
    <row r="51" spans="1:12">
      <c r="A51" s="47" t="s">
        <v>40</v>
      </c>
      <c r="B51" s="41" t="s">
        <v>41</v>
      </c>
      <c r="C51" s="15" t="s">
        <v>52</v>
      </c>
      <c r="D51" s="11" t="str">
        <f>ROUND(D6,2)&amp;" ("&amp;N6&amp;")"</f>
        <v>0.86 (15651)</v>
      </c>
      <c r="E51" s="11" t="str">
        <f>ROUND(E6,2)&amp;" ("&amp;O6&amp;")"</f>
        <v>0.14 (2612)</v>
      </c>
      <c r="F51" s="11"/>
      <c r="G51" s="11"/>
      <c r="H51" s="11"/>
      <c r="I51" s="14"/>
      <c r="J51"/>
      <c r="K51"/>
      <c r="L51"/>
    </row>
    <row r="52" spans="1:12">
      <c r="A52" s="47"/>
      <c r="B52" s="41"/>
      <c r="C52" s="15" t="s">
        <v>51</v>
      </c>
      <c r="D52" s="11" t="str">
        <f>ROUND(D7,2)&amp;" ("&amp;N7&amp;")"</f>
        <v>0.74 (14408)</v>
      </c>
      <c r="E52" s="11" t="str">
        <f>ROUND(E7,2)&amp;" ("&amp;O7&amp;")"</f>
        <v>0.13 (2433)</v>
      </c>
      <c r="F52" s="11" t="str">
        <f>ROUND(F7,2)&amp;" ("&amp;Q7&amp;")"</f>
        <v>0.13 (2546)</v>
      </c>
      <c r="G52" s="13"/>
      <c r="H52" s="13"/>
      <c r="I52" s="14"/>
      <c r="J52" s="5"/>
      <c r="K52"/>
      <c r="L52" s="5"/>
    </row>
    <row r="53" spans="1:12">
      <c r="A53" s="47"/>
      <c r="B53" s="41"/>
      <c r="C53" s="15" t="s">
        <v>50</v>
      </c>
      <c r="D53" s="11" t="str">
        <f>ROUND(D8,2)&amp;" ("&amp;N7&amp;")"</f>
        <v>0.6 (14408)</v>
      </c>
      <c r="E53" s="11" t="str">
        <f>ROUND(E8,2)&amp;" ("&amp;O7&amp;")"</f>
        <v>0.1 (2433)</v>
      </c>
      <c r="F53" s="11" t="str">
        <f>ROUND(F8,2)&amp;" ("&amp;Q7&amp;")"</f>
        <v>0.11 (2546)</v>
      </c>
      <c r="G53" s="11" t="str">
        <f>ROUND(G8,2)&amp;" ("&amp;R7&amp;")"</f>
        <v>0.17 (4112)</v>
      </c>
      <c r="H53" s="11" t="str">
        <f>ROUND(H8,2)&amp;" ("&amp;S7&amp;")"</f>
        <v>0.02 (533)</v>
      </c>
      <c r="I53" s="14"/>
      <c r="L53"/>
    </row>
    <row r="54" spans="1:12">
      <c r="A54" s="3"/>
      <c r="C54" s="15"/>
      <c r="I54" s="14"/>
      <c r="L54"/>
    </row>
    <row r="55" spans="1:12">
      <c r="A55" s="40" t="s">
        <v>28</v>
      </c>
      <c r="B55" s="41" t="s">
        <v>40</v>
      </c>
      <c r="C55" s="15" t="s">
        <v>52</v>
      </c>
      <c r="D55" s="11" t="str">
        <f>ROUND(D10,2)&amp;" ("&amp;N10&amp;")"</f>
        <v>0.87 (984)</v>
      </c>
      <c r="E55" s="11" t="str">
        <f>ROUND(E10,2)&amp;" ("&amp;O10&amp;")"</f>
        <v>0.13 (151)</v>
      </c>
      <c r="F55" s="11"/>
      <c r="G55" s="11"/>
      <c r="H55" s="11"/>
      <c r="I55" s="14"/>
    </row>
    <row r="56" spans="1:12">
      <c r="A56" s="40"/>
      <c r="B56" s="41"/>
      <c r="C56" s="15" t="s">
        <v>51</v>
      </c>
      <c r="D56" s="11" t="str">
        <f>ROUND(D11,2)&amp;" ("&amp;N11&amp;")"</f>
        <v>0.73 (906)</v>
      </c>
      <c r="E56" s="11" t="str">
        <f>ROUND(E11,2)&amp;" ("&amp;O11&amp;")"</f>
        <v>0.09 (107)</v>
      </c>
      <c r="F56" s="11" t="str">
        <f>ROUND(F11,2)&amp;" ("&amp;Q11&amp;")"</f>
        <v>0.18 (226)</v>
      </c>
      <c r="G56" s="13"/>
      <c r="H56" s="13"/>
      <c r="I56" s="14"/>
    </row>
    <row r="57" spans="1:12">
      <c r="A57" s="40"/>
      <c r="B57" s="41"/>
      <c r="C57" s="15" t="s">
        <v>50</v>
      </c>
      <c r="D57" s="11" t="str">
        <f>ROUND(D12,2)&amp;" ("&amp;N11&amp;")"</f>
        <v>0.47 (906)</v>
      </c>
      <c r="E57" s="11" t="str">
        <f>ROUND(E12,2)&amp;" ("&amp;O11&amp;")"</f>
        <v>0.06 (107)</v>
      </c>
      <c r="F57" s="11" t="str">
        <f>ROUND(F12,2)&amp;" ("&amp;Q11&amp;")"</f>
        <v>0.12 (226)</v>
      </c>
      <c r="G57" s="11" t="str">
        <f>ROUND(G12,2)&amp;" ("&amp;R11&amp;")"</f>
        <v>0.35 (681)</v>
      </c>
      <c r="H57" s="11" t="str">
        <f>ROUND(H12,2)&amp;" ("&amp;S11&amp;")"</f>
        <v>0 (0)</v>
      </c>
    </row>
    <row r="58" spans="1:12">
      <c r="A58" s="3"/>
      <c r="C58" s="15"/>
    </row>
    <row r="59" spans="1:12">
      <c r="A59" s="40" t="s">
        <v>28</v>
      </c>
      <c r="B59" s="41" t="s">
        <v>41</v>
      </c>
      <c r="C59" s="15" t="s">
        <v>52</v>
      </c>
      <c r="D59" s="11" t="str">
        <f>ROUND(D14,2)&amp;" ("&amp;N14&amp;")"</f>
        <v>0.4 (301)</v>
      </c>
      <c r="E59" s="11" t="str">
        <f>ROUND(E14,2)&amp;" ("&amp;O14&amp;")"</f>
        <v>0.6 (450)</v>
      </c>
      <c r="F59" s="11"/>
      <c r="G59" s="11"/>
      <c r="H59" s="11"/>
    </row>
    <row r="60" spans="1:12">
      <c r="A60" s="40"/>
      <c r="B60" s="41"/>
      <c r="C60" s="15" t="s">
        <v>51</v>
      </c>
      <c r="D60" s="11" t="str">
        <f>ROUND(D15,2)&amp;" ("&amp;N15&amp;")"</f>
        <v>0.28 (244)</v>
      </c>
      <c r="E60" s="11" t="str">
        <f>ROUND(E15,2)&amp;" ("&amp;O15&amp;")"</f>
        <v>0.41 (364)</v>
      </c>
      <c r="F60" s="11" t="str">
        <f>ROUND(F15,2)&amp;" ("&amp;Q15&amp;")"</f>
        <v>0.31 (278)</v>
      </c>
      <c r="G60" s="13"/>
      <c r="H60" s="13"/>
      <c r="I60" s="14"/>
    </row>
    <row r="61" spans="1:12">
      <c r="A61" s="40"/>
      <c r="B61" s="41"/>
      <c r="C61" s="15" t="s">
        <v>50</v>
      </c>
      <c r="D61" s="11" t="str">
        <f>ROUND(D16,2)&amp;" ("&amp;N15&amp;")"</f>
        <v>0.15 (244)</v>
      </c>
      <c r="E61" s="11" t="str">
        <f>ROUND(E16,2)&amp;" ("&amp;O15&amp;")"</f>
        <v>0.22 (364)</v>
      </c>
      <c r="F61" s="11" t="str">
        <f>ROUND(F16,2)&amp;" ("&amp;Q15&amp;")"</f>
        <v>0.17 (278)</v>
      </c>
      <c r="G61" s="11" t="str">
        <f>ROUND(G16,2)&amp;" ("&amp;R15&amp;")"</f>
        <v>0.46 (746)</v>
      </c>
      <c r="H61" s="11" t="str">
        <f>ROUND(H16,2)&amp;" ("&amp;S15&amp;")"</f>
        <v>0 (0)</v>
      </c>
    </row>
    <row r="62" spans="1:12">
      <c r="A62" s="3"/>
      <c r="B62" s="3"/>
      <c r="C62" s="15"/>
      <c r="D62" s="14"/>
      <c r="E62" s="14"/>
      <c r="F62" s="14"/>
      <c r="G62" s="14"/>
      <c r="I62" s="14"/>
    </row>
    <row r="63" spans="1:12">
      <c r="A63" s="41" t="s">
        <v>41</v>
      </c>
      <c r="B63" s="41" t="s">
        <v>40</v>
      </c>
      <c r="C63" s="15" t="s">
        <v>52</v>
      </c>
      <c r="D63" s="11" t="str">
        <f>ROUND(D18,2)&amp;" ("&amp;N18&amp;")"</f>
        <v>0.04 (221)</v>
      </c>
      <c r="E63" s="11" t="str">
        <f>ROUND(E18,2)&amp;" ("&amp;O18&amp;")"</f>
        <v>0.96 (5102)</v>
      </c>
      <c r="F63" s="11"/>
      <c r="G63" s="11"/>
      <c r="H63" s="11"/>
      <c r="I63" s="14"/>
    </row>
    <row r="64" spans="1:12">
      <c r="A64" s="41"/>
      <c r="B64" s="41"/>
      <c r="C64" s="15" t="s">
        <v>51</v>
      </c>
      <c r="D64" s="11" t="str">
        <f>ROUND(D19,2)&amp;" ("&amp;N19&amp;")"</f>
        <v>0.04 (196)</v>
      </c>
      <c r="E64" s="11" t="str">
        <f>ROUND(E19,2)&amp;" ("&amp;O19&amp;")"</f>
        <v>0.82 (4249)</v>
      </c>
      <c r="F64" s="11" t="str">
        <f>ROUND(F19,2)&amp;" ("&amp;Q19&amp;")"</f>
        <v>0.14 (749)</v>
      </c>
      <c r="G64" s="13"/>
      <c r="H64" s="13"/>
    </row>
    <row r="65" spans="1:9">
      <c r="A65" s="41"/>
      <c r="B65" s="41"/>
      <c r="C65" s="15" t="s">
        <v>50</v>
      </c>
      <c r="D65" s="11" t="str">
        <f>ROUND(D20,2)&amp;" ("&amp;N19&amp;")"</f>
        <v>0.03 (196)</v>
      </c>
      <c r="E65" s="11" t="str">
        <f>ROUND(E20,2)&amp;" ("&amp;O19&amp;")"</f>
        <v>0.67 (4249)</v>
      </c>
      <c r="F65" s="11" t="str">
        <f>ROUND(F20,2)&amp;" ("&amp;Q19&amp;")"</f>
        <v>0.12 (749)</v>
      </c>
      <c r="G65" s="11" t="str">
        <f>ROUND(G20,2)&amp;" ("&amp;R19&amp;")"</f>
        <v>0.18 (1148)</v>
      </c>
      <c r="H65" s="11" t="str">
        <f>ROUND(H20,2)&amp;" ("&amp;S19&amp;")"</f>
        <v>0 (2)</v>
      </c>
    </row>
    <row r="66" spans="1:9">
      <c r="A66" s="3"/>
      <c r="B66" s="3"/>
      <c r="C66" s="15"/>
      <c r="D66" s="14"/>
      <c r="E66" s="14"/>
      <c r="F66" s="14"/>
      <c r="G66" s="14"/>
      <c r="I66" s="14"/>
    </row>
    <row r="67" spans="1:9">
      <c r="A67" s="48" t="s">
        <v>41</v>
      </c>
      <c r="B67" s="48" t="s">
        <v>41</v>
      </c>
      <c r="C67" s="19" t="s">
        <v>52</v>
      </c>
      <c r="D67" s="17" t="str">
        <f>ROUND(D22,2)&amp;" ("&amp;N22&amp;")"</f>
        <v>0.03 (137)</v>
      </c>
      <c r="E67" s="17" t="str">
        <f>ROUND(E22,2)&amp;" ("&amp;O22&amp;")"</f>
        <v>0.97 (4662)</v>
      </c>
      <c r="F67" s="17"/>
      <c r="G67" s="17"/>
      <c r="H67" s="17"/>
    </row>
    <row r="68" spans="1:9">
      <c r="A68" s="48"/>
      <c r="B68" s="48"/>
      <c r="C68" s="19" t="s">
        <v>51</v>
      </c>
      <c r="D68" s="17" t="str">
        <f>ROUND(D23,2)&amp;" ("&amp;N23&amp;")"</f>
        <v>0.03 (127)</v>
      </c>
      <c r="E68" s="17" t="str">
        <f>ROUND(E23,2)&amp;" ("&amp;O23&amp;")"</f>
        <v>0.8 (3653)</v>
      </c>
      <c r="F68" s="17" t="str">
        <f>ROUND(F23,2)&amp;" ("&amp;Q23&amp;")"</f>
        <v>0.17 (801)</v>
      </c>
      <c r="G68" s="20"/>
      <c r="H68" s="20"/>
    </row>
    <row r="69" spans="1:9" ht="15" thickBot="1">
      <c r="A69" s="49"/>
      <c r="B69" s="49"/>
      <c r="C69" s="21" t="s">
        <v>50</v>
      </c>
      <c r="D69" s="22" t="str">
        <f>ROUND(D24,2)&amp;" ("&amp;N23&amp;")"</f>
        <v>0.02 (127)</v>
      </c>
      <c r="E69" s="22" t="str">
        <f>ROUND(E24,2)&amp;" ("&amp;O23&amp;")"</f>
        <v>0.64 (3653)</v>
      </c>
      <c r="F69" s="22" t="str">
        <f>ROUND(F24,2)&amp;" ("&amp;Q23&amp;")"</f>
        <v>0.14 (801)</v>
      </c>
      <c r="G69" s="22" t="str">
        <f>ROUND(G24,2)&amp;" ("&amp;R23&amp;")"</f>
        <v>0.2 (1151)</v>
      </c>
      <c r="H69" s="22" t="str">
        <f>ROUND(H24,2)&amp;" ("&amp;S23&amp;")"</f>
        <v>0 (0)</v>
      </c>
    </row>
    <row r="70" spans="1:9" ht="15" thickTop="1">
      <c r="A70"/>
      <c r="B70"/>
      <c r="C70" s="3"/>
      <c r="D70"/>
      <c r="E70"/>
      <c r="F70"/>
      <c r="G70"/>
      <c r="H70"/>
      <c r="I70"/>
    </row>
    <row r="71" spans="1:9">
      <c r="A71" s="5"/>
      <c r="B71" s="5"/>
      <c r="C71" s="6"/>
      <c r="D71" s="1"/>
      <c r="E71" s="1"/>
      <c r="F71" s="1"/>
      <c r="G71" s="1"/>
      <c r="H71" s="1"/>
      <c r="I71" s="5"/>
    </row>
    <row r="72" spans="1:9">
      <c r="A72"/>
      <c r="B72"/>
      <c r="C72" s="3"/>
      <c r="D72" s="1"/>
      <c r="E72" s="1"/>
      <c r="F72" s="8"/>
      <c r="G72" s="8"/>
      <c r="H72" s="8"/>
      <c r="I72"/>
    </row>
    <row r="73" spans="1:9">
      <c r="A73"/>
      <c r="B73"/>
      <c r="C73" s="3"/>
      <c r="D73" s="1"/>
      <c r="E73" s="1"/>
      <c r="F73" s="1"/>
      <c r="G73" s="1"/>
      <c r="H73" s="1"/>
      <c r="I73"/>
    </row>
  </sheetData>
  <mergeCells count="16">
    <mergeCell ref="A59:A61"/>
    <mergeCell ref="B59:B61"/>
    <mergeCell ref="A63:A65"/>
    <mergeCell ref="A67:A69"/>
    <mergeCell ref="B67:B69"/>
    <mergeCell ref="B63:B65"/>
    <mergeCell ref="D45:H45"/>
    <mergeCell ref="A47:A49"/>
    <mergeCell ref="B47:B49"/>
    <mergeCell ref="A51:A53"/>
    <mergeCell ref="B51:B53"/>
    <mergeCell ref="A55:A57"/>
    <mergeCell ref="B55:B57"/>
    <mergeCell ref="C45:C46"/>
    <mergeCell ref="B45:B46"/>
    <mergeCell ref="A45:A4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tabulated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Brehm</dc:creator>
  <cp:lastModifiedBy>Laurel Brehm</cp:lastModifiedBy>
  <dcterms:created xsi:type="dcterms:W3CDTF">2020-01-09T11:23:41Z</dcterms:created>
  <dcterms:modified xsi:type="dcterms:W3CDTF">2020-05-07T12:47:38Z</dcterms:modified>
</cp:coreProperties>
</file>