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 Madhav\Desktop\"/>
    </mc:Choice>
  </mc:AlternateContent>
  <bookViews>
    <workbookView xWindow="0" yWindow="0" windowWidth="17256" windowHeight="5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6" i="1"/>
  <c r="E34" i="1"/>
  <c r="E33" i="1"/>
  <c r="F18" i="1" s="1"/>
  <c r="G18" i="1" s="1"/>
  <c r="F22" i="1"/>
  <c r="G22" i="1" s="1"/>
  <c r="F21" i="1"/>
  <c r="G21" i="1" s="1"/>
  <c r="F20" i="1"/>
  <c r="G20" i="1" s="1"/>
  <c r="F19" i="1"/>
  <c r="G19" i="1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3" i="1"/>
  <c r="E2" i="1"/>
  <c r="F17" i="1" l="1"/>
  <c r="G17" i="1" s="1"/>
  <c r="F29" i="1"/>
  <c r="G29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13" i="1"/>
  <c r="G13" i="1" s="1"/>
  <c r="F3" i="1" l="1"/>
  <c r="G3" i="1" s="1"/>
  <c r="F14" i="1"/>
  <c r="G14" i="1" s="1"/>
  <c r="F15" i="1"/>
  <c r="G15" i="1" s="1"/>
  <c r="F16" i="1"/>
  <c r="G16" i="1" s="1"/>
  <c r="F11" i="1"/>
  <c r="G11" i="1" s="1"/>
  <c r="F12" i="1"/>
  <c r="G12" i="1" s="1"/>
  <c r="F4" i="1"/>
  <c r="G4" i="1" s="1"/>
  <c r="F2" i="1"/>
  <c r="G2" i="1" s="1"/>
  <c r="F7" i="1"/>
  <c r="G7" i="1" s="1"/>
  <c r="F6" i="1"/>
  <c r="G6" i="1" s="1"/>
  <c r="F10" i="1"/>
  <c r="G10" i="1" s="1"/>
  <c r="F9" i="1"/>
  <c r="G9" i="1" s="1"/>
  <c r="F8" i="1"/>
  <c r="G8" i="1" s="1"/>
  <c r="F5" i="1"/>
  <c r="G5" i="1" s="1"/>
  <c r="I33" i="1" l="1"/>
  <c r="I34" i="1"/>
</calcChain>
</file>

<file path=xl/sharedStrings.xml><?xml version="1.0" encoding="utf-8"?>
<sst xmlns="http://schemas.openxmlformats.org/spreadsheetml/2006/main" count="13" uniqueCount="13">
  <si>
    <t>Replications</t>
  </si>
  <si>
    <t>Cycle DataSet1</t>
  </si>
  <si>
    <t>Cycle Mean</t>
  </si>
  <si>
    <t>Cycle DataSet2</t>
  </si>
  <si>
    <t>Cycle DataSet3</t>
  </si>
  <si>
    <t>Avg Cycle Time</t>
  </si>
  <si>
    <t>Variance Cycle Time</t>
  </si>
  <si>
    <t>Diff</t>
  </si>
  <si>
    <t>Square Diff</t>
  </si>
  <si>
    <t>Pilot experiment half width</t>
  </si>
  <si>
    <t>Number of replications approx2</t>
  </si>
  <si>
    <t>Number of replications approx1</t>
  </si>
  <si>
    <t>Half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</si>
</sst>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3" workbookViewId="0">
      <selection activeCell="I39" sqref="I39"/>
    </sheetView>
  </sheetViews>
  <sheetFormatPr defaultRowHeight="14.4" x14ac:dyDescent="0.3"/>
  <cols>
    <col min="2" max="2" width="15.6640625" customWidth="1"/>
    <col min="3" max="3" width="14.5546875" customWidth="1"/>
    <col min="4" max="4" width="14.77734375" customWidth="1"/>
    <col min="5" max="5" width="14" customWidth="1"/>
    <col min="8" max="8" width="23.44140625" customWidth="1"/>
    <col min="9" max="9" width="21.777343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7</v>
      </c>
      <c r="G1" t="s">
        <v>8</v>
      </c>
    </row>
    <row r="2" spans="1:7" x14ac:dyDescent="0.3">
      <c r="A2">
        <v>1</v>
      </c>
      <c r="B2">
        <v>17.72</v>
      </c>
      <c r="C2">
        <v>33</v>
      </c>
      <c r="D2">
        <v>40</v>
      </c>
      <c r="E2">
        <f>AVERAGE(B2,C2,D2)</f>
        <v>30.24</v>
      </c>
      <c r="F2">
        <f>E33-E2</f>
        <v>0.10273809523810229</v>
      </c>
      <c r="G2">
        <f>F2*F2</f>
        <v>1.0555116213153377E-2</v>
      </c>
    </row>
    <row r="3" spans="1:7" x14ac:dyDescent="0.3">
      <c r="A3">
        <v>2</v>
      </c>
      <c r="B3">
        <v>17.88</v>
      </c>
      <c r="C3">
        <v>33.17</v>
      </c>
      <c r="D3">
        <v>41.56</v>
      </c>
      <c r="E3">
        <f>AVERAGE(B3,C3,D3)</f>
        <v>30.87</v>
      </c>
      <c r="F3">
        <f>E33-E3</f>
        <v>-0.52726190476190027</v>
      </c>
      <c r="G3">
        <f t="shared" ref="G3:G29" si="0">F3*F3</f>
        <v>0.27800511621314716</v>
      </c>
    </row>
    <row r="4" spans="1:7" x14ac:dyDescent="0.3">
      <c r="A4">
        <v>3</v>
      </c>
      <c r="B4">
        <v>18.13</v>
      </c>
      <c r="C4">
        <v>32.840000000000003</v>
      </c>
      <c r="D4">
        <v>39.07</v>
      </c>
      <c r="E4">
        <f>AVERAGE(B4,C4,D4)</f>
        <v>30.013333333333332</v>
      </c>
      <c r="F4">
        <f>E33-E4</f>
        <v>0.32940476190476886</v>
      </c>
      <c r="G4">
        <f t="shared" si="0"/>
        <v>0.10850749716553747</v>
      </c>
    </row>
    <row r="5" spans="1:7" x14ac:dyDescent="0.3">
      <c r="A5">
        <v>4</v>
      </c>
      <c r="B5">
        <v>17.52</v>
      </c>
      <c r="C5">
        <v>33.409999999999997</v>
      </c>
      <c r="D5">
        <v>39.1</v>
      </c>
      <c r="E5">
        <f t="shared" ref="E5:E29" si="1">AVERAGE(B5,C5,D5)</f>
        <v>30.01</v>
      </c>
      <c r="F5">
        <f>E33-E5</f>
        <v>0.33273809523809916</v>
      </c>
      <c r="G5">
        <f t="shared" si="0"/>
        <v>0.11071464002267835</v>
      </c>
    </row>
    <row r="6" spans="1:7" x14ac:dyDescent="0.3">
      <c r="A6">
        <v>5</v>
      </c>
      <c r="B6">
        <v>18.88</v>
      </c>
      <c r="C6">
        <v>33.11</v>
      </c>
      <c r="D6">
        <v>39.276000000000003</v>
      </c>
      <c r="E6">
        <f t="shared" si="1"/>
        <v>30.421999999999997</v>
      </c>
      <c r="F6">
        <f>E33-E6</f>
        <v>-7.9261904761896318E-2</v>
      </c>
      <c r="G6">
        <f t="shared" si="0"/>
        <v>6.2824495464839222E-3</v>
      </c>
    </row>
    <row r="7" spans="1:7" x14ac:dyDescent="0.3">
      <c r="A7">
        <v>6</v>
      </c>
      <c r="B7">
        <v>18.25</v>
      </c>
      <c r="C7">
        <v>33.020000000000003</v>
      </c>
      <c r="D7">
        <v>40.835000000000001</v>
      </c>
      <c r="E7">
        <f t="shared" si="1"/>
        <v>30.701666666666668</v>
      </c>
      <c r="F7">
        <f>E33-E7</f>
        <v>-0.35892857142856727</v>
      </c>
      <c r="G7">
        <f t="shared" si="0"/>
        <v>0.12882971938775212</v>
      </c>
    </row>
    <row r="8" spans="1:7" x14ac:dyDescent="0.3">
      <c r="A8">
        <v>7</v>
      </c>
      <c r="B8">
        <v>17.649999999999999</v>
      </c>
      <c r="C8">
        <v>32.76</v>
      </c>
      <c r="D8">
        <v>36.630000000000003</v>
      </c>
      <c r="E8">
        <f t="shared" si="1"/>
        <v>29.013333333333332</v>
      </c>
      <c r="F8">
        <f>E33-E8</f>
        <v>1.3294047619047689</v>
      </c>
      <c r="G8">
        <f t="shared" si="0"/>
        <v>1.7673170209750753</v>
      </c>
    </row>
    <row r="9" spans="1:7" x14ac:dyDescent="0.3">
      <c r="A9">
        <v>8</v>
      </c>
      <c r="B9">
        <v>18.510000000000002</v>
      </c>
      <c r="C9">
        <v>34.03</v>
      </c>
      <c r="D9">
        <v>40.98</v>
      </c>
      <c r="E9">
        <f t="shared" si="1"/>
        <v>31.173333333333336</v>
      </c>
      <c r="F9">
        <f>E33-E9</f>
        <v>-0.83059523809523483</v>
      </c>
      <c r="G9">
        <f t="shared" si="0"/>
        <v>0.68988844954647988</v>
      </c>
    </row>
    <row r="10" spans="1:7" x14ac:dyDescent="0.3">
      <c r="A10">
        <v>9</v>
      </c>
      <c r="B10">
        <v>17.53</v>
      </c>
      <c r="C10">
        <v>33.090000000000003</v>
      </c>
      <c r="D10">
        <v>40.68</v>
      </c>
      <c r="E10">
        <f t="shared" si="1"/>
        <v>30.433333333333337</v>
      </c>
      <c r="F10">
        <f>E33-E10</f>
        <v>-9.0595238095236397E-2</v>
      </c>
      <c r="G10">
        <f t="shared" si="0"/>
        <v>8.2074971655325714E-3</v>
      </c>
    </row>
    <row r="11" spans="1:7" x14ac:dyDescent="0.3">
      <c r="A11">
        <v>10</v>
      </c>
      <c r="B11">
        <v>17.22</v>
      </c>
      <c r="C11">
        <v>33.03</v>
      </c>
      <c r="D11">
        <v>39.74</v>
      </c>
      <c r="E11">
        <f t="shared" si="1"/>
        <v>29.99666666666667</v>
      </c>
      <c r="F11">
        <f>E33-E11</f>
        <v>0.34607142857143103</v>
      </c>
      <c r="G11">
        <f t="shared" si="0"/>
        <v>0.11976543367347109</v>
      </c>
    </row>
    <row r="12" spans="1:7" x14ac:dyDescent="0.3">
      <c r="A12">
        <v>11</v>
      </c>
      <c r="B12">
        <v>18.097000000000001</v>
      </c>
      <c r="C12">
        <v>32.183999999999997</v>
      </c>
      <c r="D12">
        <v>38.898000000000003</v>
      </c>
      <c r="E12">
        <f t="shared" si="1"/>
        <v>29.726333333333333</v>
      </c>
      <c r="F12">
        <f>E33-E12</f>
        <v>0.61640476190476789</v>
      </c>
      <c r="G12">
        <f t="shared" si="0"/>
        <v>0.37995483049887357</v>
      </c>
    </row>
    <row r="13" spans="1:7" x14ac:dyDescent="0.3">
      <c r="A13">
        <v>12</v>
      </c>
      <c r="B13">
        <v>17.59</v>
      </c>
      <c r="C13">
        <v>33.78</v>
      </c>
      <c r="D13">
        <v>40.56</v>
      </c>
      <c r="E13">
        <f t="shared" si="1"/>
        <v>30.643333333333334</v>
      </c>
      <c r="F13">
        <f>E33-E13</f>
        <v>-0.3005952380952337</v>
      </c>
      <c r="G13">
        <f t="shared" si="0"/>
        <v>9.0357497165530237E-2</v>
      </c>
    </row>
    <row r="14" spans="1:7" x14ac:dyDescent="0.3">
      <c r="A14">
        <v>13</v>
      </c>
      <c r="B14">
        <v>17.010000000000002</v>
      </c>
      <c r="C14">
        <v>33.520000000000003</v>
      </c>
      <c r="D14">
        <v>41.52</v>
      </c>
      <c r="E14">
        <f t="shared" si="1"/>
        <v>30.683333333333337</v>
      </c>
      <c r="F14">
        <f>E33-E14</f>
        <v>-0.3405952380952364</v>
      </c>
      <c r="G14">
        <f t="shared" si="0"/>
        <v>0.11600511621315077</v>
      </c>
    </row>
    <row r="15" spans="1:7" x14ac:dyDescent="0.3">
      <c r="A15">
        <v>14</v>
      </c>
      <c r="B15">
        <v>18</v>
      </c>
      <c r="C15">
        <v>32.26</v>
      </c>
      <c r="D15">
        <v>40.53</v>
      </c>
      <c r="E15">
        <f t="shared" si="1"/>
        <v>30.263333333333332</v>
      </c>
      <c r="F15">
        <f>E33-E15</f>
        <v>7.9404761904768861E-2</v>
      </c>
      <c r="G15">
        <f t="shared" si="0"/>
        <v>6.305116213153032E-3</v>
      </c>
    </row>
    <row r="16" spans="1:7" x14ac:dyDescent="0.3">
      <c r="A16">
        <v>15</v>
      </c>
      <c r="B16">
        <v>18.22</v>
      </c>
      <c r="C16">
        <v>32.15</v>
      </c>
      <c r="D16">
        <v>38.82</v>
      </c>
      <c r="E16">
        <f t="shared" si="1"/>
        <v>29.73</v>
      </c>
      <c r="F16">
        <f>E33-E16</f>
        <v>0.6127380952381003</v>
      </c>
      <c r="G16">
        <f t="shared" si="0"/>
        <v>0.37544797335601526</v>
      </c>
    </row>
    <row r="17" spans="1:7" x14ac:dyDescent="0.3">
      <c r="A17">
        <v>16</v>
      </c>
      <c r="B17">
        <v>19.690000000000001</v>
      </c>
      <c r="C17">
        <v>34</v>
      </c>
      <c r="D17">
        <v>39.409999999999997</v>
      </c>
      <c r="E17">
        <f t="shared" si="1"/>
        <v>31.033333333333331</v>
      </c>
      <c r="F17">
        <f>E33-E17</f>
        <v>-0.69059523809523071</v>
      </c>
      <c r="G17">
        <f t="shared" si="0"/>
        <v>0.47692178287980841</v>
      </c>
    </row>
    <row r="18" spans="1:7" x14ac:dyDescent="0.3">
      <c r="A18">
        <v>17</v>
      </c>
      <c r="B18">
        <v>17.62</v>
      </c>
      <c r="C18">
        <v>33.24</v>
      </c>
      <c r="D18">
        <v>41.21</v>
      </c>
      <c r="E18">
        <f t="shared" si="1"/>
        <v>30.689999999999998</v>
      </c>
      <c r="F18">
        <f>E33-E18</f>
        <v>-0.347261904761897</v>
      </c>
      <c r="G18">
        <f t="shared" si="0"/>
        <v>0.12059083049886082</v>
      </c>
    </row>
    <row r="19" spans="1:7" x14ac:dyDescent="0.3">
      <c r="A19">
        <v>18</v>
      </c>
      <c r="B19">
        <v>17.87</v>
      </c>
      <c r="C19">
        <v>33.020000000000003</v>
      </c>
      <c r="D19">
        <v>40.1</v>
      </c>
      <c r="E19">
        <f t="shared" si="1"/>
        <v>30.330000000000002</v>
      </c>
      <c r="F19">
        <f>E33-E19</f>
        <v>1.2738095238098879E-2</v>
      </c>
      <c r="G19">
        <f t="shared" si="0"/>
        <v>1.6225907029487733E-4</v>
      </c>
    </row>
    <row r="20" spans="1:7" x14ac:dyDescent="0.3">
      <c r="A20">
        <v>19</v>
      </c>
      <c r="B20">
        <v>17.420000000000002</v>
      </c>
      <c r="C20">
        <v>32.630000000000003</v>
      </c>
      <c r="D20">
        <v>39.19</v>
      </c>
      <c r="E20">
        <f t="shared" si="1"/>
        <v>29.74666666666667</v>
      </c>
      <c r="F20">
        <f>E33-E20</f>
        <v>0.59607142857143103</v>
      </c>
      <c r="G20">
        <f t="shared" si="0"/>
        <v>0.3553011479591866</v>
      </c>
    </row>
    <row r="21" spans="1:7" x14ac:dyDescent="0.3">
      <c r="A21">
        <v>20</v>
      </c>
      <c r="B21">
        <v>17.62</v>
      </c>
      <c r="C21">
        <v>34.020000000000003</v>
      </c>
      <c r="D21">
        <v>41.65</v>
      </c>
      <c r="E21">
        <f t="shared" si="1"/>
        <v>31.096666666666664</v>
      </c>
      <c r="F21">
        <f>E33-E21</f>
        <v>-0.75392857142856329</v>
      </c>
      <c r="G21">
        <f t="shared" si="0"/>
        <v>0.56840829081631428</v>
      </c>
    </row>
    <row r="22" spans="1:7" x14ac:dyDescent="0.3">
      <c r="A22">
        <v>21</v>
      </c>
      <c r="B22">
        <v>18.010000000000002</v>
      </c>
      <c r="C22">
        <v>33.1</v>
      </c>
      <c r="D22">
        <v>40.06</v>
      </c>
      <c r="E22">
        <f t="shared" si="1"/>
        <v>30.39</v>
      </c>
      <c r="F22">
        <f>E33-E22</f>
        <v>-4.7261904761899842E-2</v>
      </c>
      <c r="G22">
        <f t="shared" si="0"/>
        <v>2.2336876417228908E-3</v>
      </c>
    </row>
    <row r="23" spans="1:7" x14ac:dyDescent="0.3">
      <c r="A23">
        <v>22</v>
      </c>
      <c r="B23">
        <v>18.309999999999999</v>
      </c>
      <c r="C23">
        <v>32.61</v>
      </c>
      <c r="D23">
        <v>40.9</v>
      </c>
      <c r="E23">
        <f t="shared" si="1"/>
        <v>30.606666666666666</v>
      </c>
      <c r="F23">
        <f>E33-E23</f>
        <v>-0.26392857142856485</v>
      </c>
      <c r="G23">
        <f t="shared" si="0"/>
        <v>6.9658290816323062E-2</v>
      </c>
    </row>
    <row r="24" spans="1:7" x14ac:dyDescent="0.3">
      <c r="A24">
        <v>23</v>
      </c>
      <c r="B24">
        <v>17.829999999999998</v>
      </c>
      <c r="C24">
        <v>33.29</v>
      </c>
      <c r="D24">
        <v>40.200000000000003</v>
      </c>
      <c r="E24">
        <f t="shared" si="1"/>
        <v>30.439999999999998</v>
      </c>
      <c r="F24">
        <f>E33-E24</f>
        <v>-9.7261904761897E-2</v>
      </c>
      <c r="G24">
        <f t="shared" si="0"/>
        <v>9.459878117912322E-3</v>
      </c>
    </row>
    <row r="25" spans="1:7" x14ac:dyDescent="0.3">
      <c r="A25">
        <v>24</v>
      </c>
      <c r="B25">
        <v>17.66</v>
      </c>
      <c r="C25">
        <v>32.24</v>
      </c>
      <c r="D25">
        <v>40.840000000000003</v>
      </c>
      <c r="E25">
        <f t="shared" si="1"/>
        <v>30.24666666666667</v>
      </c>
      <c r="F25">
        <f>E33-E25</f>
        <v>9.6071428571431028E-2</v>
      </c>
      <c r="G25">
        <f t="shared" si="0"/>
        <v>9.2297193877555733E-3</v>
      </c>
    </row>
    <row r="26" spans="1:7" x14ac:dyDescent="0.3">
      <c r="A26">
        <v>25</v>
      </c>
      <c r="B26">
        <v>18.46</v>
      </c>
      <c r="C26">
        <v>32.86</v>
      </c>
      <c r="D26">
        <v>39.28</v>
      </c>
      <c r="E26">
        <f t="shared" si="1"/>
        <v>30.2</v>
      </c>
      <c r="F26">
        <f>E33-E26</f>
        <v>0.14273809523810144</v>
      </c>
      <c r="G26">
        <f t="shared" si="0"/>
        <v>2.0374163832201315E-2</v>
      </c>
    </row>
    <row r="27" spans="1:7" x14ac:dyDescent="0.3">
      <c r="A27">
        <v>26</v>
      </c>
      <c r="B27">
        <v>17.78</v>
      </c>
      <c r="C27">
        <v>33.78</v>
      </c>
      <c r="D27">
        <v>38.630000000000003</v>
      </c>
      <c r="E27">
        <f t="shared" si="1"/>
        <v>30.063333333333333</v>
      </c>
      <c r="F27">
        <f>E33-E27</f>
        <v>0.27940476190476815</v>
      </c>
      <c r="G27">
        <f t="shared" si="0"/>
        <v>7.8067020975060186E-2</v>
      </c>
    </row>
    <row r="28" spans="1:7" x14ac:dyDescent="0.3">
      <c r="A28">
        <v>27</v>
      </c>
      <c r="B28">
        <v>17.920000000000002</v>
      </c>
      <c r="C28">
        <v>33.31</v>
      </c>
      <c r="D28">
        <v>38.549999999999997</v>
      </c>
      <c r="E28">
        <f t="shared" si="1"/>
        <v>29.926666666666666</v>
      </c>
      <c r="F28">
        <f>E33-E28</f>
        <v>0.41607142857143486</v>
      </c>
      <c r="G28">
        <f t="shared" si="0"/>
        <v>0.17311543367347462</v>
      </c>
    </row>
    <row r="29" spans="1:7" x14ac:dyDescent="0.3">
      <c r="A29">
        <v>28</v>
      </c>
      <c r="B29">
        <v>18.739999999999998</v>
      </c>
      <c r="C29">
        <v>33.54</v>
      </c>
      <c r="D29">
        <v>40.44</v>
      </c>
      <c r="E29">
        <f t="shared" si="1"/>
        <v>30.906666666666666</v>
      </c>
      <c r="F29">
        <f>E33-E29</f>
        <v>-0.56392857142856556</v>
      </c>
      <c r="G29">
        <f t="shared" si="0"/>
        <v>0.31801543367346274</v>
      </c>
    </row>
    <row r="33" spans="4:9" x14ac:dyDescent="0.3">
      <c r="D33" t="s">
        <v>5</v>
      </c>
      <c r="E33">
        <f>AVERAGE(E2:E29)</f>
        <v>30.342738095238101</v>
      </c>
      <c r="H33" t="s">
        <v>11</v>
      </c>
      <c r="I33">
        <f>(1.96*1.96*(E34*E34)/(0.1*0.1))</f>
        <v>30.062859191197326</v>
      </c>
    </row>
    <row r="34" spans="4:9" x14ac:dyDescent="0.3">
      <c r="D34" t="s">
        <v>6</v>
      </c>
      <c r="E34">
        <f>AVERAGE(G2:G16)</f>
        <v>0.2797428982237356</v>
      </c>
      <c r="H34" t="s">
        <v>10</v>
      </c>
      <c r="I34">
        <f>(15*(I36*I36))/(0.1*0.1)</f>
        <v>214.70172326086305</v>
      </c>
    </row>
    <row r="36" spans="4:9" x14ac:dyDescent="0.3">
      <c r="H36" t="s">
        <v>9</v>
      </c>
      <c r="I36">
        <f>2.262*SQRT(E34)/SQRT(10)</f>
        <v>0.37833118054676479</v>
      </c>
    </row>
    <row r="38" spans="4:9" x14ac:dyDescent="0.3">
      <c r="H38" t="s">
        <v>12</v>
      </c>
      <c r="I38">
        <f>2.262*SQRT(E34)/SQRT(28)</f>
        <v>0.22609612539637453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Madhav</dc:creator>
  <cp:lastModifiedBy>Sai Madhav</cp:lastModifiedBy>
  <dcterms:created xsi:type="dcterms:W3CDTF">2025-04-24T08:34:25Z</dcterms:created>
  <dcterms:modified xsi:type="dcterms:W3CDTF">2025-04-24T10:26:04Z</dcterms:modified>
</cp:coreProperties>
</file>