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DTR" sheetId="1" state="visible" r:id="rId1"/>
    <sheet name="Attendance" sheetId="2" state="visible" r:id="rId2"/>
    <sheet name="ID,Day,Date" sheetId="3" state="visible" r:id="rId3"/>
    <sheet name="ArvAM" sheetId="4" state="visible" r:id="rId4"/>
    <sheet name="DepAM" sheetId="5" state="visible" r:id="rId5"/>
    <sheet name="ArvAMATT" sheetId="6" state="visible" r:id="rId6"/>
    <sheet name="DepAMATT" sheetId="7" state="visible" r:id="rId7"/>
    <sheet name="ArvPMATT" sheetId="8" state="visible" r:id="rId8"/>
    <sheet name="DepPMATT" sheetId="9" state="visible" r:id="rId9"/>
    <sheet name="ArvPM" sheetId="10" state="visible" r:id="rId10"/>
    <sheet name="DepPM" sheetId="11" state="visible" r:id="rId11"/>
    <sheet name="Month" sheetId="12" state="visible" r:id="rId12"/>
    <sheet name="Personnel" sheetId="13" state="visible" r:id="rId13"/>
  </sheets>
  <definedNames>
    <definedName name="ARRIVALAM">ArvAM!$D:$D</definedName>
    <definedName name="ArrivalPM">ArvPM!$D:$D</definedName>
    <definedName name="ArvAM">ArvAM!$C:$C</definedName>
    <definedName name="ArvAMTIME">ArvAM!$A:$C</definedName>
    <definedName name="ArvPMTIME">ArvPM!$A:$C</definedName>
    <definedName name="ATTAPM">ArvPM!$C$1:$D$1</definedName>
    <definedName name="ATTARAM">ArvAM!$C:$D</definedName>
    <definedName name="ATTDPM">DepPM!$C:$D</definedName>
    <definedName name="AttendanceRecord">Attendance!$B:$K</definedName>
    <definedName name="CodeARAM">ArvAMATT!$C:$D</definedName>
    <definedName name="CodeARPM">ArvPMATT!$C:$D</definedName>
    <definedName name="CodeDEAM">DepAMATT!$C:$D</definedName>
    <definedName name="CodeDEPM">DepAMATT!$C:$D</definedName>
    <definedName name="CodeTRUEDEPM">DepPMATT!$C:$D</definedName>
    <definedName name="DATE">'ID,Day,Date'!$C:$C</definedName>
    <definedName name="DateArvAM">ArvAM!$B:$B</definedName>
    <definedName name="DateArvPM">ArvPM!$B:$B</definedName>
    <definedName name="DATEDEPAM">DepAM!$B:$B</definedName>
    <definedName name="DATEDEPPM">DepPM!$B:$B</definedName>
    <definedName name="DAY">'ID,Day,Date'!$D:$D</definedName>
    <definedName name="DayArvAM">ArvAM!#REF!</definedName>
    <definedName name="DayArvPM">ArvPM!#REF!</definedName>
    <definedName name="Depam">#REF!</definedName>
    <definedName name="DepAMTIME">#REF!</definedName>
    <definedName name="DEPARTUREAM">DepAM!$D:$D</definedName>
    <definedName name="DeparturePM">DepPM!$D:$D</definedName>
    <definedName name="DepPMTIME">DepPM!$A:$C</definedName>
    <definedName name="DTRTime">DTR!$D$11:$G$41</definedName>
    <definedName name="EmployeeID">Personnel!$A$2:$B$1924</definedName>
    <definedName name="EmployeeName">Personnel!$A$2:$A$1924</definedName>
    <definedName name="Month">Month!$A$1:$A$12</definedName>
    <definedName name="MonthCode">Month!$A$1:$B$12</definedName>
    <definedName name="USERID">'ID,Day,Date'!$A:$A</definedName>
    <definedName name="USERID1">'ID,Day,Date'!$A:$A</definedName>
    <definedName name="USERID2">'ID,Day,Date'!$B:$B</definedName>
    <definedName name="UserIDAM">ArvAM!$A:$A</definedName>
    <definedName name="USERIDAMDEP">DepAM!$A:$A</definedName>
    <definedName name="USERIDDEPPM">DepPM!$A:$A</definedName>
    <definedName name="UserIDPM">ArvPM!$A:$A</definedName>
    <definedName localSheetId="0" name="_xlnm.Print_Area">'DTR'!$B$1:$I$51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h:mm:ss\ \t\t" numFmtId="164"/>
    <numFmt formatCode="h:mm;@" numFmtId="165"/>
    <numFmt formatCode="[$-409]h:mm\ AM/PM;@" numFmtId="166"/>
    <numFmt formatCode="m/d/yyyy;@" numFmtId="167"/>
    <numFmt formatCode="mm/dd/yy;@" numFmtId="168"/>
  </numFmts>
  <fonts count="1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Times New Roman"/>
      <family val="2"/>
      <color rgb="FF000000"/>
      <sz val="11"/>
    </font>
    <font>
      <name val="Times New Roman"/>
      <family val="2"/>
      <color rgb="FF000000"/>
      <sz val="10"/>
    </font>
    <font>
      <name val="Calibri"/>
      <family val="2"/>
      <color rgb="FF000000"/>
      <sz val="12"/>
    </font>
    <font>
      <name val="Times New Roman"/>
      <family val="2"/>
      <color rgb="FFFFFFFF"/>
      <sz val="11"/>
    </font>
    <font>
      <name val="Times New Roman"/>
      <family val="2"/>
      <color rgb="FF000000"/>
      <sz val="16"/>
    </font>
    <font>
      <name val="Arial"/>
      <family val="2"/>
      <color rgb="FF000000"/>
      <sz val="12"/>
    </font>
    <font>
      <name val="Times New Roman"/>
      <family val="2"/>
      <color rgb="FF000000"/>
      <sz val="9"/>
    </font>
    <font>
      <name val="Arial"/>
      <family val="2"/>
      <color rgb="FF000000"/>
      <sz val="11"/>
    </font>
    <font>
      <name val="Times New Roman"/>
      <family val="2"/>
      <color rgb="FF000000"/>
      <sz val="8"/>
    </font>
    <font>
      <name val="Arial"/>
      <family val="2"/>
      <color rgb="FF000000"/>
      <sz val="10"/>
    </font>
    <font>
      <name val="Times New Roman"/>
      <family val="2"/>
      <color rgb="FF000000"/>
      <sz val="12"/>
    </font>
    <font>
      <name val="Arial"/>
      <family val="2"/>
      <b val="1"/>
      <color rgb="FF000000"/>
      <sz val="12"/>
    </font>
    <font>
      <name val="Times New Roman"/>
      <family val="2"/>
      <b val="1"/>
      <color rgb="FF000000"/>
      <sz val="16"/>
    </font>
    <font>
      <name val="Times New Roman"/>
      <family val="1"/>
      <color rgb="FF000000"/>
      <sz val="9"/>
    </font>
    <font>
      <name val="Calibri"/>
      <family val="2"/>
      <color rgb="FFFFFFFF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4472C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borderId="1" fillId="0" fontId="0" numFmtId="0"/>
  </cellStyleXfs>
  <cellXfs count="129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1" numFmtId="3" pivotButton="0" quotePrefix="0" xfId="0">
      <alignment horizontal="right"/>
    </xf>
    <xf applyAlignment="1" borderId="0" fillId="0" fontId="0" numFmtId="0" pivotButton="0" quotePrefix="0" xfId="0">
      <alignment horizontal="right"/>
    </xf>
    <xf applyAlignment="1" borderId="1" fillId="0" fontId="1" numFmtId="0" pivotButton="0" quotePrefix="0" xfId="0">
      <alignment horizontal="left"/>
    </xf>
    <xf applyAlignment="1" borderId="0" fillId="0" fontId="0" numFmtId="3" pivotButton="0" quotePrefix="0" xfId="0">
      <alignment horizontal="right"/>
    </xf>
    <xf applyAlignment="1" borderId="1" fillId="0" fontId="2" numFmtId="3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" fillId="0" fontId="3" numFmtId="19" pivotButton="0" quotePrefix="0" xfId="0">
      <alignment horizontal="left"/>
    </xf>
    <xf applyAlignment="1" borderId="1" fillId="0" fontId="4" numFmtId="0" pivotButton="0" quotePrefix="0" xfId="0">
      <alignment horizontal="left"/>
    </xf>
    <xf applyAlignment="1" borderId="1" fillId="0" fontId="5" numFmtId="3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/>
    </xf>
    <xf applyAlignment="1" borderId="1" fillId="0" fontId="6" numFmtId="19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1" fillId="0" fontId="7" numFmtId="0" pivotButton="0" quotePrefix="0" xfId="0">
      <alignment horizontal="center"/>
    </xf>
    <xf applyAlignment="1" borderId="1" fillId="0" fontId="7" numFmtId="19" pivotButton="0" quotePrefix="0" xfId="0">
      <alignment horizontal="center"/>
    </xf>
    <xf applyAlignment="1" borderId="1" fillId="0" fontId="8" numFmtId="0" pivotButton="0" quotePrefix="0" xfId="0">
      <alignment horizontal="center"/>
    </xf>
    <xf applyAlignment="1" borderId="1" fillId="0" fontId="8" numFmtId="19" pivotButton="0" quotePrefix="0" xfId="0">
      <alignment horizontal="center"/>
    </xf>
    <xf applyAlignment="1" borderId="11" fillId="0" fontId="8" numFmtId="3" pivotButton="0" quotePrefix="0" xfId="0">
      <alignment horizontal="left"/>
    </xf>
    <xf applyAlignment="1" borderId="1" fillId="0" fontId="8" numFmtId="0" pivotButton="0" quotePrefix="0" xfId="0">
      <alignment horizontal="left"/>
    </xf>
    <xf applyAlignment="1" borderId="1" fillId="0" fontId="8" numFmtId="18" pivotButton="0" quotePrefix="0" xfId="0">
      <alignment horizontal="left"/>
    </xf>
    <xf applyAlignment="1" borderId="10" fillId="0" fontId="9" numFmtId="0" pivotButton="0" quotePrefix="0" xfId="0">
      <alignment horizontal="center"/>
    </xf>
    <xf applyAlignment="1" borderId="1" fillId="0" fontId="9" numFmtId="0" pivotButton="0" quotePrefix="0" xfId="0">
      <alignment horizontal="left"/>
    </xf>
    <xf applyAlignment="1" borderId="1" fillId="0" fontId="9" numFmtId="19" pivotButton="0" quotePrefix="0" xfId="0">
      <alignment horizontal="left"/>
    </xf>
    <xf applyAlignment="1" borderId="1" fillId="0" fontId="9" numFmtId="0" pivotButton="0" quotePrefix="0" xfId="0">
      <alignment horizontal="center"/>
    </xf>
    <xf applyAlignment="1" borderId="1" fillId="0" fontId="8" numFmtId="18" pivotButton="0" quotePrefix="0" xfId="0">
      <alignment horizontal="center"/>
    </xf>
    <xf applyAlignment="1" borderId="12" fillId="0" fontId="8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3" fillId="0" fontId="8" numFmtId="0" pivotButton="0" quotePrefix="0" xfId="0">
      <alignment horizontal="center"/>
    </xf>
    <xf applyAlignment="1" borderId="13" fillId="0" fontId="8" numFmtId="18" pivotButton="0" quotePrefix="0" xfId="0">
      <alignment horizontal="left"/>
    </xf>
    <xf applyAlignment="1" borderId="13" fillId="0" fontId="8" numFmtId="18" pivotButton="0" quotePrefix="0" xfId="0">
      <alignment horizontal="center"/>
    </xf>
    <xf applyAlignment="1" borderId="13" fillId="0" fontId="8" numFmtId="19" pivotButton="0" quotePrefix="0" xfId="0">
      <alignment horizontal="left"/>
    </xf>
    <xf applyAlignment="1" borderId="14" fillId="0" fontId="8" numFmtId="0" pivotButton="0" quotePrefix="0" xfId="0">
      <alignment horizontal="center"/>
    </xf>
    <xf applyAlignment="1" borderId="1" fillId="0" fontId="3" numFmtId="0" pivotButton="0" quotePrefix="0" xfId="0">
      <alignment horizontal="center"/>
    </xf>
    <xf applyAlignment="1" borderId="1" fillId="0" fontId="3" numFmtId="19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0" fillId="0" fontId="0" numFmtId="3" pivotButton="0" quotePrefix="0" xfId="0">
      <alignment horizontal="left"/>
    </xf>
    <xf applyAlignment="1" borderId="22" fillId="0" fontId="10" numFmtId="0" pivotButton="0" quotePrefix="0" xfId="0">
      <alignment horizontal="center"/>
    </xf>
    <xf applyAlignment="1" borderId="23" fillId="0" fontId="10" numFmtId="0" pivotButton="0" quotePrefix="0" xfId="0">
      <alignment horizontal="center"/>
    </xf>
    <xf applyAlignment="1" borderId="24" fillId="0" fontId="10" numFmtId="0" pivotButton="0" quotePrefix="0" xfId="0">
      <alignment horizontal="center"/>
    </xf>
    <xf applyAlignment="1" borderId="1" fillId="0" fontId="10" numFmtId="0" pivotButton="0" quotePrefix="0" xfId="0">
      <alignment horizontal="center"/>
    </xf>
    <xf applyAlignment="1" borderId="1" fillId="0" fontId="10" numFmtId="19" pivotButton="0" quotePrefix="0" xfId="0">
      <alignment horizontal="center"/>
    </xf>
    <xf applyAlignment="1" borderId="25" fillId="0" fontId="2" numFmtId="3" pivotButton="0" quotePrefix="0" xfId="0">
      <alignment horizontal="center"/>
    </xf>
    <xf applyAlignment="1" borderId="26" fillId="0" fontId="3" numFmtId="0" pivotButton="0" quotePrefix="0" xfId="0">
      <alignment horizontal="center"/>
    </xf>
    <xf applyAlignment="1" borderId="1" fillId="0" fontId="2" numFmtId="19" pivotButton="0" quotePrefix="0" xfId="0">
      <alignment horizontal="left"/>
    </xf>
    <xf applyAlignment="1" borderId="1" fillId="0" fontId="2" numFmtId="20" pivotButton="0" quotePrefix="0" xfId="0">
      <alignment horizontal="left"/>
    </xf>
    <xf applyAlignment="1" borderId="1" fillId="0" fontId="5" numFmtId="19" pivotButton="0" quotePrefix="0" xfId="0">
      <alignment horizontal="left"/>
    </xf>
    <xf applyAlignment="1" borderId="27" fillId="0" fontId="2" numFmtId="3" pivotButton="0" quotePrefix="0" xfId="0">
      <alignment horizontal="center"/>
    </xf>
    <xf applyAlignment="1" borderId="31" fillId="0" fontId="2" numFmtId="19" pivotButton="0" quotePrefix="0" xfId="0">
      <alignment horizontal="left"/>
    </xf>
    <xf applyAlignment="1" borderId="32" fillId="0" fontId="2" numFmtId="0" pivotButton="0" quotePrefix="0" xfId="0">
      <alignment horizontal="center"/>
    </xf>
    <xf applyAlignment="1" borderId="1" fillId="0" fontId="2" numFmtId="0" pivotButton="0" quotePrefix="0" xfId="0">
      <alignment horizontal="right"/>
    </xf>
    <xf applyAlignment="1" borderId="1" fillId="0" fontId="2" numFmtId="19" pivotButton="0" quotePrefix="0" xfId="0">
      <alignment horizontal="right"/>
    </xf>
    <xf applyAlignment="1" borderId="1" fillId="0" fontId="2" numFmtId="3" pivotButton="0" quotePrefix="0" xfId="0">
      <alignment horizontal="left" wrapText="1"/>
    </xf>
    <xf applyAlignment="1" borderId="1" fillId="0" fontId="3" numFmtId="0" pivotButton="0" quotePrefix="0" xfId="0">
      <alignment horizontal="left" wrapText="1"/>
    </xf>
    <xf applyAlignment="1" borderId="1" fillId="0" fontId="3" numFmtId="19" pivotButton="0" quotePrefix="0" xfId="0">
      <alignment horizontal="left" wrapText="1"/>
    </xf>
    <xf applyAlignment="1" borderId="1" fillId="0" fontId="4" numFmtId="0" pivotButton="0" quotePrefix="0" xfId="0">
      <alignment horizontal="left" wrapText="1"/>
    </xf>
    <xf applyAlignment="1" borderId="11" fillId="0" fontId="2" numFmtId="3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1" fillId="0" fontId="2" numFmtId="18" pivotButton="0" quotePrefix="0" xfId="0">
      <alignment horizontal="left"/>
    </xf>
    <xf applyAlignment="1" borderId="9" fillId="0" fontId="2" numFmtId="18" pivotButton="0" quotePrefix="0" xfId="0">
      <alignment horizontal="left"/>
    </xf>
    <xf applyAlignment="1" borderId="9" fillId="0" fontId="2" numFmtId="19" pivotButton="0" quotePrefix="0" xfId="0">
      <alignment horizontal="left"/>
    </xf>
    <xf applyAlignment="1" borderId="10" fillId="0" fontId="2" numFmtId="0" pivotButton="0" quotePrefix="0" xfId="0">
      <alignment horizontal="center"/>
    </xf>
    <xf applyAlignment="1" borderId="1" fillId="0" fontId="2" numFmtId="0" pivotButton="0" quotePrefix="0" xfId="0">
      <alignment horizontal="left"/>
    </xf>
    <xf applyAlignment="1" borderId="34" fillId="0" fontId="2" numFmtId="3" pivotButton="0" quotePrefix="0" xfId="0">
      <alignment horizontal="center"/>
    </xf>
    <xf applyAlignment="1" borderId="13" fillId="0" fontId="2" numFmtId="0" pivotButton="0" quotePrefix="0" xfId="0">
      <alignment horizontal="center"/>
    </xf>
    <xf applyAlignment="1" borderId="13" fillId="0" fontId="2" numFmtId="18" pivotButton="0" quotePrefix="0" xfId="0">
      <alignment horizontal="left"/>
    </xf>
    <xf applyAlignment="1" borderId="13" fillId="0" fontId="2" numFmtId="19" pivotButton="0" quotePrefix="0" xfId="0">
      <alignment horizontal="left"/>
    </xf>
    <xf applyAlignment="1" borderId="14" fillId="0" fontId="2" numFmtId="0" pivotButton="0" quotePrefix="0" xfId="0">
      <alignment horizontal="center"/>
    </xf>
    <xf applyAlignment="1" borderId="1" fillId="0" fontId="8" numFmtId="0" pivotButton="0" quotePrefix="0" xfId="0">
      <alignment horizontal="left" wrapText="1"/>
    </xf>
    <xf applyAlignment="1" borderId="1" fillId="0" fontId="8" numFmtId="19" pivotButton="0" quotePrefix="0" xfId="0">
      <alignment horizontal="left" wrapText="1"/>
    </xf>
    <xf applyAlignment="1" borderId="1" fillId="0" fontId="9" numFmtId="19" pivotButton="0" quotePrefix="0" xfId="0">
      <alignment horizontal="center"/>
    </xf>
    <xf applyAlignment="1" borderId="21" fillId="0" fontId="2" numFmtId="3" pivotButton="0" quotePrefix="0" xfId="0">
      <alignment horizontal="center"/>
    </xf>
    <xf applyAlignment="1" borderId="9" fillId="0" fontId="2" numFmtId="0" pivotButton="0" quotePrefix="0" xfId="0">
      <alignment horizontal="center"/>
    </xf>
    <xf applyAlignment="1" borderId="1" fillId="0" fontId="2" numFmtId="3" pivotButton="0" quotePrefix="0" xfId="0">
      <alignment horizontal="center"/>
    </xf>
    <xf applyAlignment="1" borderId="1" fillId="0" fontId="2" numFmtId="3" pivotButton="0" quotePrefix="0" xfId="0">
      <alignment horizontal="right"/>
    </xf>
    <xf applyAlignment="1" borderId="0" fillId="0" fontId="0" numFmtId="3" pivotButton="0" quotePrefix="0" xfId="0">
      <alignment horizontal="center"/>
    </xf>
    <xf applyAlignment="1" borderId="0" fillId="0" fontId="0" numFmtId="164" pivotButton="0" quotePrefix="0" xfId="0">
      <alignment horizontal="left"/>
    </xf>
    <xf borderId="0" fillId="0" fontId="0" numFmtId="165" pivotButton="0" quotePrefix="0" xfId="0"/>
    <xf applyAlignment="1" borderId="1" fillId="3" fontId="1" numFmtId="0" pivotButton="0" quotePrefix="0" xfId="0">
      <alignment horizontal="left"/>
    </xf>
    <xf borderId="0" fillId="3" fontId="0" numFmtId="0" pivotButton="0" quotePrefix="0" xfId="0"/>
    <xf borderId="1" fillId="0" fontId="0" numFmtId="0" pivotButton="0" quotePrefix="0" xfId="0"/>
    <xf applyAlignment="1" borderId="9" fillId="0" fontId="15" numFmtId="19" pivotButton="0" quotePrefix="0" xfId="0">
      <alignment horizontal="left"/>
    </xf>
    <xf applyAlignment="1" borderId="22" fillId="0" fontId="11" numFmtId="166" pivotButton="0" quotePrefix="0" xfId="0">
      <alignment horizontal="center"/>
    </xf>
    <xf borderId="0" fillId="4" fontId="0" numFmtId="0" pivotButton="0" quotePrefix="0" xfId="0"/>
    <xf borderId="0" fillId="5" fontId="0" numFmtId="0" pivotButton="0" quotePrefix="0" xfId="0"/>
    <xf borderId="1" fillId="5" fontId="0" numFmtId="0" pivotButton="0" quotePrefix="0" xfId="0"/>
    <xf borderId="0" fillId="6" fontId="0" numFmtId="0" pivotButton="0" quotePrefix="0" xfId="0"/>
    <xf applyAlignment="1" borderId="2" fillId="2" fontId="16" numFmtId="0" pivotButton="0" quotePrefix="0" xfId="0">
      <alignment horizontal="center" vertical="center"/>
    </xf>
    <xf applyAlignment="1" borderId="24" fillId="0" fontId="11" numFmtId="165" pivotButton="0" quotePrefix="0" xfId="0">
      <alignment horizontal="center"/>
    </xf>
    <xf applyAlignment="1" borderId="22" fillId="0" fontId="11" numFmtId="0" pivotButton="0" quotePrefix="0" xfId="0">
      <alignment horizontal="center"/>
    </xf>
    <xf applyAlignment="1" borderId="25" fillId="0" fontId="2" numFmtId="0" pivotButton="0" quotePrefix="0" xfId="0">
      <alignment horizontal="center"/>
    </xf>
    <xf borderId="0" fillId="5" fontId="0" numFmtId="167" pivotButton="0" quotePrefix="0" xfId="0"/>
    <xf borderId="0" fillId="0" fontId="0" numFmtId="167" pivotButton="0" quotePrefix="0" xfId="0"/>
    <xf borderId="0" fillId="3" fontId="0" numFmtId="167" pivotButton="0" quotePrefix="0" xfId="0"/>
    <xf borderId="0" fillId="0" fontId="0" numFmtId="168" pivotButton="0" quotePrefix="0" xfId="0"/>
    <xf applyAlignment="1" borderId="6" fillId="0" fontId="3" numFmtId="3" pivotButton="0" quotePrefix="0" xfId="0">
      <alignment horizontal="left" wrapText="1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borderId="7" fillId="0" fontId="0" numFmtId="0" pivotButton="0" quotePrefix="0" xfId="0"/>
    <xf applyAlignment="1" borderId="33" fillId="0" fontId="8" numFmtId="3" pivotButton="0" quotePrefix="0" xfId="0">
      <alignment horizontal="left" wrapText="1"/>
    </xf>
    <xf borderId="16" fillId="0" fontId="0" numFmtId="0" pivotButton="0" quotePrefix="0" xfId="0"/>
    <xf borderId="20" fillId="0" fontId="0" numFmtId="0" pivotButton="0" quotePrefix="0" xfId="0"/>
    <xf applyAlignment="1" borderId="1" fillId="0" fontId="8" numFmtId="0" pivotButton="0" quotePrefix="0" xfId="0">
      <alignment horizontal="left"/>
    </xf>
    <xf applyAlignment="1" borderId="28" fillId="0" fontId="12" numFmtId="3" pivotButton="0" quotePrefix="0" xfId="0">
      <alignment horizontal="center"/>
    </xf>
    <xf borderId="29" fillId="0" fontId="0" numFmtId="0" pivotButton="0" quotePrefix="0" xfId="0"/>
    <xf borderId="30" fillId="0" fontId="0" numFmtId="0" pivotButton="0" quotePrefix="0" xfId="0"/>
    <xf applyAlignment="1" borderId="12" fillId="0" fontId="8" numFmtId="0" pivotButton="0" quotePrefix="0" xfId="0">
      <alignment horizontal="center"/>
    </xf>
    <xf borderId="26" fillId="0" fontId="0" numFmtId="0" pivotButton="0" quotePrefix="0" xfId="0"/>
    <xf borderId="12" fillId="0" fontId="0" numFmtId="0" pivotButton="0" quotePrefix="0" xfId="0"/>
    <xf applyAlignment="1" borderId="1" fillId="0" fontId="2" numFmtId="3" pivotButton="0" quotePrefix="0" xfId="0">
      <alignment horizontal="center" vertical="top" wrapText="1"/>
    </xf>
    <xf applyAlignment="1" borderId="0" fillId="0" fontId="0" numFmtId="3" pivotButton="0" quotePrefix="0" xfId="0">
      <alignment horizontal="left"/>
    </xf>
    <xf applyAlignment="1" borderId="3" fillId="0" fontId="3" numFmtId="3" pivotButton="0" quotePrefix="0" xfId="0">
      <alignment horizontal="left"/>
    </xf>
    <xf borderId="4" fillId="0" fontId="0" numFmtId="0" pivotButton="0" quotePrefix="0" xfId="0"/>
    <xf borderId="5" fillId="0" fontId="0" numFmtId="0" pivotButton="0" quotePrefix="0" xfId="0"/>
    <xf applyAlignment="1" borderId="6" fillId="0" fontId="14" numFmtId="3" pivotButton="0" quotePrefix="0" xfId="0">
      <alignment horizontal="center"/>
    </xf>
    <xf applyAlignment="1" borderId="3" fillId="0" fontId="8" numFmtId="3" pivotButton="0" quotePrefix="0" xfId="0">
      <alignment horizontal="center"/>
    </xf>
    <xf applyAlignment="1" borderId="8" fillId="0" fontId="13" numFmtId="0" pivotButton="0" quotePrefix="0" xfId="0">
      <alignment horizontal="center"/>
    </xf>
    <xf borderId="9" fillId="0" fontId="0" numFmtId="0" pivotButton="0" quotePrefix="0" xfId="0"/>
    <xf borderId="10" fillId="0" fontId="0" numFmtId="0" pivotButton="0" quotePrefix="0" xfId="0"/>
    <xf applyAlignment="1" borderId="10" fillId="0" fontId="9" numFmtId="18" pivotButton="0" quotePrefix="0" xfId="0">
      <alignment horizontal="center"/>
    </xf>
    <xf applyAlignment="1" borderId="9" fillId="0" fontId="13" numFmtId="0" pivotButton="0" quotePrefix="0" xfId="0">
      <alignment horizontal="center"/>
    </xf>
    <xf applyAlignment="1" borderId="17" fillId="0" fontId="3" numFmtId="0" pivotButton="0" quotePrefix="0" xfId="0">
      <alignment horizontal="center"/>
    </xf>
    <xf borderId="18" fillId="0" fontId="0" numFmtId="0" pivotButton="0" quotePrefix="0" xfId="0"/>
    <xf applyAlignment="1" borderId="15" fillId="0" fontId="3" numFmtId="3" pivotButton="0" quotePrefix="0" xfId="0">
      <alignment horizontal="center" vertical="top"/>
    </xf>
    <xf borderId="21" fillId="0" fontId="0" numFmtId="0" pivotButton="0" quotePrefix="0" xfId="0"/>
    <xf applyAlignment="1" borderId="19" fillId="0" fontId="3" numFmtId="0" pivotButton="0" quotePrefix="0" xfId="0">
      <alignment horizontal="center"/>
    </xf>
    <xf applyAlignment="1" borderId="8" fillId="0" fontId="3" numFmtId="0" pivotButton="0" quotePrefix="0" xfId="0">
      <alignment horizontal="center"/>
    </xf>
    <xf applyAlignment="1" borderId="33" fillId="0" fontId="3" numFmtId="3" pivotButton="0" quotePrefix="0" xfId="0">
      <alignment horizontal="left" wrapText="1"/>
    </xf>
  </cellXfs>
  <cellStyles count="1">
    <cellStyle builtinId="0" name="Normal" xfId="0"/>
  </cellStyles>
  <dxfs count="2">
    <dxf>
      <font>
        <color theme="0"/>
      </font>
    </dxf>
    <dxf>
      <font>
        <color theme="0"/>
      </font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000"/>
  <sheetViews>
    <sheetView tabSelected="1" workbookViewId="0" zoomScale="88" zoomScaleNormal="100">
      <selection activeCell="M1" sqref="M1"/>
    </sheetView>
  </sheetViews>
  <sheetFormatPr baseColWidth="8" defaultRowHeight="15"/>
  <cols>
    <col customWidth="1" max="1" min="1" style="111" width="13.7109375"/>
    <col bestFit="1" customWidth="1" max="2" min="2" style="76" width="5.28515625"/>
    <col bestFit="1" customWidth="1" max="3" min="3" style="97" width="6"/>
    <col bestFit="1" customWidth="1" max="7" min="4" style="98" width="10.7109375"/>
    <col customWidth="1" max="8" min="8" style="98" width="10.7109375"/>
    <col bestFit="1" customWidth="1" max="9" min="9" style="97" width="10.7109375"/>
    <col bestFit="1" customWidth="1" hidden="1" max="10" min="10" style="98" width="14.140625"/>
    <col bestFit="1" customWidth="1" hidden="1" max="12" min="11" style="77" width="14.140625"/>
    <col bestFit="1" customWidth="1" max="13" min="13" style="98" width="5.5703125"/>
  </cols>
  <sheetData>
    <row customHeight="1" ht="21.75" r="1">
      <c r="A1" s="6" t="n"/>
      <c r="B1" s="112" t="inlineStr">
        <is>
          <t>CIVIL SERVICE FORM No. 48</t>
        </is>
      </c>
      <c r="C1" s="113" t="n"/>
      <c r="D1" s="113" t="n"/>
      <c r="E1" s="113" t="n"/>
      <c r="F1" s="113" t="n"/>
      <c r="G1" s="113" t="n"/>
      <c r="H1" s="113" t="n"/>
      <c r="I1" s="114" t="n"/>
      <c r="J1" s="7" t="n"/>
      <c r="K1" s="8" t="n"/>
      <c r="L1" s="8" t="n"/>
      <c r="M1" s="9" t="n"/>
    </row>
    <row customHeight="1" ht="24.75" r="2">
      <c r="A2" s="10" t="inlineStr">
        <is>
          <t>DAILY TIME RECORD</t>
        </is>
      </c>
      <c r="B2" s="115" t="inlineStr">
        <is>
          <t>DAILY TIME RECORD</t>
        </is>
      </c>
      <c r="I2" s="99" t="n"/>
      <c r="J2" s="12" t="n"/>
      <c r="K2" s="13" t="n"/>
      <c r="L2" s="13" t="n"/>
      <c r="M2" s="14" t="n"/>
    </row>
    <row customHeight="1" ht="19.5" r="3">
      <c r="A3" s="6" t="inlineStr">
        <is>
          <t>NAME</t>
        </is>
      </c>
      <c r="B3" s="117" t="inlineStr">
        <is>
          <t>trizt</t>
        </is>
      </c>
      <c r="C3" s="118" t="n"/>
      <c r="D3" s="118" t="n"/>
      <c r="E3" s="118" t="n"/>
      <c r="F3" s="118" t="n"/>
      <c r="G3" s="118" t="n"/>
      <c r="H3" s="118" t="n"/>
      <c r="I3" s="119" t="n"/>
      <c r="J3" s="15" t="n"/>
      <c r="K3" s="16" t="n"/>
      <c r="L3" s="16" t="n"/>
      <c r="M3" s="4" t="n"/>
    </row>
    <row customHeight="1" ht="21.75" r="4">
      <c r="A4" s="6" t="n"/>
      <c r="B4" s="116" t="inlineStr">
        <is>
          <t>(Name)</t>
        </is>
      </c>
      <c r="C4" s="113" t="n"/>
      <c r="D4" s="113" t="n"/>
      <c r="E4" s="113" t="n"/>
      <c r="F4" s="113" t="n"/>
      <c r="G4" s="113" t="n"/>
      <c r="H4" s="113" t="n"/>
      <c r="I4" s="114" t="n"/>
      <c r="J4" s="17" t="n"/>
      <c r="K4" s="18" t="n"/>
      <c r="L4" s="18" t="n"/>
      <c r="M4" s="9" t="n"/>
    </row>
    <row customHeight="1" ht="21.75" r="5">
      <c r="A5" s="6" t="inlineStr">
        <is>
          <t>MONTH</t>
        </is>
      </c>
      <c r="B5" s="19" t="inlineStr">
        <is>
          <t xml:space="preserve">For the month of </t>
        </is>
      </c>
      <c r="C5" s="103" t="n"/>
      <c r="D5" s="21" t="n"/>
      <c r="E5" s="121" t="inlineStr">
        <is>
          <t>JUNE</t>
        </is>
      </c>
      <c r="F5" s="118" t="n"/>
      <c r="G5" s="118" t="n"/>
      <c r="H5" s="118" t="n"/>
      <c r="I5" s="22" t="n"/>
      <c r="J5" s="23" t="n"/>
      <c r="K5" s="24" t="n"/>
      <c r="L5" s="24" t="n"/>
      <c r="M5" s="9" t="n"/>
    </row>
    <row customHeight="1" ht="21.75" r="6">
      <c r="A6" s="6" t="n"/>
      <c r="B6" s="19" t="inlineStr">
        <is>
          <t>Official hours for arrival</t>
        </is>
      </c>
      <c r="C6" s="17" t="n"/>
      <c r="D6" s="26" t="n"/>
      <c r="E6" s="26" t="n"/>
      <c r="F6" s="26" t="n"/>
      <c r="G6" s="103" t="inlineStr">
        <is>
          <t>(Regular days</t>
        </is>
      </c>
      <c r="H6" s="82" t="n"/>
      <c r="I6" s="107" t="n"/>
      <c r="J6" s="17" t="n"/>
      <c r="K6" s="18" t="n"/>
      <c r="L6" s="18" t="n"/>
      <c r="M6" s="9" t="n"/>
    </row>
    <row customHeight="1" ht="21.75" r="7">
      <c r="A7" s="6" t="n"/>
      <c r="B7" s="19" t="n"/>
      <c r="C7" s="103" t="inlineStr">
        <is>
          <t>and departure</t>
        </is>
      </c>
      <c r="E7" s="26" t="n"/>
      <c r="F7" s="26" t="n"/>
      <c r="G7" s="103" t="inlineStr">
        <is>
          <t>(Saturdays</t>
        </is>
      </c>
      <c r="H7" s="82" t="n"/>
      <c r="I7" s="28" t="n"/>
      <c r="J7" s="17" t="n"/>
      <c r="K7" s="18" t="n"/>
      <c r="L7" s="18" t="n"/>
      <c r="M7" s="9" t="n"/>
    </row>
    <row customHeight="1" ht="13.5" r="8" thickBot="1">
      <c r="A8" s="6" t="n"/>
      <c r="B8" s="19" t="n"/>
      <c r="C8" s="29" t="n"/>
      <c r="D8" s="30" t="n"/>
      <c r="E8" s="31" t="n"/>
      <c r="F8" s="31" t="n"/>
      <c r="G8" s="31" t="n"/>
      <c r="H8" s="32" t="n"/>
      <c r="I8" s="33" t="n"/>
      <c r="J8" s="17" t="n"/>
      <c r="K8" s="18" t="n"/>
      <c r="L8" s="18" t="n"/>
      <c r="M8" s="9" t="n"/>
    </row>
    <row customHeight="1" ht="19.5" r="9" thickTop="1">
      <c r="A9" s="110" t="inlineStr">
        <is>
          <t>Att. Code</t>
        </is>
      </c>
      <c r="B9" s="124" t="inlineStr">
        <is>
          <t>DAY</t>
        </is>
      </c>
      <c r="C9" s="101" t="n"/>
      <c r="D9" s="122" t="inlineStr">
        <is>
          <t>A.M.</t>
        </is>
      </c>
      <c r="E9" s="123" t="n"/>
      <c r="F9" s="127" t="inlineStr">
        <is>
          <t>P.M.</t>
        </is>
      </c>
      <c r="G9" s="119" t="n"/>
      <c r="H9" s="126" t="inlineStr">
        <is>
          <t>UNDERTIME</t>
        </is>
      </c>
      <c r="I9" s="123" t="n"/>
      <c r="J9" s="34" t="n"/>
      <c r="K9" s="35" t="n"/>
      <c r="L9" s="35" t="n"/>
      <c r="M9" s="36" t="n"/>
    </row>
    <row customHeight="1" ht="19.5" r="10">
      <c r="B10" s="125" t="n"/>
      <c r="C10" s="118" t="n"/>
      <c r="D10" s="38" t="inlineStr">
        <is>
          <t>Arrival</t>
        </is>
      </c>
      <c r="E10" s="38" t="inlineStr">
        <is>
          <t>Departure</t>
        </is>
      </c>
      <c r="F10" s="38" t="inlineStr">
        <is>
          <t>Arrival</t>
        </is>
      </c>
      <c r="G10" s="39" t="inlineStr">
        <is>
          <t>Departure</t>
        </is>
      </c>
      <c r="H10" s="40" t="inlineStr">
        <is>
          <t>Hours</t>
        </is>
      </c>
      <c r="I10" s="38" t="inlineStr">
        <is>
          <t>Minutes</t>
        </is>
      </c>
      <c r="J10" s="41" t="n"/>
      <c r="K10" s="42" t="n"/>
      <c r="L10" s="42" t="n"/>
      <c r="M10" s="36" t="n"/>
    </row>
    <row customHeight="1" ht="19.5" r="11">
      <c r="A11" s="6">
        <f>$A$55&amp;"-"&amp;$A$57&amp;"-"&amp;$B11</f>
        <v/>
      </c>
      <c r="B11" s="91" t="n">
        <v>1</v>
      </c>
      <c r="C11" s="44">
        <f>IF(ISNA(VLOOKUP($A11,AttendanceRecord,3,FALSE)),"",VLOOKUP($A11,AttendanceRecord,3,FALSE))</f>
        <v/>
      </c>
      <c r="D11" s="90">
        <f>IF(ISNA(VLOOKUP($A11,AttendanceRecord,4,FALSE)),"",VLOOKUP($A11,AttendanceRecord,4,FALSE))</f>
        <v/>
      </c>
      <c r="E11" s="90">
        <f>IF(ISNA(VLOOKUP($A11,AttendanceRecord,5,FALSE)),"",VLOOKUP($A11,AttendanceRecord,5,FALSE))</f>
        <v/>
      </c>
      <c r="F11" s="90">
        <f>IF(ISNA(VLOOKUP($A11,AttendanceRecord,6,FALSE)),"",VLOOKUP($A11,AttendanceRecord,6,FALSE))</f>
        <v/>
      </c>
      <c r="G11" s="90">
        <f>IF(ISNA(VLOOKUP($A11,AttendanceRecord,7,FALSE)),"",VLOOKUP($A11,AttendanceRecord,7,FALSE))</f>
        <v/>
      </c>
      <c r="H11" s="89">
        <f>IF(ISNA(VLOOKUP($A11,AttendanceRecord,10,FALSE)),"",VLOOKUP($A11,AttendanceRecord,10,FALSE))</f>
        <v/>
      </c>
      <c r="I11" s="83" t="n"/>
      <c r="J11" s="45" t="n"/>
      <c r="K11" s="45" t="n"/>
      <c r="L11" s="45" t="n"/>
      <c r="M11" s="4" t="n"/>
    </row>
    <row customHeight="1" ht="19.5" r="12">
      <c r="A12" s="6">
        <f>$A$55&amp;"-"&amp;$A$57&amp;"-"&amp;$B12</f>
        <v/>
      </c>
      <c r="B12" s="91" t="n">
        <v>2</v>
      </c>
      <c r="C12" s="44">
        <f>IF(ISNA(VLOOKUP($A12,AttendanceRecord,3,FALSE)),"",VLOOKUP($A12,AttendanceRecord,3,FALSE))</f>
        <v/>
      </c>
      <c r="D12" s="90">
        <f>IF(ISNA(VLOOKUP($A12,AttendanceRecord,4,FALSE)),"",VLOOKUP($A12,AttendanceRecord,4,FALSE))</f>
        <v/>
      </c>
      <c r="E12" s="90">
        <f>IF(ISNA(VLOOKUP($A12,AttendanceRecord,5,FALSE)),"",VLOOKUP($A12,AttendanceRecord,5,FALSE))</f>
        <v/>
      </c>
      <c r="F12" s="90">
        <f>IF(ISNA(VLOOKUP($A12,AttendanceRecord,6,FALSE)),"",VLOOKUP($A12,AttendanceRecord,6,FALSE))</f>
        <v/>
      </c>
      <c r="G12" s="90">
        <f>IF(ISNA(VLOOKUP($A12,AttendanceRecord,7,FALSE)),"",VLOOKUP($A12,AttendanceRecord,7,FALSE))</f>
        <v/>
      </c>
      <c r="H12" s="89">
        <f>IF(ISNA(VLOOKUP($A12,AttendanceRecord,10,FALSE)),"",VLOOKUP($A12,AttendanceRecord,10,FALSE))</f>
        <v/>
      </c>
      <c r="I12" s="83" t="n"/>
      <c r="J12" s="45" t="n"/>
      <c r="K12" s="45" t="n"/>
      <c r="L12" s="45" t="n"/>
      <c r="M12" s="4" t="n"/>
    </row>
    <row customHeight="1" ht="19.5" r="13">
      <c r="A13" s="6">
        <f>$A$55&amp;"-"&amp;$A$57&amp;"-"&amp;$B13</f>
        <v/>
      </c>
      <c r="B13" s="91" t="n">
        <v>3</v>
      </c>
      <c r="C13" s="44">
        <f>IF(ISNA(VLOOKUP($A13,AttendanceRecord,3,FALSE)),"",VLOOKUP($A13,AttendanceRecord,3,FALSE))</f>
        <v/>
      </c>
      <c r="D13" s="90">
        <f>IF(ISNA(VLOOKUP($A13,AttendanceRecord,4,FALSE)),"",VLOOKUP($A13,AttendanceRecord,4,FALSE))</f>
        <v/>
      </c>
      <c r="E13" s="90">
        <f>IF(ISNA(VLOOKUP($A13,AttendanceRecord,5,FALSE)),"",VLOOKUP($A13,AttendanceRecord,5,FALSE))</f>
        <v/>
      </c>
      <c r="F13" s="90">
        <f>IF(ISNA(VLOOKUP($A13,AttendanceRecord,6,FALSE)),"",VLOOKUP($A13,AttendanceRecord,6,FALSE))</f>
        <v/>
      </c>
      <c r="G13" s="90">
        <f>IF(ISNA(VLOOKUP($A13,AttendanceRecord,7,FALSE)),"",VLOOKUP($A13,AttendanceRecord,7,FALSE))</f>
        <v/>
      </c>
      <c r="H13" s="89">
        <f>IF(ISNA(VLOOKUP($A13,AttendanceRecord,10,FALSE)),"",VLOOKUP($A13,AttendanceRecord,10,FALSE))</f>
        <v/>
      </c>
      <c r="I13" s="83" t="n"/>
      <c r="J13" s="46" t="n"/>
      <c r="K13" s="46" t="n"/>
      <c r="L13" s="46" t="n"/>
      <c r="M13" s="4" t="n"/>
    </row>
    <row customHeight="1" ht="19.5" r="14">
      <c r="A14" s="6">
        <f>$A$55&amp;"-"&amp;$A$57&amp;"-"&amp;$B14</f>
        <v/>
      </c>
      <c r="B14" s="91" t="n">
        <v>4</v>
      </c>
      <c r="C14" s="44">
        <f>IF(ISNA(VLOOKUP($A14,AttendanceRecord,3,FALSE)),"",VLOOKUP($A14,AttendanceRecord,3,FALSE))</f>
        <v/>
      </c>
      <c r="D14" s="90">
        <f>IF(ISNA(VLOOKUP($A14,AttendanceRecord,4,FALSE)),"",VLOOKUP($A14,AttendanceRecord,4,FALSE))</f>
        <v/>
      </c>
      <c r="E14" s="90">
        <f>IF(ISNA(VLOOKUP($A14,AttendanceRecord,5,FALSE)),"",VLOOKUP($A14,AttendanceRecord,5,FALSE))</f>
        <v/>
      </c>
      <c r="F14" s="90">
        <f>IF(ISNA(VLOOKUP($A14,AttendanceRecord,6,FALSE)),"",VLOOKUP($A14,AttendanceRecord,6,FALSE))</f>
        <v/>
      </c>
      <c r="G14" s="90">
        <f>IF(ISNA(VLOOKUP($A14,AttendanceRecord,7,FALSE)),"",VLOOKUP($A14,AttendanceRecord,7,FALSE))</f>
        <v/>
      </c>
      <c r="H14" s="89">
        <f>IF(ISNA(VLOOKUP($A14,AttendanceRecord,10,FALSE)),"",VLOOKUP($A14,AttendanceRecord,10,FALSE))</f>
        <v/>
      </c>
      <c r="I14" s="83" t="n"/>
      <c r="J14" s="45" t="n"/>
      <c r="K14" s="45" t="n"/>
      <c r="L14" s="45" t="n"/>
      <c r="M14" s="4" t="n"/>
    </row>
    <row customHeight="1" ht="19.5" r="15">
      <c r="A15" s="6">
        <f>$A$55&amp;"-"&amp;$A$57&amp;"-"&amp;$B15</f>
        <v/>
      </c>
      <c r="B15" s="91" t="n">
        <v>5</v>
      </c>
      <c r="C15" s="44">
        <f>IF(ISNA(VLOOKUP($A15,AttendanceRecord,3,FALSE)),"",VLOOKUP($A15,AttendanceRecord,3,FALSE))</f>
        <v/>
      </c>
      <c r="D15" s="90">
        <f>IF(ISNA(VLOOKUP($A15,AttendanceRecord,4,FALSE)),"",VLOOKUP($A15,AttendanceRecord,4,FALSE))</f>
        <v/>
      </c>
      <c r="E15" s="90">
        <f>IF(ISNA(VLOOKUP($A15,AttendanceRecord,5,FALSE)),"",VLOOKUP($A15,AttendanceRecord,5,FALSE))</f>
        <v/>
      </c>
      <c r="F15" s="90">
        <f>IF(ISNA(VLOOKUP($A15,AttendanceRecord,6,FALSE)),"",VLOOKUP($A15,AttendanceRecord,6,FALSE))</f>
        <v/>
      </c>
      <c r="G15" s="90">
        <f>IF(ISNA(VLOOKUP($A15,AttendanceRecord,7,FALSE)),"",VLOOKUP($A15,AttendanceRecord,7,FALSE))</f>
        <v/>
      </c>
      <c r="H15" s="89">
        <f>IF(ISNA(VLOOKUP($A15,AttendanceRecord,10,FALSE)),"",VLOOKUP($A15,AttendanceRecord,10,FALSE))</f>
        <v/>
      </c>
      <c r="I15" s="83" t="n"/>
      <c r="J15" s="45" t="n"/>
      <c r="K15" s="45" t="n"/>
      <c r="L15" s="45" t="n"/>
      <c r="M15" s="4" t="n"/>
    </row>
    <row customHeight="1" ht="19.5" r="16">
      <c r="A16" s="6">
        <f>$A$55&amp;"-"&amp;$A$57&amp;"-"&amp;$B16</f>
        <v/>
      </c>
      <c r="B16" s="91" t="n">
        <v>6</v>
      </c>
      <c r="C16" s="44">
        <f>IF(ISNA(VLOOKUP($A16,AttendanceRecord,3,FALSE)),"",VLOOKUP($A16,AttendanceRecord,3,FALSE))</f>
        <v/>
      </c>
      <c r="D16" s="90">
        <f>IF(ISNA(VLOOKUP($A16,AttendanceRecord,4,FALSE)),"",VLOOKUP($A16,AttendanceRecord,4,FALSE))</f>
        <v/>
      </c>
      <c r="E16" s="90">
        <f>IF(ISNA(VLOOKUP($A16,AttendanceRecord,5,FALSE)),"",VLOOKUP($A16,AttendanceRecord,5,FALSE))</f>
        <v/>
      </c>
      <c r="F16" s="90">
        <f>IF(ISNA(VLOOKUP($A16,AttendanceRecord,6,FALSE)),"",VLOOKUP($A16,AttendanceRecord,6,FALSE))</f>
        <v/>
      </c>
      <c r="G16" s="90">
        <f>IF(ISNA(VLOOKUP($A16,AttendanceRecord,7,FALSE)),"",VLOOKUP($A16,AttendanceRecord,7,FALSE))</f>
        <v/>
      </c>
      <c r="H16" s="89">
        <f>IF(ISNA(VLOOKUP($A16,AttendanceRecord,10,FALSE)),"",VLOOKUP($A16,AttendanceRecord,10,FALSE))</f>
        <v/>
      </c>
      <c r="I16" s="83" t="n"/>
      <c r="J16" s="45" t="n"/>
      <c r="K16" s="45" t="n"/>
      <c r="L16" s="45" t="n"/>
      <c r="M16" s="4" t="n"/>
    </row>
    <row customHeight="1" ht="19.5" r="17">
      <c r="A17" s="6">
        <f>$A$55&amp;"-"&amp;$A$57&amp;"-"&amp;$B17</f>
        <v/>
      </c>
      <c r="B17" s="43" t="n">
        <v>7</v>
      </c>
      <c r="C17" s="44">
        <f>IF(ISNA(VLOOKUP($A17,AttendanceRecord,3,FALSE)),"",VLOOKUP($A17,AttendanceRecord,3,FALSE))</f>
        <v/>
      </c>
      <c r="D17" s="90">
        <f>IF(ISNA(VLOOKUP($A17,AttendanceRecord,4,FALSE)),"",VLOOKUP($A17,AttendanceRecord,4,FALSE))</f>
        <v/>
      </c>
      <c r="E17" s="90">
        <f>IF(ISNA(VLOOKUP($A17,AttendanceRecord,5,FALSE)),"",VLOOKUP($A17,AttendanceRecord,5,FALSE))</f>
        <v/>
      </c>
      <c r="F17" s="90">
        <f>IF(ISNA(VLOOKUP($A17,AttendanceRecord,6,FALSE)),"",VLOOKUP($A17,AttendanceRecord,6,FALSE))</f>
        <v/>
      </c>
      <c r="G17" s="90">
        <f>IF(ISNA(VLOOKUP($A17,AttendanceRecord,7,FALSE)),"",VLOOKUP($A17,AttendanceRecord,7,FALSE))</f>
        <v/>
      </c>
      <c r="H17" s="89">
        <f>IF(ISNA(VLOOKUP($A17,AttendanceRecord,10,FALSE)),"",VLOOKUP($A17,AttendanceRecord,10,FALSE))</f>
        <v/>
      </c>
      <c r="I17" s="83" t="n"/>
      <c r="J17" s="45" t="n"/>
      <c r="K17" s="45" t="n"/>
      <c r="L17" s="45" t="n"/>
      <c r="M17" s="4" t="n"/>
    </row>
    <row customHeight="1" ht="19.5" r="18">
      <c r="A18" s="6">
        <f>$A$55&amp;"-"&amp;$A$57&amp;"-"&amp;$B18</f>
        <v/>
      </c>
      <c r="B18" s="43" t="n">
        <v>8</v>
      </c>
      <c r="C18" s="44">
        <f>IF(ISNA(VLOOKUP($A18,AttendanceRecord,3,FALSE)),"",VLOOKUP($A18,AttendanceRecord,3,FALSE))</f>
        <v/>
      </c>
      <c r="D18" s="90">
        <f>IF(ISNA(VLOOKUP($A18,AttendanceRecord,4,FALSE)),"",VLOOKUP($A18,AttendanceRecord,4,FALSE))</f>
        <v/>
      </c>
      <c r="E18" s="90">
        <f>IF(ISNA(VLOOKUP($A18,AttendanceRecord,5,FALSE)),"",VLOOKUP($A18,AttendanceRecord,5,FALSE))</f>
        <v/>
      </c>
      <c r="F18" s="90">
        <f>IF(ISNA(VLOOKUP($A18,AttendanceRecord,6,FALSE)),"",VLOOKUP($A18,AttendanceRecord,6,FALSE))</f>
        <v/>
      </c>
      <c r="G18" s="90">
        <f>IF(ISNA(VLOOKUP($A18,AttendanceRecord,7,FALSE)),"",VLOOKUP($A18,AttendanceRecord,7,FALSE))</f>
        <v/>
      </c>
      <c r="H18" s="89">
        <f>IF(ISNA(VLOOKUP($A18,AttendanceRecord,10,FALSE)),"",VLOOKUP($A18,AttendanceRecord,10,FALSE))</f>
        <v/>
      </c>
      <c r="I18" s="83" t="n"/>
      <c r="J18" s="45" t="n"/>
      <c r="K18" s="45" t="n"/>
      <c r="L18" s="45" t="n"/>
      <c r="M18" s="4" t="n"/>
    </row>
    <row customHeight="1" ht="19.5" r="19">
      <c r="A19" s="6">
        <f>$A$55&amp;"-"&amp;$A$57&amp;"-"&amp;$B19</f>
        <v/>
      </c>
      <c r="B19" s="43" t="n">
        <v>9</v>
      </c>
      <c r="C19" s="44">
        <f>IF(ISNA(VLOOKUP($A19,AttendanceRecord,3,FALSE)),"",VLOOKUP($A19,AttendanceRecord,3,FALSE))</f>
        <v/>
      </c>
      <c r="D19" s="90">
        <f>IF(ISNA(VLOOKUP($A19,AttendanceRecord,4,FALSE)),"",VLOOKUP($A19,AttendanceRecord,4,FALSE))</f>
        <v/>
      </c>
      <c r="E19" s="90">
        <f>IF(ISNA(VLOOKUP($A19,AttendanceRecord,5,FALSE)),"",VLOOKUP($A19,AttendanceRecord,5,FALSE))</f>
        <v/>
      </c>
      <c r="F19" s="90">
        <f>IF(ISNA(VLOOKUP($A19,AttendanceRecord,6,FALSE)),"",VLOOKUP($A19,AttendanceRecord,6,FALSE))</f>
        <v/>
      </c>
      <c r="G19" s="90">
        <f>IF(ISNA(VLOOKUP($A19,AttendanceRecord,7,FALSE)),"",VLOOKUP($A19,AttendanceRecord,7,FALSE))</f>
        <v/>
      </c>
      <c r="H19" s="89">
        <f>IF(ISNA(VLOOKUP($A19,AttendanceRecord,10,FALSE)),"",VLOOKUP($A19,AttendanceRecord,10,FALSE))</f>
        <v/>
      </c>
      <c r="I19" s="83" t="n"/>
      <c r="J19" s="45" t="n"/>
      <c r="K19" s="45" t="n"/>
      <c r="L19" s="45" t="n"/>
      <c r="M19" s="4" t="n"/>
    </row>
    <row customHeight="1" ht="19.5" r="20">
      <c r="A20" s="6">
        <f>$A$55&amp;"-"&amp;$A$57&amp;"-"&amp;$B20</f>
        <v/>
      </c>
      <c r="B20" s="43" t="n">
        <v>10</v>
      </c>
      <c r="C20" s="44">
        <f>IF(ISNA(VLOOKUP($A20,AttendanceRecord,3,FALSE)),"",VLOOKUP($A20,AttendanceRecord,3,FALSE))</f>
        <v/>
      </c>
      <c r="D20" s="90">
        <f>IF(ISNA(VLOOKUP($A20,AttendanceRecord,4,FALSE)),"",VLOOKUP($A20,AttendanceRecord,4,FALSE))</f>
        <v/>
      </c>
      <c r="E20" s="90">
        <f>IF(ISNA(VLOOKUP($A20,AttendanceRecord,5,FALSE)),"",VLOOKUP($A20,AttendanceRecord,5,FALSE))</f>
        <v/>
      </c>
      <c r="F20" s="90">
        <f>IF(ISNA(VLOOKUP($A20,AttendanceRecord,6,FALSE)),"",VLOOKUP($A20,AttendanceRecord,6,FALSE))</f>
        <v/>
      </c>
      <c r="G20" s="90">
        <f>IF(ISNA(VLOOKUP($A20,AttendanceRecord,7,FALSE)),"",VLOOKUP($A20,AttendanceRecord,7,FALSE))</f>
        <v/>
      </c>
      <c r="H20" s="89">
        <f>IF(ISNA(VLOOKUP($A20,AttendanceRecord,10,FALSE)),"",VLOOKUP($A20,AttendanceRecord,10,FALSE))</f>
        <v/>
      </c>
      <c r="I20" s="83" t="n"/>
      <c r="J20" s="45" t="n"/>
      <c r="K20" s="45" t="n"/>
      <c r="L20" s="45" t="n"/>
      <c r="M20" s="4" t="n"/>
    </row>
    <row customHeight="1" ht="19.5" r="21">
      <c r="A21" s="6">
        <f>$A$55&amp;"-"&amp;$A$57&amp;"-"&amp;$B21</f>
        <v/>
      </c>
      <c r="B21" s="43" t="n">
        <v>11</v>
      </c>
      <c r="C21" s="44">
        <f>IF(ISNA(VLOOKUP($A21,AttendanceRecord,3,FALSE)),"",VLOOKUP($A21,AttendanceRecord,3,FALSE))</f>
        <v/>
      </c>
      <c r="D21" s="90">
        <f>IF(ISNA(VLOOKUP($A21,AttendanceRecord,4,FALSE)),"",VLOOKUP($A21,AttendanceRecord,4,FALSE))</f>
        <v/>
      </c>
      <c r="E21" s="90">
        <f>IF(ISNA(VLOOKUP($A21,AttendanceRecord,5,FALSE)),"",VLOOKUP($A21,AttendanceRecord,5,FALSE))</f>
        <v/>
      </c>
      <c r="F21" s="90">
        <f>IF(ISNA(VLOOKUP($A21,AttendanceRecord,6,FALSE)),"",VLOOKUP($A21,AttendanceRecord,6,FALSE))</f>
        <v/>
      </c>
      <c r="G21" s="90">
        <f>IF(ISNA(VLOOKUP($A21,AttendanceRecord,7,FALSE)),"",VLOOKUP($A21,AttendanceRecord,7,FALSE))</f>
        <v/>
      </c>
      <c r="H21" s="89">
        <f>IF(ISNA(VLOOKUP($A21,AttendanceRecord,10,FALSE)),"",VLOOKUP($A21,AttendanceRecord,10,FALSE))</f>
        <v/>
      </c>
      <c r="I21" s="83" t="n"/>
      <c r="J21" s="45" t="n"/>
      <c r="K21" s="45" t="n"/>
      <c r="L21" s="45" t="n"/>
      <c r="M21" s="4" t="n"/>
    </row>
    <row customHeight="1" ht="19.5" r="22">
      <c r="A22" s="6">
        <f>$A$55&amp;"-"&amp;$A$57&amp;"-"&amp;$B22</f>
        <v/>
      </c>
      <c r="B22" s="43" t="n">
        <v>12</v>
      </c>
      <c r="C22" s="44">
        <f>IF(ISNA(VLOOKUP($A22,AttendanceRecord,3,FALSE)),"",VLOOKUP($A22,AttendanceRecord,3,FALSE))</f>
        <v/>
      </c>
      <c r="D22" s="90">
        <f>IF(ISNA(VLOOKUP($A22,AttendanceRecord,4,FALSE)),"",VLOOKUP($A22,AttendanceRecord,4,FALSE))</f>
        <v/>
      </c>
      <c r="E22" s="90">
        <f>IF(ISNA(VLOOKUP($A22,AttendanceRecord,5,FALSE)),"",VLOOKUP($A22,AttendanceRecord,5,FALSE))</f>
        <v/>
      </c>
      <c r="F22" s="90">
        <f>IF(ISNA(VLOOKUP($A22,AttendanceRecord,6,FALSE)),"",VLOOKUP($A22,AttendanceRecord,6,FALSE))</f>
        <v/>
      </c>
      <c r="G22" s="90">
        <f>IF(ISNA(VLOOKUP($A22,AttendanceRecord,7,FALSE)),"",VLOOKUP($A22,AttendanceRecord,7,FALSE))</f>
        <v/>
      </c>
      <c r="H22" s="89">
        <f>IF(ISNA(VLOOKUP($A22,AttendanceRecord,10,FALSE)),"",VLOOKUP($A22,AttendanceRecord,10,FALSE))</f>
        <v/>
      </c>
      <c r="I22" s="83" t="n"/>
      <c r="J22" s="45" t="n"/>
      <c r="K22" s="45" t="n"/>
      <c r="L22" s="45" t="n"/>
      <c r="M22" s="4" t="n"/>
    </row>
    <row customHeight="1" ht="15.75" r="23">
      <c r="A23" s="6">
        <f>$A$55&amp;"-"&amp;$A$57&amp;"-"&amp;$B23</f>
        <v/>
      </c>
      <c r="B23" s="43" t="n">
        <v>13</v>
      </c>
      <c r="C23" s="44">
        <f>IF(ISNA(VLOOKUP($A23,AttendanceRecord,3,FALSE)),"",VLOOKUP($A23,AttendanceRecord,3,FALSE))</f>
        <v/>
      </c>
      <c r="D23" s="90">
        <f>IF(ISNA(VLOOKUP($A23,AttendanceRecord,4,FALSE)),"",VLOOKUP($A23,AttendanceRecord,4,FALSE))</f>
        <v/>
      </c>
      <c r="E23" s="90">
        <f>IF(ISNA(VLOOKUP($A23,AttendanceRecord,5,FALSE)),"",VLOOKUP($A23,AttendanceRecord,5,FALSE))</f>
        <v/>
      </c>
      <c r="F23" s="90">
        <f>IF(ISNA(VLOOKUP($A23,AttendanceRecord,6,FALSE)),"",VLOOKUP($A23,AttendanceRecord,6,FALSE))</f>
        <v/>
      </c>
      <c r="G23" s="90">
        <f>IF(ISNA(VLOOKUP($A23,AttendanceRecord,7,FALSE)),"",VLOOKUP($A23,AttendanceRecord,7,FALSE))</f>
        <v/>
      </c>
      <c r="H23" s="89">
        <f>IF(ISNA(VLOOKUP($A23,AttendanceRecord,10,FALSE)),"",VLOOKUP($A23,AttendanceRecord,10,FALSE))</f>
        <v/>
      </c>
      <c r="I23" s="83" t="n"/>
      <c r="J23" s="45" t="n"/>
      <c r="K23" s="45" t="n"/>
      <c r="L23" s="45" t="n"/>
      <c r="M23" s="4" t="n"/>
    </row>
    <row customHeight="1" ht="15.75" r="24">
      <c r="A24" s="6">
        <f>$A$55&amp;"-"&amp;$A$57&amp;"-"&amp;$B24</f>
        <v/>
      </c>
      <c r="B24" s="43" t="n">
        <v>14</v>
      </c>
      <c r="C24" s="44">
        <f>IF(ISNA(VLOOKUP($A24,AttendanceRecord,3,FALSE)),"",VLOOKUP($A24,AttendanceRecord,3,FALSE))</f>
        <v/>
      </c>
      <c r="D24" s="90">
        <f>IF(ISNA(VLOOKUP($A24,AttendanceRecord,4,FALSE)),"",VLOOKUP($A24,AttendanceRecord,4,FALSE))</f>
        <v/>
      </c>
      <c r="E24" s="90">
        <f>IF(ISNA(VLOOKUP($A24,AttendanceRecord,5,FALSE)),"",VLOOKUP($A24,AttendanceRecord,5,FALSE))</f>
        <v/>
      </c>
      <c r="F24" s="90">
        <f>IF(ISNA(VLOOKUP($A24,AttendanceRecord,6,FALSE)),"",VLOOKUP($A24,AttendanceRecord,6,FALSE))</f>
        <v/>
      </c>
      <c r="G24" s="90">
        <f>IF(ISNA(VLOOKUP($A24,AttendanceRecord,7,FALSE)),"",VLOOKUP($A24,AttendanceRecord,7,FALSE))</f>
        <v/>
      </c>
      <c r="H24" s="89">
        <f>IF(ISNA(VLOOKUP($A24,AttendanceRecord,10,FALSE)),"",VLOOKUP($A24,AttendanceRecord,10,FALSE))</f>
        <v/>
      </c>
      <c r="I24" s="83" t="n"/>
      <c r="J24" s="45" t="n"/>
      <c r="K24" s="45" t="n"/>
      <c r="L24" s="45" t="n"/>
      <c r="M24" s="4" t="n"/>
    </row>
    <row customHeight="1" ht="15.75" r="25">
      <c r="A25" s="6">
        <f>$A$55&amp;"-"&amp;$A$57&amp;"-"&amp;$B25</f>
        <v/>
      </c>
      <c r="B25" s="43" t="n">
        <v>15</v>
      </c>
      <c r="C25" s="44">
        <f>IF(ISNA(VLOOKUP($A25,AttendanceRecord,3,FALSE)),"",VLOOKUP($A25,AttendanceRecord,3,FALSE))</f>
        <v/>
      </c>
      <c r="D25" s="90">
        <f>IF(ISNA(VLOOKUP($A25,AttendanceRecord,4,FALSE)),"",VLOOKUP($A25,AttendanceRecord,4,FALSE))</f>
        <v/>
      </c>
      <c r="E25" s="90">
        <f>IF(ISNA(VLOOKUP($A25,AttendanceRecord,5,FALSE)),"",VLOOKUP($A25,AttendanceRecord,5,FALSE))</f>
        <v/>
      </c>
      <c r="F25" s="90">
        <f>IF(ISNA(VLOOKUP($A25,AttendanceRecord,6,FALSE)),"",VLOOKUP($A25,AttendanceRecord,6,FALSE))</f>
        <v/>
      </c>
      <c r="G25" s="90">
        <f>IF(ISNA(VLOOKUP($A25,AttendanceRecord,7,FALSE)),"",VLOOKUP($A25,AttendanceRecord,7,FALSE))</f>
        <v/>
      </c>
      <c r="H25" s="89">
        <f>IF(ISNA(VLOOKUP($A25,AttendanceRecord,10,FALSE)),"",VLOOKUP($A25,AttendanceRecord,10,FALSE))</f>
        <v/>
      </c>
      <c r="I25" s="83" t="n"/>
      <c r="J25" s="45" t="n"/>
      <c r="K25" s="45" t="n"/>
      <c r="L25" s="45" t="n"/>
      <c r="M25" s="4" t="n"/>
    </row>
    <row customHeight="1" ht="15.75" r="26">
      <c r="A26" s="6">
        <f>$A$55&amp;"-"&amp;$A$57&amp;"-"&amp;$B26</f>
        <v/>
      </c>
      <c r="B26" s="43" t="n">
        <v>16</v>
      </c>
      <c r="C26" s="44">
        <f>IF(ISNA(VLOOKUP($A26,AttendanceRecord,3,FALSE)),"",VLOOKUP($A26,AttendanceRecord,3,FALSE))</f>
        <v/>
      </c>
      <c r="D26" s="90">
        <f>IF(ISNA(VLOOKUP($A26,AttendanceRecord,4,FALSE)),"",VLOOKUP($A26,AttendanceRecord,4,FALSE))</f>
        <v/>
      </c>
      <c r="E26" s="90">
        <f>IF(ISNA(VLOOKUP($A26,AttendanceRecord,5,FALSE)),"",VLOOKUP($A26,AttendanceRecord,5,FALSE))</f>
        <v/>
      </c>
      <c r="F26" s="90">
        <f>IF(ISNA(VLOOKUP($A26,AttendanceRecord,6,FALSE)),"",VLOOKUP($A26,AttendanceRecord,6,FALSE))</f>
        <v/>
      </c>
      <c r="G26" s="90">
        <f>IF(ISNA(VLOOKUP($A26,AttendanceRecord,7,FALSE)),"",VLOOKUP($A26,AttendanceRecord,7,FALSE))</f>
        <v/>
      </c>
      <c r="H26" s="89">
        <f>IF(ISNA(VLOOKUP($A26,AttendanceRecord,10,FALSE)),"",VLOOKUP($A26,AttendanceRecord,10,FALSE))</f>
        <v/>
      </c>
      <c r="I26" s="83" t="n"/>
      <c r="J26" s="45" t="n"/>
      <c r="K26" s="45" t="n"/>
      <c r="L26" s="45" t="n"/>
      <c r="M26" s="4" t="n"/>
    </row>
    <row customHeight="1" ht="15.75" r="27">
      <c r="A27" s="6">
        <f>$A$55&amp;"-"&amp;$A$57&amp;"-"&amp;$B27</f>
        <v/>
      </c>
      <c r="B27" s="43" t="n">
        <v>17</v>
      </c>
      <c r="C27" s="44">
        <f>IF(ISNA(VLOOKUP($A27,AttendanceRecord,3,FALSE)),"",VLOOKUP($A27,AttendanceRecord,3,FALSE))</f>
        <v/>
      </c>
      <c r="D27" s="90">
        <f>IF(ISNA(VLOOKUP($A27,AttendanceRecord,4,FALSE)),"",VLOOKUP($A27,AttendanceRecord,4,FALSE))</f>
        <v/>
      </c>
      <c r="E27" s="90">
        <f>IF(ISNA(VLOOKUP($A27,AttendanceRecord,5,FALSE)),"",VLOOKUP($A27,AttendanceRecord,5,FALSE))</f>
        <v/>
      </c>
      <c r="F27" s="90">
        <f>IF(ISNA(VLOOKUP($A27,AttendanceRecord,6,FALSE)),"",VLOOKUP($A27,AttendanceRecord,6,FALSE))</f>
        <v/>
      </c>
      <c r="G27" s="90">
        <f>IF(ISNA(VLOOKUP($A27,AttendanceRecord,7,FALSE)),"",VLOOKUP($A27,AttendanceRecord,7,FALSE))</f>
        <v/>
      </c>
      <c r="H27" s="89">
        <f>IF(ISNA(VLOOKUP($A27,AttendanceRecord,10,FALSE)),"",VLOOKUP($A27,AttendanceRecord,10,FALSE))</f>
        <v/>
      </c>
      <c r="I27" s="83" t="n"/>
      <c r="J27" s="45" t="n"/>
      <c r="K27" s="45">
        <f>IF(ISNA(VLOOKUP(A27,ATTREC,4,FALSE)),"",IF(VLOOKUP(A27,ATTREC,6,FALSE)="","",VLOOKUP(A27,ATTREC,6,FALSE)))</f>
        <v/>
      </c>
      <c r="L27" s="45">
        <f>IF(ISNA(VLOOKUP(A27,ATTREC,4,FALSE)),"",IF(VLOOKUP(A27,ATTREC,7,FALSE)="","",VLOOKUP(A27,ATTREC,7,FALSE)))</f>
        <v/>
      </c>
      <c r="M27" s="4" t="n"/>
    </row>
    <row customHeight="1" ht="15.75" r="28">
      <c r="A28" s="6">
        <f>$A$55&amp;"-"&amp;$A$57&amp;"-"&amp;$B28</f>
        <v/>
      </c>
      <c r="B28" s="43" t="n">
        <v>18</v>
      </c>
      <c r="C28" s="44">
        <f>IF(ISNA(VLOOKUP($A28,AttendanceRecord,3,FALSE)),"",VLOOKUP($A28,AttendanceRecord,3,FALSE))</f>
        <v/>
      </c>
      <c r="D28" s="90">
        <f>IF(ISNA(VLOOKUP($A28,AttendanceRecord,4,FALSE)),"",VLOOKUP($A28,AttendanceRecord,4,FALSE))</f>
        <v/>
      </c>
      <c r="E28" s="90">
        <f>IF(ISNA(VLOOKUP($A28,AttendanceRecord,5,FALSE)),"",VLOOKUP($A28,AttendanceRecord,5,FALSE))</f>
        <v/>
      </c>
      <c r="F28" s="90">
        <f>IF(ISNA(VLOOKUP($A28,AttendanceRecord,6,FALSE)),"",VLOOKUP($A28,AttendanceRecord,6,FALSE))</f>
        <v/>
      </c>
      <c r="G28" s="90">
        <f>IF(ISNA(VLOOKUP($A28,AttendanceRecord,7,FALSE)),"",VLOOKUP($A28,AttendanceRecord,7,FALSE))</f>
        <v/>
      </c>
      <c r="H28" s="89">
        <f>IF(ISNA(VLOOKUP($A28,AttendanceRecord,10,FALSE)),"",VLOOKUP($A28,AttendanceRecord,10,FALSE))</f>
        <v/>
      </c>
      <c r="I28" s="83" t="n"/>
      <c r="J28" s="45" t="n"/>
      <c r="K28" s="45" t="n"/>
      <c r="L28" s="45" t="n"/>
      <c r="M28" s="4" t="n"/>
    </row>
    <row customHeight="1" ht="15.75" r="29">
      <c r="A29" s="6">
        <f>$A$55&amp;"-"&amp;$A$57&amp;"-"&amp;$B29</f>
        <v/>
      </c>
      <c r="B29" s="43" t="n">
        <v>19</v>
      </c>
      <c r="C29" s="44">
        <f>IF(ISNA(VLOOKUP($A29,AttendanceRecord,3,FALSE)),"",VLOOKUP($A29,AttendanceRecord,3,FALSE))</f>
        <v/>
      </c>
      <c r="D29" s="90">
        <f>IF(ISNA(VLOOKUP($A29,AttendanceRecord,4,FALSE)),"",VLOOKUP($A29,AttendanceRecord,4,FALSE))</f>
        <v/>
      </c>
      <c r="E29" s="90">
        <f>IF(ISNA(VLOOKUP($A29,AttendanceRecord,5,FALSE)),"",VLOOKUP($A29,AttendanceRecord,5,FALSE))</f>
        <v/>
      </c>
      <c r="F29" s="90">
        <f>IF(ISNA(VLOOKUP($A29,AttendanceRecord,6,FALSE)),"",VLOOKUP($A29,AttendanceRecord,6,FALSE))</f>
        <v/>
      </c>
      <c r="G29" s="90">
        <f>IF(ISNA(VLOOKUP($A29,AttendanceRecord,7,FALSE)),"",VLOOKUP($A29,AttendanceRecord,7,FALSE))</f>
        <v/>
      </c>
      <c r="H29" s="89">
        <f>IF(ISNA(VLOOKUP($A29,AttendanceRecord,10,FALSE)),"",VLOOKUP($A29,AttendanceRecord,10,FALSE))</f>
        <v/>
      </c>
      <c r="I29" s="83" t="n"/>
      <c r="J29" s="45" t="n"/>
      <c r="K29" s="45" t="n"/>
      <c r="L29" s="45" t="n"/>
      <c r="M29" s="4" t="n"/>
    </row>
    <row customHeight="1" ht="15.75" r="30">
      <c r="A30" s="6">
        <f>$A$55&amp;"-"&amp;$A$57&amp;"-"&amp;$B30</f>
        <v/>
      </c>
      <c r="B30" s="43" t="n">
        <v>20</v>
      </c>
      <c r="C30" s="44">
        <f>IF(ISNA(VLOOKUP($A30,AttendanceRecord,3,FALSE)),"",VLOOKUP($A30,AttendanceRecord,3,FALSE))</f>
        <v/>
      </c>
      <c r="D30" s="90">
        <f>IF(ISNA(VLOOKUP($A30,AttendanceRecord,4,FALSE)),"",VLOOKUP($A30,AttendanceRecord,4,FALSE))</f>
        <v/>
      </c>
      <c r="E30" s="90">
        <f>IF(ISNA(VLOOKUP($A30,AttendanceRecord,5,FALSE)),"",VLOOKUP($A30,AttendanceRecord,5,FALSE))</f>
        <v/>
      </c>
      <c r="F30" s="90">
        <f>IF(ISNA(VLOOKUP($A30,AttendanceRecord,6,FALSE)),"",VLOOKUP($A30,AttendanceRecord,6,FALSE))</f>
        <v/>
      </c>
      <c r="G30" s="90">
        <f>IF(ISNA(VLOOKUP($A30,AttendanceRecord,7,FALSE)),"",VLOOKUP($A30,AttendanceRecord,7,FALSE))</f>
        <v/>
      </c>
      <c r="H30" s="89">
        <f>IF(ISNA(VLOOKUP($A30,AttendanceRecord,10,FALSE)),"",VLOOKUP($A30,AttendanceRecord,10,FALSE))</f>
        <v/>
      </c>
      <c r="I30" s="83" t="n"/>
      <c r="J30" s="47" t="n"/>
      <c r="K30" s="47" t="n"/>
      <c r="L30" s="47" t="n"/>
      <c r="M30" s="4" t="n"/>
    </row>
    <row customHeight="1" ht="15.75" r="31">
      <c r="A31" s="6">
        <f>$A$55&amp;"-"&amp;$A$57&amp;"-"&amp;$B31</f>
        <v/>
      </c>
      <c r="B31" s="43" t="n">
        <v>21</v>
      </c>
      <c r="C31" s="44">
        <f>IF(ISNA(VLOOKUP($A31,AttendanceRecord,3,FALSE)),"",VLOOKUP($A31,AttendanceRecord,3,FALSE))</f>
        <v/>
      </c>
      <c r="D31" s="90">
        <f>IF(ISNA(VLOOKUP($A31,AttendanceRecord,4,FALSE)),"",VLOOKUP($A31,AttendanceRecord,4,FALSE))</f>
        <v/>
      </c>
      <c r="E31" s="90">
        <f>IF(ISNA(VLOOKUP($A31,AttendanceRecord,5,FALSE)),"",VLOOKUP($A31,AttendanceRecord,5,FALSE))</f>
        <v/>
      </c>
      <c r="F31" s="90">
        <f>IF(ISNA(VLOOKUP($A31,AttendanceRecord,6,FALSE)),"",VLOOKUP($A31,AttendanceRecord,6,FALSE))</f>
        <v/>
      </c>
      <c r="G31" s="90">
        <f>IF(ISNA(VLOOKUP($A31,AttendanceRecord,7,FALSE)),"",VLOOKUP($A31,AttendanceRecord,7,FALSE))</f>
        <v/>
      </c>
      <c r="H31" s="89">
        <f>IF(ISNA(VLOOKUP($A31,AttendanceRecord,10,FALSE)),"",VLOOKUP($A31,AttendanceRecord,10,FALSE))</f>
        <v/>
      </c>
      <c r="I31" s="83" t="n"/>
      <c r="J31" s="47" t="n"/>
      <c r="K31" s="47" t="n"/>
      <c r="L31" s="47" t="n"/>
      <c r="M31" s="4" t="n"/>
    </row>
    <row customHeight="1" ht="15.75" r="32">
      <c r="A32" s="6">
        <f>$A$55&amp;"-"&amp;$A$57&amp;"-"&amp;$B32</f>
        <v/>
      </c>
      <c r="B32" s="43" t="n">
        <v>22</v>
      </c>
      <c r="C32" s="44">
        <f>IF(ISNA(VLOOKUP($A32,AttendanceRecord,3,FALSE)),"",VLOOKUP($A32,AttendanceRecord,3,FALSE))</f>
        <v/>
      </c>
      <c r="D32" s="90">
        <f>IF(ISNA(VLOOKUP($A32,AttendanceRecord,4,FALSE)),"",VLOOKUP($A32,AttendanceRecord,4,FALSE))</f>
        <v/>
      </c>
      <c r="E32" s="90">
        <f>IF(ISNA(VLOOKUP($A32,AttendanceRecord,5,FALSE)),"",VLOOKUP($A32,AttendanceRecord,5,FALSE))</f>
        <v/>
      </c>
      <c r="F32" s="90">
        <f>IF(ISNA(VLOOKUP($A32,AttendanceRecord,6,FALSE)),"",VLOOKUP($A32,AttendanceRecord,6,FALSE))</f>
        <v/>
      </c>
      <c r="G32" s="90">
        <f>IF(ISNA(VLOOKUP($A32,AttendanceRecord,7,FALSE)),"",VLOOKUP($A32,AttendanceRecord,7,FALSE))</f>
        <v/>
      </c>
      <c r="H32" s="89">
        <f>IF(ISNA(VLOOKUP($A32,AttendanceRecord,10,FALSE)),"",VLOOKUP($A32,AttendanceRecord,10,FALSE))</f>
        <v/>
      </c>
      <c r="I32" s="83" t="n"/>
      <c r="J32" s="47" t="n"/>
      <c r="K32" s="47" t="n"/>
      <c r="L32" s="47" t="n"/>
      <c r="M32" s="4" t="n"/>
    </row>
    <row customHeight="1" ht="15.75" r="33">
      <c r="A33" s="6">
        <f>$A$55&amp;"-"&amp;$A$57&amp;"-"&amp;$B33</f>
        <v/>
      </c>
      <c r="B33" s="48" t="n">
        <v>23</v>
      </c>
      <c r="C33" s="44">
        <f>IF(ISNA(VLOOKUP($A33,AttendanceRecord,3,FALSE)),"",VLOOKUP($A33,AttendanceRecord,3,FALSE))</f>
        <v/>
      </c>
      <c r="D33" s="90">
        <f>IF(ISNA(VLOOKUP($A33,AttendanceRecord,4,FALSE)),"",VLOOKUP($A33,AttendanceRecord,4,FALSE))</f>
        <v/>
      </c>
      <c r="E33" s="90">
        <f>IF(ISNA(VLOOKUP($A33,AttendanceRecord,5,FALSE)),"",VLOOKUP($A33,AttendanceRecord,5,FALSE))</f>
        <v/>
      </c>
      <c r="F33" s="90">
        <f>IF(ISNA(VLOOKUP($A33,AttendanceRecord,6,FALSE)),"",VLOOKUP($A33,AttendanceRecord,6,FALSE))</f>
        <v/>
      </c>
      <c r="G33" s="90">
        <f>IF(ISNA(VLOOKUP($A33,AttendanceRecord,7,FALSE)),"",VLOOKUP($A33,AttendanceRecord,7,FALSE))</f>
        <v/>
      </c>
      <c r="H33" s="89">
        <f>IF(ISNA(VLOOKUP($A33,AttendanceRecord,10,FALSE)),"",VLOOKUP($A33,AttendanceRecord,10,FALSE))</f>
        <v/>
      </c>
      <c r="I33" s="83" t="n"/>
      <c r="J33" s="47" t="n"/>
      <c r="K33" s="47" t="n"/>
      <c r="L33" s="47" t="n"/>
      <c r="M33" s="4" t="n"/>
    </row>
    <row customHeight="1" ht="15.75" r="34">
      <c r="A34" s="6">
        <f>$A$55&amp;"-"&amp;$A$57&amp;"-"&amp;$B34</f>
        <v/>
      </c>
      <c r="B34" s="43" t="n">
        <v>24</v>
      </c>
      <c r="C34" s="44">
        <f>IF(ISNA(VLOOKUP($A34,AttendanceRecord,3,FALSE)),"",VLOOKUP($A34,AttendanceRecord,3,FALSE))</f>
        <v/>
      </c>
      <c r="D34" s="90">
        <f>IF(ISNA(VLOOKUP($A34,AttendanceRecord,4,FALSE)),"",VLOOKUP($A34,AttendanceRecord,4,FALSE))</f>
        <v/>
      </c>
      <c r="E34" s="90">
        <f>IF(ISNA(VLOOKUP($A34,AttendanceRecord,5,FALSE)),"",VLOOKUP($A34,AttendanceRecord,5,FALSE))</f>
        <v/>
      </c>
      <c r="F34" s="90">
        <f>IF(ISNA(VLOOKUP($A34,AttendanceRecord,6,FALSE)),"",VLOOKUP($A34,AttendanceRecord,6,FALSE))</f>
        <v/>
      </c>
      <c r="G34" s="90">
        <f>IF(ISNA(VLOOKUP($A34,AttendanceRecord,7,FALSE)),"",VLOOKUP($A34,AttendanceRecord,7,FALSE))</f>
        <v/>
      </c>
      <c r="H34" s="89">
        <f>IF(ISNA(VLOOKUP($A34,AttendanceRecord,10,FALSE)),"",VLOOKUP($A34,AttendanceRecord,10,FALSE))</f>
        <v/>
      </c>
      <c r="I34" s="83" t="n"/>
      <c r="J34" s="47" t="n"/>
      <c r="K34" s="47" t="n"/>
      <c r="L34" s="47" t="n"/>
      <c r="M34" s="4" t="n"/>
    </row>
    <row customHeight="1" ht="15.75" r="35">
      <c r="A35" s="6">
        <f>$A$55&amp;"-"&amp;$A$57&amp;"-"&amp;$B35</f>
        <v/>
      </c>
      <c r="B35" s="43" t="n">
        <v>25</v>
      </c>
      <c r="C35" s="44">
        <f>IF(ISNA(VLOOKUP($A35,AttendanceRecord,3,FALSE)),"",VLOOKUP($A35,AttendanceRecord,3,FALSE))</f>
        <v/>
      </c>
      <c r="D35" s="90">
        <f>IF(ISNA(VLOOKUP($A35,AttendanceRecord,4,FALSE)),"",VLOOKUP($A35,AttendanceRecord,4,FALSE))</f>
        <v/>
      </c>
      <c r="E35" s="90">
        <f>IF(ISNA(VLOOKUP($A35,AttendanceRecord,5,FALSE)),"",VLOOKUP($A35,AttendanceRecord,5,FALSE))</f>
        <v/>
      </c>
      <c r="F35" s="90">
        <f>IF(ISNA(VLOOKUP($A35,AttendanceRecord,6,FALSE)),"",VLOOKUP($A35,AttendanceRecord,6,FALSE))</f>
        <v/>
      </c>
      <c r="G35" s="90">
        <f>IF(ISNA(VLOOKUP($A35,AttendanceRecord,7,FALSE)),"",VLOOKUP($A35,AttendanceRecord,7,FALSE))</f>
        <v/>
      </c>
      <c r="H35" s="89">
        <f>IF(ISNA(VLOOKUP($A35,AttendanceRecord,10,FALSE)),"",VLOOKUP($A35,AttendanceRecord,10,FALSE))</f>
        <v/>
      </c>
      <c r="I35" s="83" t="n"/>
      <c r="J35" s="47" t="n"/>
      <c r="K35" s="47" t="n"/>
      <c r="L35" s="47" t="n"/>
      <c r="M35" s="4" t="n"/>
    </row>
    <row customHeight="1" ht="15.75" r="36">
      <c r="A36" s="6">
        <f>$A$55&amp;"-"&amp;$A$57&amp;"-"&amp;$B36</f>
        <v/>
      </c>
      <c r="B36" s="43" t="n">
        <v>26</v>
      </c>
      <c r="C36" s="44">
        <f>IF(ISNA(VLOOKUP($A36,AttendanceRecord,3,FALSE)),"",VLOOKUP($A36,AttendanceRecord,3,FALSE))</f>
        <v/>
      </c>
      <c r="D36" s="90">
        <f>IF(ISNA(VLOOKUP($A36,AttendanceRecord,4,FALSE)),"",VLOOKUP($A36,AttendanceRecord,4,FALSE))</f>
        <v/>
      </c>
      <c r="E36" s="90">
        <f>IF(ISNA(VLOOKUP($A36,AttendanceRecord,5,FALSE)),"",VLOOKUP($A36,AttendanceRecord,5,FALSE))</f>
        <v/>
      </c>
      <c r="F36" s="90">
        <f>IF(ISNA(VLOOKUP($A36,AttendanceRecord,6,FALSE)),"",VLOOKUP($A36,AttendanceRecord,6,FALSE))</f>
        <v/>
      </c>
      <c r="G36" s="90">
        <f>IF(ISNA(VLOOKUP($A36,AttendanceRecord,7,FALSE)),"",VLOOKUP($A36,AttendanceRecord,7,FALSE))</f>
        <v/>
      </c>
      <c r="H36" s="89">
        <f>IF(ISNA(VLOOKUP($A36,AttendanceRecord,10,FALSE)),"",VLOOKUP($A36,AttendanceRecord,10,FALSE))</f>
        <v/>
      </c>
      <c r="I36" s="83" t="n"/>
      <c r="J36" s="47" t="n"/>
      <c r="K36" s="47" t="n"/>
      <c r="L36" s="47" t="n"/>
      <c r="M36" s="4" t="n"/>
    </row>
    <row customHeight="1" ht="15.75" r="37">
      <c r="A37" s="6">
        <f>$A$55&amp;"-"&amp;$A$57&amp;"-"&amp;$B37</f>
        <v/>
      </c>
      <c r="B37" s="43" t="n">
        <v>27</v>
      </c>
      <c r="C37" s="44">
        <f>IF(ISNA(VLOOKUP($A37,AttendanceRecord,3,FALSE)),"",VLOOKUP($A37,AttendanceRecord,3,FALSE))</f>
        <v/>
      </c>
      <c r="D37" s="90">
        <f>IF(ISNA(VLOOKUP($A37,AttendanceRecord,4,FALSE)),"",VLOOKUP($A37,AttendanceRecord,4,FALSE))</f>
        <v/>
      </c>
      <c r="E37" s="90">
        <f>IF(ISNA(VLOOKUP($A37,AttendanceRecord,5,FALSE)),"",VLOOKUP($A37,AttendanceRecord,5,FALSE))</f>
        <v/>
      </c>
      <c r="F37" s="90">
        <f>IF(ISNA(VLOOKUP($A37,AttendanceRecord,6,FALSE)),"",VLOOKUP($A37,AttendanceRecord,6,FALSE))</f>
        <v/>
      </c>
      <c r="G37" s="90">
        <f>IF(ISNA(VLOOKUP($A37,AttendanceRecord,7,FALSE)),"",VLOOKUP($A37,AttendanceRecord,7,FALSE))</f>
        <v/>
      </c>
      <c r="H37" s="89">
        <f>IF(ISNA(VLOOKUP($A37,AttendanceRecord,10,FALSE)),"",VLOOKUP($A37,AttendanceRecord,10,FALSE))</f>
        <v/>
      </c>
      <c r="I37" s="83" t="n"/>
      <c r="J37" s="47" t="n"/>
      <c r="K37" s="47" t="n"/>
      <c r="L37" s="47" t="n"/>
      <c r="M37" s="4" t="n"/>
    </row>
    <row customHeight="1" ht="15.75" r="38">
      <c r="A38" s="6">
        <f>$A$55&amp;"-"&amp;$A$57&amp;"-"&amp;$B38</f>
        <v/>
      </c>
      <c r="B38" s="43" t="n">
        <v>28</v>
      </c>
      <c r="C38" s="44">
        <f>IF(ISNA(VLOOKUP($A38,AttendanceRecord,3,FALSE)),"",VLOOKUP($A38,AttendanceRecord,3,FALSE))</f>
        <v/>
      </c>
      <c r="D38" s="90">
        <f>IF(ISNA(VLOOKUP($A38,AttendanceRecord,4,FALSE)),"",VLOOKUP($A38,AttendanceRecord,4,FALSE))</f>
        <v/>
      </c>
      <c r="E38" s="90">
        <f>IF(ISNA(VLOOKUP($A38,AttendanceRecord,5,FALSE)),"",VLOOKUP($A38,AttendanceRecord,5,FALSE))</f>
        <v/>
      </c>
      <c r="F38" s="90">
        <f>IF(ISNA(VLOOKUP($A38,AttendanceRecord,6,FALSE)),"",VLOOKUP($A38,AttendanceRecord,6,FALSE))</f>
        <v/>
      </c>
      <c r="G38" s="90">
        <f>IF(ISNA(VLOOKUP($A38,AttendanceRecord,7,FALSE)),"",VLOOKUP($A38,AttendanceRecord,7,FALSE))</f>
        <v/>
      </c>
      <c r="H38" s="89">
        <f>IF(ISNA(VLOOKUP($A38,AttendanceRecord,10,FALSE)),"",VLOOKUP($A38,AttendanceRecord,10,FALSE))</f>
        <v/>
      </c>
      <c r="I38" s="83" t="n"/>
      <c r="J38" s="47" t="n"/>
      <c r="K38" s="47" t="n"/>
      <c r="L38" s="47" t="n"/>
      <c r="M38" s="4" t="n"/>
    </row>
    <row customHeight="1" ht="15.75" r="39">
      <c r="A39" s="6">
        <f>$A$55&amp;"-"&amp;$A$57&amp;"-"&amp;$B39</f>
        <v/>
      </c>
      <c r="B39" s="43" t="n">
        <v>29</v>
      </c>
      <c r="C39" s="44">
        <f>IF(ISNA(VLOOKUP($A39,AttendanceRecord,3,FALSE)),"",VLOOKUP($A39,AttendanceRecord,3,FALSE))</f>
        <v/>
      </c>
      <c r="D39" s="90">
        <f>IF(ISNA(VLOOKUP($A39,AttendanceRecord,4,FALSE)),"",VLOOKUP($A39,AttendanceRecord,4,FALSE))</f>
        <v/>
      </c>
      <c r="E39" s="90">
        <f>IF(ISNA(VLOOKUP($A39,AttendanceRecord,5,FALSE)),"",VLOOKUP($A39,AttendanceRecord,5,FALSE))</f>
        <v/>
      </c>
      <c r="F39" s="90">
        <f>IF(ISNA(VLOOKUP($A39,AttendanceRecord,6,FALSE)),"",VLOOKUP($A39,AttendanceRecord,6,FALSE))</f>
        <v/>
      </c>
      <c r="G39" s="90">
        <f>IF(ISNA(VLOOKUP($A39,AttendanceRecord,7,FALSE)),"",VLOOKUP($A39,AttendanceRecord,7,FALSE))</f>
        <v/>
      </c>
      <c r="H39" s="89">
        <f>IF(ISNA(VLOOKUP($A39,AttendanceRecord,10,FALSE)),"",VLOOKUP($A39,AttendanceRecord,10,FALSE))</f>
        <v/>
      </c>
      <c r="I39" s="83" t="n"/>
      <c r="J39" s="47" t="n"/>
      <c r="K39" s="47" t="n"/>
      <c r="L39" s="47" t="n"/>
      <c r="M39" s="4" t="n"/>
    </row>
    <row customHeight="1" ht="15.75" r="40">
      <c r="A40" s="6">
        <f>$A$55&amp;"-"&amp;$A$57&amp;"-"&amp;$B40</f>
        <v/>
      </c>
      <c r="B40" s="43" t="n">
        <v>30</v>
      </c>
      <c r="C40" s="44">
        <f>IF(ISNA(VLOOKUP($A40,AttendanceRecord,3,FALSE)),"",VLOOKUP($A40,AttendanceRecord,3,FALSE))</f>
        <v/>
      </c>
      <c r="D40" s="90">
        <f>IF(ISNA(VLOOKUP($A40,AttendanceRecord,4,FALSE)),"",VLOOKUP($A40,AttendanceRecord,4,FALSE))</f>
        <v/>
      </c>
      <c r="E40" s="90">
        <f>IF(ISNA(VLOOKUP($A40,AttendanceRecord,5,FALSE)),"",VLOOKUP($A40,AttendanceRecord,5,FALSE))</f>
        <v/>
      </c>
      <c r="F40" s="90">
        <f>IF(ISNA(VLOOKUP($A40,AttendanceRecord,6,FALSE)),"",VLOOKUP($A40,AttendanceRecord,6,FALSE))</f>
        <v/>
      </c>
      <c r="G40" s="90">
        <f>IF(ISNA(VLOOKUP($A40,AttendanceRecord,7,FALSE)),"",VLOOKUP($A40,AttendanceRecord,7,FALSE))</f>
        <v/>
      </c>
      <c r="H40" s="89">
        <f>IF(ISNA(VLOOKUP($A40,AttendanceRecord,10,FALSE)),"",VLOOKUP($A40,AttendanceRecord,10,FALSE))</f>
        <v/>
      </c>
      <c r="I40" s="83" t="n"/>
      <c r="J40" s="47" t="n"/>
      <c r="K40" s="47" t="n"/>
      <c r="L40" s="47" t="n"/>
      <c r="M40" s="4" t="n"/>
    </row>
    <row customHeight="1" ht="15.75" r="41">
      <c r="A41" s="6">
        <f>$A$55&amp;"-"&amp;$A$57&amp;"-"&amp;$B41</f>
        <v/>
      </c>
      <c r="B41" s="43" t="n">
        <v>31</v>
      </c>
      <c r="C41" s="44">
        <f>IF(ISNA(VLOOKUP($A41,AttendanceRecord,3,FALSE)),"",VLOOKUP($A41,AttendanceRecord,3,FALSE))</f>
        <v/>
      </c>
      <c r="D41" s="90">
        <f>IF(ISNA(VLOOKUP($A41,AttendanceRecord,4,FALSE)),"",VLOOKUP($A41,AttendanceRecord,4,FALSE))</f>
        <v/>
      </c>
      <c r="E41" s="90">
        <f>IF(ISNA(VLOOKUP($A41,AttendanceRecord,5,FALSE)),"",VLOOKUP($A41,AttendanceRecord,5,FALSE))</f>
        <v/>
      </c>
      <c r="F41" s="90">
        <f>IF(ISNA(VLOOKUP($A41,AttendanceRecord,6,FALSE)),"",VLOOKUP($A41,AttendanceRecord,6,FALSE))</f>
        <v/>
      </c>
      <c r="G41" s="90">
        <f>IF(ISNA(VLOOKUP($A41,AttendanceRecord,7,FALSE)),"",VLOOKUP($A41,AttendanceRecord,7,FALSE))</f>
        <v/>
      </c>
      <c r="H41" s="89">
        <f>IF(ISNA(VLOOKUP($A41,AttendanceRecord,10,FALSE)),"",VLOOKUP($A41,AttendanceRecord,10,FALSE))</f>
        <v/>
      </c>
      <c r="I41" s="83" t="n"/>
      <c r="J41" s="45" t="n"/>
      <c r="K41" s="45" t="n"/>
      <c r="L41" s="45" t="n"/>
      <c r="M41" s="4" t="n"/>
    </row>
    <row customHeight="1" ht="24.75" r="42" thickBot="1">
      <c r="A42" s="6" t="n"/>
      <c r="B42" s="104" t="inlineStr">
        <is>
          <t>T O T A L</t>
        </is>
      </c>
      <c r="C42" s="105" t="n"/>
      <c r="D42" s="105" t="n"/>
      <c r="E42" s="105" t="n"/>
      <c r="F42" s="105" t="n"/>
      <c r="G42" s="106" t="n"/>
      <c r="H42" s="49" t="n"/>
      <c r="I42" s="50" t="n"/>
      <c r="J42" s="51" t="n"/>
      <c r="K42" s="52" t="n"/>
      <c r="L42" s="52" t="n"/>
      <c r="M42" s="9" t="n"/>
    </row>
    <row customHeight="1" ht="21.75" r="43" thickTop="1">
      <c r="A43" s="53" t="n"/>
      <c r="B43" s="128" t="inlineStr">
        <is>
          <t>I CERTIFY on my honor that the above is true and correct report of the hours of</t>
        </is>
      </c>
      <c r="C43" s="101" t="n"/>
      <c r="D43" s="101" t="n"/>
      <c r="E43" s="101" t="n"/>
      <c r="F43" s="101" t="n"/>
      <c r="G43" s="101" t="n"/>
      <c r="H43" s="101" t="n"/>
      <c r="I43" s="102" t="n"/>
      <c r="J43" s="54" t="n"/>
      <c r="K43" s="55" t="n"/>
      <c r="L43" s="55" t="n"/>
      <c r="M43" s="56" t="n"/>
    </row>
    <row customHeight="1" ht="16.5" r="44">
      <c r="A44" s="6" t="n"/>
      <c r="B44" s="96" t="inlineStr">
        <is>
          <t xml:space="preserve"> work performed, record of which wasmade daily at the time of arrival at and departure </t>
        </is>
      </c>
      <c r="I44" s="99" t="n"/>
      <c r="J44" s="54" t="n"/>
      <c r="K44" s="55" t="n"/>
      <c r="L44" s="55" t="n"/>
      <c r="M44" s="9" t="n"/>
    </row>
    <row customHeight="1" ht="16.5" r="45">
      <c r="A45" s="6" t="n"/>
      <c r="B45" s="96" t="inlineStr">
        <is>
          <t>from office.</t>
        </is>
      </c>
      <c r="I45" s="99" t="n"/>
      <c r="J45" s="54" t="n"/>
      <c r="K45" s="55" t="n"/>
      <c r="L45" s="55" t="n"/>
      <c r="M45" s="9" t="n"/>
    </row>
    <row customHeight="1" ht="15.75" r="46">
      <c r="A46" s="6" t="n"/>
      <c r="B46" s="57" t="n"/>
      <c r="C46" s="58" t="n"/>
      <c r="D46" s="59" t="n"/>
      <c r="E46" s="60" t="n"/>
      <c r="F46" s="60" t="n"/>
      <c r="G46" s="60" t="n"/>
      <c r="H46" s="61" t="n"/>
      <c r="I46" s="62" t="n"/>
      <c r="J46" s="63" t="n"/>
      <c r="K46" s="45" t="n"/>
      <c r="L46" s="45" t="n"/>
      <c r="M46" s="9" t="n"/>
    </row>
    <row customHeight="1" ht="15.75" r="47" thickBot="1">
      <c r="A47" s="6" t="n"/>
      <c r="B47" s="64" t="n"/>
      <c r="C47" s="65" t="n"/>
      <c r="D47" s="66" t="n"/>
      <c r="E47" s="66" t="n"/>
      <c r="F47" s="66" t="n"/>
      <c r="G47" s="66" t="n"/>
      <c r="H47" s="67" t="n"/>
      <c r="I47" s="68" t="n"/>
      <c r="J47" s="63" t="n"/>
      <c r="K47" s="45" t="n"/>
      <c r="L47" s="45" t="n"/>
      <c r="M47" s="9" t="n"/>
    </row>
    <row customHeight="1" ht="15.75" r="48" thickTop="1">
      <c r="A48" s="6" t="n"/>
      <c r="B48" s="100" t="inlineStr">
        <is>
          <t>Verified as to the prescribed office hours.</t>
        </is>
      </c>
      <c r="C48" s="101" t="n"/>
      <c r="D48" s="101" t="n"/>
      <c r="E48" s="101" t="n"/>
      <c r="F48" s="101" t="n"/>
      <c r="G48" s="101" t="n"/>
      <c r="H48" s="101" t="n"/>
      <c r="I48" s="102" t="n"/>
      <c r="J48" s="69" t="n"/>
      <c r="K48" s="70" t="n"/>
      <c r="L48" s="70" t="n"/>
      <c r="M48" s="9" t="n"/>
    </row>
    <row customHeight="1" ht="21.75" r="49">
      <c r="A49" s="6" t="n"/>
      <c r="B49" s="57" t="n"/>
      <c r="C49" s="58" t="n"/>
      <c r="D49" s="59" t="n"/>
      <c r="E49" s="120" t="n"/>
      <c r="F49" s="118" t="n"/>
      <c r="G49" s="118" t="n"/>
      <c r="H49" s="118" t="n"/>
      <c r="I49" s="119" t="n"/>
      <c r="J49" s="25" t="n"/>
      <c r="K49" s="71" t="n"/>
      <c r="L49" s="71" t="n"/>
      <c r="M49" s="9" t="n"/>
    </row>
    <row customHeight="1" ht="15.75" r="50">
      <c r="A50" s="6" t="n"/>
      <c r="B50" s="72" t="n"/>
      <c r="C50" s="73" t="n"/>
      <c r="D50" s="60" t="n"/>
      <c r="E50" s="107" t="inlineStr">
        <is>
          <t>In-charge</t>
        </is>
      </c>
      <c r="F50" s="108" t="n"/>
      <c r="G50" s="108" t="n"/>
      <c r="H50" s="108" t="n"/>
      <c r="I50" s="109" t="n"/>
      <c r="J50" s="17" t="n"/>
      <c r="K50" s="18" t="n"/>
      <c r="L50" s="18" t="n"/>
      <c r="M50" s="9" t="n"/>
    </row>
    <row customHeight="1" ht="15.75" r="51">
      <c r="A51" s="6" t="n"/>
      <c r="B51" s="74" t="n"/>
      <c r="C51" s="58" t="n"/>
      <c r="D51" s="59" t="n"/>
      <c r="E51" s="59" t="n"/>
      <c r="F51" s="59" t="n"/>
      <c r="G51" s="59" t="n"/>
      <c r="H51" s="45" t="n"/>
      <c r="I51" s="58" t="n"/>
      <c r="J51" s="63" t="n"/>
      <c r="K51" s="45" t="n"/>
      <c r="L51" s="45" t="n"/>
      <c r="M51" s="9" t="n"/>
    </row>
    <row customHeight="1" ht="15.75" r="52">
      <c r="A52" s="6" t="n"/>
      <c r="B52" s="74" t="n"/>
      <c r="C52" s="58" t="n"/>
      <c r="D52" s="59" t="n"/>
      <c r="E52" s="59" t="n"/>
      <c r="F52" s="59" t="n"/>
      <c r="G52" s="59" t="n"/>
      <c r="H52" s="45" t="n"/>
      <c r="I52" s="58" t="n"/>
      <c r="J52" s="63" t="n"/>
      <c r="K52" s="45" t="n"/>
      <c r="L52" s="45" t="n"/>
      <c r="M52" s="9" t="n"/>
    </row>
    <row customHeight="1" ht="15.75" r="53">
      <c r="A53" s="6" t="n"/>
      <c r="B53" s="74" t="n"/>
      <c r="C53" s="58" t="n"/>
      <c r="D53" s="59" t="n"/>
      <c r="E53" s="59" t="n"/>
      <c r="F53" s="59" t="n"/>
      <c r="G53" s="59" t="n"/>
      <c r="H53" s="45" t="n"/>
      <c r="I53" s="58" t="n"/>
      <c r="J53" s="63" t="n"/>
      <c r="K53" s="45" t="n"/>
      <c r="L53" s="45" t="n"/>
      <c r="M53" s="9" t="n"/>
    </row>
    <row customHeight="1" ht="15.75" r="54">
      <c r="A54" s="6" t="inlineStr">
        <is>
          <t>User ID Func</t>
        </is>
      </c>
      <c r="B54" s="74" t="n"/>
      <c r="C54" s="58" t="n"/>
      <c r="D54" s="59" t="n"/>
      <c r="E54" s="59" t="n"/>
      <c r="F54" s="59" t="n"/>
      <c r="G54" s="59" t="n"/>
      <c r="H54" s="45" t="n"/>
      <c r="I54" s="58" t="n"/>
      <c r="J54" s="63" t="n"/>
      <c r="K54" s="45" t="n"/>
      <c r="L54" s="45" t="n"/>
      <c r="M54" s="9" t="n"/>
    </row>
    <row customHeight="1" ht="15.75" r="55">
      <c r="A55" s="6">
        <f>VLOOKUP(B3,EmployeeID,2,FALSE)</f>
        <v/>
      </c>
      <c r="B55" s="74" t="n"/>
      <c r="C55" s="58" t="n"/>
      <c r="D55" s="59" t="n"/>
      <c r="E55" s="59" t="n"/>
      <c r="F55" s="59" t="n"/>
      <c r="G55" s="59" t="n"/>
      <c r="H55" s="45" t="n"/>
      <c r="I55" s="58" t="n"/>
      <c r="J55" s="63" t="n"/>
      <c r="K55" s="45" t="n"/>
      <c r="L55" s="45" t="n"/>
      <c r="M55" s="9" t="n"/>
    </row>
    <row customHeight="1" ht="15.75" r="56">
      <c r="A56" s="6" t="inlineStr">
        <is>
          <t>Month Code Funcc</t>
        </is>
      </c>
      <c r="B56" s="74" t="n"/>
      <c r="C56" s="58" t="n"/>
      <c r="D56" s="59" t="n"/>
      <c r="E56" s="59" t="n"/>
      <c r="F56" s="59" t="n"/>
      <c r="G56" s="59" t="n"/>
      <c r="H56" s="45" t="n"/>
      <c r="I56" s="58" t="n"/>
      <c r="J56" s="63" t="n"/>
      <c r="K56" s="45" t="n"/>
      <c r="L56" s="45" t="n"/>
      <c r="M56" s="9" t="n"/>
    </row>
    <row customHeight="1" ht="15.75" r="57">
      <c r="A57" s="75">
        <f>VLOOKUP(E5,MonthCode,2,FALSE)</f>
        <v/>
      </c>
      <c r="B57" s="74" t="n"/>
      <c r="C57" s="58" t="n"/>
      <c r="D57" s="59" t="n"/>
      <c r="E57" s="59" t="n"/>
      <c r="F57" s="59" t="n"/>
      <c r="G57" s="59" t="n"/>
      <c r="H57" s="45" t="n"/>
      <c r="I57" s="58" t="n"/>
      <c r="J57" s="63" t="n"/>
      <c r="K57" s="45" t="n"/>
      <c r="L57" s="45" t="n"/>
      <c r="M57" s="9" t="n"/>
    </row>
    <row customHeight="1" ht="15.75" r="58">
      <c r="A58" s="6" t="n"/>
      <c r="B58" s="74" t="n"/>
      <c r="C58" s="58" t="n"/>
      <c r="D58" s="59" t="n"/>
      <c r="E58" s="59" t="n"/>
      <c r="F58" s="59" t="n"/>
      <c r="G58" s="59" t="n"/>
      <c r="H58" s="45" t="n"/>
      <c r="I58" s="58" t="n"/>
      <c r="J58" s="63" t="n"/>
      <c r="K58" s="45" t="n"/>
      <c r="L58" s="45" t="n"/>
      <c r="M58" s="9" t="n"/>
    </row>
    <row customHeight="1" ht="15.75" r="59">
      <c r="A59" s="6" t="n"/>
      <c r="B59" s="74" t="n"/>
      <c r="C59" s="58" t="n"/>
      <c r="D59" s="59" t="n"/>
      <c r="E59" s="59" t="n"/>
      <c r="F59" s="59" t="n"/>
      <c r="G59" s="59" t="n"/>
      <c r="H59" s="45" t="n"/>
      <c r="I59" s="58" t="n"/>
      <c r="J59" s="63" t="n"/>
      <c r="K59" s="45" t="n"/>
      <c r="L59" s="45" t="n"/>
      <c r="M59" s="9" t="n"/>
    </row>
    <row customHeight="1" ht="15.75" r="60">
      <c r="A60" s="6" t="n"/>
      <c r="B60" s="74" t="n"/>
      <c r="C60" s="58" t="n"/>
      <c r="D60" s="59" t="n"/>
      <c r="E60" s="59" t="n"/>
      <c r="F60" s="59" t="n"/>
      <c r="G60" s="59" t="n"/>
      <c r="H60" s="45" t="n"/>
      <c r="I60" s="58" t="n"/>
      <c r="J60" s="63" t="n"/>
      <c r="K60" s="45" t="n"/>
      <c r="L60" s="45" t="n"/>
      <c r="M60" s="9" t="n"/>
    </row>
    <row customHeight="1" ht="15.75" r="61">
      <c r="A61" s="6" t="n"/>
      <c r="B61" s="74" t="n"/>
      <c r="C61" s="58" t="n"/>
      <c r="D61" s="59" t="n"/>
      <c r="E61" s="59" t="n"/>
      <c r="F61" s="59" t="n"/>
      <c r="G61" s="59" t="n"/>
      <c r="H61" s="45" t="n"/>
      <c r="I61" s="58" t="n"/>
      <c r="J61" s="63" t="n"/>
      <c r="K61" s="45" t="n"/>
      <c r="L61" s="45" t="n"/>
      <c r="M61" s="9" t="n"/>
    </row>
    <row customHeight="1" ht="15.75" r="62">
      <c r="A62" s="6" t="n"/>
      <c r="B62" s="74" t="n"/>
      <c r="C62" s="58" t="n"/>
      <c r="D62" s="59" t="n"/>
      <c r="E62" s="59" t="n"/>
      <c r="F62" s="59" t="n"/>
      <c r="G62" s="59" t="n"/>
      <c r="H62" s="45" t="n"/>
      <c r="I62" s="58" t="n"/>
      <c r="J62" s="63" t="n"/>
      <c r="K62" s="45" t="n"/>
      <c r="L62" s="45" t="n"/>
      <c r="M62" s="9" t="n"/>
    </row>
    <row customHeight="1" ht="15.75" r="63">
      <c r="A63" s="6" t="n"/>
      <c r="B63" s="74" t="n"/>
      <c r="C63" s="58" t="n"/>
      <c r="D63" s="59" t="n"/>
      <c r="E63" s="59" t="n"/>
      <c r="F63" s="59" t="n"/>
      <c r="G63" s="59" t="n"/>
      <c r="H63" s="45" t="n"/>
      <c r="I63" s="58" t="n"/>
      <c r="J63" s="63" t="n"/>
      <c r="K63" s="45" t="n"/>
      <c r="L63" s="45" t="n"/>
      <c r="M63" s="9" t="n"/>
    </row>
    <row customHeight="1" ht="15.75" r="64">
      <c r="A64" s="6" t="n"/>
      <c r="B64" s="74" t="n"/>
      <c r="C64" s="58" t="n"/>
      <c r="D64" s="59" t="n"/>
      <c r="E64" s="59" t="n"/>
      <c r="F64" s="59" t="n"/>
      <c r="G64" s="59" t="n"/>
      <c r="H64" s="45" t="n"/>
      <c r="I64" s="58" t="n"/>
      <c r="J64" s="63" t="n"/>
      <c r="K64" s="45" t="n"/>
      <c r="L64" s="45" t="n"/>
      <c r="M64" s="9" t="n"/>
    </row>
    <row customHeight="1" ht="15.75" r="65">
      <c r="A65" s="6" t="n"/>
      <c r="B65" s="74" t="n"/>
      <c r="C65" s="58" t="n"/>
      <c r="D65" s="59" t="n"/>
      <c r="E65" s="59" t="n"/>
      <c r="F65" s="59" t="n"/>
      <c r="G65" s="59" t="n"/>
      <c r="H65" s="45" t="n"/>
      <c r="I65" s="58" t="n"/>
      <c r="J65" s="63" t="n"/>
      <c r="K65" s="45" t="n"/>
      <c r="L65" s="45" t="n"/>
      <c r="M65" s="9" t="n"/>
    </row>
    <row customHeight="1" ht="15.75" r="66">
      <c r="A66" s="6" t="n"/>
      <c r="B66" s="74" t="n"/>
      <c r="C66" s="58" t="n"/>
      <c r="D66" s="59" t="n"/>
      <c r="E66" s="59" t="n"/>
      <c r="F66" s="59" t="n"/>
      <c r="G66" s="59" t="n"/>
      <c r="H66" s="45" t="n"/>
      <c r="I66" s="58" t="n"/>
      <c r="J66" s="63" t="n"/>
      <c r="K66" s="45" t="n"/>
      <c r="L66" s="45" t="n"/>
      <c r="M66" s="9" t="n"/>
    </row>
    <row customHeight="1" ht="15.75" r="67">
      <c r="A67" s="6" t="n"/>
      <c r="B67" s="74" t="n"/>
      <c r="C67" s="58" t="n"/>
      <c r="D67" s="59" t="n"/>
      <c r="E67" s="59" t="n"/>
      <c r="F67" s="59" t="n"/>
      <c r="G67" s="59" t="n"/>
      <c r="H67" s="45" t="n"/>
      <c r="I67" s="58" t="n"/>
      <c r="J67" s="63" t="n"/>
      <c r="K67" s="45" t="n"/>
      <c r="L67" s="45" t="n"/>
      <c r="M67" s="9" t="n"/>
    </row>
    <row customHeight="1" ht="15.75" r="68">
      <c r="A68" s="6" t="n"/>
      <c r="B68" s="74" t="n"/>
      <c r="C68" s="58" t="n"/>
      <c r="D68" s="59" t="n"/>
      <c r="E68" s="59" t="n"/>
      <c r="F68" s="59" t="n"/>
      <c r="G68" s="59" t="n"/>
      <c r="H68" s="45" t="n"/>
      <c r="I68" s="58" t="n"/>
      <c r="J68" s="63" t="n"/>
      <c r="K68" s="45" t="n"/>
      <c r="L68" s="45" t="n"/>
      <c r="M68" s="9" t="n"/>
    </row>
    <row customHeight="1" ht="15.75" r="69">
      <c r="A69" s="6" t="n"/>
      <c r="B69" s="74" t="n"/>
      <c r="C69" s="58" t="n"/>
      <c r="D69" s="59" t="n"/>
      <c r="E69" s="59" t="n"/>
      <c r="F69" s="59" t="n"/>
      <c r="G69" s="59" t="n"/>
      <c r="H69" s="45" t="n"/>
      <c r="I69" s="58" t="n"/>
      <c r="J69" s="63" t="n"/>
      <c r="K69" s="45" t="n"/>
      <c r="L69" s="45" t="n"/>
      <c r="M69" s="9" t="n"/>
    </row>
    <row customHeight="1" ht="15.75" r="70">
      <c r="A70" s="6" t="n"/>
      <c r="B70" s="74" t="n"/>
      <c r="C70" s="58" t="n"/>
      <c r="D70" s="59" t="n"/>
      <c r="E70" s="59" t="n"/>
      <c r="F70" s="59" t="n"/>
      <c r="G70" s="59" t="n"/>
      <c r="H70" s="45" t="n"/>
      <c r="I70" s="58" t="n"/>
      <c r="J70" s="63" t="n"/>
      <c r="K70" s="45" t="n"/>
      <c r="L70" s="45" t="n"/>
      <c r="M70" s="9" t="n"/>
    </row>
    <row customHeight="1" ht="15.75" r="71">
      <c r="A71" s="6" t="n"/>
      <c r="B71" s="74" t="n"/>
      <c r="C71" s="58" t="n"/>
      <c r="D71" s="59" t="n"/>
      <c r="E71" s="59" t="n"/>
      <c r="F71" s="59" t="n"/>
      <c r="G71" s="59" t="n"/>
      <c r="H71" s="45" t="n"/>
      <c r="I71" s="58" t="n"/>
      <c r="J71" s="63" t="n"/>
      <c r="K71" s="45" t="n"/>
      <c r="L71" s="45" t="n"/>
      <c r="M71" s="9" t="n"/>
    </row>
    <row customHeight="1" ht="15.75" r="72">
      <c r="A72" s="6" t="n"/>
      <c r="B72" s="74" t="n"/>
      <c r="C72" s="58" t="n"/>
      <c r="D72" s="59" t="n"/>
      <c r="E72" s="59" t="n"/>
      <c r="F72" s="59" t="n"/>
      <c r="G72" s="59" t="n"/>
      <c r="H72" s="45" t="n"/>
      <c r="I72" s="58" t="n"/>
      <c r="J72" s="63" t="n"/>
      <c r="K72" s="45" t="n"/>
      <c r="L72" s="45" t="n"/>
      <c r="M72" s="9" t="n"/>
    </row>
    <row customHeight="1" ht="15.75" r="73">
      <c r="A73" s="6" t="n"/>
      <c r="B73" s="74" t="n"/>
      <c r="C73" s="58" t="n"/>
      <c r="D73" s="59" t="n"/>
      <c r="E73" s="59" t="n"/>
      <c r="F73" s="59" t="n"/>
      <c r="G73" s="59" t="n"/>
      <c r="H73" s="45" t="n"/>
      <c r="I73" s="58" t="n"/>
      <c r="J73" s="63" t="n"/>
      <c r="K73" s="45" t="n"/>
      <c r="L73" s="45" t="n"/>
      <c r="M73" s="9" t="n"/>
    </row>
    <row customHeight="1" ht="15.75" r="74">
      <c r="A74" s="6" t="n"/>
      <c r="B74" s="74" t="n"/>
      <c r="C74" s="58" t="n"/>
      <c r="D74" s="59" t="n"/>
      <c r="E74" s="59" t="n"/>
      <c r="F74" s="59" t="n"/>
      <c r="G74" s="59" t="n"/>
      <c r="H74" s="45" t="n"/>
      <c r="I74" s="58" t="n"/>
      <c r="J74" s="63" t="n"/>
      <c r="K74" s="45" t="n"/>
      <c r="L74" s="45" t="n"/>
      <c r="M74" s="9" t="n"/>
    </row>
    <row customHeight="1" ht="15.75" r="75">
      <c r="A75" s="6" t="n"/>
      <c r="B75" s="74" t="n"/>
      <c r="C75" s="58" t="n"/>
      <c r="D75" s="59" t="n"/>
      <c r="E75" s="59" t="n"/>
      <c r="F75" s="59" t="n"/>
      <c r="G75" s="59" t="n"/>
      <c r="H75" s="45" t="n"/>
      <c r="I75" s="58" t="n"/>
      <c r="J75" s="63" t="n"/>
      <c r="K75" s="45" t="n"/>
      <c r="L75" s="45" t="n"/>
      <c r="M75" s="9" t="n"/>
    </row>
    <row customHeight="1" ht="15.75" r="76">
      <c r="A76" s="6" t="n"/>
      <c r="B76" s="74" t="n"/>
      <c r="C76" s="58" t="n"/>
      <c r="D76" s="59" t="n"/>
      <c r="E76" s="59" t="n"/>
      <c r="F76" s="59" t="n"/>
      <c r="G76" s="59" t="n"/>
      <c r="H76" s="45" t="n"/>
      <c r="I76" s="58" t="n"/>
      <c r="J76" s="63" t="n"/>
      <c r="K76" s="45" t="n"/>
      <c r="L76" s="45" t="n"/>
      <c r="M76" s="9" t="n"/>
    </row>
    <row customHeight="1" ht="15.75" r="77">
      <c r="A77" s="6" t="n"/>
      <c r="B77" s="74" t="n"/>
      <c r="C77" s="58" t="n"/>
      <c r="D77" s="59" t="n"/>
      <c r="E77" s="59" t="n"/>
      <c r="F77" s="59" t="n"/>
      <c r="G77" s="59" t="n"/>
      <c r="H77" s="45" t="n"/>
      <c r="I77" s="58" t="n"/>
      <c r="J77" s="63" t="n"/>
      <c r="K77" s="45" t="n"/>
      <c r="L77" s="45" t="n"/>
      <c r="M77" s="9" t="n"/>
    </row>
    <row customHeight="1" ht="15.75" r="78">
      <c r="A78" s="6" t="n"/>
      <c r="B78" s="74" t="n"/>
      <c r="C78" s="58" t="n"/>
      <c r="D78" s="59" t="n"/>
      <c r="E78" s="59" t="n"/>
      <c r="F78" s="59" t="n"/>
      <c r="G78" s="59" t="n"/>
      <c r="H78" s="45" t="n"/>
      <c r="I78" s="58" t="n"/>
      <c r="J78" s="63" t="n"/>
      <c r="K78" s="45" t="n"/>
      <c r="L78" s="45" t="n"/>
      <c r="M78" s="9" t="n"/>
    </row>
    <row customHeight="1" ht="15.75" r="79">
      <c r="A79" s="6" t="n"/>
      <c r="B79" s="74" t="n"/>
      <c r="C79" s="58" t="n"/>
      <c r="D79" s="59" t="n"/>
      <c r="E79" s="59" t="n"/>
      <c r="F79" s="59" t="n"/>
      <c r="G79" s="59" t="n"/>
      <c r="H79" s="45" t="n"/>
      <c r="I79" s="58" t="n"/>
      <c r="J79" s="63" t="n"/>
      <c r="K79" s="45" t="n"/>
      <c r="L79" s="45" t="n"/>
      <c r="M79" s="9" t="n"/>
    </row>
    <row customHeight="1" ht="15.75" r="80">
      <c r="A80" s="6" t="n"/>
      <c r="B80" s="74" t="n"/>
      <c r="C80" s="58" t="n"/>
      <c r="D80" s="59" t="n"/>
      <c r="E80" s="59" t="n"/>
      <c r="F80" s="59" t="n"/>
      <c r="G80" s="59" t="n"/>
      <c r="H80" s="45" t="n"/>
      <c r="I80" s="58" t="n"/>
      <c r="J80" s="63" t="n"/>
      <c r="K80" s="45" t="n"/>
      <c r="L80" s="45" t="n"/>
      <c r="M80" s="9" t="n"/>
    </row>
    <row customHeight="1" ht="15.75" r="81">
      <c r="A81" s="6" t="n"/>
      <c r="B81" s="74" t="n"/>
      <c r="C81" s="58" t="n"/>
      <c r="D81" s="59" t="n"/>
      <c r="E81" s="59" t="n"/>
      <c r="F81" s="59" t="n"/>
      <c r="G81" s="59" t="n"/>
      <c r="H81" s="45" t="n"/>
      <c r="I81" s="58" t="n"/>
      <c r="J81" s="63" t="n"/>
      <c r="K81" s="45" t="n"/>
      <c r="L81" s="45" t="n"/>
      <c r="M81" s="9" t="n"/>
    </row>
    <row customHeight="1" ht="15.75" r="82">
      <c r="A82" s="6" t="n"/>
      <c r="B82" s="74" t="n"/>
      <c r="C82" s="58" t="n"/>
      <c r="D82" s="59" t="n"/>
      <c r="E82" s="59" t="n"/>
      <c r="F82" s="59" t="n"/>
      <c r="G82" s="59" t="n"/>
      <c r="H82" s="45" t="n"/>
      <c r="I82" s="58" t="n"/>
      <c r="J82" s="63" t="n"/>
      <c r="K82" s="45" t="n"/>
      <c r="L82" s="45" t="n"/>
      <c r="M82" s="9" t="n"/>
    </row>
    <row customHeight="1" ht="15.75" r="83">
      <c r="A83" s="6" t="n"/>
      <c r="B83" s="74" t="n"/>
      <c r="C83" s="58" t="n"/>
      <c r="D83" s="59" t="n"/>
      <c r="E83" s="59" t="n"/>
      <c r="F83" s="59" t="n"/>
      <c r="G83" s="59" t="n"/>
      <c r="H83" s="45" t="n"/>
      <c r="I83" s="58" t="n"/>
      <c r="J83" s="63" t="n"/>
      <c r="K83" s="45" t="n"/>
      <c r="L83" s="45" t="n"/>
      <c r="M83" s="9" t="n"/>
    </row>
    <row customHeight="1" ht="15.75" r="84">
      <c r="A84" s="6" t="n"/>
      <c r="B84" s="74" t="n"/>
      <c r="C84" s="58" t="n"/>
      <c r="D84" s="59" t="n"/>
      <c r="E84" s="59" t="n"/>
      <c r="F84" s="59" t="n"/>
      <c r="G84" s="59" t="n"/>
      <c r="H84" s="45" t="n"/>
      <c r="I84" s="58" t="n"/>
      <c r="J84" s="63" t="n"/>
      <c r="K84" s="45" t="n"/>
      <c r="L84" s="45" t="n"/>
      <c r="M84" s="9" t="n"/>
    </row>
    <row customHeight="1" ht="15.75" r="85">
      <c r="A85" s="6" t="n"/>
      <c r="B85" s="74" t="n"/>
      <c r="C85" s="58" t="n"/>
      <c r="D85" s="59" t="n"/>
      <c r="E85" s="59" t="n"/>
      <c r="F85" s="59" t="n"/>
      <c r="G85" s="59" t="n"/>
      <c r="H85" s="45" t="n"/>
      <c r="I85" s="58" t="n"/>
      <c r="J85" s="63" t="n"/>
      <c r="K85" s="45" t="n"/>
      <c r="L85" s="45" t="n"/>
      <c r="M85" s="9" t="n"/>
    </row>
    <row customHeight="1" ht="15.75" r="86">
      <c r="A86" s="6" t="n"/>
      <c r="B86" s="74" t="n"/>
      <c r="C86" s="58" t="n"/>
      <c r="D86" s="59" t="n"/>
      <c r="E86" s="59" t="n"/>
      <c r="F86" s="59" t="n"/>
      <c r="G86" s="59" t="n"/>
      <c r="H86" s="45" t="n"/>
      <c r="I86" s="58" t="n"/>
      <c r="J86" s="63" t="n"/>
      <c r="K86" s="45" t="n"/>
      <c r="L86" s="45" t="n"/>
      <c r="M86" s="9" t="n"/>
    </row>
    <row customHeight="1" ht="15.75" r="87">
      <c r="A87" s="6" t="n"/>
      <c r="B87" s="74" t="n"/>
      <c r="C87" s="58" t="n"/>
      <c r="D87" s="59" t="n"/>
      <c r="E87" s="59" t="n"/>
      <c r="F87" s="59" t="n"/>
      <c r="G87" s="59" t="n"/>
      <c r="H87" s="45" t="n"/>
      <c r="I87" s="58" t="n"/>
      <c r="J87" s="63" t="n"/>
      <c r="K87" s="45" t="n"/>
      <c r="L87" s="45" t="n"/>
      <c r="M87" s="9" t="n"/>
    </row>
    <row customHeight="1" ht="15.75" r="88">
      <c r="A88" s="6" t="n"/>
      <c r="B88" s="74" t="n"/>
      <c r="C88" s="58" t="n"/>
      <c r="D88" s="59" t="n"/>
      <c r="E88" s="59" t="n"/>
      <c r="F88" s="59" t="n"/>
      <c r="G88" s="59" t="n"/>
      <c r="H88" s="45" t="n"/>
      <c r="I88" s="58" t="n"/>
      <c r="J88" s="63" t="n"/>
      <c r="K88" s="45" t="n"/>
      <c r="L88" s="45" t="n"/>
      <c r="M88" s="9" t="n"/>
    </row>
    <row customHeight="1" ht="15.75" r="89">
      <c r="A89" s="6" t="n"/>
      <c r="B89" s="74" t="n"/>
      <c r="C89" s="58" t="n"/>
      <c r="D89" s="59" t="n"/>
      <c r="E89" s="59" t="n"/>
      <c r="F89" s="59" t="n"/>
      <c r="G89" s="59" t="n"/>
      <c r="H89" s="45" t="n"/>
      <c r="I89" s="58" t="n"/>
      <c r="J89" s="63" t="n"/>
      <c r="K89" s="45" t="n"/>
      <c r="L89" s="45" t="n"/>
      <c r="M89" s="9" t="n"/>
    </row>
    <row customHeight="1" ht="15.75" r="90">
      <c r="A90" s="6" t="n"/>
      <c r="B90" s="74" t="n"/>
      <c r="C90" s="58" t="n"/>
      <c r="D90" s="59" t="n"/>
      <c r="E90" s="59" t="n"/>
      <c r="F90" s="59" t="n"/>
      <c r="G90" s="59" t="n"/>
      <c r="H90" s="45" t="n"/>
      <c r="I90" s="58" t="n"/>
      <c r="J90" s="63" t="n"/>
      <c r="K90" s="45" t="n"/>
      <c r="L90" s="45" t="n"/>
      <c r="M90" s="9" t="n"/>
    </row>
    <row customHeight="1" ht="15.75" r="91">
      <c r="A91" s="6" t="n"/>
      <c r="B91" s="74" t="n"/>
      <c r="C91" s="58" t="n"/>
      <c r="D91" s="59" t="n"/>
      <c r="E91" s="59" t="n"/>
      <c r="F91" s="59" t="n"/>
      <c r="G91" s="59" t="n"/>
      <c r="H91" s="45" t="n"/>
      <c r="I91" s="58" t="n"/>
      <c r="J91" s="63" t="n"/>
      <c r="K91" s="45" t="n"/>
      <c r="L91" s="45" t="n"/>
      <c r="M91" s="9" t="n"/>
    </row>
    <row customHeight="1" ht="15.75" r="92">
      <c r="A92" s="6" t="n"/>
      <c r="B92" s="74" t="n"/>
      <c r="C92" s="58" t="n"/>
      <c r="D92" s="59" t="n"/>
      <c r="E92" s="59" t="n"/>
      <c r="F92" s="59" t="n"/>
      <c r="G92" s="59" t="n"/>
      <c r="H92" s="45" t="n"/>
      <c r="I92" s="58" t="n"/>
      <c r="J92" s="63" t="n"/>
      <c r="K92" s="45" t="n"/>
      <c r="L92" s="45" t="n"/>
      <c r="M92" s="9" t="n"/>
    </row>
    <row customHeight="1" ht="15.75" r="93">
      <c r="A93" s="6" t="n"/>
      <c r="B93" s="74" t="n"/>
      <c r="C93" s="58" t="n"/>
      <c r="D93" s="59" t="n"/>
      <c r="E93" s="59" t="n"/>
      <c r="F93" s="59" t="n"/>
      <c r="G93" s="59" t="n"/>
      <c r="H93" s="45" t="n"/>
      <c r="I93" s="58" t="n"/>
      <c r="J93" s="63" t="n"/>
      <c r="K93" s="45" t="n"/>
      <c r="L93" s="45" t="n"/>
      <c r="M93" s="9" t="n"/>
    </row>
    <row customHeight="1" ht="15.75" r="94">
      <c r="A94" s="6" t="n"/>
      <c r="B94" s="74" t="n"/>
      <c r="C94" s="58" t="n"/>
      <c r="D94" s="59" t="n"/>
      <c r="E94" s="59" t="n"/>
      <c r="F94" s="59" t="n"/>
      <c r="G94" s="59" t="n"/>
      <c r="H94" s="45" t="n"/>
      <c r="I94" s="58" t="n"/>
      <c r="J94" s="63" t="n"/>
      <c r="K94" s="45" t="n"/>
      <c r="L94" s="45" t="n"/>
      <c r="M94" s="9" t="n"/>
    </row>
    <row customHeight="1" ht="15.75" r="95">
      <c r="A95" s="6" t="n"/>
      <c r="B95" s="74" t="n"/>
      <c r="C95" s="58" t="n"/>
      <c r="D95" s="59" t="n"/>
      <c r="E95" s="59" t="n"/>
      <c r="F95" s="59" t="n"/>
      <c r="G95" s="59" t="n"/>
      <c r="H95" s="45" t="n"/>
      <c r="I95" s="58" t="n"/>
      <c r="J95" s="63" t="n"/>
      <c r="K95" s="45" t="n"/>
      <c r="L95" s="45" t="n"/>
      <c r="M95" s="9" t="n"/>
    </row>
    <row customHeight="1" ht="15.75" r="96">
      <c r="A96" s="6" t="n"/>
      <c r="B96" s="74" t="n"/>
      <c r="C96" s="58" t="n"/>
      <c r="D96" s="59" t="n"/>
      <c r="E96" s="59" t="n"/>
      <c r="F96" s="59" t="n"/>
      <c r="G96" s="59" t="n"/>
      <c r="H96" s="45" t="n"/>
      <c r="I96" s="58" t="n"/>
      <c r="J96" s="63" t="n"/>
      <c r="K96" s="45" t="n"/>
      <c r="L96" s="45" t="n"/>
      <c r="M96" s="9" t="n"/>
    </row>
    <row customHeight="1" ht="15.75" r="97">
      <c r="A97" s="6" t="n"/>
      <c r="B97" s="74" t="n"/>
      <c r="C97" s="58" t="n"/>
      <c r="D97" s="59" t="n"/>
      <c r="E97" s="59" t="n"/>
      <c r="F97" s="59" t="n"/>
      <c r="G97" s="59" t="n"/>
      <c r="H97" s="45" t="n"/>
      <c r="I97" s="58" t="n"/>
      <c r="J97" s="63" t="n"/>
      <c r="K97" s="45" t="n"/>
      <c r="L97" s="45" t="n"/>
      <c r="M97" s="9" t="n"/>
    </row>
    <row customHeight="1" ht="15.75" r="98">
      <c r="A98" s="6" t="n"/>
      <c r="B98" s="74" t="n"/>
      <c r="C98" s="58" t="n"/>
      <c r="D98" s="59" t="n"/>
      <c r="E98" s="59" t="n"/>
      <c r="F98" s="59" t="n"/>
      <c r="G98" s="59" t="n"/>
      <c r="H98" s="45" t="n"/>
      <c r="I98" s="58" t="n"/>
      <c r="J98" s="63" t="n"/>
      <c r="K98" s="45" t="n"/>
      <c r="L98" s="45" t="n"/>
      <c r="M98" s="9" t="n"/>
    </row>
    <row customHeight="1" ht="15.75" r="99">
      <c r="A99" s="6" t="n"/>
      <c r="B99" s="74" t="n"/>
      <c r="C99" s="58" t="n"/>
      <c r="D99" s="59" t="n"/>
      <c r="E99" s="59" t="n"/>
      <c r="F99" s="59" t="n"/>
      <c r="G99" s="59" t="n"/>
      <c r="H99" s="45" t="n"/>
      <c r="I99" s="58" t="n"/>
      <c r="J99" s="63" t="n"/>
      <c r="K99" s="45" t="n"/>
      <c r="L99" s="45" t="n"/>
      <c r="M99" s="9" t="n"/>
    </row>
    <row customHeight="1" ht="15.75" r="100">
      <c r="A100" s="6" t="n"/>
      <c r="B100" s="74" t="n"/>
      <c r="C100" s="58" t="n"/>
      <c r="D100" s="59" t="n"/>
      <c r="E100" s="59" t="n"/>
      <c r="F100" s="59" t="n"/>
      <c r="G100" s="59" t="n"/>
      <c r="H100" s="45" t="n"/>
      <c r="I100" s="58" t="n"/>
      <c r="J100" s="63" t="n"/>
      <c r="K100" s="45" t="n"/>
      <c r="L100" s="45" t="n"/>
      <c r="M100" s="9" t="n"/>
    </row>
    <row customHeight="1" ht="15.75" r="101">
      <c r="A101" s="6" t="n"/>
      <c r="B101" s="74" t="n"/>
      <c r="C101" s="58" t="n"/>
      <c r="D101" s="59" t="n"/>
      <c r="E101" s="59" t="n"/>
      <c r="F101" s="59" t="n"/>
      <c r="G101" s="59" t="n"/>
      <c r="H101" s="45" t="n"/>
      <c r="I101" s="58" t="n"/>
      <c r="J101" s="63" t="n"/>
      <c r="K101" s="45" t="n"/>
      <c r="L101" s="45" t="n"/>
      <c r="M101" s="9" t="n"/>
    </row>
    <row customHeight="1" ht="15.75" r="102">
      <c r="A102" s="6" t="n"/>
      <c r="B102" s="74" t="n"/>
      <c r="C102" s="58" t="n"/>
      <c r="D102" s="59" t="n"/>
      <c r="E102" s="59" t="n"/>
      <c r="F102" s="59" t="n"/>
      <c r="G102" s="59" t="n"/>
      <c r="H102" s="45" t="n"/>
      <c r="I102" s="58" t="n"/>
      <c r="J102" s="63" t="n"/>
      <c r="K102" s="45" t="n"/>
      <c r="L102" s="45" t="n"/>
      <c r="M102" s="9" t="n"/>
    </row>
    <row customHeight="1" ht="15.75" r="103">
      <c r="A103" s="6" t="n"/>
      <c r="B103" s="74" t="n"/>
      <c r="C103" s="58" t="n"/>
      <c r="D103" s="59" t="n"/>
      <c r="E103" s="59" t="n"/>
      <c r="F103" s="59" t="n"/>
      <c r="G103" s="59" t="n"/>
      <c r="H103" s="45" t="n"/>
      <c r="I103" s="58" t="n"/>
      <c r="J103" s="63" t="n"/>
      <c r="K103" s="45" t="n"/>
      <c r="L103" s="45" t="n"/>
      <c r="M103" s="9" t="n"/>
    </row>
    <row customHeight="1" ht="15.75" r="104">
      <c r="A104" s="6" t="n"/>
      <c r="B104" s="74" t="n"/>
      <c r="C104" s="58" t="n"/>
      <c r="D104" s="59" t="n"/>
      <c r="E104" s="59" t="n"/>
      <c r="F104" s="59" t="n"/>
      <c r="G104" s="59" t="n"/>
      <c r="H104" s="45" t="n"/>
      <c r="I104" s="58" t="n"/>
      <c r="J104" s="63" t="n"/>
      <c r="K104" s="45" t="n"/>
      <c r="L104" s="45" t="n"/>
      <c r="M104" s="9" t="n"/>
    </row>
    <row customHeight="1" ht="15.75" r="105">
      <c r="A105" s="6" t="n"/>
      <c r="B105" s="74" t="n"/>
      <c r="C105" s="58" t="n"/>
      <c r="D105" s="59" t="n"/>
      <c r="E105" s="59" t="n"/>
      <c r="F105" s="59" t="n"/>
      <c r="G105" s="59" t="n"/>
      <c r="H105" s="45" t="n"/>
      <c r="I105" s="58" t="n"/>
      <c r="J105" s="63" t="n"/>
      <c r="K105" s="45" t="n"/>
      <c r="L105" s="45" t="n"/>
      <c r="M105" s="9" t="n"/>
    </row>
    <row customHeight="1" ht="15.75" r="106">
      <c r="A106" s="6" t="n"/>
      <c r="B106" s="74" t="n"/>
      <c r="C106" s="58" t="n"/>
      <c r="D106" s="59" t="n"/>
      <c r="E106" s="59" t="n"/>
      <c r="F106" s="59" t="n"/>
      <c r="G106" s="59" t="n"/>
      <c r="H106" s="45" t="n"/>
      <c r="I106" s="58" t="n"/>
      <c r="J106" s="63" t="n"/>
      <c r="K106" s="45" t="n"/>
      <c r="L106" s="45" t="n"/>
      <c r="M106" s="9" t="n"/>
    </row>
    <row customHeight="1" ht="15.75" r="107">
      <c r="A107" s="6" t="n"/>
      <c r="B107" s="74" t="n"/>
      <c r="C107" s="58" t="n"/>
      <c r="D107" s="59" t="n"/>
      <c r="E107" s="59" t="n"/>
      <c r="F107" s="59" t="n"/>
      <c r="G107" s="59" t="n"/>
      <c r="H107" s="45" t="n"/>
      <c r="I107" s="58" t="n"/>
      <c r="J107" s="63" t="n"/>
      <c r="K107" s="45" t="n"/>
      <c r="L107" s="45" t="n"/>
      <c r="M107" s="9" t="n"/>
    </row>
    <row customHeight="1" ht="15.75" r="108">
      <c r="A108" s="6" t="n"/>
      <c r="B108" s="74" t="n"/>
      <c r="C108" s="58" t="n"/>
      <c r="D108" s="59" t="n"/>
      <c r="E108" s="59" t="n"/>
      <c r="F108" s="59" t="n"/>
      <c r="G108" s="59" t="n"/>
      <c r="H108" s="45" t="n"/>
      <c r="I108" s="58" t="n"/>
      <c r="J108" s="63" t="n"/>
      <c r="K108" s="45" t="n"/>
      <c r="L108" s="45" t="n"/>
      <c r="M108" s="9" t="n"/>
    </row>
    <row customHeight="1" ht="15.75" r="109">
      <c r="A109" s="6" t="n"/>
      <c r="B109" s="74" t="n"/>
      <c r="C109" s="58" t="n"/>
      <c r="D109" s="59" t="n"/>
      <c r="E109" s="59" t="n"/>
      <c r="F109" s="59" t="n"/>
      <c r="G109" s="59" t="n"/>
      <c r="H109" s="45" t="n"/>
      <c r="I109" s="58" t="n"/>
      <c r="J109" s="63" t="n"/>
      <c r="K109" s="45" t="n"/>
      <c r="L109" s="45" t="n"/>
      <c r="M109" s="9" t="n"/>
    </row>
    <row customHeight="1" ht="15.75" r="110">
      <c r="A110" s="6" t="n"/>
      <c r="B110" s="74" t="n"/>
      <c r="C110" s="58" t="n"/>
      <c r="D110" s="59" t="n"/>
      <c r="E110" s="59" t="n"/>
      <c r="F110" s="59" t="n"/>
      <c r="G110" s="59" t="n"/>
      <c r="H110" s="45" t="n"/>
      <c r="I110" s="58" t="n"/>
      <c r="J110" s="63" t="n"/>
      <c r="K110" s="45" t="n"/>
      <c r="L110" s="45" t="n"/>
      <c r="M110" s="9" t="n"/>
    </row>
    <row customHeight="1" ht="15.75" r="111">
      <c r="A111" s="6" t="n"/>
      <c r="B111" s="74" t="n"/>
      <c r="C111" s="58" t="n"/>
      <c r="D111" s="59" t="n"/>
      <c r="E111" s="59" t="n"/>
      <c r="F111" s="59" t="n"/>
      <c r="G111" s="59" t="n"/>
      <c r="H111" s="45" t="n"/>
      <c r="I111" s="58" t="n"/>
      <c r="J111" s="63" t="n"/>
      <c r="K111" s="45" t="n"/>
      <c r="L111" s="45" t="n"/>
      <c r="M111" s="9" t="n"/>
    </row>
    <row customHeight="1" ht="15.75" r="112">
      <c r="A112" s="6" t="n"/>
      <c r="B112" s="74" t="n"/>
      <c r="C112" s="58" t="n"/>
      <c r="D112" s="59" t="n"/>
      <c r="E112" s="59" t="n"/>
      <c r="F112" s="59" t="n"/>
      <c r="G112" s="59" t="n"/>
      <c r="H112" s="45" t="n"/>
      <c r="I112" s="58" t="n"/>
      <c r="J112" s="63" t="n"/>
      <c r="K112" s="45" t="n"/>
      <c r="L112" s="45" t="n"/>
      <c r="M112" s="9" t="n"/>
    </row>
    <row customHeight="1" ht="15.75" r="113">
      <c r="A113" s="6" t="n"/>
      <c r="B113" s="74" t="n"/>
      <c r="C113" s="58" t="n"/>
      <c r="D113" s="59" t="n"/>
      <c r="E113" s="59" t="n"/>
      <c r="F113" s="59" t="n"/>
      <c r="G113" s="59" t="n"/>
      <c r="H113" s="45" t="n"/>
      <c r="I113" s="58" t="n"/>
      <c r="J113" s="63" t="n"/>
      <c r="K113" s="45" t="n"/>
      <c r="L113" s="45" t="n"/>
      <c r="M113" s="9" t="n"/>
    </row>
    <row customHeight="1" ht="15.75" r="114">
      <c r="A114" s="6" t="n"/>
      <c r="B114" s="74" t="n"/>
      <c r="C114" s="58" t="n"/>
      <c r="D114" s="59" t="n"/>
      <c r="E114" s="59" t="n"/>
      <c r="F114" s="59" t="n"/>
      <c r="G114" s="59" t="n"/>
      <c r="H114" s="45" t="n"/>
      <c r="I114" s="58" t="n"/>
      <c r="J114" s="63" t="n"/>
      <c r="K114" s="45" t="n"/>
      <c r="L114" s="45" t="n"/>
      <c r="M114" s="9" t="n"/>
    </row>
    <row customHeight="1" ht="15.75" r="115">
      <c r="A115" s="6" t="n"/>
      <c r="B115" s="74" t="n"/>
      <c r="C115" s="58" t="n"/>
      <c r="D115" s="59" t="n"/>
      <c r="E115" s="59" t="n"/>
      <c r="F115" s="59" t="n"/>
      <c r="G115" s="59" t="n"/>
      <c r="H115" s="45" t="n"/>
      <c r="I115" s="58" t="n"/>
      <c r="J115" s="63" t="n"/>
      <c r="K115" s="45" t="n"/>
      <c r="L115" s="45" t="n"/>
      <c r="M115" s="9" t="n"/>
    </row>
    <row customHeight="1" ht="15.75" r="116">
      <c r="A116" s="6" t="n"/>
      <c r="B116" s="74" t="n"/>
      <c r="C116" s="58" t="n"/>
      <c r="D116" s="59" t="n"/>
      <c r="E116" s="59" t="n"/>
      <c r="F116" s="59" t="n"/>
      <c r="G116" s="59" t="n"/>
      <c r="H116" s="45" t="n"/>
      <c r="I116" s="58" t="n"/>
      <c r="J116" s="63" t="n"/>
      <c r="K116" s="45" t="n"/>
      <c r="L116" s="45" t="n"/>
      <c r="M116" s="9" t="n"/>
    </row>
    <row customHeight="1" ht="15.75" r="117">
      <c r="A117" s="6" t="n"/>
      <c r="B117" s="74" t="n"/>
      <c r="C117" s="58" t="n"/>
      <c r="D117" s="59" t="n"/>
      <c r="E117" s="59" t="n"/>
      <c r="F117" s="59" t="n"/>
      <c r="G117" s="59" t="n"/>
      <c r="H117" s="45" t="n"/>
      <c r="I117" s="58" t="n"/>
      <c r="J117" s="63" t="n"/>
      <c r="K117" s="45" t="n"/>
      <c r="L117" s="45" t="n"/>
      <c r="M117" s="9" t="n"/>
    </row>
    <row customHeight="1" ht="15.75" r="118">
      <c r="A118" s="6" t="n"/>
      <c r="B118" s="74" t="n"/>
      <c r="C118" s="58" t="n"/>
      <c r="D118" s="59" t="n"/>
      <c r="E118" s="59" t="n"/>
      <c r="F118" s="59" t="n"/>
      <c r="G118" s="59" t="n"/>
      <c r="H118" s="45" t="n"/>
      <c r="I118" s="58" t="n"/>
      <c r="J118" s="63" t="n"/>
      <c r="K118" s="45" t="n"/>
      <c r="L118" s="45" t="n"/>
      <c r="M118" s="9" t="n"/>
    </row>
    <row customHeight="1" ht="15.75" r="119">
      <c r="A119" s="6" t="n"/>
      <c r="B119" s="74" t="n"/>
      <c r="C119" s="58" t="n"/>
      <c r="D119" s="59" t="n"/>
      <c r="E119" s="59" t="n"/>
      <c r="F119" s="59" t="n"/>
      <c r="G119" s="59" t="n"/>
      <c r="H119" s="45" t="n"/>
      <c r="I119" s="58" t="n"/>
      <c r="J119" s="63" t="n"/>
      <c r="K119" s="45" t="n"/>
      <c r="L119" s="45" t="n"/>
      <c r="M119" s="9" t="n"/>
    </row>
    <row customHeight="1" ht="15.75" r="120">
      <c r="A120" s="6" t="n"/>
      <c r="B120" s="74" t="n"/>
      <c r="C120" s="58" t="n"/>
      <c r="D120" s="59" t="n"/>
      <c r="E120" s="59" t="n"/>
      <c r="F120" s="59" t="n"/>
      <c r="G120" s="59" t="n"/>
      <c r="H120" s="45" t="n"/>
      <c r="I120" s="58" t="n"/>
      <c r="J120" s="63" t="n"/>
      <c r="K120" s="45" t="n"/>
      <c r="L120" s="45" t="n"/>
      <c r="M120" s="9" t="n"/>
    </row>
    <row customHeight="1" ht="15.75" r="121">
      <c r="A121" s="6" t="n"/>
      <c r="B121" s="74" t="n"/>
      <c r="C121" s="58" t="n"/>
      <c r="D121" s="59" t="n"/>
      <c r="E121" s="59" t="n"/>
      <c r="F121" s="59" t="n"/>
      <c r="G121" s="59" t="n"/>
      <c r="H121" s="45" t="n"/>
      <c r="I121" s="58" t="n"/>
      <c r="J121" s="63" t="n"/>
      <c r="K121" s="45" t="n"/>
      <c r="L121" s="45" t="n"/>
      <c r="M121" s="9" t="n"/>
    </row>
    <row customHeight="1" ht="15.75" r="122">
      <c r="A122" s="6" t="n"/>
      <c r="B122" s="74" t="n"/>
      <c r="C122" s="58" t="n"/>
      <c r="D122" s="59" t="n"/>
      <c r="E122" s="59" t="n"/>
      <c r="F122" s="59" t="n"/>
      <c r="G122" s="59" t="n"/>
      <c r="H122" s="45" t="n"/>
      <c r="I122" s="58" t="n"/>
      <c r="J122" s="63" t="n"/>
      <c r="K122" s="45" t="n"/>
      <c r="L122" s="45" t="n"/>
      <c r="M122" s="9" t="n"/>
    </row>
    <row customHeight="1" ht="15.75" r="123">
      <c r="A123" s="6" t="n"/>
      <c r="B123" s="74" t="n"/>
      <c r="C123" s="58" t="n"/>
      <c r="D123" s="59" t="n"/>
      <c r="E123" s="59" t="n"/>
      <c r="F123" s="59" t="n"/>
      <c r="G123" s="59" t="n"/>
      <c r="H123" s="45" t="n"/>
      <c r="I123" s="58" t="n"/>
      <c r="J123" s="63" t="n"/>
      <c r="K123" s="45" t="n"/>
      <c r="L123" s="45" t="n"/>
      <c r="M123" s="9" t="n"/>
    </row>
    <row customHeight="1" ht="15.75" r="124">
      <c r="A124" s="6" t="n"/>
      <c r="B124" s="74" t="n"/>
      <c r="C124" s="58" t="n"/>
      <c r="D124" s="59" t="n"/>
      <c r="E124" s="59" t="n"/>
      <c r="F124" s="59" t="n"/>
      <c r="G124" s="59" t="n"/>
      <c r="H124" s="45" t="n"/>
      <c r="I124" s="58" t="n"/>
      <c r="J124" s="63" t="n"/>
      <c r="K124" s="45" t="n"/>
      <c r="L124" s="45" t="n"/>
      <c r="M124" s="9" t="n"/>
    </row>
    <row customHeight="1" ht="15.75" r="125">
      <c r="A125" s="6" t="n"/>
      <c r="B125" s="74" t="n"/>
      <c r="C125" s="58" t="n"/>
      <c r="D125" s="59" t="n"/>
      <c r="E125" s="59" t="n"/>
      <c r="F125" s="59" t="n"/>
      <c r="G125" s="59" t="n"/>
      <c r="H125" s="45" t="n"/>
      <c r="I125" s="58" t="n"/>
      <c r="J125" s="63" t="n"/>
      <c r="K125" s="45" t="n"/>
      <c r="L125" s="45" t="n"/>
      <c r="M125" s="9" t="n"/>
    </row>
    <row customHeight="1" ht="15.75" r="126">
      <c r="A126" s="6" t="n"/>
      <c r="B126" s="74" t="n"/>
      <c r="C126" s="58" t="n"/>
      <c r="D126" s="59" t="n"/>
      <c r="E126" s="59" t="n"/>
      <c r="F126" s="59" t="n"/>
      <c r="G126" s="59" t="n"/>
      <c r="H126" s="45" t="n"/>
      <c r="I126" s="58" t="n"/>
      <c r="J126" s="63" t="n"/>
      <c r="K126" s="45" t="n"/>
      <c r="L126" s="45" t="n"/>
      <c r="M126" s="9" t="n"/>
    </row>
    <row customHeight="1" ht="15.75" r="127">
      <c r="A127" s="6" t="n"/>
      <c r="B127" s="74" t="n"/>
      <c r="C127" s="58" t="n"/>
      <c r="D127" s="59" t="n"/>
      <c r="E127" s="59" t="n"/>
      <c r="F127" s="59" t="n"/>
      <c r="G127" s="59" t="n"/>
      <c r="H127" s="45" t="n"/>
      <c r="I127" s="58" t="n"/>
      <c r="J127" s="63" t="n"/>
      <c r="K127" s="45" t="n"/>
      <c r="L127" s="45" t="n"/>
      <c r="M127" s="9" t="n"/>
    </row>
    <row customHeight="1" ht="15.75" r="128">
      <c r="A128" s="6" t="n"/>
      <c r="B128" s="74" t="n"/>
      <c r="C128" s="58" t="n"/>
      <c r="D128" s="59" t="n"/>
      <c r="E128" s="59" t="n"/>
      <c r="F128" s="59" t="n"/>
      <c r="G128" s="59" t="n"/>
      <c r="H128" s="45" t="n"/>
      <c r="I128" s="58" t="n"/>
      <c r="J128" s="63" t="n"/>
      <c r="K128" s="45" t="n"/>
      <c r="L128" s="45" t="n"/>
      <c r="M128" s="9" t="n"/>
    </row>
    <row customHeight="1" ht="15.75" r="129">
      <c r="A129" s="6" t="n"/>
      <c r="B129" s="74" t="n"/>
      <c r="C129" s="58" t="n"/>
      <c r="D129" s="59" t="n"/>
      <c r="E129" s="59" t="n"/>
      <c r="F129" s="59" t="n"/>
      <c r="G129" s="59" t="n"/>
      <c r="H129" s="45" t="n"/>
      <c r="I129" s="58" t="n"/>
      <c r="J129" s="63" t="n"/>
      <c r="K129" s="45" t="n"/>
      <c r="L129" s="45" t="n"/>
      <c r="M129" s="9" t="n"/>
    </row>
    <row customHeight="1" ht="15.75" r="130">
      <c r="A130" s="6" t="n"/>
      <c r="B130" s="74" t="n"/>
      <c r="C130" s="58" t="n"/>
      <c r="D130" s="59" t="n"/>
      <c r="E130" s="59" t="n"/>
      <c r="F130" s="59" t="n"/>
      <c r="G130" s="59" t="n"/>
      <c r="H130" s="45" t="n"/>
      <c r="I130" s="58" t="n"/>
      <c r="J130" s="63" t="n"/>
      <c r="K130" s="45" t="n"/>
      <c r="L130" s="45" t="n"/>
      <c r="M130" s="9" t="n"/>
    </row>
    <row customHeight="1" ht="15.75" r="131">
      <c r="A131" s="6" t="n"/>
      <c r="B131" s="74" t="n"/>
      <c r="C131" s="58" t="n"/>
      <c r="D131" s="59" t="n"/>
      <c r="E131" s="59" t="n"/>
      <c r="F131" s="59" t="n"/>
      <c r="G131" s="59" t="n"/>
      <c r="H131" s="45" t="n"/>
      <c r="I131" s="58" t="n"/>
      <c r="J131" s="63" t="n"/>
      <c r="K131" s="45" t="n"/>
      <c r="L131" s="45" t="n"/>
      <c r="M131" s="9" t="n"/>
    </row>
    <row customHeight="1" ht="15.75" r="132">
      <c r="A132" s="6" t="n"/>
      <c r="B132" s="74" t="n"/>
      <c r="C132" s="58" t="n"/>
      <c r="D132" s="59" t="n"/>
      <c r="E132" s="59" t="n"/>
      <c r="F132" s="59" t="n"/>
      <c r="G132" s="59" t="n"/>
      <c r="H132" s="45" t="n"/>
      <c r="I132" s="58" t="n"/>
      <c r="J132" s="63" t="n"/>
      <c r="K132" s="45" t="n"/>
      <c r="L132" s="45" t="n"/>
      <c r="M132" s="9" t="n"/>
    </row>
    <row customHeight="1" ht="15.75" r="133">
      <c r="A133" s="6" t="n"/>
      <c r="B133" s="74" t="n"/>
      <c r="C133" s="58" t="n"/>
      <c r="D133" s="59" t="n"/>
      <c r="E133" s="59" t="n"/>
      <c r="F133" s="59" t="n"/>
      <c r="G133" s="59" t="n"/>
      <c r="H133" s="45" t="n"/>
      <c r="I133" s="58" t="n"/>
      <c r="J133" s="63" t="n"/>
      <c r="K133" s="45" t="n"/>
      <c r="L133" s="45" t="n"/>
      <c r="M133" s="9" t="n"/>
    </row>
    <row customHeight="1" ht="15.75" r="134">
      <c r="A134" s="6" t="n"/>
      <c r="B134" s="74" t="n"/>
      <c r="C134" s="58" t="n"/>
      <c r="D134" s="59" t="n"/>
      <c r="E134" s="59" t="n"/>
      <c r="F134" s="59" t="n"/>
      <c r="G134" s="59" t="n"/>
      <c r="H134" s="45" t="n"/>
      <c r="I134" s="58" t="n"/>
      <c r="J134" s="63" t="n"/>
      <c r="K134" s="45" t="n"/>
      <c r="L134" s="45" t="n"/>
      <c r="M134" s="9" t="n"/>
    </row>
    <row customHeight="1" ht="15.75" r="135">
      <c r="A135" s="6" t="n"/>
      <c r="B135" s="74" t="n"/>
      <c r="C135" s="58" t="n"/>
      <c r="D135" s="59" t="n"/>
      <c r="E135" s="59" t="n"/>
      <c r="F135" s="59" t="n"/>
      <c r="G135" s="59" t="n"/>
      <c r="H135" s="45" t="n"/>
      <c r="I135" s="58" t="n"/>
      <c r="J135" s="63" t="n"/>
      <c r="K135" s="45" t="n"/>
      <c r="L135" s="45" t="n"/>
      <c r="M135" s="9" t="n"/>
    </row>
    <row customHeight="1" ht="15.75" r="136">
      <c r="A136" s="6" t="n"/>
      <c r="B136" s="74" t="n"/>
      <c r="C136" s="58" t="n"/>
      <c r="D136" s="59" t="n"/>
      <c r="E136" s="59" t="n"/>
      <c r="F136" s="59" t="n"/>
      <c r="G136" s="59" t="n"/>
      <c r="H136" s="45" t="n"/>
      <c r="I136" s="58" t="n"/>
      <c r="J136" s="63" t="n"/>
      <c r="K136" s="45" t="n"/>
      <c r="L136" s="45" t="n"/>
      <c r="M136" s="9" t="n"/>
    </row>
    <row customHeight="1" ht="15.75" r="137">
      <c r="A137" s="6" t="n"/>
      <c r="B137" s="74" t="n"/>
      <c r="C137" s="58" t="n"/>
      <c r="D137" s="59" t="n"/>
      <c r="E137" s="59" t="n"/>
      <c r="F137" s="59" t="n"/>
      <c r="G137" s="59" t="n"/>
      <c r="H137" s="45" t="n"/>
      <c r="I137" s="58" t="n"/>
      <c r="J137" s="63" t="n"/>
      <c r="K137" s="45" t="n"/>
      <c r="L137" s="45" t="n"/>
      <c r="M137" s="9" t="n"/>
    </row>
    <row customHeight="1" ht="15.75" r="138">
      <c r="A138" s="6" t="n"/>
      <c r="B138" s="74" t="n"/>
      <c r="C138" s="58" t="n"/>
      <c r="D138" s="59" t="n"/>
      <c r="E138" s="59" t="n"/>
      <c r="F138" s="59" t="n"/>
      <c r="G138" s="59" t="n"/>
      <c r="H138" s="45" t="n"/>
      <c r="I138" s="58" t="n"/>
      <c r="J138" s="63" t="n"/>
      <c r="K138" s="45" t="n"/>
      <c r="L138" s="45" t="n"/>
      <c r="M138" s="9" t="n"/>
    </row>
    <row customHeight="1" ht="15.75" r="139">
      <c r="A139" s="6" t="n"/>
      <c r="B139" s="74" t="n"/>
      <c r="C139" s="58" t="n"/>
      <c r="D139" s="59" t="n"/>
      <c r="E139" s="59" t="n"/>
      <c r="F139" s="59" t="n"/>
      <c r="G139" s="59" t="n"/>
      <c r="H139" s="45" t="n"/>
      <c r="I139" s="58" t="n"/>
      <c r="J139" s="63" t="n"/>
      <c r="K139" s="45" t="n"/>
      <c r="L139" s="45" t="n"/>
      <c r="M139" s="9" t="n"/>
    </row>
    <row customHeight="1" ht="15.75" r="140">
      <c r="A140" s="6" t="n"/>
      <c r="B140" s="74" t="n"/>
      <c r="C140" s="58" t="n"/>
      <c r="D140" s="59" t="n"/>
      <c r="E140" s="59" t="n"/>
      <c r="F140" s="59" t="n"/>
      <c r="G140" s="59" t="n"/>
      <c r="H140" s="45" t="n"/>
      <c r="I140" s="58" t="n"/>
      <c r="J140" s="63" t="n"/>
      <c r="K140" s="45" t="n"/>
      <c r="L140" s="45" t="n"/>
      <c r="M140" s="9" t="n"/>
    </row>
    <row customHeight="1" ht="15.75" r="141">
      <c r="A141" s="6" t="n"/>
      <c r="B141" s="74" t="n"/>
      <c r="C141" s="58" t="n"/>
      <c r="D141" s="59" t="n"/>
      <c r="E141" s="59" t="n"/>
      <c r="F141" s="59" t="n"/>
      <c r="G141" s="59" t="n"/>
      <c r="H141" s="45" t="n"/>
      <c r="I141" s="58" t="n"/>
      <c r="J141" s="63" t="n"/>
      <c r="K141" s="45" t="n"/>
      <c r="L141" s="45" t="n"/>
      <c r="M141" s="9" t="n"/>
    </row>
    <row customHeight="1" ht="15.75" r="142">
      <c r="A142" s="6" t="n"/>
      <c r="B142" s="74" t="n"/>
      <c r="C142" s="58" t="n"/>
      <c r="D142" s="59" t="n"/>
      <c r="E142" s="59" t="n"/>
      <c r="F142" s="59" t="n"/>
      <c r="G142" s="59" t="n"/>
      <c r="H142" s="45" t="n"/>
      <c r="I142" s="58" t="n"/>
      <c r="J142" s="63" t="n"/>
      <c r="K142" s="45" t="n"/>
      <c r="L142" s="45" t="n"/>
      <c r="M142" s="9" t="n"/>
    </row>
    <row customHeight="1" ht="15.75" r="143">
      <c r="A143" s="6" t="n"/>
      <c r="B143" s="74" t="n"/>
      <c r="C143" s="58" t="n"/>
      <c r="D143" s="59" t="n"/>
      <c r="E143" s="59" t="n"/>
      <c r="F143" s="59" t="n"/>
      <c r="G143" s="59" t="n"/>
      <c r="H143" s="45" t="n"/>
      <c r="I143" s="58" t="n"/>
      <c r="J143" s="63" t="n"/>
      <c r="K143" s="45" t="n"/>
      <c r="L143" s="45" t="n"/>
      <c r="M143" s="9" t="n"/>
    </row>
    <row customHeight="1" ht="15.75" r="144">
      <c r="A144" s="6" t="n"/>
      <c r="B144" s="74" t="n"/>
      <c r="C144" s="58" t="n"/>
      <c r="D144" s="59" t="n"/>
      <c r="E144" s="59" t="n"/>
      <c r="F144" s="59" t="n"/>
      <c r="G144" s="59" t="n"/>
      <c r="H144" s="45" t="n"/>
      <c r="I144" s="58" t="n"/>
      <c r="J144" s="63" t="n"/>
      <c r="K144" s="45" t="n"/>
      <c r="L144" s="45" t="n"/>
      <c r="M144" s="9" t="n"/>
    </row>
    <row customHeight="1" ht="15.75" r="145">
      <c r="A145" s="6" t="n"/>
      <c r="B145" s="74" t="n"/>
      <c r="C145" s="58" t="n"/>
      <c r="D145" s="59" t="n"/>
      <c r="E145" s="59" t="n"/>
      <c r="F145" s="59" t="n"/>
      <c r="G145" s="59" t="n"/>
      <c r="H145" s="45" t="n"/>
      <c r="I145" s="58" t="n"/>
      <c r="J145" s="63" t="n"/>
      <c r="K145" s="45" t="n"/>
      <c r="L145" s="45" t="n"/>
      <c r="M145" s="9" t="n"/>
    </row>
    <row customHeight="1" ht="15.75" r="146">
      <c r="A146" s="6" t="n"/>
      <c r="B146" s="74" t="n"/>
      <c r="C146" s="58" t="n"/>
      <c r="D146" s="59" t="n"/>
      <c r="E146" s="59" t="n"/>
      <c r="F146" s="59" t="n"/>
      <c r="G146" s="59" t="n"/>
      <c r="H146" s="45" t="n"/>
      <c r="I146" s="58" t="n"/>
      <c r="J146" s="63" t="n"/>
      <c r="K146" s="45" t="n"/>
      <c r="L146" s="45" t="n"/>
      <c r="M146" s="9" t="n"/>
    </row>
    <row customHeight="1" ht="15.75" r="147">
      <c r="A147" s="6" t="n"/>
      <c r="B147" s="74" t="n"/>
      <c r="C147" s="58" t="n"/>
      <c r="D147" s="59" t="n"/>
      <c r="E147" s="59" t="n"/>
      <c r="F147" s="59" t="n"/>
      <c r="G147" s="59" t="n"/>
      <c r="H147" s="45" t="n"/>
      <c r="I147" s="58" t="n"/>
      <c r="J147" s="63" t="n"/>
      <c r="K147" s="45" t="n"/>
      <c r="L147" s="45" t="n"/>
      <c r="M147" s="9" t="n"/>
    </row>
    <row customHeight="1" ht="15.75" r="148">
      <c r="A148" s="6" t="n"/>
      <c r="B148" s="74" t="n"/>
      <c r="C148" s="58" t="n"/>
      <c r="D148" s="59" t="n"/>
      <c r="E148" s="59" t="n"/>
      <c r="F148" s="59" t="n"/>
      <c r="G148" s="59" t="n"/>
      <c r="H148" s="45" t="n"/>
      <c r="I148" s="58" t="n"/>
      <c r="J148" s="63" t="n"/>
      <c r="K148" s="45" t="n"/>
      <c r="L148" s="45" t="n"/>
      <c r="M148" s="9" t="n"/>
    </row>
    <row customHeight="1" ht="15.75" r="149">
      <c r="A149" s="6" t="n"/>
      <c r="B149" s="74" t="n"/>
      <c r="C149" s="58" t="n"/>
      <c r="D149" s="59" t="n"/>
      <c r="E149" s="59" t="n"/>
      <c r="F149" s="59" t="n"/>
      <c r="G149" s="59" t="n"/>
      <c r="H149" s="45" t="n"/>
      <c r="I149" s="58" t="n"/>
      <c r="J149" s="63" t="n"/>
      <c r="K149" s="45" t="n"/>
      <c r="L149" s="45" t="n"/>
      <c r="M149" s="9" t="n"/>
    </row>
    <row customHeight="1" ht="15.75" r="150">
      <c r="A150" s="6" t="n"/>
      <c r="B150" s="74" t="n"/>
      <c r="C150" s="58" t="n"/>
      <c r="D150" s="59" t="n"/>
      <c r="E150" s="59" t="n"/>
      <c r="F150" s="59" t="n"/>
      <c r="G150" s="59" t="n"/>
      <c r="H150" s="45" t="n"/>
      <c r="I150" s="58" t="n"/>
      <c r="J150" s="63" t="n"/>
      <c r="K150" s="45" t="n"/>
      <c r="L150" s="45" t="n"/>
      <c r="M150" s="9" t="n"/>
    </row>
    <row customHeight="1" ht="15.75" r="151">
      <c r="A151" s="6" t="n"/>
      <c r="B151" s="74" t="n"/>
      <c r="C151" s="58" t="n"/>
      <c r="D151" s="59" t="n"/>
      <c r="E151" s="59" t="n"/>
      <c r="F151" s="59" t="n"/>
      <c r="G151" s="59" t="n"/>
      <c r="H151" s="45" t="n"/>
      <c r="I151" s="58" t="n"/>
      <c r="J151" s="63" t="n"/>
      <c r="K151" s="45" t="n"/>
      <c r="L151" s="45" t="n"/>
      <c r="M151" s="9" t="n"/>
    </row>
    <row customHeight="1" ht="15.75" r="152">
      <c r="A152" s="6" t="n"/>
      <c r="B152" s="74" t="n"/>
      <c r="C152" s="58" t="n"/>
      <c r="D152" s="59" t="n"/>
      <c r="E152" s="59" t="n"/>
      <c r="F152" s="59" t="n"/>
      <c r="G152" s="59" t="n"/>
      <c r="H152" s="45" t="n"/>
      <c r="I152" s="58" t="n"/>
      <c r="J152" s="63" t="n"/>
      <c r="K152" s="45" t="n"/>
      <c r="L152" s="45" t="n"/>
      <c r="M152" s="9" t="n"/>
    </row>
    <row customHeight="1" ht="15.75" r="153">
      <c r="A153" s="6" t="n"/>
      <c r="B153" s="74" t="n"/>
      <c r="C153" s="58" t="n"/>
      <c r="D153" s="59" t="n"/>
      <c r="E153" s="59" t="n"/>
      <c r="F153" s="59" t="n"/>
      <c r="G153" s="59" t="n"/>
      <c r="H153" s="45" t="n"/>
      <c r="I153" s="58" t="n"/>
      <c r="J153" s="63" t="n"/>
      <c r="K153" s="45" t="n"/>
      <c r="L153" s="45" t="n"/>
      <c r="M153" s="9" t="n"/>
    </row>
    <row customHeight="1" ht="15.75" r="154">
      <c r="A154" s="6" t="n"/>
      <c r="B154" s="74" t="n"/>
      <c r="C154" s="58" t="n"/>
      <c r="D154" s="59" t="n"/>
      <c r="E154" s="59" t="n"/>
      <c r="F154" s="59" t="n"/>
      <c r="G154" s="59" t="n"/>
      <c r="H154" s="45" t="n"/>
      <c r="I154" s="58" t="n"/>
      <c r="J154" s="63" t="n"/>
      <c r="K154" s="45" t="n"/>
      <c r="L154" s="45" t="n"/>
      <c r="M154" s="9" t="n"/>
    </row>
    <row customHeight="1" ht="15.75" r="155">
      <c r="A155" s="6" t="n"/>
      <c r="B155" s="74" t="n"/>
      <c r="C155" s="58" t="n"/>
      <c r="D155" s="59" t="n"/>
      <c r="E155" s="59" t="n"/>
      <c r="F155" s="59" t="n"/>
      <c r="G155" s="59" t="n"/>
      <c r="H155" s="45" t="n"/>
      <c r="I155" s="58" t="n"/>
      <c r="J155" s="63" t="n"/>
      <c r="K155" s="45" t="n"/>
      <c r="L155" s="45" t="n"/>
      <c r="M155" s="9" t="n"/>
    </row>
    <row customHeight="1" ht="15.75" r="156">
      <c r="A156" s="6" t="n"/>
      <c r="B156" s="74" t="n"/>
      <c r="C156" s="58" t="n"/>
      <c r="D156" s="59" t="n"/>
      <c r="E156" s="59" t="n"/>
      <c r="F156" s="59" t="n"/>
      <c r="G156" s="59" t="n"/>
      <c r="H156" s="45" t="n"/>
      <c r="I156" s="58" t="n"/>
      <c r="J156" s="63" t="n"/>
      <c r="K156" s="45" t="n"/>
      <c r="L156" s="45" t="n"/>
      <c r="M156" s="9" t="n"/>
    </row>
    <row customHeight="1" ht="15.75" r="157">
      <c r="A157" s="6" t="n"/>
      <c r="B157" s="74" t="n"/>
      <c r="C157" s="58" t="n"/>
      <c r="D157" s="59" t="n"/>
      <c r="E157" s="59" t="n"/>
      <c r="F157" s="59" t="n"/>
      <c r="G157" s="59" t="n"/>
      <c r="H157" s="45" t="n"/>
      <c r="I157" s="58" t="n"/>
      <c r="J157" s="63" t="n"/>
      <c r="K157" s="45" t="n"/>
      <c r="L157" s="45" t="n"/>
      <c r="M157" s="9" t="n"/>
    </row>
    <row customHeight="1" ht="15.75" r="158">
      <c r="A158" s="6" t="n"/>
      <c r="B158" s="74" t="n"/>
      <c r="C158" s="58" t="n"/>
      <c r="D158" s="59" t="n"/>
      <c r="E158" s="59" t="n"/>
      <c r="F158" s="59" t="n"/>
      <c r="G158" s="59" t="n"/>
      <c r="H158" s="45" t="n"/>
      <c r="I158" s="58" t="n"/>
      <c r="J158" s="63" t="n"/>
      <c r="K158" s="45" t="n"/>
      <c r="L158" s="45" t="n"/>
      <c r="M158" s="9" t="n"/>
    </row>
    <row customHeight="1" ht="15.75" r="159">
      <c r="A159" s="6" t="n"/>
      <c r="B159" s="74" t="n"/>
      <c r="C159" s="58" t="n"/>
      <c r="D159" s="59" t="n"/>
      <c r="E159" s="59" t="n"/>
      <c r="F159" s="59" t="n"/>
      <c r="G159" s="59" t="n"/>
      <c r="H159" s="45" t="n"/>
      <c r="I159" s="58" t="n"/>
      <c r="J159" s="63" t="n"/>
      <c r="K159" s="45" t="n"/>
      <c r="L159" s="45" t="n"/>
      <c r="M159" s="9" t="n"/>
    </row>
    <row customHeight="1" ht="15.75" r="160">
      <c r="A160" s="6" t="n"/>
      <c r="B160" s="74" t="n"/>
      <c r="C160" s="58" t="n"/>
      <c r="D160" s="59" t="n"/>
      <c r="E160" s="59" t="n"/>
      <c r="F160" s="59" t="n"/>
      <c r="G160" s="59" t="n"/>
      <c r="H160" s="45" t="n"/>
      <c r="I160" s="58" t="n"/>
      <c r="J160" s="63" t="n"/>
      <c r="K160" s="45" t="n"/>
      <c r="L160" s="45" t="n"/>
      <c r="M160" s="9" t="n"/>
    </row>
    <row customHeight="1" ht="15.75" r="161">
      <c r="A161" s="6" t="n"/>
      <c r="B161" s="74" t="n"/>
      <c r="C161" s="58" t="n"/>
      <c r="D161" s="59" t="n"/>
      <c r="E161" s="59" t="n"/>
      <c r="F161" s="59" t="n"/>
      <c r="G161" s="59" t="n"/>
      <c r="H161" s="45" t="n"/>
      <c r="I161" s="58" t="n"/>
      <c r="J161" s="63" t="n"/>
      <c r="K161" s="45" t="n"/>
      <c r="L161" s="45" t="n"/>
      <c r="M161" s="9" t="n"/>
    </row>
    <row customHeight="1" ht="15.75" r="162">
      <c r="A162" s="6" t="n"/>
      <c r="B162" s="74" t="n"/>
      <c r="C162" s="58" t="n"/>
      <c r="D162" s="59" t="n"/>
      <c r="E162" s="59" t="n"/>
      <c r="F162" s="59" t="n"/>
      <c r="G162" s="59" t="n"/>
      <c r="H162" s="45" t="n"/>
      <c r="I162" s="58" t="n"/>
      <c r="J162" s="63" t="n"/>
      <c r="K162" s="45" t="n"/>
      <c r="L162" s="45" t="n"/>
      <c r="M162" s="9" t="n"/>
    </row>
    <row customHeight="1" ht="15.75" r="163">
      <c r="A163" s="6" t="n"/>
      <c r="B163" s="74" t="n"/>
      <c r="C163" s="58" t="n"/>
      <c r="D163" s="59" t="n"/>
      <c r="E163" s="59" t="n"/>
      <c r="F163" s="59" t="n"/>
      <c r="G163" s="59" t="n"/>
      <c r="H163" s="45" t="n"/>
      <c r="I163" s="58" t="n"/>
      <c r="J163" s="63" t="n"/>
      <c r="K163" s="45" t="n"/>
      <c r="L163" s="45" t="n"/>
      <c r="M163" s="9" t="n"/>
    </row>
    <row customHeight="1" ht="15.75" r="164">
      <c r="A164" s="6" t="n"/>
      <c r="B164" s="74" t="n"/>
      <c r="C164" s="58" t="n"/>
      <c r="D164" s="59" t="n"/>
      <c r="E164" s="59" t="n"/>
      <c r="F164" s="59" t="n"/>
      <c r="G164" s="59" t="n"/>
      <c r="H164" s="45" t="n"/>
      <c r="I164" s="58" t="n"/>
      <c r="J164" s="63" t="n"/>
      <c r="K164" s="45" t="n"/>
      <c r="L164" s="45" t="n"/>
      <c r="M164" s="9" t="n"/>
    </row>
    <row customHeight="1" ht="15.75" r="165">
      <c r="A165" s="6" t="n"/>
      <c r="B165" s="74" t="n"/>
      <c r="C165" s="58" t="n"/>
      <c r="D165" s="59" t="n"/>
      <c r="E165" s="59" t="n"/>
      <c r="F165" s="59" t="n"/>
      <c r="G165" s="59" t="n"/>
      <c r="H165" s="45" t="n"/>
      <c r="I165" s="58" t="n"/>
      <c r="J165" s="63" t="n"/>
      <c r="K165" s="45" t="n"/>
      <c r="L165" s="45" t="n"/>
      <c r="M165" s="9" t="n"/>
    </row>
    <row customHeight="1" ht="15.75" r="166">
      <c r="A166" s="6" t="n"/>
      <c r="B166" s="74" t="n"/>
      <c r="C166" s="58" t="n"/>
      <c r="D166" s="59" t="n"/>
      <c r="E166" s="59" t="n"/>
      <c r="F166" s="59" t="n"/>
      <c r="G166" s="59" t="n"/>
      <c r="H166" s="45" t="n"/>
      <c r="I166" s="58" t="n"/>
      <c r="J166" s="63" t="n"/>
      <c r="K166" s="45" t="n"/>
      <c r="L166" s="45" t="n"/>
      <c r="M166" s="9" t="n"/>
    </row>
    <row customHeight="1" ht="15.75" r="167">
      <c r="A167" s="6" t="n"/>
      <c r="B167" s="74" t="n"/>
      <c r="C167" s="58" t="n"/>
      <c r="D167" s="59" t="n"/>
      <c r="E167" s="59" t="n"/>
      <c r="F167" s="59" t="n"/>
      <c r="G167" s="59" t="n"/>
      <c r="H167" s="45" t="n"/>
      <c r="I167" s="58" t="n"/>
      <c r="J167" s="63" t="n"/>
      <c r="K167" s="45" t="n"/>
      <c r="L167" s="45" t="n"/>
      <c r="M167" s="9" t="n"/>
    </row>
    <row customHeight="1" ht="15.75" r="168">
      <c r="A168" s="6" t="n"/>
      <c r="B168" s="74" t="n"/>
      <c r="C168" s="58" t="n"/>
      <c r="D168" s="59" t="n"/>
      <c r="E168" s="59" t="n"/>
      <c r="F168" s="59" t="n"/>
      <c r="G168" s="59" t="n"/>
      <c r="H168" s="45" t="n"/>
      <c r="I168" s="58" t="n"/>
      <c r="J168" s="63" t="n"/>
      <c r="K168" s="45" t="n"/>
      <c r="L168" s="45" t="n"/>
      <c r="M168" s="9" t="n"/>
    </row>
    <row customHeight="1" ht="15.75" r="169">
      <c r="A169" s="6" t="n"/>
      <c r="B169" s="74" t="n"/>
      <c r="C169" s="58" t="n"/>
      <c r="D169" s="59" t="n"/>
      <c r="E169" s="59" t="n"/>
      <c r="F169" s="59" t="n"/>
      <c r="G169" s="59" t="n"/>
      <c r="H169" s="45" t="n"/>
      <c r="I169" s="58" t="n"/>
      <c r="J169" s="63" t="n"/>
      <c r="K169" s="45" t="n"/>
      <c r="L169" s="45" t="n"/>
      <c r="M169" s="9" t="n"/>
    </row>
    <row customHeight="1" ht="15.75" r="170">
      <c r="A170" s="6" t="n"/>
      <c r="B170" s="74" t="n"/>
      <c r="C170" s="58" t="n"/>
      <c r="D170" s="59" t="n"/>
      <c r="E170" s="59" t="n"/>
      <c r="F170" s="59" t="n"/>
      <c r="G170" s="59" t="n"/>
      <c r="H170" s="45" t="n"/>
      <c r="I170" s="58" t="n"/>
      <c r="J170" s="63" t="n"/>
      <c r="K170" s="45" t="n"/>
      <c r="L170" s="45" t="n"/>
      <c r="M170" s="9" t="n"/>
    </row>
    <row customHeight="1" ht="15.75" r="171">
      <c r="A171" s="6" t="n"/>
      <c r="B171" s="74" t="n"/>
      <c r="C171" s="58" t="n"/>
      <c r="D171" s="59" t="n"/>
      <c r="E171" s="59" t="n"/>
      <c r="F171" s="59" t="n"/>
      <c r="G171" s="59" t="n"/>
      <c r="H171" s="45" t="n"/>
      <c r="I171" s="58" t="n"/>
      <c r="J171" s="63" t="n"/>
      <c r="K171" s="45" t="n"/>
      <c r="L171" s="45" t="n"/>
      <c r="M171" s="9" t="n"/>
    </row>
    <row customHeight="1" ht="15.75" r="172">
      <c r="A172" s="6" t="n"/>
      <c r="B172" s="74" t="n"/>
      <c r="C172" s="58" t="n"/>
      <c r="D172" s="59" t="n"/>
      <c r="E172" s="59" t="n"/>
      <c r="F172" s="59" t="n"/>
      <c r="G172" s="59" t="n"/>
      <c r="H172" s="45" t="n"/>
      <c r="I172" s="58" t="n"/>
      <c r="J172" s="63" t="n"/>
      <c r="K172" s="45" t="n"/>
      <c r="L172" s="45" t="n"/>
      <c r="M172" s="9" t="n"/>
    </row>
    <row customHeight="1" ht="15.75" r="173">
      <c r="A173" s="6" t="n"/>
      <c r="B173" s="74" t="n"/>
      <c r="C173" s="58" t="n"/>
      <c r="D173" s="59" t="n"/>
      <c r="E173" s="59" t="n"/>
      <c r="F173" s="59" t="n"/>
      <c r="G173" s="59" t="n"/>
      <c r="H173" s="45" t="n"/>
      <c r="I173" s="58" t="n"/>
      <c r="J173" s="63" t="n"/>
      <c r="K173" s="45" t="n"/>
      <c r="L173" s="45" t="n"/>
      <c r="M173" s="9" t="n"/>
    </row>
    <row customHeight="1" ht="15.75" r="174">
      <c r="A174" s="6" t="n"/>
      <c r="B174" s="74" t="n"/>
      <c r="C174" s="58" t="n"/>
      <c r="D174" s="59" t="n"/>
      <c r="E174" s="59" t="n"/>
      <c r="F174" s="59" t="n"/>
      <c r="G174" s="59" t="n"/>
      <c r="H174" s="45" t="n"/>
      <c r="I174" s="58" t="n"/>
      <c r="J174" s="63" t="n"/>
      <c r="K174" s="45" t="n"/>
      <c r="L174" s="45" t="n"/>
      <c r="M174" s="9" t="n"/>
    </row>
    <row customHeight="1" ht="15.75" r="175">
      <c r="A175" s="6" t="n"/>
      <c r="B175" s="74" t="n"/>
      <c r="C175" s="58" t="n"/>
      <c r="D175" s="59" t="n"/>
      <c r="E175" s="59" t="n"/>
      <c r="F175" s="59" t="n"/>
      <c r="G175" s="59" t="n"/>
      <c r="H175" s="45" t="n"/>
      <c r="I175" s="58" t="n"/>
      <c r="J175" s="63" t="n"/>
      <c r="K175" s="45" t="n"/>
      <c r="L175" s="45" t="n"/>
      <c r="M175" s="9" t="n"/>
    </row>
    <row customHeight="1" ht="15.75" r="176">
      <c r="A176" s="6" t="n"/>
      <c r="B176" s="74" t="n"/>
      <c r="C176" s="58" t="n"/>
      <c r="D176" s="59" t="n"/>
      <c r="E176" s="59" t="n"/>
      <c r="F176" s="59" t="n"/>
      <c r="G176" s="59" t="n"/>
      <c r="H176" s="45" t="n"/>
      <c r="I176" s="58" t="n"/>
      <c r="J176" s="63" t="n"/>
      <c r="K176" s="45" t="n"/>
      <c r="L176" s="45" t="n"/>
      <c r="M176" s="9" t="n"/>
    </row>
    <row customHeight="1" ht="15.75" r="177">
      <c r="A177" s="6" t="n"/>
      <c r="B177" s="74" t="n"/>
      <c r="C177" s="58" t="n"/>
      <c r="D177" s="59" t="n"/>
      <c r="E177" s="59" t="n"/>
      <c r="F177" s="59" t="n"/>
      <c r="G177" s="59" t="n"/>
      <c r="H177" s="45" t="n"/>
      <c r="I177" s="58" t="n"/>
      <c r="J177" s="63" t="n"/>
      <c r="K177" s="45" t="n"/>
      <c r="L177" s="45" t="n"/>
      <c r="M177" s="9" t="n"/>
    </row>
    <row customHeight="1" ht="15.75" r="178">
      <c r="A178" s="6" t="n"/>
      <c r="B178" s="74" t="n"/>
      <c r="C178" s="58" t="n"/>
      <c r="D178" s="59" t="n"/>
      <c r="E178" s="59" t="n"/>
      <c r="F178" s="59" t="n"/>
      <c r="G178" s="59" t="n"/>
      <c r="H178" s="45" t="n"/>
      <c r="I178" s="58" t="n"/>
      <c r="J178" s="63" t="n"/>
      <c r="K178" s="45" t="n"/>
      <c r="L178" s="45" t="n"/>
      <c r="M178" s="9" t="n"/>
    </row>
    <row customHeight="1" ht="15.75" r="179">
      <c r="A179" s="6" t="n"/>
      <c r="B179" s="74" t="n"/>
      <c r="C179" s="58" t="n"/>
      <c r="D179" s="59" t="n"/>
      <c r="E179" s="59" t="n"/>
      <c r="F179" s="59" t="n"/>
      <c r="G179" s="59" t="n"/>
      <c r="H179" s="45" t="n"/>
      <c r="I179" s="58" t="n"/>
      <c r="J179" s="63" t="n"/>
      <c r="K179" s="45" t="n"/>
      <c r="L179" s="45" t="n"/>
      <c r="M179" s="9" t="n"/>
    </row>
    <row customHeight="1" ht="15.75" r="180">
      <c r="A180" s="6" t="n"/>
      <c r="B180" s="74" t="n"/>
      <c r="C180" s="58" t="n"/>
      <c r="D180" s="59" t="n"/>
      <c r="E180" s="59" t="n"/>
      <c r="F180" s="59" t="n"/>
      <c r="G180" s="59" t="n"/>
      <c r="H180" s="45" t="n"/>
      <c r="I180" s="58" t="n"/>
      <c r="J180" s="63" t="n"/>
      <c r="K180" s="45" t="n"/>
      <c r="L180" s="45" t="n"/>
      <c r="M180" s="9" t="n"/>
    </row>
    <row customHeight="1" ht="15.75" r="181">
      <c r="A181" s="6" t="n"/>
      <c r="B181" s="74" t="n"/>
      <c r="C181" s="58" t="n"/>
      <c r="D181" s="59" t="n"/>
      <c r="E181" s="59" t="n"/>
      <c r="F181" s="59" t="n"/>
      <c r="G181" s="59" t="n"/>
      <c r="H181" s="45" t="n"/>
      <c r="I181" s="58" t="n"/>
      <c r="J181" s="63" t="n"/>
      <c r="K181" s="45" t="n"/>
      <c r="L181" s="45" t="n"/>
      <c r="M181" s="9" t="n"/>
    </row>
    <row customHeight="1" ht="15.75" r="182">
      <c r="A182" s="6" t="n"/>
      <c r="B182" s="74" t="n"/>
      <c r="C182" s="58" t="n"/>
      <c r="D182" s="59" t="n"/>
      <c r="E182" s="59" t="n"/>
      <c r="F182" s="59" t="n"/>
      <c r="G182" s="59" t="n"/>
      <c r="H182" s="45" t="n"/>
      <c r="I182" s="58" t="n"/>
      <c r="J182" s="63" t="n"/>
      <c r="K182" s="45" t="n"/>
      <c r="L182" s="45" t="n"/>
      <c r="M182" s="9" t="n"/>
    </row>
    <row customHeight="1" ht="15.75" r="183">
      <c r="A183" s="6" t="n"/>
      <c r="B183" s="74" t="n"/>
      <c r="C183" s="58" t="n"/>
      <c r="D183" s="59" t="n"/>
      <c r="E183" s="59" t="n"/>
      <c r="F183" s="59" t="n"/>
      <c r="G183" s="59" t="n"/>
      <c r="H183" s="45" t="n"/>
      <c r="I183" s="58" t="n"/>
      <c r="J183" s="63" t="n"/>
      <c r="K183" s="45" t="n"/>
      <c r="L183" s="45" t="n"/>
      <c r="M183" s="9" t="n"/>
    </row>
    <row customHeight="1" ht="15.75" r="184">
      <c r="A184" s="6" t="n"/>
      <c r="B184" s="74" t="n"/>
      <c r="C184" s="58" t="n"/>
      <c r="D184" s="59" t="n"/>
      <c r="E184" s="59" t="n"/>
      <c r="F184" s="59" t="n"/>
      <c r="G184" s="59" t="n"/>
      <c r="H184" s="45" t="n"/>
      <c r="I184" s="58" t="n"/>
      <c r="J184" s="63" t="n"/>
      <c r="K184" s="45" t="n"/>
      <c r="L184" s="45" t="n"/>
      <c r="M184" s="9" t="n"/>
    </row>
    <row customHeight="1" ht="15.75" r="185">
      <c r="A185" s="6" t="n"/>
      <c r="B185" s="74" t="n"/>
      <c r="C185" s="58" t="n"/>
      <c r="D185" s="59" t="n"/>
      <c r="E185" s="59" t="n"/>
      <c r="F185" s="59" t="n"/>
      <c r="G185" s="59" t="n"/>
      <c r="H185" s="45" t="n"/>
      <c r="I185" s="58" t="n"/>
      <c r="J185" s="63" t="n"/>
      <c r="K185" s="45" t="n"/>
      <c r="L185" s="45" t="n"/>
      <c r="M185" s="9" t="n"/>
    </row>
    <row customHeight="1" ht="15.75" r="186">
      <c r="A186" s="6" t="n"/>
      <c r="B186" s="74" t="n"/>
      <c r="C186" s="58" t="n"/>
      <c r="D186" s="59" t="n"/>
      <c r="E186" s="59" t="n"/>
      <c r="F186" s="59" t="n"/>
      <c r="G186" s="59" t="n"/>
      <c r="H186" s="45" t="n"/>
      <c r="I186" s="58" t="n"/>
      <c r="J186" s="63" t="n"/>
      <c r="K186" s="45" t="n"/>
      <c r="L186" s="45" t="n"/>
      <c r="M186" s="9" t="n"/>
    </row>
    <row customHeight="1" ht="15.75" r="187">
      <c r="A187" s="6" t="n"/>
      <c r="B187" s="74" t="n"/>
      <c r="C187" s="58" t="n"/>
      <c r="D187" s="59" t="n"/>
      <c r="E187" s="59" t="n"/>
      <c r="F187" s="59" t="n"/>
      <c r="G187" s="59" t="n"/>
      <c r="H187" s="45" t="n"/>
      <c r="I187" s="58" t="n"/>
      <c r="J187" s="63" t="n"/>
      <c r="K187" s="45" t="n"/>
      <c r="L187" s="45" t="n"/>
      <c r="M187" s="9" t="n"/>
    </row>
    <row customHeight="1" ht="15.75" r="188">
      <c r="A188" s="6" t="n"/>
      <c r="B188" s="74" t="n"/>
      <c r="C188" s="58" t="n"/>
      <c r="D188" s="59" t="n"/>
      <c r="E188" s="59" t="n"/>
      <c r="F188" s="59" t="n"/>
      <c r="G188" s="59" t="n"/>
      <c r="H188" s="45" t="n"/>
      <c r="I188" s="58" t="n"/>
      <c r="J188" s="63" t="n"/>
      <c r="K188" s="45" t="n"/>
      <c r="L188" s="45" t="n"/>
      <c r="M188" s="9" t="n"/>
    </row>
    <row customHeight="1" ht="15.75" r="189">
      <c r="A189" s="6" t="n"/>
      <c r="B189" s="74" t="n"/>
      <c r="C189" s="58" t="n"/>
      <c r="D189" s="59" t="n"/>
      <c r="E189" s="59" t="n"/>
      <c r="F189" s="59" t="n"/>
      <c r="G189" s="59" t="n"/>
      <c r="H189" s="45" t="n"/>
      <c r="I189" s="58" t="n"/>
      <c r="J189" s="63" t="n"/>
      <c r="K189" s="45" t="n"/>
      <c r="L189" s="45" t="n"/>
      <c r="M189" s="9" t="n"/>
    </row>
    <row customHeight="1" ht="15.75" r="190">
      <c r="A190" s="6" t="n"/>
      <c r="B190" s="74" t="n"/>
      <c r="C190" s="58" t="n"/>
      <c r="D190" s="59" t="n"/>
      <c r="E190" s="59" t="n"/>
      <c r="F190" s="59" t="n"/>
      <c r="G190" s="59" t="n"/>
      <c r="H190" s="45" t="n"/>
      <c r="I190" s="58" t="n"/>
      <c r="J190" s="63" t="n"/>
      <c r="K190" s="45" t="n"/>
      <c r="L190" s="45" t="n"/>
      <c r="M190" s="9" t="n"/>
    </row>
    <row customHeight="1" ht="15.75" r="191">
      <c r="A191" s="6" t="n"/>
      <c r="B191" s="74" t="n"/>
      <c r="C191" s="58" t="n"/>
      <c r="D191" s="59" t="n"/>
      <c r="E191" s="59" t="n"/>
      <c r="F191" s="59" t="n"/>
      <c r="G191" s="59" t="n"/>
      <c r="H191" s="45" t="n"/>
      <c r="I191" s="58" t="n"/>
      <c r="J191" s="63" t="n"/>
      <c r="K191" s="45" t="n"/>
      <c r="L191" s="45" t="n"/>
      <c r="M191" s="9" t="n"/>
    </row>
    <row customHeight="1" ht="15.75" r="192">
      <c r="A192" s="6" t="n"/>
      <c r="B192" s="74" t="n"/>
      <c r="C192" s="58" t="n"/>
      <c r="D192" s="59" t="n"/>
      <c r="E192" s="59" t="n"/>
      <c r="F192" s="59" t="n"/>
      <c r="G192" s="59" t="n"/>
      <c r="H192" s="45" t="n"/>
      <c r="I192" s="58" t="n"/>
      <c r="J192" s="63" t="n"/>
      <c r="K192" s="45" t="n"/>
      <c r="L192" s="45" t="n"/>
      <c r="M192" s="9" t="n"/>
    </row>
    <row customHeight="1" ht="15.75" r="193">
      <c r="A193" s="6" t="n"/>
      <c r="B193" s="74" t="n"/>
      <c r="C193" s="58" t="n"/>
      <c r="D193" s="59" t="n"/>
      <c r="E193" s="59" t="n"/>
      <c r="F193" s="59" t="n"/>
      <c r="G193" s="59" t="n"/>
      <c r="H193" s="45" t="n"/>
      <c r="I193" s="58" t="n"/>
      <c r="J193" s="63" t="n"/>
      <c r="K193" s="45" t="n"/>
      <c r="L193" s="45" t="n"/>
      <c r="M193" s="9" t="n"/>
    </row>
    <row customHeight="1" ht="15.75" r="194">
      <c r="A194" s="6" t="n"/>
      <c r="B194" s="74" t="n"/>
      <c r="C194" s="58" t="n"/>
      <c r="D194" s="59" t="n"/>
      <c r="E194" s="59" t="n"/>
      <c r="F194" s="59" t="n"/>
      <c r="G194" s="59" t="n"/>
      <c r="H194" s="45" t="n"/>
      <c r="I194" s="58" t="n"/>
      <c r="J194" s="63" t="n"/>
      <c r="K194" s="45" t="n"/>
      <c r="L194" s="45" t="n"/>
      <c r="M194" s="9" t="n"/>
    </row>
    <row customHeight="1" ht="15.75" r="195">
      <c r="A195" s="6" t="n"/>
      <c r="B195" s="74" t="n"/>
      <c r="C195" s="58" t="n"/>
      <c r="D195" s="59" t="n"/>
      <c r="E195" s="59" t="n"/>
      <c r="F195" s="59" t="n"/>
      <c r="G195" s="59" t="n"/>
      <c r="H195" s="45" t="n"/>
      <c r="I195" s="58" t="n"/>
      <c r="J195" s="63" t="n"/>
      <c r="K195" s="45" t="n"/>
      <c r="L195" s="45" t="n"/>
      <c r="M195" s="9" t="n"/>
    </row>
    <row customHeight="1" ht="15.75" r="196">
      <c r="A196" s="6" t="n"/>
      <c r="B196" s="74" t="n"/>
      <c r="C196" s="58" t="n"/>
      <c r="D196" s="59" t="n"/>
      <c r="E196" s="59" t="n"/>
      <c r="F196" s="59" t="n"/>
      <c r="G196" s="59" t="n"/>
      <c r="H196" s="45" t="n"/>
      <c r="I196" s="58" t="n"/>
      <c r="J196" s="63" t="n"/>
      <c r="K196" s="45" t="n"/>
      <c r="L196" s="45" t="n"/>
      <c r="M196" s="9" t="n"/>
    </row>
    <row customHeight="1" ht="15.75" r="197">
      <c r="A197" s="6" t="n"/>
      <c r="B197" s="74" t="n"/>
      <c r="C197" s="58" t="n"/>
      <c r="D197" s="59" t="n"/>
      <c r="E197" s="59" t="n"/>
      <c r="F197" s="59" t="n"/>
      <c r="G197" s="59" t="n"/>
      <c r="H197" s="45" t="n"/>
      <c r="I197" s="58" t="n"/>
      <c r="J197" s="63" t="n"/>
      <c r="K197" s="45" t="n"/>
      <c r="L197" s="45" t="n"/>
      <c r="M197" s="9" t="n"/>
    </row>
    <row customHeight="1" ht="15.75" r="198">
      <c r="A198" s="6" t="n"/>
      <c r="B198" s="74" t="n"/>
      <c r="C198" s="58" t="n"/>
      <c r="D198" s="59" t="n"/>
      <c r="E198" s="59" t="n"/>
      <c r="F198" s="59" t="n"/>
      <c r="G198" s="59" t="n"/>
      <c r="H198" s="45" t="n"/>
      <c r="I198" s="58" t="n"/>
      <c r="J198" s="63" t="n"/>
      <c r="K198" s="45" t="n"/>
      <c r="L198" s="45" t="n"/>
      <c r="M198" s="9" t="n"/>
    </row>
    <row customHeight="1" ht="15.75" r="199">
      <c r="A199" s="6" t="n"/>
      <c r="B199" s="74" t="n"/>
      <c r="C199" s="58" t="n"/>
      <c r="D199" s="59" t="n"/>
      <c r="E199" s="59" t="n"/>
      <c r="F199" s="59" t="n"/>
      <c r="G199" s="59" t="n"/>
      <c r="H199" s="45" t="n"/>
      <c r="I199" s="58" t="n"/>
      <c r="J199" s="63" t="n"/>
      <c r="K199" s="45" t="n"/>
      <c r="L199" s="45" t="n"/>
      <c r="M199" s="9" t="n"/>
    </row>
    <row customHeight="1" ht="15.75" r="200">
      <c r="A200" s="6" t="n"/>
      <c r="B200" s="74" t="n"/>
      <c r="C200" s="58" t="n"/>
      <c r="D200" s="59" t="n"/>
      <c r="E200" s="59" t="n"/>
      <c r="F200" s="59" t="n"/>
      <c r="G200" s="59" t="n"/>
      <c r="H200" s="45" t="n"/>
      <c r="I200" s="58" t="n"/>
      <c r="J200" s="63" t="n"/>
      <c r="K200" s="45" t="n"/>
      <c r="L200" s="45" t="n"/>
      <c r="M200" s="9" t="n"/>
    </row>
    <row customHeight="1" ht="15.75" r="201">
      <c r="A201" s="6" t="n"/>
      <c r="B201" s="74" t="n"/>
      <c r="C201" s="58" t="n"/>
      <c r="D201" s="59" t="n"/>
      <c r="E201" s="59" t="n"/>
      <c r="F201" s="59" t="n"/>
      <c r="G201" s="59" t="n"/>
      <c r="H201" s="45" t="n"/>
      <c r="I201" s="58" t="n"/>
      <c r="J201" s="63" t="n"/>
      <c r="K201" s="45" t="n"/>
      <c r="L201" s="45" t="n"/>
      <c r="M201" s="9" t="n"/>
    </row>
    <row customHeight="1" ht="15.75" r="202">
      <c r="A202" s="6" t="n"/>
      <c r="B202" s="74" t="n"/>
      <c r="C202" s="58" t="n"/>
      <c r="D202" s="59" t="n"/>
      <c r="E202" s="59" t="n"/>
      <c r="F202" s="59" t="n"/>
      <c r="G202" s="59" t="n"/>
      <c r="H202" s="45" t="n"/>
      <c r="I202" s="58" t="n"/>
      <c r="J202" s="63" t="n"/>
      <c r="K202" s="45" t="n"/>
      <c r="L202" s="45" t="n"/>
      <c r="M202" s="9" t="n"/>
    </row>
    <row customHeight="1" ht="15.75" r="203">
      <c r="A203" s="6" t="n"/>
      <c r="B203" s="74" t="n"/>
      <c r="C203" s="58" t="n"/>
      <c r="D203" s="59" t="n"/>
      <c r="E203" s="59" t="n"/>
      <c r="F203" s="59" t="n"/>
      <c r="G203" s="59" t="n"/>
      <c r="H203" s="45" t="n"/>
      <c r="I203" s="58" t="n"/>
      <c r="J203" s="63" t="n"/>
      <c r="K203" s="45" t="n"/>
      <c r="L203" s="45" t="n"/>
      <c r="M203" s="9" t="n"/>
    </row>
    <row customHeight="1" ht="15.75" r="204">
      <c r="A204" s="6" t="n"/>
      <c r="B204" s="74" t="n"/>
      <c r="C204" s="58" t="n"/>
      <c r="D204" s="59" t="n"/>
      <c r="E204" s="59" t="n"/>
      <c r="F204" s="59" t="n"/>
      <c r="G204" s="59" t="n"/>
      <c r="H204" s="45" t="n"/>
      <c r="I204" s="58" t="n"/>
      <c r="J204" s="63" t="n"/>
      <c r="K204" s="45" t="n"/>
      <c r="L204" s="45" t="n"/>
      <c r="M204" s="9" t="n"/>
    </row>
    <row customHeight="1" ht="15.75" r="205">
      <c r="A205" s="6" t="n"/>
      <c r="B205" s="74" t="n"/>
      <c r="C205" s="58" t="n"/>
      <c r="D205" s="59" t="n"/>
      <c r="E205" s="59" t="n"/>
      <c r="F205" s="59" t="n"/>
      <c r="G205" s="59" t="n"/>
      <c r="H205" s="45" t="n"/>
      <c r="I205" s="58" t="n"/>
      <c r="J205" s="63" t="n"/>
      <c r="K205" s="45" t="n"/>
      <c r="L205" s="45" t="n"/>
      <c r="M205" s="9" t="n"/>
    </row>
    <row customHeight="1" ht="15.75" r="206">
      <c r="A206" s="6" t="n"/>
      <c r="B206" s="74" t="n"/>
      <c r="C206" s="58" t="n"/>
      <c r="D206" s="59" t="n"/>
      <c r="E206" s="59" t="n"/>
      <c r="F206" s="59" t="n"/>
      <c r="G206" s="59" t="n"/>
      <c r="H206" s="45" t="n"/>
      <c r="I206" s="58" t="n"/>
      <c r="J206" s="63" t="n"/>
      <c r="K206" s="45" t="n"/>
      <c r="L206" s="45" t="n"/>
      <c r="M206" s="9" t="n"/>
    </row>
    <row customHeight="1" ht="15.75" r="207">
      <c r="A207" s="6" t="n"/>
      <c r="B207" s="74" t="n"/>
      <c r="C207" s="58" t="n"/>
      <c r="D207" s="59" t="n"/>
      <c r="E207" s="59" t="n"/>
      <c r="F207" s="59" t="n"/>
      <c r="G207" s="59" t="n"/>
      <c r="H207" s="45" t="n"/>
      <c r="I207" s="58" t="n"/>
      <c r="J207" s="63" t="n"/>
      <c r="K207" s="45" t="n"/>
      <c r="L207" s="45" t="n"/>
      <c r="M207" s="9" t="n"/>
    </row>
    <row customHeight="1" ht="15.75" r="208">
      <c r="A208" s="6" t="n"/>
      <c r="B208" s="74" t="n"/>
      <c r="C208" s="58" t="n"/>
      <c r="D208" s="59" t="n"/>
      <c r="E208" s="59" t="n"/>
      <c r="F208" s="59" t="n"/>
      <c r="G208" s="59" t="n"/>
      <c r="H208" s="45" t="n"/>
      <c r="I208" s="58" t="n"/>
      <c r="J208" s="63" t="n"/>
      <c r="K208" s="45" t="n"/>
      <c r="L208" s="45" t="n"/>
      <c r="M208" s="9" t="n"/>
    </row>
    <row customHeight="1" ht="15.75" r="209">
      <c r="A209" s="6" t="n"/>
      <c r="B209" s="74" t="n"/>
      <c r="C209" s="58" t="n"/>
      <c r="D209" s="59" t="n"/>
      <c r="E209" s="59" t="n"/>
      <c r="F209" s="59" t="n"/>
      <c r="G209" s="59" t="n"/>
      <c r="H209" s="45" t="n"/>
      <c r="I209" s="58" t="n"/>
      <c r="J209" s="63" t="n"/>
      <c r="K209" s="45" t="n"/>
      <c r="L209" s="45" t="n"/>
      <c r="M209" s="9" t="n"/>
    </row>
    <row customHeight="1" ht="15.75" r="210">
      <c r="A210" s="6" t="n"/>
      <c r="B210" s="74" t="n"/>
      <c r="C210" s="58" t="n"/>
      <c r="D210" s="59" t="n"/>
      <c r="E210" s="59" t="n"/>
      <c r="F210" s="59" t="n"/>
      <c r="G210" s="59" t="n"/>
      <c r="H210" s="45" t="n"/>
      <c r="I210" s="58" t="n"/>
      <c r="J210" s="63" t="n"/>
      <c r="K210" s="45" t="n"/>
      <c r="L210" s="45" t="n"/>
      <c r="M210" s="9" t="n"/>
    </row>
    <row customHeight="1" ht="15.75" r="211">
      <c r="A211" s="6" t="n"/>
      <c r="B211" s="74" t="n"/>
      <c r="C211" s="58" t="n"/>
      <c r="D211" s="59" t="n"/>
      <c r="E211" s="59" t="n"/>
      <c r="F211" s="59" t="n"/>
      <c r="G211" s="59" t="n"/>
      <c r="H211" s="45" t="n"/>
      <c r="I211" s="58" t="n"/>
      <c r="J211" s="63" t="n"/>
      <c r="K211" s="45" t="n"/>
      <c r="L211" s="45" t="n"/>
      <c r="M211" s="9" t="n"/>
    </row>
    <row customHeight="1" ht="15.75" r="212">
      <c r="A212" s="6" t="n"/>
      <c r="B212" s="74" t="n"/>
      <c r="C212" s="58" t="n"/>
      <c r="D212" s="59" t="n"/>
      <c r="E212" s="59" t="n"/>
      <c r="F212" s="59" t="n"/>
      <c r="G212" s="59" t="n"/>
      <c r="H212" s="45" t="n"/>
      <c r="I212" s="58" t="n"/>
      <c r="J212" s="63" t="n"/>
      <c r="K212" s="45" t="n"/>
      <c r="L212" s="45" t="n"/>
      <c r="M212" s="9" t="n"/>
    </row>
    <row customHeight="1" ht="15.75" r="213">
      <c r="A213" s="6" t="n"/>
      <c r="B213" s="74" t="n"/>
      <c r="C213" s="58" t="n"/>
      <c r="D213" s="59" t="n"/>
      <c r="E213" s="59" t="n"/>
      <c r="F213" s="59" t="n"/>
      <c r="G213" s="59" t="n"/>
      <c r="H213" s="45" t="n"/>
      <c r="I213" s="58" t="n"/>
      <c r="J213" s="63" t="n"/>
      <c r="K213" s="45" t="n"/>
      <c r="L213" s="45" t="n"/>
      <c r="M213" s="9" t="n"/>
    </row>
    <row customHeight="1" ht="15.75" r="214">
      <c r="A214" s="6" t="n"/>
      <c r="B214" s="74" t="n"/>
      <c r="C214" s="58" t="n"/>
      <c r="D214" s="59" t="n"/>
      <c r="E214" s="59" t="n"/>
      <c r="F214" s="59" t="n"/>
      <c r="G214" s="59" t="n"/>
      <c r="H214" s="45" t="n"/>
      <c r="I214" s="58" t="n"/>
      <c r="J214" s="63" t="n"/>
      <c r="K214" s="45" t="n"/>
      <c r="L214" s="45" t="n"/>
      <c r="M214" s="9" t="n"/>
    </row>
    <row customHeight="1" ht="15.75" r="215">
      <c r="A215" s="6" t="n"/>
      <c r="B215" s="74" t="n"/>
      <c r="C215" s="58" t="n"/>
      <c r="D215" s="59" t="n"/>
      <c r="E215" s="59" t="n"/>
      <c r="F215" s="59" t="n"/>
      <c r="G215" s="59" t="n"/>
      <c r="H215" s="45" t="n"/>
      <c r="I215" s="58" t="n"/>
      <c r="J215" s="63" t="n"/>
      <c r="K215" s="45" t="n"/>
      <c r="L215" s="45" t="n"/>
      <c r="M215" s="9" t="n"/>
    </row>
    <row customHeight="1" ht="15.75" r="216">
      <c r="A216" s="6" t="n"/>
      <c r="B216" s="74" t="n"/>
      <c r="C216" s="58" t="n"/>
      <c r="D216" s="59" t="n"/>
      <c r="E216" s="59" t="n"/>
      <c r="F216" s="59" t="n"/>
      <c r="G216" s="59" t="n"/>
      <c r="H216" s="45" t="n"/>
      <c r="I216" s="58" t="n"/>
      <c r="J216" s="63" t="n"/>
      <c r="K216" s="45" t="n"/>
      <c r="L216" s="45" t="n"/>
      <c r="M216" s="9" t="n"/>
    </row>
    <row customHeight="1" ht="15.75" r="217">
      <c r="A217" s="6" t="n"/>
      <c r="B217" s="74" t="n"/>
      <c r="C217" s="58" t="n"/>
      <c r="D217" s="59" t="n"/>
      <c r="E217" s="59" t="n"/>
      <c r="F217" s="59" t="n"/>
      <c r="G217" s="59" t="n"/>
      <c r="H217" s="45" t="n"/>
      <c r="I217" s="58" t="n"/>
      <c r="J217" s="63" t="n"/>
      <c r="K217" s="45" t="n"/>
      <c r="L217" s="45" t="n"/>
      <c r="M217" s="9" t="n"/>
    </row>
    <row customHeight="1" ht="15.75" r="218">
      <c r="A218" s="6" t="n"/>
      <c r="B218" s="74" t="n"/>
      <c r="C218" s="58" t="n"/>
      <c r="D218" s="59" t="n"/>
      <c r="E218" s="59" t="n"/>
      <c r="F218" s="59" t="n"/>
      <c r="G218" s="59" t="n"/>
      <c r="H218" s="45" t="n"/>
      <c r="I218" s="58" t="n"/>
      <c r="J218" s="63" t="n"/>
      <c r="K218" s="45" t="n"/>
      <c r="L218" s="45" t="n"/>
      <c r="M218" s="9" t="n"/>
    </row>
    <row customHeight="1" ht="15.75" r="219">
      <c r="A219" s="6" t="n"/>
      <c r="B219" s="74" t="n"/>
      <c r="C219" s="58" t="n"/>
      <c r="D219" s="59" t="n"/>
      <c r="E219" s="59" t="n"/>
      <c r="F219" s="59" t="n"/>
      <c r="G219" s="59" t="n"/>
      <c r="H219" s="45" t="n"/>
      <c r="I219" s="58" t="n"/>
      <c r="J219" s="63" t="n"/>
      <c r="K219" s="45" t="n"/>
      <c r="L219" s="45" t="n"/>
      <c r="M219" s="9" t="n"/>
    </row>
    <row customHeight="1" ht="15.75" r="220">
      <c r="A220" s="6" t="n"/>
      <c r="B220" s="74" t="n"/>
      <c r="C220" s="58" t="n"/>
      <c r="D220" s="59" t="n"/>
      <c r="E220" s="59" t="n"/>
      <c r="F220" s="59" t="n"/>
      <c r="G220" s="59" t="n"/>
      <c r="H220" s="45" t="n"/>
      <c r="I220" s="58" t="n"/>
      <c r="J220" s="63" t="n"/>
      <c r="K220" s="45" t="n"/>
      <c r="L220" s="45" t="n"/>
      <c r="M220" s="9" t="n"/>
    </row>
    <row customHeight="1" ht="15.75" r="221">
      <c r="A221" s="6" t="n"/>
      <c r="B221" s="74" t="n"/>
      <c r="C221" s="58" t="n"/>
      <c r="D221" s="59" t="n"/>
      <c r="E221" s="59" t="n"/>
      <c r="F221" s="59" t="n"/>
      <c r="G221" s="59" t="n"/>
      <c r="H221" s="45" t="n"/>
      <c r="I221" s="58" t="n"/>
      <c r="J221" s="63" t="n"/>
      <c r="K221" s="45" t="n"/>
      <c r="L221" s="45" t="n"/>
      <c r="M221" s="9" t="n"/>
    </row>
    <row customHeight="1" ht="15.75" r="222">
      <c r="A222" s="6" t="n"/>
      <c r="B222" s="74" t="n"/>
      <c r="C222" s="58" t="n"/>
      <c r="D222" s="59" t="n"/>
      <c r="E222" s="59" t="n"/>
      <c r="F222" s="59" t="n"/>
      <c r="G222" s="59" t="n"/>
      <c r="H222" s="45" t="n"/>
      <c r="I222" s="58" t="n"/>
      <c r="J222" s="63" t="n"/>
      <c r="K222" s="45" t="n"/>
      <c r="L222" s="45" t="n"/>
      <c r="M222" s="9" t="n"/>
    </row>
    <row customHeight="1" ht="15.75" r="223">
      <c r="A223" s="6" t="n"/>
      <c r="B223" s="74" t="n"/>
      <c r="C223" s="58" t="n"/>
      <c r="D223" s="59" t="n"/>
      <c r="E223" s="59" t="n"/>
      <c r="F223" s="59" t="n"/>
      <c r="G223" s="59" t="n"/>
      <c r="H223" s="45" t="n"/>
      <c r="I223" s="58" t="n"/>
      <c r="J223" s="63" t="n"/>
      <c r="K223" s="45" t="n"/>
      <c r="L223" s="45" t="n"/>
      <c r="M223" s="9" t="n"/>
    </row>
    <row customHeight="1" ht="15.75" r="224">
      <c r="A224" s="6" t="n"/>
      <c r="B224" s="74" t="n"/>
      <c r="C224" s="58" t="n"/>
      <c r="D224" s="59" t="n"/>
      <c r="E224" s="59" t="n"/>
      <c r="F224" s="59" t="n"/>
      <c r="G224" s="59" t="n"/>
      <c r="H224" s="45" t="n"/>
      <c r="I224" s="58" t="n"/>
      <c r="J224" s="63" t="n"/>
      <c r="K224" s="45" t="n"/>
      <c r="L224" s="45" t="n"/>
      <c r="M224" s="9" t="n"/>
    </row>
    <row customHeight="1" ht="15.75" r="225">
      <c r="A225" s="6" t="n"/>
      <c r="B225" s="74" t="n"/>
      <c r="C225" s="58" t="n"/>
      <c r="D225" s="59" t="n"/>
      <c r="E225" s="59" t="n"/>
      <c r="F225" s="59" t="n"/>
      <c r="G225" s="59" t="n"/>
      <c r="H225" s="45" t="n"/>
      <c r="I225" s="58" t="n"/>
      <c r="J225" s="63" t="n"/>
      <c r="K225" s="45" t="n"/>
      <c r="L225" s="45" t="n"/>
      <c r="M225" s="9" t="n"/>
    </row>
    <row customHeight="1" ht="15.75" r="226">
      <c r="A226" s="6" t="n"/>
      <c r="B226" s="74" t="n"/>
      <c r="C226" s="58" t="n"/>
      <c r="D226" s="59" t="n"/>
      <c r="E226" s="59" t="n"/>
      <c r="F226" s="59" t="n"/>
      <c r="G226" s="59" t="n"/>
      <c r="H226" s="45" t="n"/>
      <c r="I226" s="58" t="n"/>
      <c r="J226" s="63" t="n"/>
      <c r="K226" s="45" t="n"/>
      <c r="L226" s="45" t="n"/>
      <c r="M226" s="9" t="n"/>
    </row>
    <row customHeight="1" ht="15.75" r="227">
      <c r="A227" s="6" t="n"/>
      <c r="B227" s="74" t="n"/>
      <c r="C227" s="58" t="n"/>
      <c r="D227" s="59" t="n"/>
      <c r="E227" s="59" t="n"/>
      <c r="F227" s="59" t="n"/>
      <c r="G227" s="59" t="n"/>
      <c r="H227" s="45" t="n"/>
      <c r="I227" s="58" t="n"/>
      <c r="J227" s="63" t="n"/>
      <c r="K227" s="45" t="n"/>
      <c r="L227" s="45" t="n"/>
      <c r="M227" s="9" t="n"/>
    </row>
    <row customHeight="1" ht="15.75" r="228">
      <c r="A228" s="6" t="n"/>
      <c r="B228" s="74" t="n"/>
      <c r="C228" s="58" t="n"/>
      <c r="D228" s="59" t="n"/>
      <c r="E228" s="59" t="n"/>
      <c r="F228" s="59" t="n"/>
      <c r="G228" s="59" t="n"/>
      <c r="H228" s="45" t="n"/>
      <c r="I228" s="58" t="n"/>
      <c r="J228" s="63" t="n"/>
      <c r="K228" s="45" t="n"/>
      <c r="L228" s="45" t="n"/>
      <c r="M228" s="9" t="n"/>
    </row>
    <row customHeight="1" ht="15.75" r="229">
      <c r="A229" s="6" t="n"/>
      <c r="B229" s="74" t="n"/>
      <c r="C229" s="58" t="n"/>
      <c r="D229" s="59" t="n"/>
      <c r="E229" s="59" t="n"/>
      <c r="F229" s="59" t="n"/>
      <c r="G229" s="59" t="n"/>
      <c r="H229" s="45" t="n"/>
      <c r="I229" s="58" t="n"/>
      <c r="J229" s="63" t="n"/>
      <c r="K229" s="45" t="n"/>
      <c r="L229" s="45" t="n"/>
      <c r="M229" s="9" t="n"/>
    </row>
    <row customHeight="1" ht="15.75" r="230">
      <c r="A230" s="6" t="n"/>
      <c r="B230" s="74" t="n"/>
      <c r="C230" s="58" t="n"/>
      <c r="D230" s="59" t="n"/>
      <c r="E230" s="59" t="n"/>
      <c r="F230" s="59" t="n"/>
      <c r="G230" s="59" t="n"/>
      <c r="H230" s="45" t="n"/>
      <c r="I230" s="58" t="n"/>
      <c r="J230" s="63" t="n"/>
      <c r="K230" s="45" t="n"/>
      <c r="L230" s="45" t="n"/>
      <c r="M230" s="9" t="n"/>
    </row>
    <row customHeight="1" ht="15.75" r="231">
      <c r="A231" s="6" t="n"/>
      <c r="B231" s="74" t="n"/>
      <c r="C231" s="58" t="n"/>
      <c r="D231" s="59" t="n"/>
      <c r="E231" s="59" t="n"/>
      <c r="F231" s="59" t="n"/>
      <c r="G231" s="59" t="n"/>
      <c r="H231" s="45" t="n"/>
      <c r="I231" s="58" t="n"/>
      <c r="J231" s="63" t="n"/>
      <c r="K231" s="45" t="n"/>
      <c r="L231" s="45" t="n"/>
      <c r="M231" s="9" t="n"/>
    </row>
    <row customHeight="1" ht="15.75" r="232">
      <c r="A232" s="6" t="n"/>
      <c r="B232" s="74" t="n"/>
      <c r="C232" s="58" t="n"/>
      <c r="D232" s="59" t="n"/>
      <c r="E232" s="59" t="n"/>
      <c r="F232" s="59" t="n"/>
      <c r="G232" s="59" t="n"/>
      <c r="H232" s="45" t="n"/>
      <c r="I232" s="58" t="n"/>
      <c r="J232" s="63" t="n"/>
      <c r="K232" s="45" t="n"/>
      <c r="L232" s="45" t="n"/>
      <c r="M232" s="9" t="n"/>
    </row>
    <row customHeight="1" ht="15.75" r="233">
      <c r="A233" s="6" t="n"/>
      <c r="B233" s="74" t="n"/>
      <c r="C233" s="58" t="n"/>
      <c r="D233" s="59" t="n"/>
      <c r="E233" s="59" t="n"/>
      <c r="F233" s="59" t="n"/>
      <c r="G233" s="59" t="n"/>
      <c r="H233" s="45" t="n"/>
      <c r="I233" s="58" t="n"/>
      <c r="J233" s="63" t="n"/>
      <c r="K233" s="45" t="n"/>
      <c r="L233" s="45" t="n"/>
      <c r="M233" s="9" t="n"/>
    </row>
    <row customHeight="1" ht="15.75" r="234">
      <c r="A234" s="6" t="n"/>
      <c r="B234" s="74" t="n"/>
      <c r="C234" s="58" t="n"/>
      <c r="D234" s="59" t="n"/>
      <c r="E234" s="59" t="n"/>
      <c r="F234" s="59" t="n"/>
      <c r="G234" s="59" t="n"/>
      <c r="H234" s="45" t="n"/>
      <c r="I234" s="58" t="n"/>
      <c r="J234" s="63" t="n"/>
      <c r="K234" s="45" t="n"/>
      <c r="L234" s="45" t="n"/>
      <c r="M234" s="9" t="n"/>
    </row>
    <row customHeight="1" ht="15.75" r="235">
      <c r="A235" s="6" t="n"/>
      <c r="B235" s="74" t="n"/>
      <c r="C235" s="58" t="n"/>
      <c r="D235" s="59" t="n"/>
      <c r="E235" s="59" t="n"/>
      <c r="F235" s="59" t="n"/>
      <c r="G235" s="59" t="n"/>
      <c r="H235" s="45" t="n"/>
      <c r="I235" s="58" t="n"/>
      <c r="J235" s="63" t="n"/>
      <c r="K235" s="45" t="n"/>
      <c r="L235" s="45" t="n"/>
      <c r="M235" s="9" t="n"/>
    </row>
    <row customHeight="1" ht="15.75" r="236">
      <c r="A236" s="6" t="n"/>
      <c r="B236" s="74" t="n"/>
      <c r="C236" s="58" t="n"/>
      <c r="D236" s="59" t="n"/>
      <c r="E236" s="59" t="n"/>
      <c r="F236" s="59" t="n"/>
      <c r="G236" s="59" t="n"/>
      <c r="H236" s="45" t="n"/>
      <c r="I236" s="58" t="n"/>
      <c r="J236" s="63" t="n"/>
      <c r="K236" s="45" t="n"/>
      <c r="L236" s="45" t="n"/>
      <c r="M236" s="9" t="n"/>
    </row>
    <row customHeight="1" ht="15.75" r="237">
      <c r="A237" s="6" t="n"/>
      <c r="B237" s="74" t="n"/>
      <c r="C237" s="58" t="n"/>
      <c r="D237" s="59" t="n"/>
      <c r="E237" s="59" t="n"/>
      <c r="F237" s="59" t="n"/>
      <c r="G237" s="59" t="n"/>
      <c r="H237" s="45" t="n"/>
      <c r="I237" s="58" t="n"/>
      <c r="J237" s="63" t="n"/>
      <c r="K237" s="45" t="n"/>
      <c r="L237" s="45" t="n"/>
      <c r="M237" s="9" t="n"/>
    </row>
    <row customHeight="1" ht="15.75" r="238">
      <c r="A238" s="6" t="n"/>
      <c r="B238" s="74" t="n"/>
      <c r="C238" s="58" t="n"/>
      <c r="D238" s="59" t="n"/>
      <c r="E238" s="59" t="n"/>
      <c r="F238" s="59" t="n"/>
      <c r="G238" s="59" t="n"/>
      <c r="H238" s="45" t="n"/>
      <c r="I238" s="58" t="n"/>
      <c r="J238" s="63" t="n"/>
      <c r="K238" s="45" t="n"/>
      <c r="L238" s="45" t="n"/>
      <c r="M238" s="9" t="n"/>
    </row>
    <row customHeight="1" ht="15.75" r="239">
      <c r="A239" s="6" t="n"/>
      <c r="B239" s="74" t="n"/>
      <c r="C239" s="58" t="n"/>
      <c r="D239" s="59" t="n"/>
      <c r="E239" s="59" t="n"/>
      <c r="F239" s="59" t="n"/>
      <c r="G239" s="59" t="n"/>
      <c r="H239" s="45" t="n"/>
      <c r="I239" s="58" t="n"/>
      <c r="J239" s="63" t="n"/>
      <c r="K239" s="45" t="n"/>
      <c r="L239" s="45" t="n"/>
      <c r="M239" s="9" t="n"/>
    </row>
    <row customHeight="1" ht="15.75" r="240">
      <c r="A240" s="6" t="n"/>
      <c r="B240" s="74" t="n"/>
      <c r="C240" s="58" t="n"/>
      <c r="D240" s="59" t="n"/>
      <c r="E240" s="59" t="n"/>
      <c r="F240" s="59" t="n"/>
      <c r="G240" s="59" t="n"/>
      <c r="H240" s="45" t="n"/>
      <c r="I240" s="58" t="n"/>
      <c r="J240" s="63" t="n"/>
      <c r="K240" s="45" t="n"/>
      <c r="L240" s="45" t="n"/>
      <c r="M240" s="9" t="n"/>
    </row>
    <row customHeight="1" ht="15.75" r="241">
      <c r="A241" s="6" t="n"/>
      <c r="B241" s="74" t="n"/>
      <c r="C241" s="58" t="n"/>
      <c r="D241" s="59" t="n"/>
      <c r="E241" s="59" t="n"/>
      <c r="F241" s="59" t="n"/>
      <c r="G241" s="59" t="n"/>
      <c r="H241" s="45" t="n"/>
      <c r="I241" s="58" t="n"/>
      <c r="J241" s="63" t="n"/>
      <c r="K241" s="45" t="n"/>
      <c r="L241" s="45" t="n"/>
      <c r="M241" s="9" t="n"/>
    </row>
    <row customHeight="1" ht="15.75" r="242">
      <c r="A242" s="6" t="n"/>
      <c r="B242" s="74" t="n"/>
      <c r="C242" s="58" t="n"/>
      <c r="D242" s="59" t="n"/>
      <c r="E242" s="59" t="n"/>
      <c r="F242" s="59" t="n"/>
      <c r="G242" s="59" t="n"/>
      <c r="H242" s="45" t="n"/>
      <c r="I242" s="58" t="n"/>
      <c r="J242" s="63" t="n"/>
      <c r="K242" s="45" t="n"/>
      <c r="L242" s="45" t="n"/>
      <c r="M242" s="9" t="n"/>
    </row>
    <row customHeight="1" ht="15.75" r="243">
      <c r="A243" s="6" t="n"/>
      <c r="B243" s="74" t="n"/>
      <c r="C243" s="58" t="n"/>
      <c r="D243" s="59" t="n"/>
      <c r="E243" s="59" t="n"/>
      <c r="F243" s="59" t="n"/>
      <c r="G243" s="59" t="n"/>
      <c r="H243" s="45" t="n"/>
      <c r="I243" s="58" t="n"/>
      <c r="J243" s="63" t="n"/>
      <c r="K243" s="45" t="n"/>
      <c r="L243" s="45" t="n"/>
      <c r="M243" s="9" t="n"/>
    </row>
    <row customHeight="1" ht="15.75" r="244">
      <c r="A244" s="6" t="n"/>
      <c r="B244" s="74" t="n"/>
      <c r="C244" s="58" t="n"/>
      <c r="D244" s="59" t="n"/>
      <c r="E244" s="59" t="n"/>
      <c r="F244" s="59" t="n"/>
      <c r="G244" s="59" t="n"/>
      <c r="H244" s="45" t="n"/>
      <c r="I244" s="58" t="n"/>
      <c r="J244" s="63" t="n"/>
      <c r="K244" s="45" t="n"/>
      <c r="L244" s="45" t="n"/>
      <c r="M244" s="9" t="n"/>
    </row>
    <row customHeight="1" ht="15.75" r="245">
      <c r="A245" s="6" t="n"/>
      <c r="B245" s="74" t="n"/>
      <c r="C245" s="58" t="n"/>
      <c r="D245" s="59" t="n"/>
      <c r="E245" s="59" t="n"/>
      <c r="F245" s="59" t="n"/>
      <c r="G245" s="59" t="n"/>
      <c r="H245" s="45" t="n"/>
      <c r="I245" s="58" t="n"/>
      <c r="J245" s="63" t="n"/>
      <c r="K245" s="45" t="n"/>
      <c r="L245" s="45" t="n"/>
      <c r="M245" s="9" t="n"/>
    </row>
    <row customHeight="1" ht="15.75" r="246">
      <c r="A246" s="6" t="n"/>
      <c r="B246" s="74" t="n"/>
      <c r="C246" s="58" t="n"/>
      <c r="D246" s="59" t="n"/>
      <c r="E246" s="59" t="n"/>
      <c r="F246" s="59" t="n"/>
      <c r="G246" s="59" t="n"/>
      <c r="H246" s="45" t="n"/>
      <c r="I246" s="58" t="n"/>
      <c r="J246" s="63" t="n"/>
      <c r="K246" s="45" t="n"/>
      <c r="L246" s="45" t="n"/>
      <c r="M246" s="9" t="n"/>
    </row>
    <row customHeight="1" ht="15.75" r="247">
      <c r="A247" s="6" t="n"/>
      <c r="B247" s="74" t="n"/>
      <c r="C247" s="58" t="n"/>
      <c r="D247" s="59" t="n"/>
      <c r="E247" s="59" t="n"/>
      <c r="F247" s="59" t="n"/>
      <c r="G247" s="59" t="n"/>
      <c r="H247" s="45" t="n"/>
      <c r="I247" s="58" t="n"/>
      <c r="J247" s="63" t="n"/>
      <c r="K247" s="45" t="n"/>
      <c r="L247" s="45" t="n"/>
      <c r="M247" s="9" t="n"/>
    </row>
    <row customHeight="1" ht="15.75" r="248">
      <c r="A248" s="6" t="n"/>
      <c r="B248" s="74" t="n"/>
      <c r="C248" s="58" t="n"/>
      <c r="D248" s="59" t="n"/>
      <c r="E248" s="59" t="n"/>
      <c r="F248" s="59" t="n"/>
      <c r="G248" s="59" t="n"/>
      <c r="H248" s="45" t="n"/>
      <c r="I248" s="58" t="n"/>
      <c r="J248" s="63" t="n"/>
      <c r="K248" s="45" t="n"/>
      <c r="L248" s="45" t="n"/>
      <c r="M248" s="9" t="n"/>
    </row>
    <row customHeight="1" ht="15.75" r="249">
      <c r="A249" s="6" t="n"/>
      <c r="B249" s="74" t="n"/>
      <c r="C249" s="58" t="n"/>
      <c r="D249" s="59" t="n"/>
      <c r="E249" s="59" t="n"/>
      <c r="F249" s="59" t="n"/>
      <c r="G249" s="59" t="n"/>
      <c r="H249" s="45" t="n"/>
      <c r="I249" s="58" t="n"/>
      <c r="J249" s="63" t="n"/>
      <c r="K249" s="45" t="n"/>
      <c r="L249" s="45" t="n"/>
      <c r="M249" s="9" t="n"/>
    </row>
    <row customHeight="1" ht="15.75" r="250">
      <c r="A250" s="6" t="n"/>
      <c r="B250" s="74" t="n"/>
      <c r="C250" s="58" t="n"/>
      <c r="D250" s="59" t="n"/>
      <c r="E250" s="59" t="n"/>
      <c r="F250" s="59" t="n"/>
      <c r="G250" s="59" t="n"/>
      <c r="H250" s="45" t="n"/>
      <c r="I250" s="58" t="n"/>
      <c r="J250" s="63" t="n"/>
      <c r="K250" s="45" t="n"/>
      <c r="L250" s="45" t="n"/>
      <c r="M250" s="9" t="n"/>
    </row>
    <row customHeight="1" ht="15.75" r="251">
      <c r="A251" s="6" t="n"/>
      <c r="B251" s="74" t="n"/>
      <c r="C251" s="58" t="n"/>
      <c r="D251" s="59" t="n"/>
      <c r="E251" s="59" t="n"/>
      <c r="F251" s="59" t="n"/>
      <c r="G251" s="59" t="n"/>
      <c r="H251" s="45" t="n"/>
      <c r="I251" s="58" t="n"/>
      <c r="J251" s="63" t="n"/>
      <c r="K251" s="45" t="n"/>
      <c r="L251" s="45" t="n"/>
      <c r="M251" s="9" t="n"/>
    </row>
    <row customHeight="1" ht="15.75" r="252">
      <c r="A252" s="6" t="n"/>
      <c r="B252" s="74" t="n"/>
      <c r="C252" s="58" t="n"/>
      <c r="D252" s="59" t="n"/>
      <c r="E252" s="59" t="n"/>
      <c r="F252" s="59" t="n"/>
      <c r="G252" s="59" t="n"/>
      <c r="H252" s="45" t="n"/>
      <c r="I252" s="58" t="n"/>
      <c r="J252" s="63" t="n"/>
      <c r="K252" s="45" t="n"/>
      <c r="L252" s="45" t="n"/>
      <c r="M252" s="9" t="n"/>
    </row>
    <row customHeight="1" ht="15.75" r="253">
      <c r="A253" s="6" t="n"/>
      <c r="B253" s="74" t="n"/>
      <c r="C253" s="58" t="n"/>
      <c r="D253" s="59" t="n"/>
      <c r="E253" s="59" t="n"/>
      <c r="F253" s="59" t="n"/>
      <c r="G253" s="59" t="n"/>
      <c r="H253" s="45" t="n"/>
      <c r="I253" s="58" t="n"/>
      <c r="J253" s="63" t="n"/>
      <c r="K253" s="45" t="n"/>
      <c r="L253" s="45" t="n"/>
      <c r="M253" s="9" t="n"/>
    </row>
    <row customHeight="1" ht="15.75" r="254">
      <c r="A254" s="6" t="n"/>
      <c r="B254" s="74" t="n"/>
      <c r="C254" s="58" t="n"/>
      <c r="D254" s="59" t="n"/>
      <c r="E254" s="59" t="n"/>
      <c r="F254" s="59" t="n"/>
      <c r="G254" s="59" t="n"/>
      <c r="H254" s="45" t="n"/>
      <c r="I254" s="58" t="n"/>
      <c r="J254" s="63" t="n"/>
      <c r="K254" s="45" t="n"/>
      <c r="L254" s="45" t="n"/>
      <c r="M254" s="9" t="n"/>
    </row>
    <row customHeight="1" ht="15.75" r="255">
      <c r="A255" s="6" t="n"/>
      <c r="B255" s="74" t="n"/>
      <c r="C255" s="58" t="n"/>
      <c r="D255" s="59" t="n"/>
      <c r="E255" s="59" t="n"/>
      <c r="F255" s="59" t="n"/>
      <c r="G255" s="59" t="n"/>
      <c r="H255" s="45" t="n"/>
      <c r="I255" s="58" t="n"/>
      <c r="J255" s="63" t="n"/>
      <c r="K255" s="45" t="n"/>
      <c r="L255" s="45" t="n"/>
      <c r="M255" s="9" t="n"/>
    </row>
    <row customHeight="1" ht="15.75" r="256">
      <c r="A256" s="6" t="n"/>
      <c r="B256" s="74" t="n"/>
      <c r="C256" s="58" t="n"/>
      <c r="D256" s="59" t="n"/>
      <c r="E256" s="59" t="n"/>
      <c r="F256" s="59" t="n"/>
      <c r="G256" s="59" t="n"/>
      <c r="H256" s="45" t="n"/>
      <c r="I256" s="58" t="n"/>
      <c r="J256" s="63" t="n"/>
      <c r="K256" s="45" t="n"/>
      <c r="L256" s="45" t="n"/>
      <c r="M256" s="9" t="n"/>
    </row>
    <row customHeight="1" ht="15.75" r="257">
      <c r="A257" s="6" t="n"/>
      <c r="B257" s="74" t="n"/>
      <c r="C257" s="58" t="n"/>
      <c r="D257" s="59" t="n"/>
      <c r="E257" s="59" t="n"/>
      <c r="F257" s="59" t="n"/>
      <c r="G257" s="59" t="n"/>
      <c r="H257" s="45" t="n"/>
      <c r="I257" s="58" t="n"/>
      <c r="J257" s="63" t="n"/>
      <c r="K257" s="45" t="n"/>
      <c r="L257" s="45" t="n"/>
      <c r="M257" s="9" t="n"/>
    </row>
    <row customHeight="1" ht="15.75" r="258">
      <c r="A258" s="6" t="n"/>
      <c r="B258" s="74" t="n"/>
      <c r="C258" s="58" t="n"/>
      <c r="D258" s="59" t="n"/>
      <c r="E258" s="59" t="n"/>
      <c r="F258" s="59" t="n"/>
      <c r="G258" s="59" t="n"/>
      <c r="H258" s="45" t="n"/>
      <c r="I258" s="58" t="n"/>
      <c r="J258" s="63" t="n"/>
      <c r="K258" s="45" t="n"/>
      <c r="L258" s="45" t="n"/>
      <c r="M258" s="9" t="n"/>
    </row>
    <row customHeight="1" ht="15.75" r="259">
      <c r="A259" s="6" t="n"/>
      <c r="B259" s="74" t="n"/>
      <c r="C259" s="58" t="n"/>
      <c r="D259" s="59" t="n"/>
      <c r="E259" s="59" t="n"/>
      <c r="F259" s="59" t="n"/>
      <c r="G259" s="59" t="n"/>
      <c r="H259" s="45" t="n"/>
      <c r="I259" s="58" t="n"/>
      <c r="J259" s="63" t="n"/>
      <c r="K259" s="45" t="n"/>
      <c r="L259" s="45" t="n"/>
      <c r="M259" s="9" t="n"/>
    </row>
    <row customHeight="1" ht="15.75" r="260">
      <c r="A260" s="6" t="n"/>
      <c r="B260" s="74" t="n"/>
      <c r="C260" s="58" t="n"/>
      <c r="D260" s="59" t="n"/>
      <c r="E260" s="59" t="n"/>
      <c r="F260" s="59" t="n"/>
      <c r="G260" s="59" t="n"/>
      <c r="H260" s="45" t="n"/>
      <c r="I260" s="58" t="n"/>
      <c r="J260" s="63" t="n"/>
      <c r="K260" s="45" t="n"/>
      <c r="L260" s="45" t="n"/>
      <c r="M260" s="9" t="n"/>
    </row>
    <row customHeight="1" ht="15.75" r="261">
      <c r="A261" s="6" t="n"/>
      <c r="B261" s="74" t="n"/>
      <c r="C261" s="58" t="n"/>
      <c r="D261" s="59" t="n"/>
      <c r="E261" s="59" t="n"/>
      <c r="F261" s="59" t="n"/>
      <c r="G261" s="59" t="n"/>
      <c r="H261" s="45" t="n"/>
      <c r="I261" s="58" t="n"/>
      <c r="J261" s="63" t="n"/>
      <c r="K261" s="45" t="n"/>
      <c r="L261" s="45" t="n"/>
      <c r="M261" s="9" t="n"/>
    </row>
    <row customHeight="1" ht="15.75" r="262">
      <c r="A262" s="6" t="n"/>
      <c r="B262" s="74" t="n"/>
      <c r="C262" s="58" t="n"/>
      <c r="D262" s="59" t="n"/>
      <c r="E262" s="59" t="n"/>
      <c r="F262" s="59" t="n"/>
      <c r="G262" s="59" t="n"/>
      <c r="H262" s="45" t="n"/>
      <c r="I262" s="58" t="n"/>
      <c r="J262" s="63" t="n"/>
      <c r="K262" s="45" t="n"/>
      <c r="L262" s="45" t="n"/>
      <c r="M262" s="9" t="n"/>
    </row>
    <row customHeight="1" ht="15.75" r="263">
      <c r="A263" s="6" t="n"/>
      <c r="B263" s="74" t="n"/>
      <c r="C263" s="58" t="n"/>
      <c r="D263" s="59" t="n"/>
      <c r="E263" s="59" t="n"/>
      <c r="F263" s="59" t="n"/>
      <c r="G263" s="59" t="n"/>
      <c r="H263" s="45" t="n"/>
      <c r="I263" s="58" t="n"/>
      <c r="J263" s="63" t="n"/>
      <c r="K263" s="45" t="n"/>
      <c r="L263" s="45" t="n"/>
      <c r="M263" s="9" t="n"/>
    </row>
    <row customHeight="1" ht="15.75" r="264">
      <c r="A264" s="6" t="n"/>
      <c r="B264" s="74" t="n"/>
      <c r="C264" s="58" t="n"/>
      <c r="D264" s="59" t="n"/>
      <c r="E264" s="59" t="n"/>
      <c r="F264" s="59" t="n"/>
      <c r="G264" s="59" t="n"/>
      <c r="H264" s="45" t="n"/>
      <c r="I264" s="58" t="n"/>
      <c r="J264" s="63" t="n"/>
      <c r="K264" s="45" t="n"/>
      <c r="L264" s="45" t="n"/>
      <c r="M264" s="9" t="n"/>
    </row>
    <row customHeight="1" ht="15.75" r="265">
      <c r="A265" s="6" t="n"/>
      <c r="B265" s="74" t="n"/>
      <c r="C265" s="58" t="n"/>
      <c r="D265" s="59" t="n"/>
      <c r="E265" s="59" t="n"/>
      <c r="F265" s="59" t="n"/>
      <c r="G265" s="59" t="n"/>
      <c r="H265" s="45" t="n"/>
      <c r="I265" s="58" t="n"/>
      <c r="J265" s="63" t="n"/>
      <c r="K265" s="45" t="n"/>
      <c r="L265" s="45" t="n"/>
      <c r="M265" s="9" t="n"/>
    </row>
    <row customHeight="1" ht="15.75" r="266">
      <c r="A266" s="6" t="n"/>
      <c r="B266" s="74" t="n"/>
      <c r="C266" s="58" t="n"/>
      <c r="D266" s="59" t="n"/>
      <c r="E266" s="59" t="n"/>
      <c r="F266" s="59" t="n"/>
      <c r="G266" s="59" t="n"/>
      <c r="H266" s="45" t="n"/>
      <c r="I266" s="58" t="n"/>
      <c r="J266" s="63" t="n"/>
      <c r="K266" s="45" t="n"/>
      <c r="L266" s="45" t="n"/>
      <c r="M266" s="9" t="n"/>
    </row>
    <row customHeight="1" ht="15.75" r="267">
      <c r="A267" s="6" t="n"/>
      <c r="B267" s="74" t="n"/>
      <c r="C267" s="58" t="n"/>
      <c r="D267" s="59" t="n"/>
      <c r="E267" s="59" t="n"/>
      <c r="F267" s="59" t="n"/>
      <c r="G267" s="59" t="n"/>
      <c r="H267" s="45" t="n"/>
      <c r="I267" s="58" t="n"/>
      <c r="J267" s="63" t="n"/>
      <c r="K267" s="45" t="n"/>
      <c r="L267" s="45" t="n"/>
      <c r="M267" s="9" t="n"/>
    </row>
    <row customHeight="1" ht="15.75" r="268">
      <c r="A268" s="6" t="n"/>
      <c r="B268" s="74" t="n"/>
      <c r="C268" s="58" t="n"/>
      <c r="D268" s="59" t="n"/>
      <c r="E268" s="59" t="n"/>
      <c r="F268" s="59" t="n"/>
      <c r="G268" s="59" t="n"/>
      <c r="H268" s="45" t="n"/>
      <c r="I268" s="58" t="n"/>
      <c r="J268" s="63" t="n"/>
      <c r="K268" s="45" t="n"/>
      <c r="L268" s="45" t="n"/>
      <c r="M268" s="9" t="n"/>
    </row>
    <row customHeight="1" ht="15.75" r="269">
      <c r="A269" s="6" t="n"/>
      <c r="B269" s="74" t="n"/>
      <c r="C269" s="58" t="n"/>
      <c r="D269" s="59" t="n"/>
      <c r="E269" s="59" t="n"/>
      <c r="F269" s="59" t="n"/>
      <c r="G269" s="59" t="n"/>
      <c r="H269" s="45" t="n"/>
      <c r="I269" s="58" t="n"/>
      <c r="J269" s="63" t="n"/>
      <c r="K269" s="45" t="n"/>
      <c r="L269" s="45" t="n"/>
      <c r="M269" s="9" t="n"/>
    </row>
    <row customHeight="1" ht="15.75" r="270">
      <c r="A270" s="6" t="n"/>
      <c r="B270" s="74" t="n"/>
      <c r="C270" s="58" t="n"/>
      <c r="D270" s="59" t="n"/>
      <c r="E270" s="59" t="n"/>
      <c r="F270" s="59" t="n"/>
      <c r="G270" s="59" t="n"/>
      <c r="H270" s="45" t="n"/>
      <c r="I270" s="58" t="n"/>
      <c r="J270" s="63" t="n"/>
      <c r="K270" s="45" t="n"/>
      <c r="L270" s="45" t="n"/>
      <c r="M270" s="9" t="n"/>
    </row>
    <row customHeight="1" ht="15.75" r="271">
      <c r="A271" s="6" t="n"/>
      <c r="B271" s="74" t="n"/>
      <c r="C271" s="58" t="n"/>
      <c r="D271" s="59" t="n"/>
      <c r="E271" s="59" t="n"/>
      <c r="F271" s="59" t="n"/>
      <c r="G271" s="59" t="n"/>
      <c r="H271" s="45" t="n"/>
      <c r="I271" s="58" t="n"/>
      <c r="J271" s="63" t="n"/>
      <c r="K271" s="45" t="n"/>
      <c r="L271" s="45" t="n"/>
      <c r="M271" s="9" t="n"/>
    </row>
    <row customHeight="1" ht="15.75" r="272">
      <c r="A272" s="6" t="n"/>
      <c r="B272" s="74" t="n"/>
      <c r="C272" s="58" t="n"/>
      <c r="D272" s="59" t="n"/>
      <c r="E272" s="59" t="n"/>
      <c r="F272" s="59" t="n"/>
      <c r="G272" s="59" t="n"/>
      <c r="H272" s="45" t="n"/>
      <c r="I272" s="58" t="n"/>
      <c r="J272" s="63" t="n"/>
      <c r="K272" s="45" t="n"/>
      <c r="L272" s="45" t="n"/>
      <c r="M272" s="9" t="n"/>
    </row>
    <row customHeight="1" ht="15.75" r="273">
      <c r="A273" s="6" t="n"/>
      <c r="B273" s="74" t="n"/>
      <c r="C273" s="58" t="n"/>
      <c r="D273" s="59" t="n"/>
      <c r="E273" s="59" t="n"/>
      <c r="F273" s="59" t="n"/>
      <c r="G273" s="59" t="n"/>
      <c r="H273" s="45" t="n"/>
      <c r="I273" s="58" t="n"/>
      <c r="J273" s="63" t="n"/>
      <c r="K273" s="45" t="n"/>
      <c r="L273" s="45" t="n"/>
      <c r="M273" s="9" t="n"/>
    </row>
    <row customHeight="1" ht="15.75" r="274">
      <c r="A274" s="6" t="n"/>
      <c r="B274" s="74" t="n"/>
      <c r="C274" s="58" t="n"/>
      <c r="D274" s="59" t="n"/>
      <c r="E274" s="59" t="n"/>
      <c r="F274" s="59" t="n"/>
      <c r="G274" s="59" t="n"/>
      <c r="H274" s="45" t="n"/>
      <c r="I274" s="58" t="n"/>
      <c r="J274" s="63" t="n"/>
      <c r="K274" s="45" t="n"/>
      <c r="L274" s="45" t="n"/>
      <c r="M274" s="9" t="n"/>
    </row>
    <row customHeight="1" ht="15.75" r="275">
      <c r="A275" s="6" t="n"/>
      <c r="B275" s="74" t="n"/>
      <c r="C275" s="58" t="n"/>
      <c r="D275" s="59" t="n"/>
      <c r="E275" s="59" t="n"/>
      <c r="F275" s="59" t="n"/>
      <c r="G275" s="59" t="n"/>
      <c r="H275" s="45" t="n"/>
      <c r="I275" s="58" t="n"/>
      <c r="J275" s="63" t="n"/>
      <c r="K275" s="45" t="n"/>
      <c r="L275" s="45" t="n"/>
      <c r="M275" s="9" t="n"/>
    </row>
    <row customHeight="1" ht="15.75" r="276">
      <c r="A276" s="6" t="n"/>
      <c r="B276" s="74" t="n"/>
      <c r="C276" s="58" t="n"/>
      <c r="D276" s="59" t="n"/>
      <c r="E276" s="59" t="n"/>
      <c r="F276" s="59" t="n"/>
      <c r="G276" s="59" t="n"/>
      <c r="H276" s="45" t="n"/>
      <c r="I276" s="58" t="n"/>
      <c r="J276" s="63" t="n"/>
      <c r="K276" s="45" t="n"/>
      <c r="L276" s="45" t="n"/>
      <c r="M276" s="9" t="n"/>
    </row>
    <row customHeight="1" ht="15.75" r="277">
      <c r="A277" s="6" t="n"/>
      <c r="B277" s="74" t="n"/>
      <c r="C277" s="58" t="n"/>
      <c r="D277" s="59" t="n"/>
      <c r="E277" s="59" t="n"/>
      <c r="F277" s="59" t="n"/>
      <c r="G277" s="59" t="n"/>
      <c r="H277" s="45" t="n"/>
      <c r="I277" s="58" t="n"/>
      <c r="J277" s="63" t="n"/>
      <c r="K277" s="45" t="n"/>
      <c r="L277" s="45" t="n"/>
      <c r="M277" s="9" t="n"/>
    </row>
    <row customHeight="1" ht="15.75" r="278">
      <c r="A278" s="6" t="n"/>
      <c r="B278" s="74" t="n"/>
      <c r="C278" s="58" t="n"/>
      <c r="D278" s="59" t="n"/>
      <c r="E278" s="59" t="n"/>
      <c r="F278" s="59" t="n"/>
      <c r="G278" s="59" t="n"/>
      <c r="H278" s="45" t="n"/>
      <c r="I278" s="58" t="n"/>
      <c r="J278" s="63" t="n"/>
      <c r="K278" s="45" t="n"/>
      <c r="L278" s="45" t="n"/>
      <c r="M278" s="9" t="n"/>
    </row>
    <row customHeight="1" ht="15.75" r="279">
      <c r="A279" s="6" t="n"/>
      <c r="B279" s="74" t="n"/>
      <c r="C279" s="58" t="n"/>
      <c r="D279" s="59" t="n"/>
      <c r="E279" s="59" t="n"/>
      <c r="F279" s="59" t="n"/>
      <c r="G279" s="59" t="n"/>
      <c r="H279" s="45" t="n"/>
      <c r="I279" s="58" t="n"/>
      <c r="J279" s="63" t="n"/>
      <c r="K279" s="45" t="n"/>
      <c r="L279" s="45" t="n"/>
      <c r="M279" s="9" t="n"/>
    </row>
    <row customHeight="1" ht="15.75" r="280">
      <c r="A280" s="6" t="n"/>
      <c r="B280" s="74" t="n"/>
      <c r="C280" s="58" t="n"/>
      <c r="D280" s="59" t="n"/>
      <c r="E280" s="59" t="n"/>
      <c r="F280" s="59" t="n"/>
      <c r="G280" s="59" t="n"/>
      <c r="H280" s="45" t="n"/>
      <c r="I280" s="58" t="n"/>
      <c r="J280" s="63" t="n"/>
      <c r="K280" s="45" t="n"/>
      <c r="L280" s="45" t="n"/>
      <c r="M280" s="9" t="n"/>
    </row>
    <row customHeight="1" ht="15.75" r="281">
      <c r="A281" s="6" t="n"/>
      <c r="B281" s="74" t="n"/>
      <c r="C281" s="58" t="n"/>
      <c r="D281" s="59" t="n"/>
      <c r="E281" s="59" t="n"/>
      <c r="F281" s="59" t="n"/>
      <c r="G281" s="59" t="n"/>
      <c r="H281" s="45" t="n"/>
      <c r="I281" s="58" t="n"/>
      <c r="J281" s="63" t="n"/>
      <c r="K281" s="45" t="n"/>
      <c r="L281" s="45" t="n"/>
      <c r="M281" s="9" t="n"/>
    </row>
    <row customHeight="1" ht="15.75" r="282">
      <c r="A282" s="6" t="n"/>
      <c r="B282" s="74" t="n"/>
      <c r="C282" s="58" t="n"/>
      <c r="D282" s="59" t="n"/>
      <c r="E282" s="59" t="n"/>
      <c r="F282" s="59" t="n"/>
      <c r="G282" s="59" t="n"/>
      <c r="H282" s="45" t="n"/>
      <c r="I282" s="58" t="n"/>
      <c r="J282" s="63" t="n"/>
      <c r="K282" s="45" t="n"/>
      <c r="L282" s="45" t="n"/>
      <c r="M282" s="9" t="n"/>
    </row>
    <row customHeight="1" ht="15.75" r="283">
      <c r="A283" s="6" t="n"/>
      <c r="B283" s="74" t="n"/>
      <c r="C283" s="58" t="n"/>
      <c r="D283" s="59" t="n"/>
      <c r="E283" s="59" t="n"/>
      <c r="F283" s="59" t="n"/>
      <c r="G283" s="59" t="n"/>
      <c r="H283" s="45" t="n"/>
      <c r="I283" s="58" t="n"/>
      <c r="J283" s="63" t="n"/>
      <c r="K283" s="45" t="n"/>
      <c r="L283" s="45" t="n"/>
      <c r="M283" s="9" t="n"/>
    </row>
    <row customHeight="1" ht="15.75" r="284">
      <c r="A284" s="6" t="n"/>
      <c r="B284" s="74" t="n"/>
      <c r="C284" s="58" t="n"/>
      <c r="D284" s="59" t="n"/>
      <c r="E284" s="59" t="n"/>
      <c r="F284" s="59" t="n"/>
      <c r="G284" s="59" t="n"/>
      <c r="H284" s="45" t="n"/>
      <c r="I284" s="58" t="n"/>
      <c r="J284" s="63" t="n"/>
      <c r="K284" s="45" t="n"/>
      <c r="L284" s="45" t="n"/>
      <c r="M284" s="9" t="n"/>
    </row>
    <row customHeight="1" ht="15.75" r="285">
      <c r="A285" s="6" t="n"/>
      <c r="B285" s="74" t="n"/>
      <c r="C285" s="58" t="n"/>
      <c r="D285" s="59" t="n"/>
      <c r="E285" s="59" t="n"/>
      <c r="F285" s="59" t="n"/>
      <c r="G285" s="59" t="n"/>
      <c r="H285" s="45" t="n"/>
      <c r="I285" s="58" t="n"/>
      <c r="J285" s="63" t="n"/>
      <c r="K285" s="45" t="n"/>
      <c r="L285" s="45" t="n"/>
      <c r="M285" s="9" t="n"/>
    </row>
    <row customHeight="1" ht="15.75" r="286">
      <c r="A286" s="6" t="n"/>
      <c r="B286" s="74" t="n"/>
      <c r="C286" s="58" t="n"/>
      <c r="D286" s="59" t="n"/>
      <c r="E286" s="59" t="n"/>
      <c r="F286" s="59" t="n"/>
      <c r="G286" s="59" t="n"/>
      <c r="H286" s="45" t="n"/>
      <c r="I286" s="58" t="n"/>
      <c r="J286" s="63" t="n"/>
      <c r="K286" s="45" t="n"/>
      <c r="L286" s="45" t="n"/>
      <c r="M286" s="9" t="n"/>
    </row>
    <row customHeight="1" ht="15.75" r="287">
      <c r="A287" s="6" t="n"/>
      <c r="B287" s="74" t="n"/>
      <c r="C287" s="58" t="n"/>
      <c r="D287" s="59" t="n"/>
      <c r="E287" s="59" t="n"/>
      <c r="F287" s="59" t="n"/>
      <c r="G287" s="59" t="n"/>
      <c r="H287" s="45" t="n"/>
      <c r="I287" s="58" t="n"/>
      <c r="J287" s="63" t="n"/>
      <c r="K287" s="45" t="n"/>
      <c r="L287" s="45" t="n"/>
      <c r="M287" s="9" t="n"/>
    </row>
    <row customHeight="1" ht="15.75" r="288">
      <c r="A288" s="6" t="n"/>
      <c r="B288" s="74" t="n"/>
      <c r="C288" s="58" t="n"/>
      <c r="D288" s="59" t="n"/>
      <c r="E288" s="59" t="n"/>
      <c r="F288" s="59" t="n"/>
      <c r="G288" s="59" t="n"/>
      <c r="H288" s="45" t="n"/>
      <c r="I288" s="58" t="n"/>
      <c r="J288" s="63" t="n"/>
      <c r="K288" s="45" t="n"/>
      <c r="L288" s="45" t="n"/>
      <c r="M288" s="9" t="n"/>
    </row>
    <row customHeight="1" ht="15.75" r="289">
      <c r="A289" s="6" t="n"/>
      <c r="B289" s="74" t="n"/>
      <c r="C289" s="58" t="n"/>
      <c r="D289" s="59" t="n"/>
      <c r="E289" s="59" t="n"/>
      <c r="F289" s="59" t="n"/>
      <c r="G289" s="59" t="n"/>
      <c r="H289" s="45" t="n"/>
      <c r="I289" s="58" t="n"/>
      <c r="J289" s="63" t="n"/>
      <c r="K289" s="45" t="n"/>
      <c r="L289" s="45" t="n"/>
      <c r="M289" s="9" t="n"/>
    </row>
    <row customHeight="1" ht="15.75" r="290">
      <c r="A290" s="6" t="n"/>
      <c r="B290" s="74" t="n"/>
      <c r="C290" s="58" t="n"/>
      <c r="D290" s="59" t="n"/>
      <c r="E290" s="59" t="n"/>
      <c r="F290" s="59" t="n"/>
      <c r="G290" s="59" t="n"/>
      <c r="H290" s="45" t="n"/>
      <c r="I290" s="58" t="n"/>
      <c r="J290" s="63" t="n"/>
      <c r="K290" s="45" t="n"/>
      <c r="L290" s="45" t="n"/>
      <c r="M290" s="9" t="n"/>
    </row>
    <row customHeight="1" ht="15.75" r="291">
      <c r="A291" s="6" t="n"/>
      <c r="B291" s="74" t="n"/>
      <c r="C291" s="58" t="n"/>
      <c r="D291" s="59" t="n"/>
      <c r="E291" s="59" t="n"/>
      <c r="F291" s="59" t="n"/>
      <c r="G291" s="59" t="n"/>
      <c r="H291" s="45" t="n"/>
      <c r="I291" s="58" t="n"/>
      <c r="J291" s="63" t="n"/>
      <c r="K291" s="45" t="n"/>
      <c r="L291" s="45" t="n"/>
      <c r="M291" s="9" t="n"/>
    </row>
    <row customHeight="1" ht="15.75" r="292">
      <c r="A292" s="6" t="n"/>
      <c r="B292" s="74" t="n"/>
      <c r="C292" s="58" t="n"/>
      <c r="D292" s="59" t="n"/>
      <c r="E292" s="59" t="n"/>
      <c r="F292" s="59" t="n"/>
      <c r="G292" s="59" t="n"/>
      <c r="H292" s="45" t="n"/>
      <c r="I292" s="58" t="n"/>
      <c r="J292" s="63" t="n"/>
      <c r="K292" s="45" t="n"/>
      <c r="L292" s="45" t="n"/>
      <c r="M292" s="9" t="n"/>
    </row>
    <row customHeight="1" ht="15.75" r="293">
      <c r="A293" s="6" t="n"/>
      <c r="B293" s="74" t="n"/>
      <c r="C293" s="58" t="n"/>
      <c r="D293" s="59" t="n"/>
      <c r="E293" s="59" t="n"/>
      <c r="F293" s="59" t="n"/>
      <c r="G293" s="59" t="n"/>
      <c r="H293" s="45" t="n"/>
      <c r="I293" s="58" t="n"/>
      <c r="J293" s="63" t="n"/>
      <c r="K293" s="45" t="n"/>
      <c r="L293" s="45" t="n"/>
      <c r="M293" s="9" t="n"/>
    </row>
    <row customHeight="1" ht="15.75" r="294">
      <c r="A294" s="6" t="n"/>
      <c r="B294" s="74" t="n"/>
      <c r="C294" s="58" t="n"/>
      <c r="D294" s="59" t="n"/>
      <c r="E294" s="59" t="n"/>
      <c r="F294" s="59" t="n"/>
      <c r="G294" s="59" t="n"/>
      <c r="H294" s="45" t="n"/>
      <c r="I294" s="58" t="n"/>
      <c r="J294" s="63" t="n"/>
      <c r="K294" s="45" t="n"/>
      <c r="L294" s="45" t="n"/>
      <c r="M294" s="9" t="n"/>
    </row>
    <row customHeight="1" ht="15.75" r="295">
      <c r="A295" s="6" t="n"/>
      <c r="B295" s="74" t="n"/>
      <c r="C295" s="58" t="n"/>
      <c r="D295" s="59" t="n"/>
      <c r="E295" s="59" t="n"/>
      <c r="F295" s="59" t="n"/>
      <c r="G295" s="59" t="n"/>
      <c r="H295" s="45" t="n"/>
      <c r="I295" s="58" t="n"/>
      <c r="J295" s="63" t="n"/>
      <c r="K295" s="45" t="n"/>
      <c r="L295" s="45" t="n"/>
      <c r="M295" s="9" t="n"/>
    </row>
    <row customHeight="1" ht="15.75" r="296">
      <c r="A296" s="6" t="n"/>
      <c r="B296" s="74" t="n"/>
      <c r="C296" s="58" t="n"/>
      <c r="D296" s="59" t="n"/>
      <c r="E296" s="59" t="n"/>
      <c r="F296" s="59" t="n"/>
      <c r="G296" s="59" t="n"/>
      <c r="H296" s="45" t="n"/>
      <c r="I296" s="58" t="n"/>
      <c r="J296" s="63" t="n"/>
      <c r="K296" s="45" t="n"/>
      <c r="L296" s="45" t="n"/>
      <c r="M296" s="9" t="n"/>
    </row>
    <row customHeight="1" ht="15.75" r="297">
      <c r="A297" s="6" t="n"/>
      <c r="B297" s="74" t="n"/>
      <c r="C297" s="58" t="n"/>
      <c r="D297" s="59" t="n"/>
      <c r="E297" s="59" t="n"/>
      <c r="F297" s="59" t="n"/>
      <c r="G297" s="59" t="n"/>
      <c r="H297" s="45" t="n"/>
      <c r="I297" s="58" t="n"/>
      <c r="J297" s="63" t="n"/>
      <c r="K297" s="45" t="n"/>
      <c r="L297" s="45" t="n"/>
      <c r="M297" s="9" t="n"/>
    </row>
    <row customHeight="1" ht="15.75" r="298">
      <c r="A298" s="6" t="n"/>
      <c r="B298" s="74" t="n"/>
      <c r="C298" s="58" t="n"/>
      <c r="D298" s="59" t="n"/>
      <c r="E298" s="59" t="n"/>
      <c r="F298" s="59" t="n"/>
      <c r="G298" s="59" t="n"/>
      <c r="H298" s="45" t="n"/>
      <c r="I298" s="58" t="n"/>
      <c r="J298" s="63" t="n"/>
      <c r="K298" s="45" t="n"/>
      <c r="L298" s="45" t="n"/>
      <c r="M298" s="9" t="n"/>
    </row>
    <row customHeight="1" ht="15.75" r="299">
      <c r="A299" s="6" t="n"/>
      <c r="B299" s="74" t="n"/>
      <c r="C299" s="58" t="n"/>
      <c r="D299" s="59" t="n"/>
      <c r="E299" s="59" t="n"/>
      <c r="F299" s="59" t="n"/>
      <c r="G299" s="59" t="n"/>
      <c r="H299" s="45" t="n"/>
      <c r="I299" s="58" t="n"/>
      <c r="J299" s="63" t="n"/>
      <c r="K299" s="45" t="n"/>
      <c r="L299" s="45" t="n"/>
      <c r="M299" s="9" t="n"/>
    </row>
    <row customHeight="1" ht="15.75" r="300">
      <c r="A300" s="6" t="n"/>
      <c r="B300" s="74" t="n"/>
      <c r="C300" s="58" t="n"/>
      <c r="D300" s="59" t="n"/>
      <c r="E300" s="59" t="n"/>
      <c r="F300" s="59" t="n"/>
      <c r="G300" s="59" t="n"/>
      <c r="H300" s="45" t="n"/>
      <c r="I300" s="58" t="n"/>
      <c r="J300" s="63" t="n"/>
      <c r="K300" s="45" t="n"/>
      <c r="L300" s="45" t="n"/>
      <c r="M300" s="9" t="n"/>
    </row>
    <row customHeight="1" ht="15.75" r="301">
      <c r="A301" s="6" t="n"/>
      <c r="B301" s="74" t="n"/>
      <c r="C301" s="58" t="n"/>
      <c r="D301" s="59" t="n"/>
      <c r="E301" s="59" t="n"/>
      <c r="F301" s="59" t="n"/>
      <c r="G301" s="59" t="n"/>
      <c r="H301" s="45" t="n"/>
      <c r="I301" s="58" t="n"/>
      <c r="J301" s="63" t="n"/>
      <c r="K301" s="45" t="n"/>
      <c r="L301" s="45" t="n"/>
      <c r="M301" s="9" t="n"/>
    </row>
    <row customHeight="1" ht="15.75" r="302">
      <c r="A302" s="6" t="n"/>
      <c r="B302" s="74" t="n"/>
      <c r="C302" s="58" t="n"/>
      <c r="D302" s="59" t="n"/>
      <c r="E302" s="59" t="n"/>
      <c r="F302" s="59" t="n"/>
      <c r="G302" s="59" t="n"/>
      <c r="H302" s="45" t="n"/>
      <c r="I302" s="58" t="n"/>
      <c r="J302" s="63" t="n"/>
      <c r="K302" s="45" t="n"/>
      <c r="L302" s="45" t="n"/>
      <c r="M302" s="9" t="n"/>
    </row>
    <row customHeight="1" ht="15.75" r="303">
      <c r="A303" s="6" t="n"/>
      <c r="B303" s="74" t="n"/>
      <c r="C303" s="58" t="n"/>
      <c r="D303" s="59" t="n"/>
      <c r="E303" s="59" t="n"/>
      <c r="F303" s="59" t="n"/>
      <c r="G303" s="59" t="n"/>
      <c r="H303" s="45" t="n"/>
      <c r="I303" s="58" t="n"/>
      <c r="J303" s="63" t="n"/>
      <c r="K303" s="45" t="n"/>
      <c r="L303" s="45" t="n"/>
      <c r="M303" s="9" t="n"/>
    </row>
    <row customHeight="1" ht="15.75" r="304">
      <c r="A304" s="6" t="n"/>
      <c r="B304" s="74" t="n"/>
      <c r="C304" s="58" t="n"/>
      <c r="D304" s="59" t="n"/>
      <c r="E304" s="59" t="n"/>
      <c r="F304" s="59" t="n"/>
      <c r="G304" s="59" t="n"/>
      <c r="H304" s="45" t="n"/>
      <c r="I304" s="58" t="n"/>
      <c r="J304" s="63" t="n"/>
      <c r="K304" s="45" t="n"/>
      <c r="L304" s="45" t="n"/>
      <c r="M304" s="9" t="n"/>
    </row>
    <row customHeight="1" ht="15.75" r="305">
      <c r="A305" s="6" t="n"/>
      <c r="B305" s="74" t="n"/>
      <c r="C305" s="58" t="n"/>
      <c r="D305" s="59" t="n"/>
      <c r="E305" s="59" t="n"/>
      <c r="F305" s="59" t="n"/>
      <c r="G305" s="59" t="n"/>
      <c r="H305" s="45" t="n"/>
      <c r="I305" s="58" t="n"/>
      <c r="J305" s="63" t="n"/>
      <c r="K305" s="45" t="n"/>
      <c r="L305" s="45" t="n"/>
      <c r="M305" s="9" t="n"/>
    </row>
    <row customHeight="1" ht="15.75" r="306">
      <c r="A306" s="6" t="n"/>
      <c r="B306" s="74" t="n"/>
      <c r="C306" s="58" t="n"/>
      <c r="D306" s="59" t="n"/>
      <c r="E306" s="59" t="n"/>
      <c r="F306" s="59" t="n"/>
      <c r="G306" s="59" t="n"/>
      <c r="H306" s="45" t="n"/>
      <c r="I306" s="58" t="n"/>
      <c r="J306" s="63" t="n"/>
      <c r="K306" s="45" t="n"/>
      <c r="L306" s="45" t="n"/>
      <c r="M306" s="9" t="n"/>
    </row>
    <row customHeight="1" ht="15.75" r="307">
      <c r="A307" s="6" t="n"/>
      <c r="B307" s="74" t="n"/>
      <c r="C307" s="58" t="n"/>
      <c r="D307" s="59" t="n"/>
      <c r="E307" s="59" t="n"/>
      <c r="F307" s="59" t="n"/>
      <c r="G307" s="59" t="n"/>
      <c r="H307" s="45" t="n"/>
      <c r="I307" s="58" t="n"/>
      <c r="J307" s="63" t="n"/>
      <c r="K307" s="45" t="n"/>
      <c r="L307" s="45" t="n"/>
      <c r="M307" s="9" t="n"/>
    </row>
    <row customHeight="1" ht="15.75" r="308">
      <c r="A308" s="6" t="n"/>
      <c r="B308" s="74" t="n"/>
      <c r="C308" s="58" t="n"/>
      <c r="D308" s="59" t="n"/>
      <c r="E308" s="59" t="n"/>
      <c r="F308" s="59" t="n"/>
      <c r="G308" s="59" t="n"/>
      <c r="H308" s="45" t="n"/>
      <c r="I308" s="58" t="n"/>
      <c r="J308" s="63" t="n"/>
      <c r="K308" s="45" t="n"/>
      <c r="L308" s="45" t="n"/>
      <c r="M308" s="9" t="n"/>
    </row>
    <row customHeight="1" ht="15.75" r="309">
      <c r="A309" s="6" t="n"/>
      <c r="B309" s="74" t="n"/>
      <c r="C309" s="58" t="n"/>
      <c r="D309" s="59" t="n"/>
      <c r="E309" s="59" t="n"/>
      <c r="F309" s="59" t="n"/>
      <c r="G309" s="59" t="n"/>
      <c r="H309" s="45" t="n"/>
      <c r="I309" s="58" t="n"/>
      <c r="J309" s="63" t="n"/>
      <c r="K309" s="45" t="n"/>
      <c r="L309" s="45" t="n"/>
      <c r="M309" s="9" t="n"/>
    </row>
    <row customHeight="1" ht="15.75" r="310">
      <c r="A310" s="6" t="n"/>
      <c r="B310" s="74" t="n"/>
      <c r="C310" s="58" t="n"/>
      <c r="D310" s="59" t="n"/>
      <c r="E310" s="59" t="n"/>
      <c r="F310" s="59" t="n"/>
      <c r="G310" s="59" t="n"/>
      <c r="H310" s="45" t="n"/>
      <c r="I310" s="58" t="n"/>
      <c r="J310" s="63" t="n"/>
      <c r="K310" s="45" t="n"/>
      <c r="L310" s="45" t="n"/>
      <c r="M310" s="9" t="n"/>
    </row>
    <row customHeight="1" ht="15.75" r="311">
      <c r="A311" s="6" t="n"/>
      <c r="B311" s="74" t="n"/>
      <c r="C311" s="58" t="n"/>
      <c r="D311" s="59" t="n"/>
      <c r="E311" s="59" t="n"/>
      <c r="F311" s="59" t="n"/>
      <c r="G311" s="59" t="n"/>
      <c r="H311" s="45" t="n"/>
      <c r="I311" s="58" t="n"/>
      <c r="J311" s="63" t="n"/>
      <c r="K311" s="45" t="n"/>
      <c r="L311" s="45" t="n"/>
      <c r="M311" s="9" t="n"/>
    </row>
    <row customHeight="1" ht="15.75" r="312">
      <c r="A312" s="6" t="n"/>
      <c r="B312" s="74" t="n"/>
      <c r="C312" s="58" t="n"/>
      <c r="D312" s="59" t="n"/>
      <c r="E312" s="59" t="n"/>
      <c r="F312" s="59" t="n"/>
      <c r="G312" s="59" t="n"/>
      <c r="H312" s="45" t="n"/>
      <c r="I312" s="58" t="n"/>
      <c r="J312" s="63" t="n"/>
      <c r="K312" s="45" t="n"/>
      <c r="L312" s="45" t="n"/>
      <c r="M312" s="9" t="n"/>
    </row>
    <row customHeight="1" ht="15.75" r="313">
      <c r="A313" s="6" t="n"/>
      <c r="B313" s="74" t="n"/>
      <c r="C313" s="58" t="n"/>
      <c r="D313" s="59" t="n"/>
      <c r="E313" s="59" t="n"/>
      <c r="F313" s="59" t="n"/>
      <c r="G313" s="59" t="n"/>
      <c r="H313" s="45" t="n"/>
      <c r="I313" s="58" t="n"/>
      <c r="J313" s="63" t="n"/>
      <c r="K313" s="45" t="n"/>
      <c r="L313" s="45" t="n"/>
      <c r="M313" s="9" t="n"/>
    </row>
    <row customHeight="1" ht="15.75" r="314">
      <c r="A314" s="6" t="n"/>
      <c r="B314" s="74" t="n"/>
      <c r="C314" s="58" t="n"/>
      <c r="D314" s="59" t="n"/>
      <c r="E314" s="59" t="n"/>
      <c r="F314" s="59" t="n"/>
      <c r="G314" s="59" t="n"/>
      <c r="H314" s="45" t="n"/>
      <c r="I314" s="58" t="n"/>
      <c r="J314" s="63" t="n"/>
      <c r="K314" s="45" t="n"/>
      <c r="L314" s="45" t="n"/>
      <c r="M314" s="9" t="n"/>
    </row>
    <row customHeight="1" ht="15.75" r="315">
      <c r="A315" s="6" t="n"/>
      <c r="B315" s="74" t="n"/>
      <c r="C315" s="58" t="n"/>
      <c r="D315" s="59" t="n"/>
      <c r="E315" s="59" t="n"/>
      <c r="F315" s="59" t="n"/>
      <c r="G315" s="59" t="n"/>
      <c r="H315" s="45" t="n"/>
      <c r="I315" s="58" t="n"/>
      <c r="J315" s="63" t="n"/>
      <c r="K315" s="45" t="n"/>
      <c r="L315" s="45" t="n"/>
      <c r="M315" s="9" t="n"/>
    </row>
    <row customHeight="1" ht="15.75" r="316">
      <c r="A316" s="6" t="n"/>
      <c r="B316" s="74" t="n"/>
      <c r="C316" s="58" t="n"/>
      <c r="D316" s="59" t="n"/>
      <c r="E316" s="59" t="n"/>
      <c r="F316" s="59" t="n"/>
      <c r="G316" s="59" t="n"/>
      <c r="H316" s="45" t="n"/>
      <c r="I316" s="58" t="n"/>
      <c r="J316" s="63" t="n"/>
      <c r="K316" s="45" t="n"/>
      <c r="L316" s="45" t="n"/>
      <c r="M316" s="9" t="n"/>
    </row>
    <row customHeight="1" ht="15.75" r="317">
      <c r="A317" s="6" t="n"/>
      <c r="B317" s="74" t="n"/>
      <c r="C317" s="58" t="n"/>
      <c r="D317" s="59" t="n"/>
      <c r="E317" s="59" t="n"/>
      <c r="F317" s="59" t="n"/>
      <c r="G317" s="59" t="n"/>
      <c r="H317" s="45" t="n"/>
      <c r="I317" s="58" t="n"/>
      <c r="J317" s="63" t="n"/>
      <c r="K317" s="45" t="n"/>
      <c r="L317" s="45" t="n"/>
      <c r="M317" s="9" t="n"/>
    </row>
    <row customHeight="1" ht="15.75" r="318">
      <c r="A318" s="6" t="n"/>
      <c r="B318" s="74" t="n"/>
      <c r="C318" s="58" t="n"/>
      <c r="D318" s="59" t="n"/>
      <c r="E318" s="59" t="n"/>
      <c r="F318" s="59" t="n"/>
      <c r="G318" s="59" t="n"/>
      <c r="H318" s="45" t="n"/>
      <c r="I318" s="58" t="n"/>
      <c r="J318" s="63" t="n"/>
      <c r="K318" s="45" t="n"/>
      <c r="L318" s="45" t="n"/>
      <c r="M318" s="9" t="n"/>
    </row>
    <row customHeight="1" ht="15.75" r="319">
      <c r="A319" s="6" t="n"/>
      <c r="B319" s="74" t="n"/>
      <c r="C319" s="58" t="n"/>
      <c r="D319" s="59" t="n"/>
      <c r="E319" s="59" t="n"/>
      <c r="F319" s="59" t="n"/>
      <c r="G319" s="59" t="n"/>
      <c r="H319" s="45" t="n"/>
      <c r="I319" s="58" t="n"/>
      <c r="J319" s="63" t="n"/>
      <c r="K319" s="45" t="n"/>
      <c r="L319" s="45" t="n"/>
      <c r="M319" s="9" t="n"/>
    </row>
    <row customHeight="1" ht="15.75" r="320">
      <c r="A320" s="6" t="n"/>
      <c r="B320" s="74" t="n"/>
      <c r="C320" s="58" t="n"/>
      <c r="D320" s="59" t="n"/>
      <c r="E320" s="59" t="n"/>
      <c r="F320" s="59" t="n"/>
      <c r="G320" s="59" t="n"/>
      <c r="H320" s="45" t="n"/>
      <c r="I320" s="58" t="n"/>
      <c r="J320" s="63" t="n"/>
      <c r="K320" s="45" t="n"/>
      <c r="L320" s="45" t="n"/>
      <c r="M320" s="9" t="n"/>
    </row>
    <row customHeight="1" ht="15.75" r="321">
      <c r="A321" s="6" t="n"/>
      <c r="B321" s="74" t="n"/>
      <c r="C321" s="58" t="n"/>
      <c r="D321" s="59" t="n"/>
      <c r="E321" s="59" t="n"/>
      <c r="F321" s="59" t="n"/>
      <c r="G321" s="59" t="n"/>
      <c r="H321" s="45" t="n"/>
      <c r="I321" s="58" t="n"/>
      <c r="J321" s="63" t="n"/>
      <c r="K321" s="45" t="n"/>
      <c r="L321" s="45" t="n"/>
      <c r="M321" s="9" t="n"/>
    </row>
    <row customHeight="1" ht="15.75" r="322">
      <c r="A322" s="6" t="n"/>
      <c r="B322" s="74" t="n"/>
      <c r="C322" s="58" t="n"/>
      <c r="D322" s="59" t="n"/>
      <c r="E322" s="59" t="n"/>
      <c r="F322" s="59" t="n"/>
      <c r="G322" s="59" t="n"/>
      <c r="H322" s="45" t="n"/>
      <c r="I322" s="58" t="n"/>
      <c r="J322" s="63" t="n"/>
      <c r="K322" s="45" t="n"/>
      <c r="L322" s="45" t="n"/>
      <c r="M322" s="9" t="n"/>
    </row>
    <row customHeight="1" ht="15.75" r="323">
      <c r="A323" s="6" t="n"/>
      <c r="B323" s="74" t="n"/>
      <c r="C323" s="58" t="n"/>
      <c r="D323" s="59" t="n"/>
      <c r="E323" s="59" t="n"/>
      <c r="F323" s="59" t="n"/>
      <c r="G323" s="59" t="n"/>
      <c r="H323" s="45" t="n"/>
      <c r="I323" s="58" t="n"/>
      <c r="J323" s="63" t="n"/>
      <c r="K323" s="45" t="n"/>
      <c r="L323" s="45" t="n"/>
      <c r="M323" s="9" t="n"/>
    </row>
    <row customHeight="1" ht="15.75" r="324">
      <c r="A324" s="6" t="n"/>
      <c r="B324" s="74" t="n"/>
      <c r="C324" s="58" t="n"/>
      <c r="D324" s="59" t="n"/>
      <c r="E324" s="59" t="n"/>
      <c r="F324" s="59" t="n"/>
      <c r="G324" s="59" t="n"/>
      <c r="H324" s="45" t="n"/>
      <c r="I324" s="58" t="n"/>
      <c r="J324" s="63" t="n"/>
      <c r="K324" s="45" t="n"/>
      <c r="L324" s="45" t="n"/>
      <c r="M324" s="9" t="n"/>
    </row>
    <row customHeight="1" ht="15.75" r="325">
      <c r="A325" s="6" t="n"/>
      <c r="B325" s="74" t="n"/>
      <c r="C325" s="58" t="n"/>
      <c r="D325" s="59" t="n"/>
      <c r="E325" s="59" t="n"/>
      <c r="F325" s="59" t="n"/>
      <c r="G325" s="59" t="n"/>
      <c r="H325" s="45" t="n"/>
      <c r="I325" s="58" t="n"/>
      <c r="J325" s="63" t="n"/>
      <c r="K325" s="45" t="n"/>
      <c r="L325" s="45" t="n"/>
      <c r="M325" s="9" t="n"/>
    </row>
    <row customHeight="1" ht="15.75" r="326">
      <c r="A326" s="6" t="n"/>
      <c r="B326" s="74" t="n"/>
      <c r="C326" s="58" t="n"/>
      <c r="D326" s="59" t="n"/>
      <c r="E326" s="59" t="n"/>
      <c r="F326" s="59" t="n"/>
      <c r="G326" s="59" t="n"/>
      <c r="H326" s="45" t="n"/>
      <c r="I326" s="58" t="n"/>
      <c r="J326" s="63" t="n"/>
      <c r="K326" s="45" t="n"/>
      <c r="L326" s="45" t="n"/>
      <c r="M326" s="9" t="n"/>
    </row>
    <row customHeight="1" ht="15.75" r="327">
      <c r="A327" s="6" t="n"/>
      <c r="B327" s="74" t="n"/>
      <c r="C327" s="58" t="n"/>
      <c r="D327" s="59" t="n"/>
      <c r="E327" s="59" t="n"/>
      <c r="F327" s="59" t="n"/>
      <c r="G327" s="59" t="n"/>
      <c r="H327" s="45" t="n"/>
      <c r="I327" s="58" t="n"/>
      <c r="J327" s="63" t="n"/>
      <c r="K327" s="45" t="n"/>
      <c r="L327" s="45" t="n"/>
      <c r="M327" s="9" t="n"/>
    </row>
    <row customHeight="1" ht="15.75" r="328">
      <c r="A328" s="6" t="n"/>
      <c r="B328" s="74" t="n"/>
      <c r="C328" s="58" t="n"/>
      <c r="D328" s="59" t="n"/>
      <c r="E328" s="59" t="n"/>
      <c r="F328" s="59" t="n"/>
      <c r="G328" s="59" t="n"/>
      <c r="H328" s="45" t="n"/>
      <c r="I328" s="58" t="n"/>
      <c r="J328" s="63" t="n"/>
      <c r="K328" s="45" t="n"/>
      <c r="L328" s="45" t="n"/>
      <c r="M328" s="9" t="n"/>
    </row>
    <row customHeight="1" ht="15.75" r="329">
      <c r="A329" s="6" t="n"/>
      <c r="B329" s="74" t="n"/>
      <c r="C329" s="58" t="n"/>
      <c r="D329" s="59" t="n"/>
      <c r="E329" s="59" t="n"/>
      <c r="F329" s="59" t="n"/>
      <c r="G329" s="59" t="n"/>
      <c r="H329" s="45" t="n"/>
      <c r="I329" s="58" t="n"/>
      <c r="J329" s="63" t="n"/>
      <c r="K329" s="45" t="n"/>
      <c r="L329" s="45" t="n"/>
      <c r="M329" s="9" t="n"/>
    </row>
    <row customHeight="1" ht="15.75" r="330">
      <c r="A330" s="6" t="n"/>
      <c r="B330" s="74" t="n"/>
      <c r="C330" s="58" t="n"/>
      <c r="D330" s="59" t="n"/>
      <c r="E330" s="59" t="n"/>
      <c r="F330" s="59" t="n"/>
      <c r="G330" s="59" t="n"/>
      <c r="H330" s="45" t="n"/>
      <c r="I330" s="58" t="n"/>
      <c r="J330" s="63" t="n"/>
      <c r="K330" s="45" t="n"/>
      <c r="L330" s="45" t="n"/>
      <c r="M330" s="9" t="n"/>
    </row>
    <row customHeight="1" ht="15.75" r="331">
      <c r="A331" s="6" t="n"/>
      <c r="B331" s="74" t="n"/>
      <c r="C331" s="58" t="n"/>
      <c r="D331" s="59" t="n"/>
      <c r="E331" s="59" t="n"/>
      <c r="F331" s="59" t="n"/>
      <c r="G331" s="59" t="n"/>
      <c r="H331" s="45" t="n"/>
      <c r="I331" s="58" t="n"/>
      <c r="J331" s="63" t="n"/>
      <c r="K331" s="45" t="n"/>
      <c r="L331" s="45" t="n"/>
      <c r="M331" s="9" t="n"/>
    </row>
    <row customHeight="1" ht="15.75" r="332">
      <c r="A332" s="6" t="n"/>
      <c r="B332" s="74" t="n"/>
      <c r="C332" s="58" t="n"/>
      <c r="D332" s="59" t="n"/>
      <c r="E332" s="59" t="n"/>
      <c r="F332" s="59" t="n"/>
      <c r="G332" s="59" t="n"/>
      <c r="H332" s="45" t="n"/>
      <c r="I332" s="58" t="n"/>
      <c r="J332" s="63" t="n"/>
      <c r="K332" s="45" t="n"/>
      <c r="L332" s="45" t="n"/>
      <c r="M332" s="9" t="n"/>
    </row>
    <row customHeight="1" ht="15.75" r="333">
      <c r="A333" s="6" t="n"/>
      <c r="B333" s="74" t="n"/>
      <c r="C333" s="58" t="n"/>
      <c r="D333" s="59" t="n"/>
      <c r="E333" s="59" t="n"/>
      <c r="F333" s="59" t="n"/>
      <c r="G333" s="59" t="n"/>
      <c r="H333" s="45" t="n"/>
      <c r="I333" s="58" t="n"/>
      <c r="J333" s="63" t="n"/>
      <c r="K333" s="45" t="n"/>
      <c r="L333" s="45" t="n"/>
      <c r="M333" s="9" t="n"/>
    </row>
    <row customHeight="1" ht="15.75" r="334">
      <c r="A334" s="6" t="n"/>
      <c r="B334" s="74" t="n"/>
      <c r="C334" s="58" t="n"/>
      <c r="D334" s="59" t="n"/>
      <c r="E334" s="59" t="n"/>
      <c r="F334" s="59" t="n"/>
      <c r="G334" s="59" t="n"/>
      <c r="H334" s="45" t="n"/>
      <c r="I334" s="58" t="n"/>
      <c r="J334" s="63" t="n"/>
      <c r="K334" s="45" t="n"/>
      <c r="L334" s="45" t="n"/>
      <c r="M334" s="9" t="n"/>
    </row>
    <row customHeight="1" ht="15.75" r="335">
      <c r="A335" s="6" t="n"/>
      <c r="B335" s="74" t="n"/>
      <c r="C335" s="58" t="n"/>
      <c r="D335" s="59" t="n"/>
      <c r="E335" s="59" t="n"/>
      <c r="F335" s="59" t="n"/>
      <c r="G335" s="59" t="n"/>
      <c r="H335" s="45" t="n"/>
      <c r="I335" s="58" t="n"/>
      <c r="J335" s="63" t="n"/>
      <c r="K335" s="45" t="n"/>
      <c r="L335" s="45" t="n"/>
      <c r="M335" s="9" t="n"/>
    </row>
    <row customHeight="1" ht="15.75" r="336">
      <c r="A336" s="6" t="n"/>
      <c r="B336" s="74" t="n"/>
      <c r="C336" s="58" t="n"/>
      <c r="D336" s="59" t="n"/>
      <c r="E336" s="59" t="n"/>
      <c r="F336" s="59" t="n"/>
      <c r="G336" s="59" t="n"/>
      <c r="H336" s="45" t="n"/>
      <c r="I336" s="58" t="n"/>
      <c r="J336" s="63" t="n"/>
      <c r="K336" s="45" t="n"/>
      <c r="L336" s="45" t="n"/>
      <c r="M336" s="9" t="n"/>
    </row>
    <row customHeight="1" ht="15.75" r="337">
      <c r="A337" s="6" t="n"/>
      <c r="B337" s="74" t="n"/>
      <c r="C337" s="58" t="n"/>
      <c r="D337" s="59" t="n"/>
      <c r="E337" s="59" t="n"/>
      <c r="F337" s="59" t="n"/>
      <c r="G337" s="59" t="n"/>
      <c r="H337" s="45" t="n"/>
      <c r="I337" s="58" t="n"/>
      <c r="J337" s="63" t="n"/>
      <c r="K337" s="45" t="n"/>
      <c r="L337" s="45" t="n"/>
      <c r="M337" s="9" t="n"/>
    </row>
    <row customHeight="1" ht="15.75" r="338">
      <c r="A338" s="6" t="n"/>
      <c r="B338" s="74" t="n"/>
      <c r="C338" s="58" t="n"/>
      <c r="D338" s="59" t="n"/>
      <c r="E338" s="59" t="n"/>
      <c r="F338" s="59" t="n"/>
      <c r="G338" s="59" t="n"/>
      <c r="H338" s="45" t="n"/>
      <c r="I338" s="58" t="n"/>
      <c r="J338" s="63" t="n"/>
      <c r="K338" s="45" t="n"/>
      <c r="L338" s="45" t="n"/>
      <c r="M338" s="9" t="n"/>
    </row>
    <row customHeight="1" ht="15.75" r="339">
      <c r="A339" s="6" t="n"/>
      <c r="B339" s="74" t="n"/>
      <c r="C339" s="58" t="n"/>
      <c r="D339" s="59" t="n"/>
      <c r="E339" s="59" t="n"/>
      <c r="F339" s="59" t="n"/>
      <c r="G339" s="59" t="n"/>
      <c r="H339" s="45" t="n"/>
      <c r="I339" s="58" t="n"/>
      <c r="J339" s="63" t="n"/>
      <c r="K339" s="45" t="n"/>
      <c r="L339" s="45" t="n"/>
      <c r="M339" s="9" t="n"/>
    </row>
    <row customHeight="1" ht="15.75" r="340">
      <c r="A340" s="6" t="n"/>
      <c r="B340" s="74" t="n"/>
      <c r="C340" s="58" t="n"/>
      <c r="D340" s="59" t="n"/>
      <c r="E340" s="59" t="n"/>
      <c r="F340" s="59" t="n"/>
      <c r="G340" s="59" t="n"/>
      <c r="H340" s="45" t="n"/>
      <c r="I340" s="58" t="n"/>
      <c r="J340" s="63" t="n"/>
      <c r="K340" s="45" t="n"/>
      <c r="L340" s="45" t="n"/>
      <c r="M340" s="9" t="n"/>
    </row>
    <row customHeight="1" ht="15.75" r="341">
      <c r="A341" s="6" t="n"/>
      <c r="B341" s="74" t="n"/>
      <c r="C341" s="58" t="n"/>
      <c r="D341" s="59" t="n"/>
      <c r="E341" s="59" t="n"/>
      <c r="F341" s="59" t="n"/>
      <c r="G341" s="59" t="n"/>
      <c r="H341" s="45" t="n"/>
      <c r="I341" s="58" t="n"/>
      <c r="J341" s="63" t="n"/>
      <c r="K341" s="45" t="n"/>
      <c r="L341" s="45" t="n"/>
      <c r="M341" s="9" t="n"/>
    </row>
    <row customHeight="1" ht="15.75" r="342">
      <c r="A342" s="6" t="n"/>
      <c r="B342" s="74" t="n"/>
      <c r="C342" s="58" t="n"/>
      <c r="D342" s="59" t="n"/>
      <c r="E342" s="59" t="n"/>
      <c r="F342" s="59" t="n"/>
      <c r="G342" s="59" t="n"/>
      <c r="H342" s="45" t="n"/>
      <c r="I342" s="58" t="n"/>
      <c r="J342" s="63" t="n"/>
      <c r="K342" s="45" t="n"/>
      <c r="L342" s="45" t="n"/>
      <c r="M342" s="9" t="n"/>
    </row>
    <row customHeight="1" ht="15.75" r="343">
      <c r="A343" s="6" t="n"/>
      <c r="B343" s="74" t="n"/>
      <c r="C343" s="58" t="n"/>
      <c r="D343" s="59" t="n"/>
      <c r="E343" s="59" t="n"/>
      <c r="F343" s="59" t="n"/>
      <c r="G343" s="59" t="n"/>
      <c r="H343" s="45" t="n"/>
      <c r="I343" s="58" t="n"/>
      <c r="J343" s="63" t="n"/>
      <c r="K343" s="45" t="n"/>
      <c r="L343" s="45" t="n"/>
      <c r="M343" s="9" t="n"/>
    </row>
    <row customHeight="1" ht="15.75" r="344">
      <c r="A344" s="6" t="n"/>
      <c r="B344" s="74" t="n"/>
      <c r="C344" s="58" t="n"/>
      <c r="D344" s="59" t="n"/>
      <c r="E344" s="59" t="n"/>
      <c r="F344" s="59" t="n"/>
      <c r="G344" s="59" t="n"/>
      <c r="H344" s="45" t="n"/>
      <c r="I344" s="58" t="n"/>
      <c r="J344" s="63" t="n"/>
      <c r="K344" s="45" t="n"/>
      <c r="L344" s="45" t="n"/>
      <c r="M344" s="9" t="n"/>
    </row>
    <row customHeight="1" ht="15.75" r="345">
      <c r="A345" s="6" t="n"/>
      <c r="B345" s="74" t="n"/>
      <c r="C345" s="58" t="n"/>
      <c r="D345" s="59" t="n"/>
      <c r="E345" s="59" t="n"/>
      <c r="F345" s="59" t="n"/>
      <c r="G345" s="59" t="n"/>
      <c r="H345" s="45" t="n"/>
      <c r="I345" s="58" t="n"/>
      <c r="J345" s="63" t="n"/>
      <c r="K345" s="45" t="n"/>
      <c r="L345" s="45" t="n"/>
      <c r="M345" s="9" t="n"/>
    </row>
    <row customHeight="1" ht="15.75" r="346">
      <c r="A346" s="6" t="n"/>
      <c r="B346" s="74" t="n"/>
      <c r="C346" s="58" t="n"/>
      <c r="D346" s="59" t="n"/>
      <c r="E346" s="59" t="n"/>
      <c r="F346" s="59" t="n"/>
      <c r="G346" s="59" t="n"/>
      <c r="H346" s="45" t="n"/>
      <c r="I346" s="58" t="n"/>
      <c r="J346" s="63" t="n"/>
      <c r="K346" s="45" t="n"/>
      <c r="L346" s="45" t="n"/>
      <c r="M346" s="9" t="n"/>
    </row>
    <row customHeight="1" ht="15.75" r="347">
      <c r="A347" s="6" t="n"/>
      <c r="B347" s="74" t="n"/>
      <c r="C347" s="58" t="n"/>
      <c r="D347" s="59" t="n"/>
      <c r="E347" s="59" t="n"/>
      <c r="F347" s="59" t="n"/>
      <c r="G347" s="59" t="n"/>
      <c r="H347" s="45" t="n"/>
      <c r="I347" s="58" t="n"/>
      <c r="J347" s="63" t="n"/>
      <c r="K347" s="45" t="n"/>
      <c r="L347" s="45" t="n"/>
      <c r="M347" s="9" t="n"/>
    </row>
    <row customHeight="1" ht="15.75" r="348">
      <c r="A348" s="6" t="n"/>
      <c r="B348" s="74" t="n"/>
      <c r="C348" s="58" t="n"/>
      <c r="D348" s="59" t="n"/>
      <c r="E348" s="59" t="n"/>
      <c r="F348" s="59" t="n"/>
      <c r="G348" s="59" t="n"/>
      <c r="H348" s="45" t="n"/>
      <c r="I348" s="58" t="n"/>
      <c r="J348" s="63" t="n"/>
      <c r="K348" s="45" t="n"/>
      <c r="L348" s="45" t="n"/>
      <c r="M348" s="9" t="n"/>
    </row>
    <row customHeight="1" ht="15.75" r="349">
      <c r="A349" s="6" t="n"/>
      <c r="B349" s="74" t="n"/>
      <c r="C349" s="58" t="n"/>
      <c r="D349" s="59" t="n"/>
      <c r="E349" s="59" t="n"/>
      <c r="F349" s="59" t="n"/>
      <c r="G349" s="59" t="n"/>
      <c r="H349" s="45" t="n"/>
      <c r="I349" s="58" t="n"/>
      <c r="J349" s="63" t="n"/>
      <c r="K349" s="45" t="n"/>
      <c r="L349" s="45" t="n"/>
      <c r="M349" s="9" t="n"/>
    </row>
    <row customHeight="1" ht="15.75" r="350">
      <c r="A350" s="6" t="n"/>
      <c r="B350" s="74" t="n"/>
      <c r="C350" s="58" t="n"/>
      <c r="D350" s="59" t="n"/>
      <c r="E350" s="59" t="n"/>
      <c r="F350" s="59" t="n"/>
      <c r="G350" s="59" t="n"/>
      <c r="H350" s="45" t="n"/>
      <c r="I350" s="58" t="n"/>
      <c r="J350" s="63" t="n"/>
      <c r="K350" s="45" t="n"/>
      <c r="L350" s="45" t="n"/>
      <c r="M350" s="9" t="n"/>
    </row>
    <row customHeight="1" ht="15.75" r="351">
      <c r="A351" s="6" t="n"/>
      <c r="B351" s="74" t="n"/>
      <c r="C351" s="58" t="n"/>
      <c r="D351" s="59" t="n"/>
      <c r="E351" s="59" t="n"/>
      <c r="F351" s="59" t="n"/>
      <c r="G351" s="59" t="n"/>
      <c r="H351" s="45" t="n"/>
      <c r="I351" s="58" t="n"/>
      <c r="J351" s="63" t="n"/>
      <c r="K351" s="45" t="n"/>
      <c r="L351" s="45" t="n"/>
      <c r="M351" s="9" t="n"/>
    </row>
    <row customHeight="1" ht="15.75" r="352">
      <c r="A352" s="6" t="n"/>
      <c r="B352" s="74" t="n"/>
      <c r="C352" s="58" t="n"/>
      <c r="D352" s="59" t="n"/>
      <c r="E352" s="59" t="n"/>
      <c r="F352" s="59" t="n"/>
      <c r="G352" s="59" t="n"/>
      <c r="H352" s="45" t="n"/>
      <c r="I352" s="58" t="n"/>
      <c r="J352" s="63" t="n"/>
      <c r="K352" s="45" t="n"/>
      <c r="L352" s="45" t="n"/>
      <c r="M352" s="9" t="n"/>
    </row>
    <row customHeight="1" ht="15.75" r="353">
      <c r="A353" s="6" t="n"/>
      <c r="B353" s="74" t="n"/>
      <c r="C353" s="58" t="n"/>
      <c r="D353" s="59" t="n"/>
      <c r="E353" s="59" t="n"/>
      <c r="F353" s="59" t="n"/>
      <c r="G353" s="59" t="n"/>
      <c r="H353" s="45" t="n"/>
      <c r="I353" s="58" t="n"/>
      <c r="J353" s="63" t="n"/>
      <c r="K353" s="45" t="n"/>
      <c r="L353" s="45" t="n"/>
      <c r="M353" s="9" t="n"/>
    </row>
    <row customHeight="1" ht="15.75" r="354">
      <c r="A354" s="6" t="n"/>
      <c r="B354" s="74" t="n"/>
      <c r="C354" s="58" t="n"/>
      <c r="D354" s="59" t="n"/>
      <c r="E354" s="59" t="n"/>
      <c r="F354" s="59" t="n"/>
      <c r="G354" s="59" t="n"/>
      <c r="H354" s="45" t="n"/>
      <c r="I354" s="58" t="n"/>
      <c r="J354" s="63" t="n"/>
      <c r="K354" s="45" t="n"/>
      <c r="L354" s="45" t="n"/>
      <c r="M354" s="9" t="n"/>
    </row>
    <row customHeight="1" ht="15.75" r="355">
      <c r="A355" s="6" t="n"/>
      <c r="B355" s="74" t="n"/>
      <c r="C355" s="58" t="n"/>
      <c r="D355" s="59" t="n"/>
      <c r="E355" s="59" t="n"/>
      <c r="F355" s="59" t="n"/>
      <c r="G355" s="59" t="n"/>
      <c r="H355" s="45" t="n"/>
      <c r="I355" s="58" t="n"/>
      <c r="J355" s="63" t="n"/>
      <c r="K355" s="45" t="n"/>
      <c r="L355" s="45" t="n"/>
      <c r="M355" s="9" t="n"/>
    </row>
    <row customHeight="1" ht="15.75" r="356">
      <c r="A356" s="6" t="n"/>
      <c r="B356" s="74" t="n"/>
      <c r="C356" s="58" t="n"/>
      <c r="D356" s="59" t="n"/>
      <c r="E356" s="59" t="n"/>
      <c r="F356" s="59" t="n"/>
      <c r="G356" s="59" t="n"/>
      <c r="H356" s="45" t="n"/>
      <c r="I356" s="58" t="n"/>
      <c r="J356" s="63" t="n"/>
      <c r="K356" s="45" t="n"/>
      <c r="L356" s="45" t="n"/>
      <c r="M356" s="9" t="n"/>
    </row>
    <row customHeight="1" ht="15.75" r="357">
      <c r="A357" s="6" t="n"/>
      <c r="B357" s="74" t="n"/>
      <c r="C357" s="58" t="n"/>
      <c r="D357" s="59" t="n"/>
      <c r="E357" s="59" t="n"/>
      <c r="F357" s="59" t="n"/>
      <c r="G357" s="59" t="n"/>
      <c r="H357" s="45" t="n"/>
      <c r="I357" s="58" t="n"/>
      <c r="J357" s="63" t="n"/>
      <c r="K357" s="45" t="n"/>
      <c r="L357" s="45" t="n"/>
      <c r="M357" s="9" t="n"/>
    </row>
    <row customHeight="1" ht="15.75" r="358">
      <c r="A358" s="6" t="n"/>
      <c r="B358" s="74" t="n"/>
      <c r="C358" s="58" t="n"/>
      <c r="D358" s="59" t="n"/>
      <c r="E358" s="59" t="n"/>
      <c r="F358" s="59" t="n"/>
      <c r="G358" s="59" t="n"/>
      <c r="H358" s="45" t="n"/>
      <c r="I358" s="58" t="n"/>
      <c r="J358" s="63" t="n"/>
      <c r="K358" s="45" t="n"/>
      <c r="L358" s="45" t="n"/>
      <c r="M358" s="9" t="n"/>
    </row>
    <row customHeight="1" ht="15.75" r="359">
      <c r="A359" s="6" t="n"/>
      <c r="B359" s="74" t="n"/>
      <c r="C359" s="58" t="n"/>
      <c r="D359" s="59" t="n"/>
      <c r="E359" s="59" t="n"/>
      <c r="F359" s="59" t="n"/>
      <c r="G359" s="59" t="n"/>
      <c r="H359" s="45" t="n"/>
      <c r="I359" s="58" t="n"/>
      <c r="J359" s="63" t="n"/>
      <c r="K359" s="45" t="n"/>
      <c r="L359" s="45" t="n"/>
      <c r="M359" s="9" t="n"/>
    </row>
    <row customHeight="1" ht="15.75" r="360">
      <c r="A360" s="6" t="n"/>
      <c r="B360" s="74" t="n"/>
      <c r="C360" s="58" t="n"/>
      <c r="D360" s="59" t="n"/>
      <c r="E360" s="59" t="n"/>
      <c r="F360" s="59" t="n"/>
      <c r="G360" s="59" t="n"/>
      <c r="H360" s="45" t="n"/>
      <c r="I360" s="58" t="n"/>
      <c r="J360" s="63" t="n"/>
      <c r="K360" s="45" t="n"/>
      <c r="L360" s="45" t="n"/>
      <c r="M360" s="9" t="n"/>
    </row>
    <row customHeight="1" ht="15.75" r="361">
      <c r="A361" s="6" t="n"/>
      <c r="B361" s="74" t="n"/>
      <c r="C361" s="58" t="n"/>
      <c r="D361" s="59" t="n"/>
      <c r="E361" s="59" t="n"/>
      <c r="F361" s="59" t="n"/>
      <c r="G361" s="59" t="n"/>
      <c r="H361" s="45" t="n"/>
      <c r="I361" s="58" t="n"/>
      <c r="J361" s="63" t="n"/>
      <c r="K361" s="45" t="n"/>
      <c r="L361" s="45" t="n"/>
      <c r="M361" s="9" t="n"/>
    </row>
    <row customHeight="1" ht="15.75" r="362">
      <c r="A362" s="6" t="n"/>
      <c r="B362" s="74" t="n"/>
      <c r="C362" s="58" t="n"/>
      <c r="D362" s="59" t="n"/>
      <c r="E362" s="59" t="n"/>
      <c r="F362" s="59" t="n"/>
      <c r="G362" s="59" t="n"/>
      <c r="H362" s="45" t="n"/>
      <c r="I362" s="58" t="n"/>
      <c r="J362" s="63" t="n"/>
      <c r="K362" s="45" t="n"/>
      <c r="L362" s="45" t="n"/>
      <c r="M362" s="9" t="n"/>
    </row>
    <row customHeight="1" ht="15.75" r="363">
      <c r="A363" s="6" t="n"/>
      <c r="B363" s="74" t="n"/>
      <c r="C363" s="58" t="n"/>
      <c r="D363" s="59" t="n"/>
      <c r="E363" s="59" t="n"/>
      <c r="F363" s="59" t="n"/>
      <c r="G363" s="59" t="n"/>
      <c r="H363" s="45" t="n"/>
      <c r="I363" s="58" t="n"/>
      <c r="J363" s="63" t="n"/>
      <c r="K363" s="45" t="n"/>
      <c r="L363" s="45" t="n"/>
      <c r="M363" s="9" t="n"/>
    </row>
    <row customHeight="1" ht="15.75" r="364">
      <c r="A364" s="6" t="n"/>
      <c r="B364" s="74" t="n"/>
      <c r="C364" s="58" t="n"/>
      <c r="D364" s="59" t="n"/>
      <c r="E364" s="59" t="n"/>
      <c r="F364" s="59" t="n"/>
      <c r="G364" s="59" t="n"/>
      <c r="H364" s="45" t="n"/>
      <c r="I364" s="58" t="n"/>
      <c r="J364" s="63" t="n"/>
      <c r="K364" s="45" t="n"/>
      <c r="L364" s="45" t="n"/>
      <c r="M364" s="9" t="n"/>
    </row>
    <row customHeight="1" ht="15.75" r="365">
      <c r="A365" s="6" t="n"/>
      <c r="B365" s="74" t="n"/>
      <c r="C365" s="58" t="n"/>
      <c r="D365" s="59" t="n"/>
      <c r="E365" s="59" t="n"/>
      <c r="F365" s="59" t="n"/>
      <c r="G365" s="59" t="n"/>
      <c r="H365" s="45" t="n"/>
      <c r="I365" s="58" t="n"/>
      <c r="J365" s="63" t="n"/>
      <c r="K365" s="45" t="n"/>
      <c r="L365" s="45" t="n"/>
      <c r="M365" s="9" t="n"/>
    </row>
    <row customHeight="1" ht="15.75" r="366">
      <c r="A366" s="6" t="n"/>
      <c r="B366" s="74" t="n"/>
      <c r="C366" s="58" t="n"/>
      <c r="D366" s="59" t="n"/>
      <c r="E366" s="59" t="n"/>
      <c r="F366" s="59" t="n"/>
      <c r="G366" s="59" t="n"/>
      <c r="H366" s="45" t="n"/>
      <c r="I366" s="58" t="n"/>
      <c r="J366" s="63" t="n"/>
      <c r="K366" s="45" t="n"/>
      <c r="L366" s="45" t="n"/>
      <c r="M366" s="9" t="n"/>
    </row>
    <row customHeight="1" ht="15.75" r="367">
      <c r="A367" s="6" t="n"/>
      <c r="B367" s="74" t="n"/>
      <c r="C367" s="58" t="n"/>
      <c r="D367" s="59" t="n"/>
      <c r="E367" s="59" t="n"/>
      <c r="F367" s="59" t="n"/>
      <c r="G367" s="59" t="n"/>
      <c r="H367" s="45" t="n"/>
      <c r="I367" s="58" t="n"/>
      <c r="J367" s="63" t="n"/>
      <c r="K367" s="45" t="n"/>
      <c r="L367" s="45" t="n"/>
      <c r="M367" s="9" t="n"/>
    </row>
    <row customHeight="1" ht="15.75" r="368">
      <c r="A368" s="6" t="n"/>
      <c r="B368" s="74" t="n"/>
      <c r="C368" s="58" t="n"/>
      <c r="D368" s="59" t="n"/>
      <c r="E368" s="59" t="n"/>
      <c r="F368" s="59" t="n"/>
      <c r="G368" s="59" t="n"/>
      <c r="H368" s="45" t="n"/>
      <c r="I368" s="58" t="n"/>
      <c r="J368" s="63" t="n"/>
      <c r="K368" s="45" t="n"/>
      <c r="L368" s="45" t="n"/>
      <c r="M368" s="9" t="n"/>
    </row>
    <row customHeight="1" ht="15.75" r="369">
      <c r="A369" s="6" t="n"/>
      <c r="B369" s="74" t="n"/>
      <c r="C369" s="58" t="n"/>
      <c r="D369" s="59" t="n"/>
      <c r="E369" s="59" t="n"/>
      <c r="F369" s="59" t="n"/>
      <c r="G369" s="59" t="n"/>
      <c r="H369" s="45" t="n"/>
      <c r="I369" s="58" t="n"/>
      <c r="J369" s="63" t="n"/>
      <c r="K369" s="45" t="n"/>
      <c r="L369" s="45" t="n"/>
      <c r="M369" s="9" t="n"/>
    </row>
    <row customHeight="1" ht="15.75" r="370">
      <c r="A370" s="6" t="n"/>
      <c r="B370" s="74" t="n"/>
      <c r="C370" s="58" t="n"/>
      <c r="D370" s="59" t="n"/>
      <c r="E370" s="59" t="n"/>
      <c r="F370" s="59" t="n"/>
      <c r="G370" s="59" t="n"/>
      <c r="H370" s="45" t="n"/>
      <c r="I370" s="58" t="n"/>
      <c r="J370" s="63" t="n"/>
      <c r="K370" s="45" t="n"/>
      <c r="L370" s="45" t="n"/>
      <c r="M370" s="9" t="n"/>
    </row>
    <row customHeight="1" ht="15.75" r="371">
      <c r="A371" s="6" t="n"/>
      <c r="B371" s="74" t="n"/>
      <c r="C371" s="58" t="n"/>
      <c r="D371" s="59" t="n"/>
      <c r="E371" s="59" t="n"/>
      <c r="F371" s="59" t="n"/>
      <c r="G371" s="59" t="n"/>
      <c r="H371" s="45" t="n"/>
      <c r="I371" s="58" t="n"/>
      <c r="J371" s="63" t="n"/>
      <c r="K371" s="45" t="n"/>
      <c r="L371" s="45" t="n"/>
      <c r="M371" s="9" t="n"/>
    </row>
    <row customHeight="1" ht="15.75" r="372">
      <c r="A372" s="6" t="n"/>
      <c r="B372" s="74" t="n"/>
      <c r="C372" s="58" t="n"/>
      <c r="D372" s="59" t="n"/>
      <c r="E372" s="59" t="n"/>
      <c r="F372" s="59" t="n"/>
      <c r="G372" s="59" t="n"/>
      <c r="H372" s="45" t="n"/>
      <c r="I372" s="58" t="n"/>
      <c r="J372" s="63" t="n"/>
      <c r="K372" s="45" t="n"/>
      <c r="L372" s="45" t="n"/>
      <c r="M372" s="9" t="n"/>
    </row>
    <row customHeight="1" ht="15.75" r="373">
      <c r="A373" s="6" t="n"/>
      <c r="B373" s="74" t="n"/>
      <c r="C373" s="58" t="n"/>
      <c r="D373" s="59" t="n"/>
      <c r="E373" s="59" t="n"/>
      <c r="F373" s="59" t="n"/>
      <c r="G373" s="59" t="n"/>
      <c r="H373" s="45" t="n"/>
      <c r="I373" s="58" t="n"/>
      <c r="J373" s="63" t="n"/>
      <c r="K373" s="45" t="n"/>
      <c r="L373" s="45" t="n"/>
      <c r="M373" s="9" t="n"/>
    </row>
    <row customHeight="1" ht="15.75" r="374">
      <c r="A374" s="6" t="n"/>
      <c r="B374" s="74" t="n"/>
      <c r="C374" s="58" t="n"/>
      <c r="D374" s="59" t="n"/>
      <c r="E374" s="59" t="n"/>
      <c r="F374" s="59" t="n"/>
      <c r="G374" s="59" t="n"/>
      <c r="H374" s="45" t="n"/>
      <c r="I374" s="58" t="n"/>
      <c r="J374" s="63" t="n"/>
      <c r="K374" s="45" t="n"/>
      <c r="L374" s="45" t="n"/>
      <c r="M374" s="9" t="n"/>
    </row>
    <row customHeight="1" ht="15.75" r="375">
      <c r="A375" s="6" t="n"/>
      <c r="B375" s="74" t="n"/>
      <c r="C375" s="58" t="n"/>
      <c r="D375" s="59" t="n"/>
      <c r="E375" s="59" t="n"/>
      <c r="F375" s="59" t="n"/>
      <c r="G375" s="59" t="n"/>
      <c r="H375" s="45" t="n"/>
      <c r="I375" s="58" t="n"/>
      <c r="J375" s="63" t="n"/>
      <c r="K375" s="45" t="n"/>
      <c r="L375" s="45" t="n"/>
      <c r="M375" s="9" t="n"/>
    </row>
    <row customHeight="1" ht="15.75" r="376">
      <c r="A376" s="6" t="n"/>
      <c r="B376" s="74" t="n"/>
      <c r="C376" s="58" t="n"/>
      <c r="D376" s="59" t="n"/>
      <c r="E376" s="59" t="n"/>
      <c r="F376" s="59" t="n"/>
      <c r="G376" s="59" t="n"/>
      <c r="H376" s="45" t="n"/>
      <c r="I376" s="58" t="n"/>
      <c r="J376" s="63" t="n"/>
      <c r="K376" s="45" t="n"/>
      <c r="L376" s="45" t="n"/>
      <c r="M376" s="9" t="n"/>
    </row>
    <row customHeight="1" ht="15.75" r="377">
      <c r="A377" s="6" t="n"/>
      <c r="B377" s="74" t="n"/>
      <c r="C377" s="58" t="n"/>
      <c r="D377" s="59" t="n"/>
      <c r="E377" s="59" t="n"/>
      <c r="F377" s="59" t="n"/>
      <c r="G377" s="59" t="n"/>
      <c r="H377" s="45" t="n"/>
      <c r="I377" s="58" t="n"/>
      <c r="J377" s="63" t="n"/>
      <c r="K377" s="45" t="n"/>
      <c r="L377" s="45" t="n"/>
      <c r="M377" s="9" t="n"/>
    </row>
    <row customHeight="1" ht="15.75" r="378">
      <c r="A378" s="6" t="n"/>
      <c r="B378" s="74" t="n"/>
      <c r="C378" s="58" t="n"/>
      <c r="D378" s="59" t="n"/>
      <c r="E378" s="59" t="n"/>
      <c r="F378" s="59" t="n"/>
      <c r="G378" s="59" t="n"/>
      <c r="H378" s="45" t="n"/>
      <c r="I378" s="58" t="n"/>
      <c r="J378" s="63" t="n"/>
      <c r="K378" s="45" t="n"/>
      <c r="L378" s="45" t="n"/>
      <c r="M378" s="9" t="n"/>
    </row>
    <row customHeight="1" ht="15.75" r="379">
      <c r="A379" s="6" t="n"/>
      <c r="B379" s="74" t="n"/>
      <c r="C379" s="58" t="n"/>
      <c r="D379" s="59" t="n"/>
      <c r="E379" s="59" t="n"/>
      <c r="F379" s="59" t="n"/>
      <c r="G379" s="59" t="n"/>
      <c r="H379" s="45" t="n"/>
      <c r="I379" s="58" t="n"/>
      <c r="J379" s="63" t="n"/>
      <c r="K379" s="45" t="n"/>
      <c r="L379" s="45" t="n"/>
      <c r="M379" s="9" t="n"/>
    </row>
    <row customHeight="1" ht="15.75" r="380">
      <c r="A380" s="6" t="n"/>
      <c r="B380" s="74" t="n"/>
      <c r="C380" s="58" t="n"/>
      <c r="D380" s="59" t="n"/>
      <c r="E380" s="59" t="n"/>
      <c r="F380" s="59" t="n"/>
      <c r="G380" s="59" t="n"/>
      <c r="H380" s="45" t="n"/>
      <c r="I380" s="58" t="n"/>
      <c r="J380" s="63" t="n"/>
      <c r="K380" s="45" t="n"/>
      <c r="L380" s="45" t="n"/>
      <c r="M380" s="9" t="n"/>
    </row>
    <row customHeight="1" ht="15.75" r="381">
      <c r="A381" s="6" t="n"/>
      <c r="B381" s="74" t="n"/>
      <c r="C381" s="58" t="n"/>
      <c r="D381" s="59" t="n"/>
      <c r="E381" s="59" t="n"/>
      <c r="F381" s="59" t="n"/>
      <c r="G381" s="59" t="n"/>
      <c r="H381" s="45" t="n"/>
      <c r="I381" s="58" t="n"/>
      <c r="J381" s="63" t="n"/>
      <c r="K381" s="45" t="n"/>
      <c r="L381" s="45" t="n"/>
      <c r="M381" s="9" t="n"/>
    </row>
    <row customHeight="1" ht="15.75" r="382">
      <c r="A382" s="6" t="n"/>
      <c r="B382" s="74" t="n"/>
      <c r="C382" s="58" t="n"/>
      <c r="D382" s="59" t="n"/>
      <c r="E382" s="59" t="n"/>
      <c r="F382" s="59" t="n"/>
      <c r="G382" s="59" t="n"/>
      <c r="H382" s="45" t="n"/>
      <c r="I382" s="58" t="n"/>
      <c r="J382" s="63" t="n"/>
      <c r="K382" s="45" t="n"/>
      <c r="L382" s="45" t="n"/>
      <c r="M382" s="9" t="n"/>
    </row>
    <row customHeight="1" ht="15.75" r="383">
      <c r="A383" s="6" t="n"/>
      <c r="B383" s="74" t="n"/>
      <c r="C383" s="58" t="n"/>
      <c r="D383" s="59" t="n"/>
      <c r="E383" s="59" t="n"/>
      <c r="F383" s="59" t="n"/>
      <c r="G383" s="59" t="n"/>
      <c r="H383" s="45" t="n"/>
      <c r="I383" s="58" t="n"/>
      <c r="J383" s="63" t="n"/>
      <c r="K383" s="45" t="n"/>
      <c r="L383" s="45" t="n"/>
      <c r="M383" s="9" t="n"/>
    </row>
    <row customHeight="1" ht="15.75" r="384">
      <c r="A384" s="6" t="n"/>
      <c r="B384" s="74" t="n"/>
      <c r="C384" s="58" t="n"/>
      <c r="D384" s="59" t="n"/>
      <c r="E384" s="59" t="n"/>
      <c r="F384" s="59" t="n"/>
      <c r="G384" s="59" t="n"/>
      <c r="H384" s="45" t="n"/>
      <c r="I384" s="58" t="n"/>
      <c r="J384" s="63" t="n"/>
      <c r="K384" s="45" t="n"/>
      <c r="L384" s="45" t="n"/>
      <c r="M384" s="9" t="n"/>
    </row>
    <row customHeight="1" ht="15.75" r="385">
      <c r="A385" s="6" t="n"/>
      <c r="B385" s="74" t="n"/>
      <c r="C385" s="58" t="n"/>
      <c r="D385" s="59" t="n"/>
      <c r="E385" s="59" t="n"/>
      <c r="F385" s="59" t="n"/>
      <c r="G385" s="59" t="n"/>
      <c r="H385" s="45" t="n"/>
      <c r="I385" s="58" t="n"/>
      <c r="J385" s="63" t="n"/>
      <c r="K385" s="45" t="n"/>
      <c r="L385" s="45" t="n"/>
      <c r="M385" s="9" t="n"/>
    </row>
    <row customHeight="1" ht="15.75" r="386">
      <c r="A386" s="6" t="n"/>
      <c r="B386" s="74" t="n"/>
      <c r="C386" s="58" t="n"/>
      <c r="D386" s="59" t="n"/>
      <c r="E386" s="59" t="n"/>
      <c r="F386" s="59" t="n"/>
      <c r="G386" s="59" t="n"/>
      <c r="H386" s="45" t="n"/>
      <c r="I386" s="58" t="n"/>
      <c r="J386" s="63" t="n"/>
      <c r="K386" s="45" t="n"/>
      <c r="L386" s="45" t="n"/>
      <c r="M386" s="9" t="n"/>
    </row>
    <row customHeight="1" ht="15.75" r="387">
      <c r="A387" s="6" t="n"/>
      <c r="B387" s="74" t="n"/>
      <c r="C387" s="58" t="n"/>
      <c r="D387" s="59" t="n"/>
      <c r="E387" s="59" t="n"/>
      <c r="F387" s="59" t="n"/>
      <c r="G387" s="59" t="n"/>
      <c r="H387" s="45" t="n"/>
      <c r="I387" s="58" t="n"/>
      <c r="J387" s="63" t="n"/>
      <c r="K387" s="45" t="n"/>
      <c r="L387" s="45" t="n"/>
      <c r="M387" s="9" t="n"/>
    </row>
    <row customHeight="1" ht="15.75" r="388">
      <c r="A388" s="6" t="n"/>
      <c r="B388" s="74" t="n"/>
      <c r="C388" s="58" t="n"/>
      <c r="D388" s="59" t="n"/>
      <c r="E388" s="59" t="n"/>
      <c r="F388" s="59" t="n"/>
      <c r="G388" s="59" t="n"/>
      <c r="H388" s="45" t="n"/>
      <c r="I388" s="58" t="n"/>
      <c r="J388" s="63" t="n"/>
      <c r="K388" s="45" t="n"/>
      <c r="L388" s="45" t="n"/>
      <c r="M388" s="9" t="n"/>
    </row>
    <row customHeight="1" ht="15.75" r="389">
      <c r="A389" s="6" t="n"/>
      <c r="B389" s="74" t="n"/>
      <c r="C389" s="58" t="n"/>
      <c r="D389" s="59" t="n"/>
      <c r="E389" s="59" t="n"/>
      <c r="F389" s="59" t="n"/>
      <c r="G389" s="59" t="n"/>
      <c r="H389" s="45" t="n"/>
      <c r="I389" s="58" t="n"/>
      <c r="J389" s="63" t="n"/>
      <c r="K389" s="45" t="n"/>
      <c r="L389" s="45" t="n"/>
      <c r="M389" s="9" t="n"/>
    </row>
    <row customHeight="1" ht="15.75" r="390">
      <c r="A390" s="6" t="n"/>
      <c r="B390" s="74" t="n"/>
      <c r="C390" s="58" t="n"/>
      <c r="D390" s="59" t="n"/>
      <c r="E390" s="59" t="n"/>
      <c r="F390" s="59" t="n"/>
      <c r="G390" s="59" t="n"/>
      <c r="H390" s="45" t="n"/>
      <c r="I390" s="58" t="n"/>
      <c r="J390" s="63" t="n"/>
      <c r="K390" s="45" t="n"/>
      <c r="L390" s="45" t="n"/>
      <c r="M390" s="9" t="n"/>
    </row>
    <row customHeight="1" ht="15.75" r="391">
      <c r="A391" s="6" t="n"/>
      <c r="B391" s="74" t="n"/>
      <c r="C391" s="58" t="n"/>
      <c r="D391" s="59" t="n"/>
      <c r="E391" s="59" t="n"/>
      <c r="F391" s="59" t="n"/>
      <c r="G391" s="59" t="n"/>
      <c r="H391" s="45" t="n"/>
      <c r="I391" s="58" t="n"/>
      <c r="J391" s="63" t="n"/>
      <c r="K391" s="45" t="n"/>
      <c r="L391" s="45" t="n"/>
      <c r="M391" s="9" t="n"/>
    </row>
    <row customHeight="1" ht="15.75" r="392">
      <c r="A392" s="6" t="n"/>
      <c r="B392" s="74" t="n"/>
      <c r="C392" s="58" t="n"/>
      <c r="D392" s="59" t="n"/>
      <c r="E392" s="59" t="n"/>
      <c r="F392" s="59" t="n"/>
      <c r="G392" s="59" t="n"/>
      <c r="H392" s="45" t="n"/>
      <c r="I392" s="58" t="n"/>
      <c r="J392" s="63" t="n"/>
      <c r="K392" s="45" t="n"/>
      <c r="L392" s="45" t="n"/>
      <c r="M392" s="9" t="n"/>
    </row>
    <row customHeight="1" ht="15.75" r="393">
      <c r="A393" s="6" t="n"/>
      <c r="B393" s="74" t="n"/>
      <c r="C393" s="58" t="n"/>
      <c r="D393" s="59" t="n"/>
      <c r="E393" s="59" t="n"/>
      <c r="F393" s="59" t="n"/>
      <c r="G393" s="59" t="n"/>
      <c r="H393" s="45" t="n"/>
      <c r="I393" s="58" t="n"/>
      <c r="J393" s="63" t="n"/>
      <c r="K393" s="45" t="n"/>
      <c r="L393" s="45" t="n"/>
      <c r="M393" s="9" t="n"/>
    </row>
    <row customHeight="1" ht="15.75" r="394">
      <c r="A394" s="6" t="n"/>
      <c r="B394" s="74" t="n"/>
      <c r="C394" s="58" t="n"/>
      <c r="D394" s="59" t="n"/>
      <c r="E394" s="59" t="n"/>
      <c r="F394" s="59" t="n"/>
      <c r="G394" s="59" t="n"/>
      <c r="H394" s="45" t="n"/>
      <c r="I394" s="58" t="n"/>
      <c r="J394" s="63" t="n"/>
      <c r="K394" s="45" t="n"/>
      <c r="L394" s="45" t="n"/>
      <c r="M394" s="9" t="n"/>
    </row>
    <row customHeight="1" ht="15.75" r="395">
      <c r="A395" s="6" t="n"/>
      <c r="B395" s="74" t="n"/>
      <c r="C395" s="58" t="n"/>
      <c r="D395" s="59" t="n"/>
      <c r="E395" s="59" t="n"/>
      <c r="F395" s="59" t="n"/>
      <c r="G395" s="59" t="n"/>
      <c r="H395" s="45" t="n"/>
      <c r="I395" s="58" t="n"/>
      <c r="J395" s="63" t="n"/>
      <c r="K395" s="45" t="n"/>
      <c r="L395" s="45" t="n"/>
      <c r="M395" s="9" t="n"/>
    </row>
    <row customHeight="1" ht="15.75" r="396">
      <c r="A396" s="6" t="n"/>
      <c r="B396" s="74" t="n"/>
      <c r="C396" s="58" t="n"/>
      <c r="D396" s="59" t="n"/>
      <c r="E396" s="59" t="n"/>
      <c r="F396" s="59" t="n"/>
      <c r="G396" s="59" t="n"/>
      <c r="H396" s="45" t="n"/>
      <c r="I396" s="58" t="n"/>
      <c r="J396" s="63" t="n"/>
      <c r="K396" s="45" t="n"/>
      <c r="L396" s="45" t="n"/>
      <c r="M396" s="9" t="n"/>
    </row>
    <row customHeight="1" ht="15.75" r="397">
      <c r="A397" s="6" t="n"/>
      <c r="B397" s="74" t="n"/>
      <c r="C397" s="58" t="n"/>
      <c r="D397" s="59" t="n"/>
      <c r="E397" s="59" t="n"/>
      <c r="F397" s="59" t="n"/>
      <c r="G397" s="59" t="n"/>
      <c r="H397" s="45" t="n"/>
      <c r="I397" s="58" t="n"/>
      <c r="J397" s="63" t="n"/>
      <c r="K397" s="45" t="n"/>
      <c r="L397" s="45" t="n"/>
      <c r="M397" s="9" t="n"/>
    </row>
    <row customHeight="1" ht="15.75" r="398">
      <c r="A398" s="6" t="n"/>
      <c r="B398" s="74" t="n"/>
      <c r="C398" s="58" t="n"/>
      <c r="D398" s="59" t="n"/>
      <c r="E398" s="59" t="n"/>
      <c r="F398" s="59" t="n"/>
      <c r="G398" s="59" t="n"/>
      <c r="H398" s="45" t="n"/>
      <c r="I398" s="58" t="n"/>
      <c r="J398" s="63" t="n"/>
      <c r="K398" s="45" t="n"/>
      <c r="L398" s="45" t="n"/>
      <c r="M398" s="9" t="n"/>
    </row>
    <row customHeight="1" ht="15.75" r="399">
      <c r="A399" s="6" t="n"/>
      <c r="B399" s="74" t="n"/>
      <c r="C399" s="58" t="n"/>
      <c r="D399" s="59" t="n"/>
      <c r="E399" s="59" t="n"/>
      <c r="F399" s="59" t="n"/>
      <c r="G399" s="59" t="n"/>
      <c r="H399" s="45" t="n"/>
      <c r="I399" s="58" t="n"/>
      <c r="J399" s="63" t="n"/>
      <c r="K399" s="45" t="n"/>
      <c r="L399" s="45" t="n"/>
      <c r="M399" s="9" t="n"/>
    </row>
    <row customHeight="1" ht="15.75" r="400">
      <c r="A400" s="6" t="n"/>
      <c r="B400" s="74" t="n"/>
      <c r="C400" s="58" t="n"/>
      <c r="D400" s="59" t="n"/>
      <c r="E400" s="59" t="n"/>
      <c r="F400" s="59" t="n"/>
      <c r="G400" s="59" t="n"/>
      <c r="H400" s="45" t="n"/>
      <c r="I400" s="58" t="n"/>
      <c r="J400" s="63" t="n"/>
      <c r="K400" s="45" t="n"/>
      <c r="L400" s="45" t="n"/>
      <c r="M400" s="9" t="n"/>
    </row>
    <row customHeight="1" ht="15.75" r="401">
      <c r="A401" s="6" t="n"/>
      <c r="B401" s="74" t="n"/>
      <c r="C401" s="58" t="n"/>
      <c r="D401" s="59" t="n"/>
      <c r="E401" s="59" t="n"/>
      <c r="F401" s="59" t="n"/>
      <c r="G401" s="59" t="n"/>
      <c r="H401" s="45" t="n"/>
      <c r="I401" s="58" t="n"/>
      <c r="J401" s="63" t="n"/>
      <c r="K401" s="45" t="n"/>
      <c r="L401" s="45" t="n"/>
      <c r="M401" s="9" t="n"/>
    </row>
    <row customHeight="1" ht="15.75" r="402">
      <c r="A402" s="6" t="n"/>
      <c r="B402" s="74" t="n"/>
      <c r="C402" s="58" t="n"/>
      <c r="D402" s="59" t="n"/>
      <c r="E402" s="59" t="n"/>
      <c r="F402" s="59" t="n"/>
      <c r="G402" s="59" t="n"/>
      <c r="H402" s="45" t="n"/>
      <c r="I402" s="58" t="n"/>
      <c r="J402" s="63" t="n"/>
      <c r="K402" s="45" t="n"/>
      <c r="L402" s="45" t="n"/>
      <c r="M402" s="9" t="n"/>
    </row>
    <row customHeight="1" ht="15.75" r="403">
      <c r="A403" s="6" t="n"/>
      <c r="B403" s="74" t="n"/>
      <c r="C403" s="58" t="n"/>
      <c r="D403" s="59" t="n"/>
      <c r="E403" s="59" t="n"/>
      <c r="F403" s="59" t="n"/>
      <c r="G403" s="59" t="n"/>
      <c r="H403" s="45" t="n"/>
      <c r="I403" s="58" t="n"/>
      <c r="J403" s="63" t="n"/>
      <c r="K403" s="45" t="n"/>
      <c r="L403" s="45" t="n"/>
      <c r="M403" s="9" t="n"/>
    </row>
    <row customHeight="1" ht="15.75" r="404">
      <c r="A404" s="6" t="n"/>
      <c r="B404" s="74" t="n"/>
      <c r="C404" s="58" t="n"/>
      <c r="D404" s="59" t="n"/>
      <c r="E404" s="59" t="n"/>
      <c r="F404" s="59" t="n"/>
      <c r="G404" s="59" t="n"/>
      <c r="H404" s="45" t="n"/>
      <c r="I404" s="58" t="n"/>
      <c r="J404" s="63" t="n"/>
      <c r="K404" s="45" t="n"/>
      <c r="L404" s="45" t="n"/>
      <c r="M404" s="9" t="n"/>
    </row>
    <row customHeight="1" ht="15.75" r="405">
      <c r="A405" s="6" t="n"/>
      <c r="B405" s="74" t="n"/>
      <c r="C405" s="58" t="n"/>
      <c r="D405" s="59" t="n"/>
      <c r="E405" s="59" t="n"/>
      <c r="F405" s="59" t="n"/>
      <c r="G405" s="59" t="n"/>
      <c r="H405" s="45" t="n"/>
      <c r="I405" s="58" t="n"/>
      <c r="J405" s="63" t="n"/>
      <c r="K405" s="45" t="n"/>
      <c r="L405" s="45" t="n"/>
      <c r="M405" s="9" t="n"/>
    </row>
    <row customHeight="1" ht="15.75" r="406">
      <c r="A406" s="6" t="n"/>
      <c r="B406" s="74" t="n"/>
      <c r="C406" s="58" t="n"/>
      <c r="D406" s="59" t="n"/>
      <c r="E406" s="59" t="n"/>
      <c r="F406" s="59" t="n"/>
      <c r="G406" s="59" t="n"/>
      <c r="H406" s="45" t="n"/>
      <c r="I406" s="58" t="n"/>
      <c r="J406" s="63" t="n"/>
      <c r="K406" s="45" t="n"/>
      <c r="L406" s="45" t="n"/>
      <c r="M406" s="9" t="n"/>
    </row>
    <row customHeight="1" ht="15.75" r="407">
      <c r="A407" s="6" t="n"/>
      <c r="B407" s="74" t="n"/>
      <c r="C407" s="58" t="n"/>
      <c r="D407" s="59" t="n"/>
      <c r="E407" s="59" t="n"/>
      <c r="F407" s="59" t="n"/>
      <c r="G407" s="59" t="n"/>
      <c r="H407" s="45" t="n"/>
      <c r="I407" s="58" t="n"/>
      <c r="J407" s="63" t="n"/>
      <c r="K407" s="45" t="n"/>
      <c r="L407" s="45" t="n"/>
      <c r="M407" s="9" t="n"/>
    </row>
    <row customHeight="1" ht="15.75" r="408">
      <c r="A408" s="6" t="n"/>
      <c r="B408" s="74" t="n"/>
      <c r="C408" s="58" t="n"/>
      <c r="D408" s="59" t="n"/>
      <c r="E408" s="59" t="n"/>
      <c r="F408" s="59" t="n"/>
      <c r="G408" s="59" t="n"/>
      <c r="H408" s="45" t="n"/>
      <c r="I408" s="58" t="n"/>
      <c r="J408" s="63" t="n"/>
      <c r="K408" s="45" t="n"/>
      <c r="L408" s="45" t="n"/>
      <c r="M408" s="9" t="n"/>
    </row>
    <row customHeight="1" ht="15.75" r="409">
      <c r="A409" s="6" t="n"/>
      <c r="B409" s="74" t="n"/>
      <c r="C409" s="58" t="n"/>
      <c r="D409" s="59" t="n"/>
      <c r="E409" s="59" t="n"/>
      <c r="F409" s="59" t="n"/>
      <c r="G409" s="59" t="n"/>
      <c r="H409" s="45" t="n"/>
      <c r="I409" s="58" t="n"/>
      <c r="J409" s="63" t="n"/>
      <c r="K409" s="45" t="n"/>
      <c r="L409" s="45" t="n"/>
      <c r="M409" s="9" t="n"/>
    </row>
    <row customHeight="1" ht="15.75" r="410">
      <c r="A410" s="6" t="n"/>
      <c r="B410" s="74" t="n"/>
      <c r="C410" s="58" t="n"/>
      <c r="D410" s="59" t="n"/>
      <c r="E410" s="59" t="n"/>
      <c r="F410" s="59" t="n"/>
      <c r="G410" s="59" t="n"/>
      <c r="H410" s="45" t="n"/>
      <c r="I410" s="58" t="n"/>
      <c r="J410" s="63" t="n"/>
      <c r="K410" s="45" t="n"/>
      <c r="L410" s="45" t="n"/>
      <c r="M410" s="9" t="n"/>
    </row>
    <row customHeight="1" ht="15.75" r="411">
      <c r="A411" s="6" t="n"/>
      <c r="B411" s="74" t="n"/>
      <c r="C411" s="58" t="n"/>
      <c r="D411" s="59" t="n"/>
      <c r="E411" s="59" t="n"/>
      <c r="F411" s="59" t="n"/>
      <c r="G411" s="59" t="n"/>
      <c r="H411" s="45" t="n"/>
      <c r="I411" s="58" t="n"/>
      <c r="J411" s="63" t="n"/>
      <c r="K411" s="45" t="n"/>
      <c r="L411" s="45" t="n"/>
      <c r="M411" s="9" t="n"/>
    </row>
    <row customHeight="1" ht="15.75" r="412">
      <c r="A412" s="6" t="n"/>
      <c r="B412" s="74" t="n"/>
      <c r="C412" s="58" t="n"/>
      <c r="D412" s="59" t="n"/>
      <c r="E412" s="59" t="n"/>
      <c r="F412" s="59" t="n"/>
      <c r="G412" s="59" t="n"/>
      <c r="H412" s="45" t="n"/>
      <c r="I412" s="58" t="n"/>
      <c r="J412" s="63" t="n"/>
      <c r="K412" s="45" t="n"/>
      <c r="L412" s="45" t="n"/>
      <c r="M412" s="9" t="n"/>
    </row>
    <row customHeight="1" ht="15.75" r="413">
      <c r="A413" s="6" t="n"/>
      <c r="B413" s="74" t="n"/>
      <c r="C413" s="58" t="n"/>
      <c r="D413" s="59" t="n"/>
      <c r="E413" s="59" t="n"/>
      <c r="F413" s="59" t="n"/>
      <c r="G413" s="59" t="n"/>
      <c r="H413" s="45" t="n"/>
      <c r="I413" s="58" t="n"/>
      <c r="J413" s="63" t="n"/>
      <c r="K413" s="45" t="n"/>
      <c r="L413" s="45" t="n"/>
      <c r="M413" s="9" t="n"/>
    </row>
    <row customHeight="1" ht="15.75" r="414">
      <c r="A414" s="6" t="n"/>
      <c r="B414" s="74" t="n"/>
      <c r="C414" s="58" t="n"/>
      <c r="D414" s="59" t="n"/>
      <c r="E414" s="59" t="n"/>
      <c r="F414" s="59" t="n"/>
      <c r="G414" s="59" t="n"/>
      <c r="H414" s="45" t="n"/>
      <c r="I414" s="58" t="n"/>
      <c r="J414" s="63" t="n"/>
      <c r="K414" s="45" t="n"/>
      <c r="L414" s="45" t="n"/>
      <c r="M414" s="9" t="n"/>
    </row>
    <row customHeight="1" ht="15.75" r="415">
      <c r="A415" s="6" t="n"/>
      <c r="B415" s="74" t="n"/>
      <c r="C415" s="58" t="n"/>
      <c r="D415" s="59" t="n"/>
      <c r="E415" s="59" t="n"/>
      <c r="F415" s="59" t="n"/>
      <c r="G415" s="59" t="n"/>
      <c r="H415" s="45" t="n"/>
      <c r="I415" s="58" t="n"/>
      <c r="J415" s="63" t="n"/>
      <c r="K415" s="45" t="n"/>
      <c r="L415" s="45" t="n"/>
      <c r="M415" s="9" t="n"/>
    </row>
    <row customHeight="1" ht="15.75" r="416">
      <c r="A416" s="6" t="n"/>
      <c r="B416" s="74" t="n"/>
      <c r="C416" s="58" t="n"/>
      <c r="D416" s="59" t="n"/>
      <c r="E416" s="59" t="n"/>
      <c r="F416" s="59" t="n"/>
      <c r="G416" s="59" t="n"/>
      <c r="H416" s="45" t="n"/>
      <c r="I416" s="58" t="n"/>
      <c r="J416" s="63" t="n"/>
      <c r="K416" s="45" t="n"/>
      <c r="L416" s="45" t="n"/>
      <c r="M416" s="9" t="n"/>
    </row>
    <row customHeight="1" ht="15.75" r="417">
      <c r="A417" s="6" t="n"/>
      <c r="B417" s="74" t="n"/>
      <c r="C417" s="58" t="n"/>
      <c r="D417" s="59" t="n"/>
      <c r="E417" s="59" t="n"/>
      <c r="F417" s="59" t="n"/>
      <c r="G417" s="59" t="n"/>
      <c r="H417" s="45" t="n"/>
      <c r="I417" s="58" t="n"/>
      <c r="J417" s="63" t="n"/>
      <c r="K417" s="45" t="n"/>
      <c r="L417" s="45" t="n"/>
      <c r="M417" s="9" t="n"/>
    </row>
    <row customHeight="1" ht="15.75" r="418">
      <c r="A418" s="6" t="n"/>
      <c r="B418" s="74" t="n"/>
      <c r="C418" s="58" t="n"/>
      <c r="D418" s="59" t="n"/>
      <c r="E418" s="59" t="n"/>
      <c r="F418" s="59" t="n"/>
      <c r="G418" s="59" t="n"/>
      <c r="H418" s="45" t="n"/>
      <c r="I418" s="58" t="n"/>
      <c r="J418" s="63" t="n"/>
      <c r="K418" s="45" t="n"/>
      <c r="L418" s="45" t="n"/>
      <c r="M418" s="9" t="n"/>
    </row>
    <row customHeight="1" ht="15.75" r="419">
      <c r="A419" s="6" t="n"/>
      <c r="B419" s="74" t="n"/>
      <c r="C419" s="58" t="n"/>
      <c r="D419" s="59" t="n"/>
      <c r="E419" s="59" t="n"/>
      <c r="F419" s="59" t="n"/>
      <c r="G419" s="59" t="n"/>
      <c r="H419" s="45" t="n"/>
      <c r="I419" s="58" t="n"/>
      <c r="J419" s="63" t="n"/>
      <c r="K419" s="45" t="n"/>
      <c r="L419" s="45" t="n"/>
      <c r="M419" s="9" t="n"/>
    </row>
    <row customHeight="1" ht="15.75" r="420">
      <c r="A420" s="6" t="n"/>
      <c r="B420" s="74" t="n"/>
      <c r="C420" s="58" t="n"/>
      <c r="D420" s="59" t="n"/>
      <c r="E420" s="59" t="n"/>
      <c r="F420" s="59" t="n"/>
      <c r="G420" s="59" t="n"/>
      <c r="H420" s="45" t="n"/>
      <c r="I420" s="58" t="n"/>
      <c r="J420" s="63" t="n"/>
      <c r="K420" s="45" t="n"/>
      <c r="L420" s="45" t="n"/>
      <c r="M420" s="9" t="n"/>
    </row>
    <row customHeight="1" ht="15.75" r="421">
      <c r="A421" s="6" t="n"/>
      <c r="B421" s="74" t="n"/>
      <c r="C421" s="58" t="n"/>
      <c r="D421" s="59" t="n"/>
      <c r="E421" s="59" t="n"/>
      <c r="F421" s="59" t="n"/>
      <c r="G421" s="59" t="n"/>
      <c r="H421" s="45" t="n"/>
      <c r="I421" s="58" t="n"/>
      <c r="J421" s="63" t="n"/>
      <c r="K421" s="45" t="n"/>
      <c r="L421" s="45" t="n"/>
      <c r="M421" s="9" t="n"/>
    </row>
    <row customHeight="1" ht="15.75" r="422">
      <c r="A422" s="6" t="n"/>
      <c r="B422" s="74" t="n"/>
      <c r="C422" s="58" t="n"/>
      <c r="D422" s="59" t="n"/>
      <c r="E422" s="59" t="n"/>
      <c r="F422" s="59" t="n"/>
      <c r="G422" s="59" t="n"/>
      <c r="H422" s="45" t="n"/>
      <c r="I422" s="58" t="n"/>
      <c r="J422" s="63" t="n"/>
      <c r="K422" s="45" t="n"/>
      <c r="L422" s="45" t="n"/>
      <c r="M422" s="9" t="n"/>
    </row>
    <row customHeight="1" ht="15.75" r="423">
      <c r="A423" s="6" t="n"/>
      <c r="B423" s="74" t="n"/>
      <c r="C423" s="58" t="n"/>
      <c r="D423" s="59" t="n"/>
      <c r="E423" s="59" t="n"/>
      <c r="F423" s="59" t="n"/>
      <c r="G423" s="59" t="n"/>
      <c r="H423" s="45" t="n"/>
      <c r="I423" s="58" t="n"/>
      <c r="J423" s="63" t="n"/>
      <c r="K423" s="45" t="n"/>
      <c r="L423" s="45" t="n"/>
      <c r="M423" s="9" t="n"/>
    </row>
    <row customHeight="1" ht="15.75" r="424">
      <c r="A424" s="6" t="n"/>
      <c r="B424" s="74" t="n"/>
      <c r="C424" s="58" t="n"/>
      <c r="D424" s="59" t="n"/>
      <c r="E424" s="59" t="n"/>
      <c r="F424" s="59" t="n"/>
      <c r="G424" s="59" t="n"/>
      <c r="H424" s="45" t="n"/>
      <c r="I424" s="58" t="n"/>
      <c r="J424" s="63" t="n"/>
      <c r="K424" s="45" t="n"/>
      <c r="L424" s="45" t="n"/>
      <c r="M424" s="9" t="n"/>
    </row>
    <row customHeight="1" ht="15.75" r="425">
      <c r="A425" s="6" t="n"/>
      <c r="B425" s="74" t="n"/>
      <c r="C425" s="58" t="n"/>
      <c r="D425" s="59" t="n"/>
      <c r="E425" s="59" t="n"/>
      <c r="F425" s="59" t="n"/>
      <c r="G425" s="59" t="n"/>
      <c r="H425" s="45" t="n"/>
      <c r="I425" s="58" t="n"/>
      <c r="J425" s="63" t="n"/>
      <c r="K425" s="45" t="n"/>
      <c r="L425" s="45" t="n"/>
      <c r="M425" s="9" t="n"/>
    </row>
    <row customHeight="1" ht="15.75" r="426">
      <c r="A426" s="6" t="n"/>
      <c r="B426" s="74" t="n"/>
      <c r="C426" s="58" t="n"/>
      <c r="D426" s="59" t="n"/>
      <c r="E426" s="59" t="n"/>
      <c r="F426" s="59" t="n"/>
      <c r="G426" s="59" t="n"/>
      <c r="H426" s="45" t="n"/>
      <c r="I426" s="58" t="n"/>
      <c r="J426" s="63" t="n"/>
      <c r="K426" s="45" t="n"/>
      <c r="L426" s="45" t="n"/>
      <c r="M426" s="9" t="n"/>
    </row>
    <row customHeight="1" ht="15.75" r="427">
      <c r="A427" s="6" t="n"/>
      <c r="B427" s="74" t="n"/>
      <c r="C427" s="58" t="n"/>
      <c r="D427" s="59" t="n"/>
      <c r="E427" s="59" t="n"/>
      <c r="F427" s="59" t="n"/>
      <c r="G427" s="59" t="n"/>
      <c r="H427" s="45" t="n"/>
      <c r="I427" s="58" t="n"/>
      <c r="J427" s="63" t="n"/>
      <c r="K427" s="45" t="n"/>
      <c r="L427" s="45" t="n"/>
      <c r="M427" s="9" t="n"/>
    </row>
    <row customHeight="1" ht="15.75" r="428">
      <c r="A428" s="6" t="n"/>
      <c r="B428" s="74" t="n"/>
      <c r="C428" s="58" t="n"/>
      <c r="D428" s="59" t="n"/>
      <c r="E428" s="59" t="n"/>
      <c r="F428" s="59" t="n"/>
      <c r="G428" s="59" t="n"/>
      <c r="H428" s="45" t="n"/>
      <c r="I428" s="58" t="n"/>
      <c r="J428" s="63" t="n"/>
      <c r="K428" s="45" t="n"/>
      <c r="L428" s="45" t="n"/>
      <c r="M428" s="9" t="n"/>
    </row>
    <row customHeight="1" ht="15.75" r="429">
      <c r="A429" s="6" t="n"/>
      <c r="B429" s="74" t="n"/>
      <c r="C429" s="58" t="n"/>
      <c r="D429" s="59" t="n"/>
      <c r="E429" s="59" t="n"/>
      <c r="F429" s="59" t="n"/>
      <c r="G429" s="59" t="n"/>
      <c r="H429" s="45" t="n"/>
      <c r="I429" s="58" t="n"/>
      <c r="J429" s="63" t="n"/>
      <c r="K429" s="45" t="n"/>
      <c r="L429" s="45" t="n"/>
      <c r="M429" s="9" t="n"/>
    </row>
    <row customHeight="1" ht="15.75" r="430">
      <c r="A430" s="6" t="n"/>
      <c r="B430" s="74" t="n"/>
      <c r="C430" s="58" t="n"/>
      <c r="D430" s="59" t="n"/>
      <c r="E430" s="59" t="n"/>
      <c r="F430" s="59" t="n"/>
      <c r="G430" s="59" t="n"/>
      <c r="H430" s="45" t="n"/>
      <c r="I430" s="58" t="n"/>
      <c r="J430" s="63" t="n"/>
      <c r="K430" s="45" t="n"/>
      <c r="L430" s="45" t="n"/>
      <c r="M430" s="9" t="n"/>
    </row>
    <row customHeight="1" ht="15.75" r="431">
      <c r="A431" s="6" t="n"/>
      <c r="B431" s="74" t="n"/>
      <c r="C431" s="58" t="n"/>
      <c r="D431" s="59" t="n"/>
      <c r="E431" s="59" t="n"/>
      <c r="F431" s="59" t="n"/>
      <c r="G431" s="59" t="n"/>
      <c r="H431" s="45" t="n"/>
      <c r="I431" s="58" t="n"/>
      <c r="J431" s="63" t="n"/>
      <c r="K431" s="45" t="n"/>
      <c r="L431" s="45" t="n"/>
      <c r="M431" s="9" t="n"/>
    </row>
    <row customHeight="1" ht="15.75" r="432">
      <c r="A432" s="6" t="n"/>
      <c r="B432" s="74" t="n"/>
      <c r="C432" s="58" t="n"/>
      <c r="D432" s="59" t="n"/>
      <c r="E432" s="59" t="n"/>
      <c r="F432" s="59" t="n"/>
      <c r="G432" s="59" t="n"/>
      <c r="H432" s="45" t="n"/>
      <c r="I432" s="58" t="n"/>
      <c r="J432" s="63" t="n"/>
      <c r="K432" s="45" t="n"/>
      <c r="L432" s="45" t="n"/>
      <c r="M432" s="9" t="n"/>
    </row>
    <row customHeight="1" ht="15.75" r="433">
      <c r="A433" s="6" t="n"/>
      <c r="B433" s="74" t="n"/>
      <c r="C433" s="58" t="n"/>
      <c r="D433" s="59" t="n"/>
      <c r="E433" s="59" t="n"/>
      <c r="F433" s="59" t="n"/>
      <c r="G433" s="59" t="n"/>
      <c r="H433" s="45" t="n"/>
      <c r="I433" s="58" t="n"/>
      <c r="J433" s="63" t="n"/>
      <c r="K433" s="45" t="n"/>
      <c r="L433" s="45" t="n"/>
      <c r="M433" s="9" t="n"/>
    </row>
    <row customHeight="1" ht="15.75" r="434">
      <c r="A434" s="6" t="n"/>
      <c r="B434" s="74" t="n"/>
      <c r="C434" s="58" t="n"/>
      <c r="D434" s="59" t="n"/>
      <c r="E434" s="59" t="n"/>
      <c r="F434" s="59" t="n"/>
      <c r="G434" s="59" t="n"/>
      <c r="H434" s="45" t="n"/>
      <c r="I434" s="58" t="n"/>
      <c r="J434" s="63" t="n"/>
      <c r="K434" s="45" t="n"/>
      <c r="L434" s="45" t="n"/>
      <c r="M434" s="9" t="n"/>
    </row>
    <row customHeight="1" ht="15.75" r="435">
      <c r="A435" s="6" t="n"/>
      <c r="B435" s="74" t="n"/>
      <c r="C435" s="58" t="n"/>
      <c r="D435" s="59" t="n"/>
      <c r="E435" s="59" t="n"/>
      <c r="F435" s="59" t="n"/>
      <c r="G435" s="59" t="n"/>
      <c r="H435" s="45" t="n"/>
      <c r="I435" s="58" t="n"/>
      <c r="J435" s="63" t="n"/>
      <c r="K435" s="45" t="n"/>
      <c r="L435" s="45" t="n"/>
      <c r="M435" s="9" t="n"/>
    </row>
    <row customHeight="1" ht="15.75" r="436">
      <c r="A436" s="6" t="n"/>
      <c r="B436" s="74" t="n"/>
      <c r="C436" s="58" t="n"/>
      <c r="D436" s="59" t="n"/>
      <c r="E436" s="59" t="n"/>
      <c r="F436" s="59" t="n"/>
      <c r="G436" s="59" t="n"/>
      <c r="H436" s="45" t="n"/>
      <c r="I436" s="58" t="n"/>
      <c r="J436" s="63" t="n"/>
      <c r="K436" s="45" t="n"/>
      <c r="L436" s="45" t="n"/>
      <c r="M436" s="9" t="n"/>
    </row>
    <row customHeight="1" ht="15.75" r="437">
      <c r="A437" s="6" t="n"/>
      <c r="B437" s="74" t="n"/>
      <c r="C437" s="58" t="n"/>
      <c r="D437" s="59" t="n"/>
      <c r="E437" s="59" t="n"/>
      <c r="F437" s="59" t="n"/>
      <c r="G437" s="59" t="n"/>
      <c r="H437" s="45" t="n"/>
      <c r="I437" s="58" t="n"/>
      <c r="J437" s="63" t="n"/>
      <c r="K437" s="45" t="n"/>
      <c r="L437" s="45" t="n"/>
      <c r="M437" s="9" t="n"/>
    </row>
    <row customHeight="1" ht="15.75" r="438">
      <c r="A438" s="6" t="n"/>
      <c r="B438" s="74" t="n"/>
      <c r="C438" s="58" t="n"/>
      <c r="D438" s="59" t="n"/>
      <c r="E438" s="59" t="n"/>
      <c r="F438" s="59" t="n"/>
      <c r="G438" s="59" t="n"/>
      <c r="H438" s="45" t="n"/>
      <c r="I438" s="58" t="n"/>
      <c r="J438" s="63" t="n"/>
      <c r="K438" s="45" t="n"/>
      <c r="L438" s="45" t="n"/>
      <c r="M438" s="9" t="n"/>
    </row>
    <row customHeight="1" ht="15.75" r="439">
      <c r="A439" s="6" t="n"/>
      <c r="B439" s="74" t="n"/>
      <c r="C439" s="58" t="n"/>
      <c r="D439" s="59" t="n"/>
      <c r="E439" s="59" t="n"/>
      <c r="F439" s="59" t="n"/>
      <c r="G439" s="59" t="n"/>
      <c r="H439" s="45" t="n"/>
      <c r="I439" s="58" t="n"/>
      <c r="J439" s="63" t="n"/>
      <c r="K439" s="45" t="n"/>
      <c r="L439" s="45" t="n"/>
      <c r="M439" s="9" t="n"/>
    </row>
    <row customHeight="1" ht="15.75" r="440">
      <c r="A440" s="6" t="n"/>
      <c r="B440" s="74" t="n"/>
      <c r="C440" s="58" t="n"/>
      <c r="D440" s="59" t="n"/>
      <c r="E440" s="59" t="n"/>
      <c r="F440" s="59" t="n"/>
      <c r="G440" s="59" t="n"/>
      <c r="H440" s="45" t="n"/>
      <c r="I440" s="58" t="n"/>
      <c r="J440" s="63" t="n"/>
      <c r="K440" s="45" t="n"/>
      <c r="L440" s="45" t="n"/>
      <c r="M440" s="9" t="n"/>
    </row>
    <row customHeight="1" ht="15.75" r="441">
      <c r="A441" s="6" t="n"/>
      <c r="B441" s="74" t="n"/>
      <c r="C441" s="58" t="n"/>
      <c r="D441" s="59" t="n"/>
      <c r="E441" s="59" t="n"/>
      <c r="F441" s="59" t="n"/>
      <c r="G441" s="59" t="n"/>
      <c r="H441" s="45" t="n"/>
      <c r="I441" s="58" t="n"/>
      <c r="J441" s="63" t="n"/>
      <c r="K441" s="45" t="n"/>
      <c r="L441" s="45" t="n"/>
      <c r="M441" s="9" t="n"/>
    </row>
    <row customHeight="1" ht="15.75" r="442">
      <c r="A442" s="6" t="n"/>
      <c r="B442" s="74" t="n"/>
      <c r="C442" s="58" t="n"/>
      <c r="D442" s="59" t="n"/>
      <c r="E442" s="59" t="n"/>
      <c r="F442" s="59" t="n"/>
      <c r="G442" s="59" t="n"/>
      <c r="H442" s="45" t="n"/>
      <c r="I442" s="58" t="n"/>
      <c r="J442" s="63" t="n"/>
      <c r="K442" s="45" t="n"/>
      <c r="L442" s="45" t="n"/>
      <c r="M442" s="9" t="n"/>
    </row>
    <row customHeight="1" ht="15.75" r="443">
      <c r="A443" s="6" t="n"/>
      <c r="B443" s="74" t="n"/>
      <c r="C443" s="58" t="n"/>
      <c r="D443" s="59" t="n"/>
      <c r="E443" s="59" t="n"/>
      <c r="F443" s="59" t="n"/>
      <c r="G443" s="59" t="n"/>
      <c r="H443" s="45" t="n"/>
      <c r="I443" s="58" t="n"/>
      <c r="J443" s="63" t="n"/>
      <c r="K443" s="45" t="n"/>
      <c r="L443" s="45" t="n"/>
      <c r="M443" s="9" t="n"/>
    </row>
    <row customHeight="1" ht="15.75" r="444">
      <c r="A444" s="6" t="n"/>
      <c r="B444" s="74" t="n"/>
      <c r="C444" s="58" t="n"/>
      <c r="D444" s="59" t="n"/>
      <c r="E444" s="59" t="n"/>
      <c r="F444" s="59" t="n"/>
      <c r="G444" s="59" t="n"/>
      <c r="H444" s="45" t="n"/>
      <c r="I444" s="58" t="n"/>
      <c r="J444" s="63" t="n"/>
      <c r="K444" s="45" t="n"/>
      <c r="L444" s="45" t="n"/>
      <c r="M444" s="9" t="n"/>
    </row>
    <row customHeight="1" ht="15.75" r="445">
      <c r="A445" s="6" t="n"/>
      <c r="B445" s="74" t="n"/>
      <c r="C445" s="58" t="n"/>
      <c r="D445" s="59" t="n"/>
      <c r="E445" s="59" t="n"/>
      <c r="F445" s="59" t="n"/>
      <c r="G445" s="59" t="n"/>
      <c r="H445" s="45" t="n"/>
      <c r="I445" s="58" t="n"/>
      <c r="J445" s="63" t="n"/>
      <c r="K445" s="45" t="n"/>
      <c r="L445" s="45" t="n"/>
      <c r="M445" s="9" t="n"/>
    </row>
    <row customHeight="1" ht="15.75" r="446">
      <c r="A446" s="6" t="n"/>
      <c r="B446" s="74" t="n"/>
      <c r="C446" s="58" t="n"/>
      <c r="D446" s="59" t="n"/>
      <c r="E446" s="59" t="n"/>
      <c r="F446" s="59" t="n"/>
      <c r="G446" s="59" t="n"/>
      <c r="H446" s="45" t="n"/>
      <c r="I446" s="58" t="n"/>
      <c r="J446" s="63" t="n"/>
      <c r="K446" s="45" t="n"/>
      <c r="L446" s="45" t="n"/>
      <c r="M446" s="9" t="n"/>
    </row>
    <row customHeight="1" ht="15.75" r="447">
      <c r="A447" s="6" t="n"/>
      <c r="B447" s="74" t="n"/>
      <c r="C447" s="58" t="n"/>
      <c r="D447" s="59" t="n"/>
      <c r="E447" s="59" t="n"/>
      <c r="F447" s="59" t="n"/>
      <c r="G447" s="59" t="n"/>
      <c r="H447" s="45" t="n"/>
      <c r="I447" s="58" t="n"/>
      <c r="J447" s="63" t="n"/>
      <c r="K447" s="45" t="n"/>
      <c r="L447" s="45" t="n"/>
      <c r="M447" s="9" t="n"/>
    </row>
    <row customHeight="1" ht="15.75" r="448">
      <c r="A448" s="6" t="n"/>
      <c r="B448" s="74" t="n"/>
      <c r="C448" s="58" t="n"/>
      <c r="D448" s="59" t="n"/>
      <c r="E448" s="59" t="n"/>
      <c r="F448" s="59" t="n"/>
      <c r="G448" s="59" t="n"/>
      <c r="H448" s="45" t="n"/>
      <c r="I448" s="58" t="n"/>
      <c r="J448" s="63" t="n"/>
      <c r="K448" s="45" t="n"/>
      <c r="L448" s="45" t="n"/>
      <c r="M448" s="9" t="n"/>
    </row>
    <row customHeight="1" ht="15.75" r="449">
      <c r="A449" s="6" t="n"/>
      <c r="B449" s="74" t="n"/>
      <c r="C449" s="58" t="n"/>
      <c r="D449" s="59" t="n"/>
      <c r="E449" s="59" t="n"/>
      <c r="F449" s="59" t="n"/>
      <c r="G449" s="59" t="n"/>
      <c r="H449" s="45" t="n"/>
      <c r="I449" s="58" t="n"/>
      <c r="J449" s="63" t="n"/>
      <c r="K449" s="45" t="n"/>
      <c r="L449" s="45" t="n"/>
      <c r="M449" s="9" t="n"/>
    </row>
    <row customHeight="1" ht="15.75" r="450">
      <c r="A450" s="6" t="n"/>
      <c r="B450" s="74" t="n"/>
      <c r="C450" s="58" t="n"/>
      <c r="D450" s="59" t="n"/>
      <c r="E450" s="59" t="n"/>
      <c r="F450" s="59" t="n"/>
      <c r="G450" s="59" t="n"/>
      <c r="H450" s="45" t="n"/>
      <c r="I450" s="58" t="n"/>
      <c r="J450" s="63" t="n"/>
      <c r="K450" s="45" t="n"/>
      <c r="L450" s="45" t="n"/>
      <c r="M450" s="9" t="n"/>
    </row>
    <row customHeight="1" ht="15.75" r="451">
      <c r="A451" s="6" t="n"/>
      <c r="B451" s="74" t="n"/>
      <c r="C451" s="58" t="n"/>
      <c r="D451" s="59" t="n"/>
      <c r="E451" s="59" t="n"/>
      <c r="F451" s="59" t="n"/>
      <c r="G451" s="59" t="n"/>
      <c r="H451" s="45" t="n"/>
      <c r="I451" s="58" t="n"/>
      <c r="J451" s="63" t="n"/>
      <c r="K451" s="45" t="n"/>
      <c r="L451" s="45" t="n"/>
      <c r="M451" s="9" t="n"/>
    </row>
    <row customHeight="1" ht="15.75" r="452">
      <c r="A452" s="6" t="n"/>
      <c r="B452" s="74" t="n"/>
      <c r="C452" s="58" t="n"/>
      <c r="D452" s="59" t="n"/>
      <c r="E452" s="59" t="n"/>
      <c r="F452" s="59" t="n"/>
      <c r="G452" s="59" t="n"/>
      <c r="H452" s="45" t="n"/>
      <c r="I452" s="58" t="n"/>
      <c r="J452" s="63" t="n"/>
      <c r="K452" s="45" t="n"/>
      <c r="L452" s="45" t="n"/>
      <c r="M452" s="9" t="n"/>
    </row>
    <row customHeight="1" ht="15.75" r="453">
      <c r="A453" s="6" t="n"/>
      <c r="B453" s="74" t="n"/>
      <c r="C453" s="58" t="n"/>
      <c r="D453" s="59" t="n"/>
      <c r="E453" s="59" t="n"/>
      <c r="F453" s="59" t="n"/>
      <c r="G453" s="59" t="n"/>
      <c r="H453" s="45" t="n"/>
      <c r="I453" s="58" t="n"/>
      <c r="J453" s="63" t="n"/>
      <c r="K453" s="45" t="n"/>
      <c r="L453" s="45" t="n"/>
      <c r="M453" s="9" t="n"/>
    </row>
    <row customHeight="1" ht="15.75" r="454">
      <c r="A454" s="6" t="n"/>
      <c r="B454" s="74" t="n"/>
      <c r="C454" s="58" t="n"/>
      <c r="D454" s="59" t="n"/>
      <c r="E454" s="59" t="n"/>
      <c r="F454" s="59" t="n"/>
      <c r="G454" s="59" t="n"/>
      <c r="H454" s="45" t="n"/>
      <c r="I454" s="58" t="n"/>
      <c r="J454" s="63" t="n"/>
      <c r="K454" s="45" t="n"/>
      <c r="L454" s="45" t="n"/>
      <c r="M454" s="9" t="n"/>
    </row>
    <row customHeight="1" ht="15.75" r="455">
      <c r="A455" s="6" t="n"/>
      <c r="B455" s="74" t="n"/>
      <c r="C455" s="58" t="n"/>
      <c r="D455" s="59" t="n"/>
      <c r="E455" s="59" t="n"/>
      <c r="F455" s="59" t="n"/>
      <c r="G455" s="59" t="n"/>
      <c r="H455" s="45" t="n"/>
      <c r="I455" s="58" t="n"/>
      <c r="J455" s="63" t="n"/>
      <c r="K455" s="45" t="n"/>
      <c r="L455" s="45" t="n"/>
      <c r="M455" s="9" t="n"/>
    </row>
    <row customHeight="1" ht="15.75" r="456">
      <c r="A456" s="6" t="n"/>
      <c r="B456" s="74" t="n"/>
      <c r="C456" s="58" t="n"/>
      <c r="D456" s="59" t="n"/>
      <c r="E456" s="59" t="n"/>
      <c r="F456" s="59" t="n"/>
      <c r="G456" s="59" t="n"/>
      <c r="H456" s="45" t="n"/>
      <c r="I456" s="58" t="n"/>
      <c r="J456" s="63" t="n"/>
      <c r="K456" s="45" t="n"/>
      <c r="L456" s="45" t="n"/>
      <c r="M456" s="9" t="n"/>
    </row>
    <row customHeight="1" ht="15.75" r="457">
      <c r="A457" s="6" t="n"/>
      <c r="B457" s="74" t="n"/>
      <c r="C457" s="58" t="n"/>
      <c r="D457" s="59" t="n"/>
      <c r="E457" s="59" t="n"/>
      <c r="F457" s="59" t="n"/>
      <c r="G457" s="59" t="n"/>
      <c r="H457" s="45" t="n"/>
      <c r="I457" s="58" t="n"/>
      <c r="J457" s="63" t="n"/>
      <c r="K457" s="45" t="n"/>
      <c r="L457" s="45" t="n"/>
      <c r="M457" s="9" t="n"/>
    </row>
    <row customHeight="1" ht="15.75" r="458">
      <c r="A458" s="6" t="n"/>
      <c r="B458" s="74" t="n"/>
      <c r="C458" s="58" t="n"/>
      <c r="D458" s="59" t="n"/>
      <c r="E458" s="59" t="n"/>
      <c r="F458" s="59" t="n"/>
      <c r="G458" s="59" t="n"/>
      <c r="H458" s="45" t="n"/>
      <c r="I458" s="58" t="n"/>
      <c r="J458" s="63" t="n"/>
      <c r="K458" s="45" t="n"/>
      <c r="L458" s="45" t="n"/>
      <c r="M458" s="9" t="n"/>
    </row>
    <row customHeight="1" ht="15.75" r="459">
      <c r="A459" s="6" t="n"/>
      <c r="B459" s="74" t="n"/>
      <c r="C459" s="58" t="n"/>
      <c r="D459" s="59" t="n"/>
      <c r="E459" s="59" t="n"/>
      <c r="F459" s="59" t="n"/>
      <c r="G459" s="59" t="n"/>
      <c r="H459" s="45" t="n"/>
      <c r="I459" s="58" t="n"/>
      <c r="J459" s="63" t="n"/>
      <c r="K459" s="45" t="n"/>
      <c r="L459" s="45" t="n"/>
      <c r="M459" s="9" t="n"/>
    </row>
    <row customHeight="1" ht="15.75" r="460">
      <c r="A460" s="6" t="n"/>
      <c r="B460" s="74" t="n"/>
      <c r="C460" s="58" t="n"/>
      <c r="D460" s="59" t="n"/>
      <c r="E460" s="59" t="n"/>
      <c r="F460" s="59" t="n"/>
      <c r="G460" s="59" t="n"/>
      <c r="H460" s="45" t="n"/>
      <c r="I460" s="58" t="n"/>
      <c r="J460" s="63" t="n"/>
      <c r="K460" s="45" t="n"/>
      <c r="L460" s="45" t="n"/>
      <c r="M460" s="9" t="n"/>
    </row>
    <row customHeight="1" ht="15.75" r="461">
      <c r="A461" s="6" t="n"/>
      <c r="B461" s="74" t="n"/>
      <c r="C461" s="58" t="n"/>
      <c r="D461" s="59" t="n"/>
      <c r="E461" s="59" t="n"/>
      <c r="F461" s="59" t="n"/>
      <c r="G461" s="59" t="n"/>
      <c r="H461" s="45" t="n"/>
      <c r="I461" s="58" t="n"/>
      <c r="J461" s="63" t="n"/>
      <c r="K461" s="45" t="n"/>
      <c r="L461" s="45" t="n"/>
      <c r="M461" s="9" t="n"/>
    </row>
    <row customHeight="1" ht="15.75" r="462">
      <c r="A462" s="6" t="n"/>
      <c r="B462" s="74" t="n"/>
      <c r="C462" s="58" t="n"/>
      <c r="D462" s="59" t="n"/>
      <c r="E462" s="59" t="n"/>
      <c r="F462" s="59" t="n"/>
      <c r="G462" s="59" t="n"/>
      <c r="H462" s="45" t="n"/>
      <c r="I462" s="58" t="n"/>
      <c r="J462" s="63" t="n"/>
      <c r="K462" s="45" t="n"/>
      <c r="L462" s="45" t="n"/>
      <c r="M462" s="9" t="n"/>
    </row>
    <row customHeight="1" ht="15.75" r="463">
      <c r="A463" s="6" t="n"/>
      <c r="B463" s="74" t="n"/>
      <c r="C463" s="58" t="n"/>
      <c r="D463" s="59" t="n"/>
      <c r="E463" s="59" t="n"/>
      <c r="F463" s="59" t="n"/>
      <c r="G463" s="59" t="n"/>
      <c r="H463" s="45" t="n"/>
      <c r="I463" s="58" t="n"/>
      <c r="J463" s="63" t="n"/>
      <c r="K463" s="45" t="n"/>
      <c r="L463" s="45" t="n"/>
      <c r="M463" s="9" t="n"/>
    </row>
    <row customHeight="1" ht="15.75" r="464">
      <c r="A464" s="6" t="n"/>
      <c r="B464" s="74" t="n"/>
      <c r="C464" s="58" t="n"/>
      <c r="D464" s="59" t="n"/>
      <c r="E464" s="59" t="n"/>
      <c r="F464" s="59" t="n"/>
      <c r="G464" s="59" t="n"/>
      <c r="H464" s="45" t="n"/>
      <c r="I464" s="58" t="n"/>
      <c r="J464" s="63" t="n"/>
      <c r="K464" s="45" t="n"/>
      <c r="L464" s="45" t="n"/>
      <c r="M464" s="9" t="n"/>
    </row>
    <row customHeight="1" ht="15.75" r="465">
      <c r="A465" s="6" t="n"/>
      <c r="B465" s="74" t="n"/>
      <c r="C465" s="58" t="n"/>
      <c r="D465" s="59" t="n"/>
      <c r="E465" s="59" t="n"/>
      <c r="F465" s="59" t="n"/>
      <c r="G465" s="59" t="n"/>
      <c r="H465" s="45" t="n"/>
      <c r="I465" s="58" t="n"/>
      <c r="J465" s="63" t="n"/>
      <c r="K465" s="45" t="n"/>
      <c r="L465" s="45" t="n"/>
      <c r="M465" s="9" t="n"/>
    </row>
    <row customHeight="1" ht="15.75" r="466">
      <c r="A466" s="6" t="n"/>
      <c r="B466" s="74" t="n"/>
      <c r="C466" s="58" t="n"/>
      <c r="D466" s="59" t="n"/>
      <c r="E466" s="59" t="n"/>
      <c r="F466" s="59" t="n"/>
      <c r="G466" s="59" t="n"/>
      <c r="H466" s="45" t="n"/>
      <c r="I466" s="58" t="n"/>
      <c r="J466" s="63" t="n"/>
      <c r="K466" s="45" t="n"/>
      <c r="L466" s="45" t="n"/>
      <c r="M466" s="9" t="n"/>
    </row>
    <row customHeight="1" ht="15.75" r="467">
      <c r="A467" s="6" t="n"/>
      <c r="B467" s="74" t="n"/>
      <c r="C467" s="58" t="n"/>
      <c r="D467" s="59" t="n"/>
      <c r="E467" s="59" t="n"/>
      <c r="F467" s="59" t="n"/>
      <c r="G467" s="59" t="n"/>
      <c r="H467" s="45" t="n"/>
      <c r="I467" s="58" t="n"/>
      <c r="J467" s="63" t="n"/>
      <c r="K467" s="45" t="n"/>
      <c r="L467" s="45" t="n"/>
      <c r="M467" s="9" t="n"/>
    </row>
    <row customHeight="1" ht="15.75" r="468">
      <c r="A468" s="6" t="n"/>
      <c r="B468" s="74" t="n"/>
      <c r="C468" s="58" t="n"/>
      <c r="D468" s="59" t="n"/>
      <c r="E468" s="59" t="n"/>
      <c r="F468" s="59" t="n"/>
      <c r="G468" s="59" t="n"/>
      <c r="H468" s="45" t="n"/>
      <c r="I468" s="58" t="n"/>
      <c r="J468" s="63" t="n"/>
      <c r="K468" s="45" t="n"/>
      <c r="L468" s="45" t="n"/>
      <c r="M468" s="9" t="n"/>
    </row>
    <row customHeight="1" ht="15.75" r="469">
      <c r="A469" s="6" t="n"/>
      <c r="B469" s="74" t="n"/>
      <c r="C469" s="58" t="n"/>
      <c r="D469" s="59" t="n"/>
      <c r="E469" s="59" t="n"/>
      <c r="F469" s="59" t="n"/>
      <c r="G469" s="59" t="n"/>
      <c r="H469" s="45" t="n"/>
      <c r="I469" s="58" t="n"/>
      <c r="J469" s="63" t="n"/>
      <c r="K469" s="45" t="n"/>
      <c r="L469" s="45" t="n"/>
      <c r="M469" s="9" t="n"/>
    </row>
    <row customHeight="1" ht="15.75" r="470">
      <c r="A470" s="6" t="n"/>
      <c r="B470" s="74" t="n"/>
      <c r="C470" s="58" t="n"/>
      <c r="D470" s="59" t="n"/>
      <c r="E470" s="59" t="n"/>
      <c r="F470" s="59" t="n"/>
      <c r="G470" s="59" t="n"/>
      <c r="H470" s="45" t="n"/>
      <c r="I470" s="58" t="n"/>
      <c r="J470" s="63" t="n"/>
      <c r="K470" s="45" t="n"/>
      <c r="L470" s="45" t="n"/>
      <c r="M470" s="9" t="n"/>
    </row>
    <row customHeight="1" ht="15.75" r="471">
      <c r="A471" s="6" t="n"/>
      <c r="B471" s="74" t="n"/>
      <c r="C471" s="58" t="n"/>
      <c r="D471" s="59" t="n"/>
      <c r="E471" s="59" t="n"/>
      <c r="F471" s="59" t="n"/>
      <c r="G471" s="59" t="n"/>
      <c r="H471" s="45" t="n"/>
      <c r="I471" s="58" t="n"/>
      <c r="J471" s="63" t="n"/>
      <c r="K471" s="45" t="n"/>
      <c r="L471" s="45" t="n"/>
      <c r="M471" s="9" t="n"/>
    </row>
    <row customHeight="1" ht="15.75" r="472">
      <c r="A472" s="6" t="n"/>
      <c r="B472" s="74" t="n"/>
      <c r="C472" s="58" t="n"/>
      <c r="D472" s="59" t="n"/>
      <c r="E472" s="59" t="n"/>
      <c r="F472" s="59" t="n"/>
      <c r="G472" s="59" t="n"/>
      <c r="H472" s="45" t="n"/>
      <c r="I472" s="58" t="n"/>
      <c r="J472" s="63" t="n"/>
      <c r="K472" s="45" t="n"/>
      <c r="L472" s="45" t="n"/>
      <c r="M472" s="9" t="n"/>
    </row>
    <row customHeight="1" ht="15.75" r="473">
      <c r="A473" s="6" t="n"/>
      <c r="B473" s="74" t="n"/>
      <c r="C473" s="58" t="n"/>
      <c r="D473" s="59" t="n"/>
      <c r="E473" s="59" t="n"/>
      <c r="F473" s="59" t="n"/>
      <c r="G473" s="59" t="n"/>
      <c r="H473" s="45" t="n"/>
      <c r="I473" s="58" t="n"/>
      <c r="J473" s="63" t="n"/>
      <c r="K473" s="45" t="n"/>
      <c r="L473" s="45" t="n"/>
      <c r="M473" s="9" t="n"/>
    </row>
    <row customHeight="1" ht="15.75" r="474">
      <c r="A474" s="6" t="n"/>
      <c r="B474" s="74" t="n"/>
      <c r="C474" s="58" t="n"/>
      <c r="D474" s="59" t="n"/>
      <c r="E474" s="59" t="n"/>
      <c r="F474" s="59" t="n"/>
      <c r="G474" s="59" t="n"/>
      <c r="H474" s="45" t="n"/>
      <c r="I474" s="58" t="n"/>
      <c r="J474" s="63" t="n"/>
      <c r="K474" s="45" t="n"/>
      <c r="L474" s="45" t="n"/>
      <c r="M474" s="9" t="n"/>
    </row>
    <row customHeight="1" ht="15.75" r="475">
      <c r="A475" s="6" t="n"/>
      <c r="B475" s="74" t="n"/>
      <c r="C475" s="58" t="n"/>
      <c r="D475" s="59" t="n"/>
      <c r="E475" s="59" t="n"/>
      <c r="F475" s="59" t="n"/>
      <c r="G475" s="59" t="n"/>
      <c r="H475" s="45" t="n"/>
      <c r="I475" s="58" t="n"/>
      <c r="J475" s="63" t="n"/>
      <c r="K475" s="45" t="n"/>
      <c r="L475" s="45" t="n"/>
      <c r="M475" s="9" t="n"/>
    </row>
    <row customHeight="1" ht="15.75" r="476">
      <c r="A476" s="6" t="n"/>
      <c r="B476" s="74" t="n"/>
      <c r="C476" s="58" t="n"/>
      <c r="D476" s="59" t="n"/>
      <c r="E476" s="59" t="n"/>
      <c r="F476" s="59" t="n"/>
      <c r="G476" s="59" t="n"/>
      <c r="H476" s="45" t="n"/>
      <c r="I476" s="58" t="n"/>
      <c r="J476" s="63" t="n"/>
      <c r="K476" s="45" t="n"/>
      <c r="L476" s="45" t="n"/>
      <c r="M476" s="9" t="n"/>
    </row>
    <row customHeight="1" ht="15.75" r="477">
      <c r="A477" s="6" t="n"/>
      <c r="B477" s="74" t="n"/>
      <c r="C477" s="58" t="n"/>
      <c r="D477" s="59" t="n"/>
      <c r="E477" s="59" t="n"/>
      <c r="F477" s="59" t="n"/>
      <c r="G477" s="59" t="n"/>
      <c r="H477" s="45" t="n"/>
      <c r="I477" s="58" t="n"/>
      <c r="J477" s="63" t="n"/>
      <c r="K477" s="45" t="n"/>
      <c r="L477" s="45" t="n"/>
      <c r="M477" s="9" t="n"/>
    </row>
    <row customHeight="1" ht="15.75" r="478">
      <c r="A478" s="6" t="n"/>
      <c r="B478" s="74" t="n"/>
      <c r="C478" s="58" t="n"/>
      <c r="D478" s="59" t="n"/>
      <c r="E478" s="59" t="n"/>
      <c r="F478" s="59" t="n"/>
      <c r="G478" s="59" t="n"/>
      <c r="H478" s="45" t="n"/>
      <c r="I478" s="58" t="n"/>
      <c r="J478" s="63" t="n"/>
      <c r="K478" s="45" t="n"/>
      <c r="L478" s="45" t="n"/>
      <c r="M478" s="9" t="n"/>
    </row>
    <row customHeight="1" ht="15.75" r="479">
      <c r="A479" s="6" t="n"/>
      <c r="B479" s="74" t="n"/>
      <c r="C479" s="58" t="n"/>
      <c r="D479" s="59" t="n"/>
      <c r="E479" s="59" t="n"/>
      <c r="F479" s="59" t="n"/>
      <c r="G479" s="59" t="n"/>
      <c r="H479" s="45" t="n"/>
      <c r="I479" s="58" t="n"/>
      <c r="J479" s="63" t="n"/>
      <c r="K479" s="45" t="n"/>
      <c r="L479" s="45" t="n"/>
      <c r="M479" s="9" t="n"/>
    </row>
    <row customHeight="1" ht="15.75" r="480">
      <c r="A480" s="6" t="n"/>
      <c r="B480" s="74" t="n"/>
      <c r="C480" s="58" t="n"/>
      <c r="D480" s="59" t="n"/>
      <c r="E480" s="59" t="n"/>
      <c r="F480" s="59" t="n"/>
      <c r="G480" s="59" t="n"/>
      <c r="H480" s="45" t="n"/>
      <c r="I480" s="58" t="n"/>
      <c r="J480" s="63" t="n"/>
      <c r="K480" s="45" t="n"/>
      <c r="L480" s="45" t="n"/>
      <c r="M480" s="9" t="n"/>
    </row>
    <row customHeight="1" ht="15.75" r="481">
      <c r="A481" s="6" t="n"/>
      <c r="B481" s="74" t="n"/>
      <c r="C481" s="58" t="n"/>
      <c r="D481" s="59" t="n"/>
      <c r="E481" s="59" t="n"/>
      <c r="F481" s="59" t="n"/>
      <c r="G481" s="59" t="n"/>
      <c r="H481" s="45" t="n"/>
      <c r="I481" s="58" t="n"/>
      <c r="J481" s="63" t="n"/>
      <c r="K481" s="45" t="n"/>
      <c r="L481" s="45" t="n"/>
      <c r="M481" s="9" t="n"/>
    </row>
    <row customHeight="1" ht="15.75" r="482">
      <c r="A482" s="6" t="n"/>
      <c r="B482" s="74" t="n"/>
      <c r="C482" s="58" t="n"/>
      <c r="D482" s="59" t="n"/>
      <c r="E482" s="59" t="n"/>
      <c r="F482" s="59" t="n"/>
      <c r="G482" s="59" t="n"/>
      <c r="H482" s="45" t="n"/>
      <c r="I482" s="58" t="n"/>
      <c r="J482" s="63" t="n"/>
      <c r="K482" s="45" t="n"/>
      <c r="L482" s="45" t="n"/>
      <c r="M482" s="9" t="n"/>
    </row>
    <row customHeight="1" ht="15.75" r="483">
      <c r="A483" s="6" t="n"/>
      <c r="B483" s="74" t="n"/>
      <c r="C483" s="58" t="n"/>
      <c r="D483" s="59" t="n"/>
      <c r="E483" s="59" t="n"/>
      <c r="F483" s="59" t="n"/>
      <c r="G483" s="59" t="n"/>
      <c r="H483" s="45" t="n"/>
      <c r="I483" s="58" t="n"/>
      <c r="J483" s="63" t="n"/>
      <c r="K483" s="45" t="n"/>
      <c r="L483" s="45" t="n"/>
      <c r="M483" s="9" t="n"/>
    </row>
    <row customHeight="1" ht="15.75" r="484">
      <c r="A484" s="6" t="n"/>
      <c r="B484" s="74" t="n"/>
      <c r="C484" s="58" t="n"/>
      <c r="D484" s="59" t="n"/>
      <c r="E484" s="59" t="n"/>
      <c r="F484" s="59" t="n"/>
      <c r="G484" s="59" t="n"/>
      <c r="H484" s="45" t="n"/>
      <c r="I484" s="58" t="n"/>
      <c r="J484" s="63" t="n"/>
      <c r="K484" s="45" t="n"/>
      <c r="L484" s="45" t="n"/>
      <c r="M484" s="9" t="n"/>
    </row>
    <row customHeight="1" ht="15.75" r="485">
      <c r="A485" s="6" t="n"/>
      <c r="B485" s="74" t="n"/>
      <c r="C485" s="58" t="n"/>
      <c r="D485" s="59" t="n"/>
      <c r="E485" s="59" t="n"/>
      <c r="F485" s="59" t="n"/>
      <c r="G485" s="59" t="n"/>
      <c r="H485" s="45" t="n"/>
      <c r="I485" s="58" t="n"/>
      <c r="J485" s="63" t="n"/>
      <c r="K485" s="45" t="n"/>
      <c r="L485" s="45" t="n"/>
      <c r="M485" s="9" t="n"/>
    </row>
    <row customHeight="1" ht="15.75" r="486">
      <c r="A486" s="6" t="n"/>
      <c r="B486" s="74" t="n"/>
      <c r="C486" s="58" t="n"/>
      <c r="D486" s="59" t="n"/>
      <c r="E486" s="59" t="n"/>
      <c r="F486" s="59" t="n"/>
      <c r="G486" s="59" t="n"/>
      <c r="H486" s="45" t="n"/>
      <c r="I486" s="58" t="n"/>
      <c r="J486" s="63" t="n"/>
      <c r="K486" s="45" t="n"/>
      <c r="L486" s="45" t="n"/>
      <c r="M486" s="9" t="n"/>
    </row>
    <row customHeight="1" ht="15.75" r="487">
      <c r="A487" s="6" t="n"/>
      <c r="B487" s="74" t="n"/>
      <c r="C487" s="58" t="n"/>
      <c r="D487" s="59" t="n"/>
      <c r="E487" s="59" t="n"/>
      <c r="F487" s="59" t="n"/>
      <c r="G487" s="59" t="n"/>
      <c r="H487" s="45" t="n"/>
      <c r="I487" s="58" t="n"/>
      <c r="J487" s="63" t="n"/>
      <c r="K487" s="45" t="n"/>
      <c r="L487" s="45" t="n"/>
      <c r="M487" s="9" t="n"/>
    </row>
    <row customHeight="1" ht="15.75" r="488">
      <c r="A488" s="6" t="n"/>
      <c r="B488" s="74" t="n"/>
      <c r="C488" s="58" t="n"/>
      <c r="D488" s="59" t="n"/>
      <c r="E488" s="59" t="n"/>
      <c r="F488" s="59" t="n"/>
      <c r="G488" s="59" t="n"/>
      <c r="H488" s="45" t="n"/>
      <c r="I488" s="58" t="n"/>
      <c r="J488" s="63" t="n"/>
      <c r="K488" s="45" t="n"/>
      <c r="L488" s="45" t="n"/>
      <c r="M488" s="9" t="n"/>
    </row>
    <row customHeight="1" ht="15.75" r="489">
      <c r="A489" s="6" t="n"/>
      <c r="B489" s="74" t="n"/>
      <c r="C489" s="58" t="n"/>
      <c r="D489" s="59" t="n"/>
      <c r="E489" s="59" t="n"/>
      <c r="F489" s="59" t="n"/>
      <c r="G489" s="59" t="n"/>
      <c r="H489" s="45" t="n"/>
      <c r="I489" s="58" t="n"/>
      <c r="J489" s="63" t="n"/>
      <c r="K489" s="45" t="n"/>
      <c r="L489" s="45" t="n"/>
      <c r="M489" s="9" t="n"/>
    </row>
    <row customHeight="1" ht="15.75" r="490">
      <c r="A490" s="6" t="n"/>
      <c r="B490" s="74" t="n"/>
      <c r="C490" s="58" t="n"/>
      <c r="D490" s="59" t="n"/>
      <c r="E490" s="59" t="n"/>
      <c r="F490" s="59" t="n"/>
      <c r="G490" s="59" t="n"/>
      <c r="H490" s="45" t="n"/>
      <c r="I490" s="58" t="n"/>
      <c r="J490" s="63" t="n"/>
      <c r="K490" s="45" t="n"/>
      <c r="L490" s="45" t="n"/>
      <c r="M490" s="9" t="n"/>
    </row>
    <row customHeight="1" ht="15.75" r="491">
      <c r="A491" s="6" t="n"/>
      <c r="B491" s="74" t="n"/>
      <c r="C491" s="58" t="n"/>
      <c r="D491" s="59" t="n"/>
      <c r="E491" s="59" t="n"/>
      <c r="F491" s="59" t="n"/>
      <c r="G491" s="59" t="n"/>
      <c r="H491" s="45" t="n"/>
      <c r="I491" s="58" t="n"/>
      <c r="J491" s="63" t="n"/>
      <c r="K491" s="45" t="n"/>
      <c r="L491" s="45" t="n"/>
      <c r="M491" s="9" t="n"/>
    </row>
    <row customHeight="1" ht="15.75" r="492">
      <c r="A492" s="6" t="n"/>
      <c r="B492" s="74" t="n"/>
      <c r="C492" s="58" t="n"/>
      <c r="D492" s="59" t="n"/>
      <c r="E492" s="59" t="n"/>
      <c r="F492" s="59" t="n"/>
      <c r="G492" s="59" t="n"/>
      <c r="H492" s="45" t="n"/>
      <c r="I492" s="58" t="n"/>
      <c r="J492" s="63" t="n"/>
      <c r="K492" s="45" t="n"/>
      <c r="L492" s="45" t="n"/>
      <c r="M492" s="9" t="n"/>
    </row>
    <row customHeight="1" ht="15.75" r="493">
      <c r="A493" s="6" t="n"/>
      <c r="B493" s="74" t="n"/>
      <c r="C493" s="58" t="n"/>
      <c r="D493" s="59" t="n"/>
      <c r="E493" s="59" t="n"/>
      <c r="F493" s="59" t="n"/>
      <c r="G493" s="59" t="n"/>
      <c r="H493" s="45" t="n"/>
      <c r="I493" s="58" t="n"/>
      <c r="J493" s="63" t="n"/>
      <c r="K493" s="45" t="n"/>
      <c r="L493" s="45" t="n"/>
      <c r="M493" s="9" t="n"/>
    </row>
    <row customHeight="1" ht="15.75" r="494">
      <c r="A494" s="6" t="n"/>
      <c r="B494" s="74" t="n"/>
      <c r="C494" s="58" t="n"/>
      <c r="D494" s="59" t="n"/>
      <c r="E494" s="59" t="n"/>
      <c r="F494" s="59" t="n"/>
      <c r="G494" s="59" t="n"/>
      <c r="H494" s="45" t="n"/>
      <c r="I494" s="58" t="n"/>
      <c r="J494" s="63" t="n"/>
      <c r="K494" s="45" t="n"/>
      <c r="L494" s="45" t="n"/>
      <c r="M494" s="9" t="n"/>
    </row>
    <row customHeight="1" ht="15.75" r="495">
      <c r="A495" s="6" t="n"/>
      <c r="B495" s="74" t="n"/>
      <c r="C495" s="58" t="n"/>
      <c r="D495" s="59" t="n"/>
      <c r="E495" s="59" t="n"/>
      <c r="F495" s="59" t="n"/>
      <c r="G495" s="59" t="n"/>
      <c r="H495" s="45" t="n"/>
      <c r="I495" s="58" t="n"/>
      <c r="J495" s="63" t="n"/>
      <c r="K495" s="45" t="n"/>
      <c r="L495" s="45" t="n"/>
      <c r="M495" s="9" t="n"/>
    </row>
    <row customHeight="1" ht="15.75" r="496">
      <c r="A496" s="6" t="n"/>
      <c r="B496" s="74" t="n"/>
      <c r="C496" s="58" t="n"/>
      <c r="D496" s="59" t="n"/>
      <c r="E496" s="59" t="n"/>
      <c r="F496" s="59" t="n"/>
      <c r="G496" s="59" t="n"/>
      <c r="H496" s="45" t="n"/>
      <c r="I496" s="58" t="n"/>
      <c r="J496" s="63" t="n"/>
      <c r="K496" s="45" t="n"/>
      <c r="L496" s="45" t="n"/>
      <c r="M496" s="9" t="n"/>
    </row>
    <row customHeight="1" ht="15.75" r="497">
      <c r="A497" s="6" t="n"/>
      <c r="B497" s="74" t="n"/>
      <c r="C497" s="58" t="n"/>
      <c r="D497" s="59" t="n"/>
      <c r="E497" s="59" t="n"/>
      <c r="F497" s="59" t="n"/>
      <c r="G497" s="59" t="n"/>
      <c r="H497" s="45" t="n"/>
      <c r="I497" s="58" t="n"/>
      <c r="J497" s="63" t="n"/>
      <c r="K497" s="45" t="n"/>
      <c r="L497" s="45" t="n"/>
      <c r="M497" s="9" t="n"/>
    </row>
    <row customHeight="1" ht="15.75" r="498">
      <c r="A498" s="6" t="n"/>
      <c r="B498" s="74" t="n"/>
      <c r="C498" s="58" t="n"/>
      <c r="D498" s="59" t="n"/>
      <c r="E498" s="59" t="n"/>
      <c r="F498" s="59" t="n"/>
      <c r="G498" s="59" t="n"/>
      <c r="H498" s="45" t="n"/>
      <c r="I498" s="58" t="n"/>
      <c r="J498" s="63" t="n"/>
      <c r="K498" s="45" t="n"/>
      <c r="L498" s="45" t="n"/>
      <c r="M498" s="9" t="n"/>
    </row>
    <row customHeight="1" ht="15.75" r="499">
      <c r="A499" s="6" t="n"/>
      <c r="B499" s="74" t="n"/>
      <c r="C499" s="58" t="n"/>
      <c r="D499" s="59" t="n"/>
      <c r="E499" s="59" t="n"/>
      <c r="F499" s="59" t="n"/>
      <c r="G499" s="59" t="n"/>
      <c r="H499" s="45" t="n"/>
      <c r="I499" s="58" t="n"/>
      <c r="J499" s="63" t="n"/>
      <c r="K499" s="45" t="n"/>
      <c r="L499" s="45" t="n"/>
      <c r="M499" s="9" t="n"/>
    </row>
    <row customHeight="1" ht="15.75" r="500">
      <c r="A500" s="6" t="n"/>
      <c r="B500" s="74" t="n"/>
      <c r="C500" s="58" t="n"/>
      <c r="D500" s="59" t="n"/>
      <c r="E500" s="59" t="n"/>
      <c r="F500" s="59" t="n"/>
      <c r="G500" s="59" t="n"/>
      <c r="H500" s="45" t="n"/>
      <c r="I500" s="58" t="n"/>
      <c r="J500" s="63" t="n"/>
      <c r="K500" s="45" t="n"/>
      <c r="L500" s="45" t="n"/>
      <c r="M500" s="9" t="n"/>
    </row>
    <row customHeight="1" ht="15.75" r="501">
      <c r="A501" s="6" t="n"/>
      <c r="B501" s="74" t="n"/>
      <c r="C501" s="58" t="n"/>
      <c r="D501" s="59" t="n"/>
      <c r="E501" s="59" t="n"/>
      <c r="F501" s="59" t="n"/>
      <c r="G501" s="59" t="n"/>
      <c r="H501" s="45" t="n"/>
      <c r="I501" s="58" t="n"/>
      <c r="J501" s="63" t="n"/>
      <c r="K501" s="45" t="n"/>
      <c r="L501" s="45" t="n"/>
      <c r="M501" s="9" t="n"/>
    </row>
    <row customHeight="1" ht="15.75" r="502">
      <c r="A502" s="6" t="n"/>
      <c r="B502" s="74" t="n"/>
      <c r="C502" s="58" t="n"/>
      <c r="D502" s="59" t="n"/>
      <c r="E502" s="59" t="n"/>
      <c r="F502" s="59" t="n"/>
      <c r="G502" s="59" t="n"/>
      <c r="H502" s="45" t="n"/>
      <c r="I502" s="58" t="n"/>
      <c r="J502" s="63" t="n"/>
      <c r="K502" s="45" t="n"/>
      <c r="L502" s="45" t="n"/>
      <c r="M502" s="9" t="n"/>
    </row>
    <row customHeight="1" ht="15.75" r="503">
      <c r="A503" s="6" t="n"/>
      <c r="B503" s="74" t="n"/>
      <c r="C503" s="58" t="n"/>
      <c r="D503" s="59" t="n"/>
      <c r="E503" s="59" t="n"/>
      <c r="F503" s="59" t="n"/>
      <c r="G503" s="59" t="n"/>
      <c r="H503" s="45" t="n"/>
      <c r="I503" s="58" t="n"/>
      <c r="J503" s="63" t="n"/>
      <c r="K503" s="45" t="n"/>
      <c r="L503" s="45" t="n"/>
      <c r="M503" s="9" t="n"/>
    </row>
    <row customHeight="1" ht="15.75" r="504">
      <c r="A504" s="6" t="n"/>
      <c r="B504" s="74" t="n"/>
      <c r="C504" s="58" t="n"/>
      <c r="D504" s="59" t="n"/>
      <c r="E504" s="59" t="n"/>
      <c r="F504" s="59" t="n"/>
      <c r="G504" s="59" t="n"/>
      <c r="H504" s="45" t="n"/>
      <c r="I504" s="58" t="n"/>
      <c r="J504" s="63" t="n"/>
      <c r="K504" s="45" t="n"/>
      <c r="L504" s="45" t="n"/>
      <c r="M504" s="9" t="n"/>
    </row>
    <row customHeight="1" ht="15.75" r="505">
      <c r="A505" s="6" t="n"/>
      <c r="B505" s="74" t="n"/>
      <c r="C505" s="58" t="n"/>
      <c r="D505" s="59" t="n"/>
      <c r="E505" s="59" t="n"/>
      <c r="F505" s="59" t="n"/>
      <c r="G505" s="59" t="n"/>
      <c r="H505" s="45" t="n"/>
      <c r="I505" s="58" t="n"/>
      <c r="J505" s="63" t="n"/>
      <c r="K505" s="45" t="n"/>
      <c r="L505" s="45" t="n"/>
      <c r="M505" s="9" t="n"/>
    </row>
    <row customHeight="1" ht="15.75" r="506">
      <c r="A506" s="6" t="n"/>
      <c r="B506" s="74" t="n"/>
      <c r="C506" s="58" t="n"/>
      <c r="D506" s="59" t="n"/>
      <c r="E506" s="59" t="n"/>
      <c r="F506" s="59" t="n"/>
      <c r="G506" s="59" t="n"/>
      <c r="H506" s="45" t="n"/>
      <c r="I506" s="58" t="n"/>
      <c r="J506" s="63" t="n"/>
      <c r="K506" s="45" t="n"/>
      <c r="L506" s="45" t="n"/>
      <c r="M506" s="9" t="n"/>
    </row>
    <row customHeight="1" ht="15.75" r="507">
      <c r="A507" s="6" t="n"/>
      <c r="B507" s="74" t="n"/>
      <c r="C507" s="58" t="n"/>
      <c r="D507" s="59" t="n"/>
      <c r="E507" s="59" t="n"/>
      <c r="F507" s="59" t="n"/>
      <c r="G507" s="59" t="n"/>
      <c r="H507" s="45" t="n"/>
      <c r="I507" s="58" t="n"/>
      <c r="J507" s="63" t="n"/>
      <c r="K507" s="45" t="n"/>
      <c r="L507" s="45" t="n"/>
      <c r="M507" s="9" t="n"/>
    </row>
    <row customHeight="1" ht="15.75" r="508">
      <c r="A508" s="6" t="n"/>
      <c r="B508" s="74" t="n"/>
      <c r="C508" s="58" t="n"/>
      <c r="D508" s="59" t="n"/>
      <c r="E508" s="59" t="n"/>
      <c r="F508" s="59" t="n"/>
      <c r="G508" s="59" t="n"/>
      <c r="H508" s="45" t="n"/>
      <c r="I508" s="58" t="n"/>
      <c r="J508" s="63" t="n"/>
      <c r="K508" s="45" t="n"/>
      <c r="L508" s="45" t="n"/>
      <c r="M508" s="9" t="n"/>
    </row>
    <row customHeight="1" ht="15.75" r="509">
      <c r="A509" s="6" t="n"/>
      <c r="B509" s="74" t="n"/>
      <c r="C509" s="58" t="n"/>
      <c r="D509" s="59" t="n"/>
      <c r="E509" s="59" t="n"/>
      <c r="F509" s="59" t="n"/>
      <c r="G509" s="59" t="n"/>
      <c r="H509" s="45" t="n"/>
      <c r="I509" s="58" t="n"/>
      <c r="J509" s="63" t="n"/>
      <c r="K509" s="45" t="n"/>
      <c r="L509" s="45" t="n"/>
      <c r="M509" s="9" t="n"/>
    </row>
    <row customHeight="1" ht="15.75" r="510">
      <c r="A510" s="6" t="n"/>
      <c r="B510" s="74" t="n"/>
      <c r="C510" s="58" t="n"/>
      <c r="D510" s="59" t="n"/>
      <c r="E510" s="59" t="n"/>
      <c r="F510" s="59" t="n"/>
      <c r="G510" s="59" t="n"/>
      <c r="H510" s="45" t="n"/>
      <c r="I510" s="58" t="n"/>
      <c r="J510" s="63" t="n"/>
      <c r="K510" s="45" t="n"/>
      <c r="L510" s="45" t="n"/>
      <c r="M510" s="9" t="n"/>
    </row>
    <row customHeight="1" ht="15.75" r="511">
      <c r="A511" s="6" t="n"/>
      <c r="B511" s="74" t="n"/>
      <c r="C511" s="58" t="n"/>
      <c r="D511" s="59" t="n"/>
      <c r="E511" s="59" t="n"/>
      <c r="F511" s="59" t="n"/>
      <c r="G511" s="59" t="n"/>
      <c r="H511" s="45" t="n"/>
      <c r="I511" s="58" t="n"/>
      <c r="J511" s="63" t="n"/>
      <c r="K511" s="45" t="n"/>
      <c r="L511" s="45" t="n"/>
      <c r="M511" s="9" t="n"/>
    </row>
    <row customHeight="1" ht="15.75" r="512">
      <c r="A512" s="6" t="n"/>
      <c r="B512" s="74" t="n"/>
      <c r="C512" s="58" t="n"/>
      <c r="D512" s="59" t="n"/>
      <c r="E512" s="59" t="n"/>
      <c r="F512" s="59" t="n"/>
      <c r="G512" s="59" t="n"/>
      <c r="H512" s="45" t="n"/>
      <c r="I512" s="58" t="n"/>
      <c r="J512" s="63" t="n"/>
      <c r="K512" s="45" t="n"/>
      <c r="L512" s="45" t="n"/>
      <c r="M512" s="9" t="n"/>
    </row>
    <row customHeight="1" ht="15.75" r="513">
      <c r="A513" s="6" t="n"/>
      <c r="B513" s="74" t="n"/>
      <c r="C513" s="58" t="n"/>
      <c r="D513" s="59" t="n"/>
      <c r="E513" s="59" t="n"/>
      <c r="F513" s="59" t="n"/>
      <c r="G513" s="59" t="n"/>
      <c r="H513" s="45" t="n"/>
      <c r="I513" s="58" t="n"/>
      <c r="J513" s="63" t="n"/>
      <c r="K513" s="45" t="n"/>
      <c r="L513" s="45" t="n"/>
      <c r="M513" s="9" t="n"/>
    </row>
    <row customHeight="1" ht="15.75" r="514">
      <c r="A514" s="6" t="n"/>
      <c r="B514" s="74" t="n"/>
      <c r="C514" s="58" t="n"/>
      <c r="D514" s="59" t="n"/>
      <c r="E514" s="59" t="n"/>
      <c r="F514" s="59" t="n"/>
      <c r="G514" s="59" t="n"/>
      <c r="H514" s="45" t="n"/>
      <c r="I514" s="58" t="n"/>
      <c r="J514" s="63" t="n"/>
      <c r="K514" s="45" t="n"/>
      <c r="L514" s="45" t="n"/>
      <c r="M514" s="9" t="n"/>
    </row>
    <row customHeight="1" ht="15.75" r="515">
      <c r="A515" s="6" t="n"/>
      <c r="B515" s="74" t="n"/>
      <c r="C515" s="58" t="n"/>
      <c r="D515" s="59" t="n"/>
      <c r="E515" s="59" t="n"/>
      <c r="F515" s="59" t="n"/>
      <c r="G515" s="59" t="n"/>
      <c r="H515" s="45" t="n"/>
      <c r="I515" s="58" t="n"/>
      <c r="J515" s="63" t="n"/>
      <c r="K515" s="45" t="n"/>
      <c r="L515" s="45" t="n"/>
      <c r="M515" s="9" t="n"/>
    </row>
    <row customHeight="1" ht="15.75" r="516">
      <c r="A516" s="6" t="n"/>
      <c r="B516" s="74" t="n"/>
      <c r="C516" s="58" t="n"/>
      <c r="D516" s="59" t="n"/>
      <c r="E516" s="59" t="n"/>
      <c r="F516" s="59" t="n"/>
      <c r="G516" s="59" t="n"/>
      <c r="H516" s="45" t="n"/>
      <c r="I516" s="58" t="n"/>
      <c r="J516" s="63" t="n"/>
      <c r="K516" s="45" t="n"/>
      <c r="L516" s="45" t="n"/>
      <c r="M516" s="9" t="n"/>
    </row>
    <row customHeight="1" ht="15.75" r="517">
      <c r="A517" s="6" t="n"/>
      <c r="B517" s="74" t="n"/>
      <c r="C517" s="58" t="n"/>
      <c r="D517" s="59" t="n"/>
      <c r="E517" s="59" t="n"/>
      <c r="F517" s="59" t="n"/>
      <c r="G517" s="59" t="n"/>
      <c r="H517" s="45" t="n"/>
      <c r="I517" s="58" t="n"/>
      <c r="J517" s="63" t="n"/>
      <c r="K517" s="45" t="n"/>
      <c r="L517" s="45" t="n"/>
      <c r="M517" s="9" t="n"/>
    </row>
    <row customHeight="1" ht="15.75" r="518">
      <c r="A518" s="6" t="n"/>
      <c r="B518" s="74" t="n"/>
      <c r="C518" s="58" t="n"/>
      <c r="D518" s="59" t="n"/>
      <c r="E518" s="59" t="n"/>
      <c r="F518" s="59" t="n"/>
      <c r="G518" s="59" t="n"/>
      <c r="H518" s="45" t="n"/>
      <c r="I518" s="58" t="n"/>
      <c r="J518" s="63" t="n"/>
      <c r="K518" s="45" t="n"/>
      <c r="L518" s="45" t="n"/>
      <c r="M518" s="9" t="n"/>
    </row>
    <row customHeight="1" ht="15.75" r="519">
      <c r="A519" s="6" t="n"/>
      <c r="B519" s="74" t="n"/>
      <c r="C519" s="58" t="n"/>
      <c r="D519" s="59" t="n"/>
      <c r="E519" s="59" t="n"/>
      <c r="F519" s="59" t="n"/>
      <c r="G519" s="59" t="n"/>
      <c r="H519" s="45" t="n"/>
      <c r="I519" s="58" t="n"/>
      <c r="J519" s="63" t="n"/>
      <c r="K519" s="45" t="n"/>
      <c r="L519" s="45" t="n"/>
      <c r="M519" s="9" t="n"/>
    </row>
    <row customHeight="1" ht="15.75" r="520">
      <c r="A520" s="6" t="n"/>
      <c r="B520" s="74" t="n"/>
      <c r="C520" s="58" t="n"/>
      <c r="D520" s="59" t="n"/>
      <c r="E520" s="59" t="n"/>
      <c r="F520" s="59" t="n"/>
      <c r="G520" s="59" t="n"/>
      <c r="H520" s="45" t="n"/>
      <c r="I520" s="58" t="n"/>
      <c r="J520" s="63" t="n"/>
      <c r="K520" s="45" t="n"/>
      <c r="L520" s="45" t="n"/>
      <c r="M520" s="9" t="n"/>
    </row>
    <row customHeight="1" ht="15.75" r="521">
      <c r="A521" s="6" t="n"/>
      <c r="B521" s="74" t="n"/>
      <c r="C521" s="58" t="n"/>
      <c r="D521" s="59" t="n"/>
      <c r="E521" s="59" t="n"/>
      <c r="F521" s="59" t="n"/>
      <c r="G521" s="59" t="n"/>
      <c r="H521" s="45" t="n"/>
      <c r="I521" s="58" t="n"/>
      <c r="J521" s="63" t="n"/>
      <c r="K521" s="45" t="n"/>
      <c r="L521" s="45" t="n"/>
      <c r="M521" s="9" t="n"/>
    </row>
    <row customHeight="1" ht="15.75" r="522">
      <c r="A522" s="6" t="n"/>
      <c r="B522" s="74" t="n"/>
      <c r="C522" s="58" t="n"/>
      <c r="D522" s="59" t="n"/>
      <c r="E522" s="59" t="n"/>
      <c r="F522" s="59" t="n"/>
      <c r="G522" s="59" t="n"/>
      <c r="H522" s="45" t="n"/>
      <c r="I522" s="58" t="n"/>
      <c r="J522" s="63" t="n"/>
      <c r="K522" s="45" t="n"/>
      <c r="L522" s="45" t="n"/>
      <c r="M522" s="9" t="n"/>
    </row>
    <row customHeight="1" ht="15.75" r="523">
      <c r="A523" s="6" t="n"/>
      <c r="B523" s="74" t="n"/>
      <c r="C523" s="58" t="n"/>
      <c r="D523" s="59" t="n"/>
      <c r="E523" s="59" t="n"/>
      <c r="F523" s="59" t="n"/>
      <c r="G523" s="59" t="n"/>
      <c r="H523" s="45" t="n"/>
      <c r="I523" s="58" t="n"/>
      <c r="J523" s="63" t="n"/>
      <c r="K523" s="45" t="n"/>
      <c r="L523" s="45" t="n"/>
      <c r="M523" s="9" t="n"/>
    </row>
    <row customHeight="1" ht="15.75" r="524">
      <c r="A524" s="6" t="n"/>
      <c r="B524" s="74" t="n"/>
      <c r="C524" s="58" t="n"/>
      <c r="D524" s="59" t="n"/>
      <c r="E524" s="59" t="n"/>
      <c r="F524" s="59" t="n"/>
      <c r="G524" s="59" t="n"/>
      <c r="H524" s="45" t="n"/>
      <c r="I524" s="58" t="n"/>
      <c r="J524" s="63" t="n"/>
      <c r="K524" s="45" t="n"/>
      <c r="L524" s="45" t="n"/>
      <c r="M524" s="9" t="n"/>
    </row>
    <row customHeight="1" ht="15.75" r="525">
      <c r="A525" s="6" t="n"/>
      <c r="B525" s="74" t="n"/>
      <c r="C525" s="58" t="n"/>
      <c r="D525" s="59" t="n"/>
      <c r="E525" s="59" t="n"/>
      <c r="F525" s="59" t="n"/>
      <c r="G525" s="59" t="n"/>
      <c r="H525" s="45" t="n"/>
      <c r="I525" s="58" t="n"/>
      <c r="J525" s="63" t="n"/>
      <c r="K525" s="45" t="n"/>
      <c r="L525" s="45" t="n"/>
      <c r="M525" s="9" t="n"/>
    </row>
    <row customHeight="1" ht="15.75" r="526">
      <c r="A526" s="6" t="n"/>
      <c r="B526" s="74" t="n"/>
      <c r="C526" s="58" t="n"/>
      <c r="D526" s="59" t="n"/>
      <c r="E526" s="59" t="n"/>
      <c r="F526" s="59" t="n"/>
      <c r="G526" s="59" t="n"/>
      <c r="H526" s="45" t="n"/>
      <c r="I526" s="58" t="n"/>
      <c r="J526" s="63" t="n"/>
      <c r="K526" s="45" t="n"/>
      <c r="L526" s="45" t="n"/>
      <c r="M526" s="9" t="n"/>
    </row>
    <row customHeight="1" ht="15.75" r="527">
      <c r="A527" s="6" t="n"/>
      <c r="B527" s="74" t="n"/>
      <c r="C527" s="58" t="n"/>
      <c r="D527" s="59" t="n"/>
      <c r="E527" s="59" t="n"/>
      <c r="F527" s="59" t="n"/>
      <c r="G527" s="59" t="n"/>
      <c r="H527" s="45" t="n"/>
      <c r="I527" s="58" t="n"/>
      <c r="J527" s="63" t="n"/>
      <c r="K527" s="45" t="n"/>
      <c r="L527" s="45" t="n"/>
      <c r="M527" s="9" t="n"/>
    </row>
    <row customHeight="1" ht="15.75" r="528">
      <c r="A528" s="6" t="n"/>
      <c r="B528" s="74" t="n"/>
      <c r="C528" s="58" t="n"/>
      <c r="D528" s="59" t="n"/>
      <c r="E528" s="59" t="n"/>
      <c r="F528" s="59" t="n"/>
      <c r="G528" s="59" t="n"/>
      <c r="H528" s="45" t="n"/>
      <c r="I528" s="58" t="n"/>
      <c r="J528" s="63" t="n"/>
      <c r="K528" s="45" t="n"/>
      <c r="L528" s="45" t="n"/>
      <c r="M528" s="9" t="n"/>
    </row>
    <row customHeight="1" ht="15.75" r="529">
      <c r="A529" s="6" t="n"/>
      <c r="B529" s="74" t="n"/>
      <c r="C529" s="58" t="n"/>
      <c r="D529" s="59" t="n"/>
      <c r="E529" s="59" t="n"/>
      <c r="F529" s="59" t="n"/>
      <c r="G529" s="59" t="n"/>
      <c r="H529" s="45" t="n"/>
      <c r="I529" s="58" t="n"/>
      <c r="J529" s="63" t="n"/>
      <c r="K529" s="45" t="n"/>
      <c r="L529" s="45" t="n"/>
      <c r="M529" s="9" t="n"/>
    </row>
    <row customHeight="1" ht="15.75" r="530">
      <c r="A530" s="6" t="n"/>
      <c r="B530" s="74" t="n"/>
      <c r="C530" s="58" t="n"/>
      <c r="D530" s="59" t="n"/>
      <c r="E530" s="59" t="n"/>
      <c r="F530" s="59" t="n"/>
      <c r="G530" s="59" t="n"/>
      <c r="H530" s="45" t="n"/>
      <c r="I530" s="58" t="n"/>
      <c r="J530" s="63" t="n"/>
      <c r="K530" s="45" t="n"/>
      <c r="L530" s="45" t="n"/>
      <c r="M530" s="9" t="n"/>
    </row>
    <row customHeight="1" ht="15.75" r="531">
      <c r="A531" s="6" t="n"/>
      <c r="B531" s="74" t="n"/>
      <c r="C531" s="58" t="n"/>
      <c r="D531" s="59" t="n"/>
      <c r="E531" s="59" t="n"/>
      <c r="F531" s="59" t="n"/>
      <c r="G531" s="59" t="n"/>
      <c r="H531" s="45" t="n"/>
      <c r="I531" s="58" t="n"/>
      <c r="J531" s="63" t="n"/>
      <c r="K531" s="45" t="n"/>
      <c r="L531" s="45" t="n"/>
      <c r="M531" s="9" t="n"/>
    </row>
    <row customHeight="1" ht="15.75" r="532">
      <c r="A532" s="6" t="n"/>
      <c r="B532" s="74" t="n"/>
      <c r="C532" s="58" t="n"/>
      <c r="D532" s="59" t="n"/>
      <c r="E532" s="59" t="n"/>
      <c r="F532" s="59" t="n"/>
      <c r="G532" s="59" t="n"/>
      <c r="H532" s="45" t="n"/>
      <c r="I532" s="58" t="n"/>
      <c r="J532" s="63" t="n"/>
      <c r="K532" s="45" t="n"/>
      <c r="L532" s="45" t="n"/>
      <c r="M532" s="9" t="n"/>
    </row>
    <row customHeight="1" ht="15.75" r="533">
      <c r="A533" s="6" t="n"/>
      <c r="B533" s="74" t="n"/>
      <c r="C533" s="58" t="n"/>
      <c r="D533" s="59" t="n"/>
      <c r="E533" s="59" t="n"/>
      <c r="F533" s="59" t="n"/>
      <c r="G533" s="59" t="n"/>
      <c r="H533" s="45" t="n"/>
      <c r="I533" s="58" t="n"/>
      <c r="J533" s="63" t="n"/>
      <c r="K533" s="45" t="n"/>
      <c r="L533" s="45" t="n"/>
      <c r="M533" s="9" t="n"/>
    </row>
    <row customHeight="1" ht="15.75" r="534">
      <c r="A534" s="6" t="n"/>
      <c r="B534" s="74" t="n"/>
      <c r="C534" s="58" t="n"/>
      <c r="D534" s="59" t="n"/>
      <c r="E534" s="59" t="n"/>
      <c r="F534" s="59" t="n"/>
      <c r="G534" s="59" t="n"/>
      <c r="H534" s="45" t="n"/>
      <c r="I534" s="58" t="n"/>
      <c r="J534" s="63" t="n"/>
      <c r="K534" s="45" t="n"/>
      <c r="L534" s="45" t="n"/>
      <c r="M534" s="9" t="n"/>
    </row>
    <row customHeight="1" ht="15.75" r="535">
      <c r="A535" s="6" t="n"/>
      <c r="B535" s="74" t="n"/>
      <c r="C535" s="58" t="n"/>
      <c r="D535" s="59" t="n"/>
      <c r="E535" s="59" t="n"/>
      <c r="F535" s="59" t="n"/>
      <c r="G535" s="59" t="n"/>
      <c r="H535" s="45" t="n"/>
      <c r="I535" s="58" t="n"/>
      <c r="J535" s="63" t="n"/>
      <c r="K535" s="45" t="n"/>
      <c r="L535" s="45" t="n"/>
      <c r="M535" s="9" t="n"/>
    </row>
    <row customHeight="1" ht="15.75" r="536">
      <c r="A536" s="6" t="n"/>
      <c r="B536" s="74" t="n"/>
      <c r="C536" s="58" t="n"/>
      <c r="D536" s="59" t="n"/>
      <c r="E536" s="59" t="n"/>
      <c r="F536" s="59" t="n"/>
      <c r="G536" s="59" t="n"/>
      <c r="H536" s="45" t="n"/>
      <c r="I536" s="58" t="n"/>
      <c r="J536" s="63" t="n"/>
      <c r="K536" s="45" t="n"/>
      <c r="L536" s="45" t="n"/>
      <c r="M536" s="9" t="n"/>
    </row>
    <row customHeight="1" ht="15.75" r="537">
      <c r="A537" s="6" t="n"/>
      <c r="B537" s="74" t="n"/>
      <c r="C537" s="58" t="n"/>
      <c r="D537" s="59" t="n"/>
      <c r="E537" s="59" t="n"/>
      <c r="F537" s="59" t="n"/>
      <c r="G537" s="59" t="n"/>
      <c r="H537" s="45" t="n"/>
      <c r="I537" s="58" t="n"/>
      <c r="J537" s="63" t="n"/>
      <c r="K537" s="45" t="n"/>
      <c r="L537" s="45" t="n"/>
      <c r="M537" s="9" t="n"/>
    </row>
    <row customHeight="1" ht="15.75" r="538">
      <c r="A538" s="6" t="n"/>
      <c r="B538" s="74" t="n"/>
      <c r="C538" s="58" t="n"/>
      <c r="D538" s="59" t="n"/>
      <c r="E538" s="59" t="n"/>
      <c r="F538" s="59" t="n"/>
      <c r="G538" s="59" t="n"/>
      <c r="H538" s="45" t="n"/>
      <c r="I538" s="58" t="n"/>
      <c r="J538" s="63" t="n"/>
      <c r="K538" s="45" t="n"/>
      <c r="L538" s="45" t="n"/>
      <c r="M538" s="9" t="n"/>
    </row>
    <row customHeight="1" ht="15.75" r="539">
      <c r="A539" s="6" t="n"/>
      <c r="B539" s="74" t="n"/>
      <c r="C539" s="58" t="n"/>
      <c r="D539" s="59" t="n"/>
      <c r="E539" s="59" t="n"/>
      <c r="F539" s="59" t="n"/>
      <c r="G539" s="59" t="n"/>
      <c r="H539" s="45" t="n"/>
      <c r="I539" s="58" t="n"/>
      <c r="J539" s="63" t="n"/>
      <c r="K539" s="45" t="n"/>
      <c r="L539" s="45" t="n"/>
      <c r="M539" s="9" t="n"/>
    </row>
    <row customHeight="1" ht="15.75" r="540">
      <c r="A540" s="6" t="n"/>
      <c r="B540" s="74" t="n"/>
      <c r="C540" s="58" t="n"/>
      <c r="D540" s="59" t="n"/>
      <c r="E540" s="59" t="n"/>
      <c r="F540" s="59" t="n"/>
      <c r="G540" s="59" t="n"/>
      <c r="H540" s="45" t="n"/>
      <c r="I540" s="58" t="n"/>
      <c r="J540" s="63" t="n"/>
      <c r="K540" s="45" t="n"/>
      <c r="L540" s="45" t="n"/>
      <c r="M540" s="9" t="n"/>
    </row>
    <row customHeight="1" ht="15.75" r="541">
      <c r="A541" s="6" t="n"/>
      <c r="B541" s="74" t="n"/>
      <c r="C541" s="58" t="n"/>
      <c r="D541" s="59" t="n"/>
      <c r="E541" s="59" t="n"/>
      <c r="F541" s="59" t="n"/>
      <c r="G541" s="59" t="n"/>
      <c r="H541" s="45" t="n"/>
      <c r="I541" s="58" t="n"/>
      <c r="J541" s="63" t="n"/>
      <c r="K541" s="45" t="n"/>
      <c r="L541" s="45" t="n"/>
      <c r="M541" s="9" t="n"/>
    </row>
    <row customHeight="1" ht="15.75" r="542">
      <c r="A542" s="6" t="n"/>
      <c r="B542" s="74" t="n"/>
      <c r="C542" s="58" t="n"/>
      <c r="D542" s="59" t="n"/>
      <c r="E542" s="59" t="n"/>
      <c r="F542" s="59" t="n"/>
      <c r="G542" s="59" t="n"/>
      <c r="H542" s="45" t="n"/>
      <c r="I542" s="58" t="n"/>
      <c r="J542" s="63" t="n"/>
      <c r="K542" s="45" t="n"/>
      <c r="L542" s="45" t="n"/>
      <c r="M542" s="9" t="n"/>
    </row>
    <row customHeight="1" ht="15.75" r="543">
      <c r="A543" s="6" t="n"/>
      <c r="B543" s="74" t="n"/>
      <c r="C543" s="58" t="n"/>
      <c r="D543" s="59" t="n"/>
      <c r="E543" s="59" t="n"/>
      <c r="F543" s="59" t="n"/>
      <c r="G543" s="59" t="n"/>
      <c r="H543" s="45" t="n"/>
      <c r="I543" s="58" t="n"/>
      <c r="J543" s="63" t="n"/>
      <c r="K543" s="45" t="n"/>
      <c r="L543" s="45" t="n"/>
      <c r="M543" s="9" t="n"/>
    </row>
    <row customHeight="1" ht="15.75" r="544">
      <c r="A544" s="6" t="n"/>
      <c r="B544" s="74" t="n"/>
      <c r="C544" s="58" t="n"/>
      <c r="D544" s="59" t="n"/>
      <c r="E544" s="59" t="n"/>
      <c r="F544" s="59" t="n"/>
      <c r="G544" s="59" t="n"/>
      <c r="H544" s="45" t="n"/>
      <c r="I544" s="58" t="n"/>
      <c r="J544" s="63" t="n"/>
      <c r="K544" s="45" t="n"/>
      <c r="L544" s="45" t="n"/>
      <c r="M544" s="9" t="n"/>
    </row>
    <row customHeight="1" ht="15.75" r="545">
      <c r="A545" s="6" t="n"/>
      <c r="B545" s="74" t="n"/>
      <c r="C545" s="58" t="n"/>
      <c r="D545" s="59" t="n"/>
      <c r="E545" s="59" t="n"/>
      <c r="F545" s="59" t="n"/>
      <c r="G545" s="59" t="n"/>
      <c r="H545" s="45" t="n"/>
      <c r="I545" s="58" t="n"/>
      <c r="J545" s="63" t="n"/>
      <c r="K545" s="45" t="n"/>
      <c r="L545" s="45" t="n"/>
      <c r="M545" s="9" t="n"/>
    </row>
    <row customHeight="1" ht="15.75" r="546">
      <c r="A546" s="6" t="n"/>
      <c r="B546" s="74" t="n"/>
      <c r="C546" s="58" t="n"/>
      <c r="D546" s="59" t="n"/>
      <c r="E546" s="59" t="n"/>
      <c r="F546" s="59" t="n"/>
      <c r="G546" s="59" t="n"/>
      <c r="H546" s="45" t="n"/>
      <c r="I546" s="58" t="n"/>
      <c r="J546" s="63" t="n"/>
      <c r="K546" s="45" t="n"/>
      <c r="L546" s="45" t="n"/>
      <c r="M546" s="9" t="n"/>
    </row>
    <row customHeight="1" ht="15.75" r="547">
      <c r="A547" s="6" t="n"/>
      <c r="B547" s="74" t="n"/>
      <c r="C547" s="58" t="n"/>
      <c r="D547" s="59" t="n"/>
      <c r="E547" s="59" t="n"/>
      <c r="F547" s="59" t="n"/>
      <c r="G547" s="59" t="n"/>
      <c r="H547" s="45" t="n"/>
      <c r="I547" s="58" t="n"/>
      <c r="J547" s="63" t="n"/>
      <c r="K547" s="45" t="n"/>
      <c r="L547" s="45" t="n"/>
      <c r="M547" s="9" t="n"/>
    </row>
    <row customHeight="1" ht="15.75" r="548">
      <c r="A548" s="6" t="n"/>
      <c r="B548" s="74" t="n"/>
      <c r="C548" s="58" t="n"/>
      <c r="D548" s="59" t="n"/>
      <c r="E548" s="59" t="n"/>
      <c r="F548" s="59" t="n"/>
      <c r="G548" s="59" t="n"/>
      <c r="H548" s="45" t="n"/>
      <c r="I548" s="58" t="n"/>
      <c r="J548" s="63" t="n"/>
      <c r="K548" s="45" t="n"/>
      <c r="L548" s="45" t="n"/>
      <c r="M548" s="9" t="n"/>
    </row>
    <row customHeight="1" ht="15.75" r="549">
      <c r="A549" s="6" t="n"/>
      <c r="B549" s="74" t="n"/>
      <c r="C549" s="58" t="n"/>
      <c r="D549" s="59" t="n"/>
      <c r="E549" s="59" t="n"/>
      <c r="F549" s="59" t="n"/>
      <c r="G549" s="59" t="n"/>
      <c r="H549" s="45" t="n"/>
      <c r="I549" s="58" t="n"/>
      <c r="J549" s="63" t="n"/>
      <c r="K549" s="45" t="n"/>
      <c r="L549" s="45" t="n"/>
      <c r="M549" s="9" t="n"/>
    </row>
    <row customHeight="1" ht="15.75" r="550">
      <c r="A550" s="6" t="n"/>
      <c r="B550" s="74" t="n"/>
      <c r="C550" s="58" t="n"/>
      <c r="D550" s="59" t="n"/>
      <c r="E550" s="59" t="n"/>
      <c r="F550" s="59" t="n"/>
      <c r="G550" s="59" t="n"/>
      <c r="H550" s="45" t="n"/>
      <c r="I550" s="58" t="n"/>
      <c r="J550" s="63" t="n"/>
      <c r="K550" s="45" t="n"/>
      <c r="L550" s="45" t="n"/>
      <c r="M550" s="9" t="n"/>
    </row>
    <row customHeight="1" ht="15.75" r="551">
      <c r="A551" s="6" t="n"/>
      <c r="B551" s="74" t="n"/>
      <c r="C551" s="58" t="n"/>
      <c r="D551" s="59" t="n"/>
      <c r="E551" s="59" t="n"/>
      <c r="F551" s="59" t="n"/>
      <c r="G551" s="59" t="n"/>
      <c r="H551" s="45" t="n"/>
      <c r="I551" s="58" t="n"/>
      <c r="J551" s="63" t="n"/>
      <c r="K551" s="45" t="n"/>
      <c r="L551" s="45" t="n"/>
      <c r="M551" s="9" t="n"/>
    </row>
    <row customHeight="1" ht="15.75" r="552">
      <c r="A552" s="6" t="n"/>
      <c r="B552" s="74" t="n"/>
      <c r="C552" s="58" t="n"/>
      <c r="D552" s="59" t="n"/>
      <c r="E552" s="59" t="n"/>
      <c r="F552" s="59" t="n"/>
      <c r="G552" s="59" t="n"/>
      <c r="H552" s="45" t="n"/>
      <c r="I552" s="58" t="n"/>
      <c r="J552" s="63" t="n"/>
      <c r="K552" s="45" t="n"/>
      <c r="L552" s="45" t="n"/>
      <c r="M552" s="9" t="n"/>
    </row>
    <row customHeight="1" ht="15.75" r="553">
      <c r="A553" s="6" t="n"/>
      <c r="B553" s="74" t="n"/>
      <c r="C553" s="58" t="n"/>
      <c r="D553" s="59" t="n"/>
      <c r="E553" s="59" t="n"/>
      <c r="F553" s="59" t="n"/>
      <c r="G553" s="59" t="n"/>
      <c r="H553" s="45" t="n"/>
      <c r="I553" s="58" t="n"/>
      <c r="J553" s="63" t="n"/>
      <c r="K553" s="45" t="n"/>
      <c r="L553" s="45" t="n"/>
      <c r="M553" s="9" t="n"/>
    </row>
    <row customHeight="1" ht="15.75" r="554">
      <c r="A554" s="6" t="n"/>
      <c r="B554" s="74" t="n"/>
      <c r="C554" s="58" t="n"/>
      <c r="D554" s="59" t="n"/>
      <c r="E554" s="59" t="n"/>
      <c r="F554" s="59" t="n"/>
      <c r="G554" s="59" t="n"/>
      <c r="H554" s="45" t="n"/>
      <c r="I554" s="58" t="n"/>
      <c r="J554" s="63" t="n"/>
      <c r="K554" s="45" t="n"/>
      <c r="L554" s="45" t="n"/>
      <c r="M554" s="9" t="n"/>
    </row>
    <row customHeight="1" ht="15.75" r="555">
      <c r="A555" s="6" t="n"/>
      <c r="B555" s="74" t="n"/>
      <c r="C555" s="58" t="n"/>
      <c r="D555" s="59" t="n"/>
      <c r="E555" s="59" t="n"/>
      <c r="F555" s="59" t="n"/>
      <c r="G555" s="59" t="n"/>
      <c r="H555" s="45" t="n"/>
      <c r="I555" s="58" t="n"/>
      <c r="J555" s="63" t="n"/>
      <c r="K555" s="45" t="n"/>
      <c r="L555" s="45" t="n"/>
      <c r="M555" s="9" t="n"/>
    </row>
    <row customHeight="1" ht="15.75" r="556">
      <c r="A556" s="6" t="n"/>
      <c r="B556" s="74" t="n"/>
      <c r="C556" s="58" t="n"/>
      <c r="D556" s="59" t="n"/>
      <c r="E556" s="59" t="n"/>
      <c r="F556" s="59" t="n"/>
      <c r="G556" s="59" t="n"/>
      <c r="H556" s="45" t="n"/>
      <c r="I556" s="58" t="n"/>
      <c r="J556" s="63" t="n"/>
      <c r="K556" s="45" t="n"/>
      <c r="L556" s="45" t="n"/>
      <c r="M556" s="9" t="n"/>
    </row>
    <row customHeight="1" ht="15.75" r="557">
      <c r="A557" s="6" t="n"/>
      <c r="B557" s="74" t="n"/>
      <c r="C557" s="58" t="n"/>
      <c r="D557" s="59" t="n"/>
      <c r="E557" s="59" t="n"/>
      <c r="F557" s="59" t="n"/>
      <c r="G557" s="59" t="n"/>
      <c r="H557" s="45" t="n"/>
      <c r="I557" s="58" t="n"/>
      <c r="J557" s="63" t="n"/>
      <c r="K557" s="45" t="n"/>
      <c r="L557" s="45" t="n"/>
      <c r="M557" s="9" t="n"/>
    </row>
    <row customHeight="1" ht="15.75" r="558">
      <c r="A558" s="6" t="n"/>
      <c r="B558" s="74" t="n"/>
      <c r="C558" s="58" t="n"/>
      <c r="D558" s="59" t="n"/>
      <c r="E558" s="59" t="n"/>
      <c r="F558" s="59" t="n"/>
      <c r="G558" s="59" t="n"/>
      <c r="H558" s="45" t="n"/>
      <c r="I558" s="58" t="n"/>
      <c r="J558" s="63" t="n"/>
      <c r="K558" s="45" t="n"/>
      <c r="L558" s="45" t="n"/>
      <c r="M558" s="9" t="n"/>
    </row>
    <row customHeight="1" ht="15.75" r="559">
      <c r="A559" s="6" t="n"/>
      <c r="B559" s="74" t="n"/>
      <c r="C559" s="58" t="n"/>
      <c r="D559" s="59" t="n"/>
      <c r="E559" s="59" t="n"/>
      <c r="F559" s="59" t="n"/>
      <c r="G559" s="59" t="n"/>
      <c r="H559" s="45" t="n"/>
      <c r="I559" s="58" t="n"/>
      <c r="J559" s="63" t="n"/>
      <c r="K559" s="45" t="n"/>
      <c r="L559" s="45" t="n"/>
      <c r="M559" s="9" t="n"/>
    </row>
    <row customHeight="1" ht="15.75" r="560">
      <c r="A560" s="6" t="n"/>
      <c r="B560" s="74" t="n"/>
      <c r="C560" s="58" t="n"/>
      <c r="D560" s="59" t="n"/>
      <c r="E560" s="59" t="n"/>
      <c r="F560" s="59" t="n"/>
      <c r="G560" s="59" t="n"/>
      <c r="H560" s="45" t="n"/>
      <c r="I560" s="58" t="n"/>
      <c r="J560" s="63" t="n"/>
      <c r="K560" s="45" t="n"/>
      <c r="L560" s="45" t="n"/>
      <c r="M560" s="9" t="n"/>
    </row>
    <row customHeight="1" ht="15.75" r="561">
      <c r="A561" s="6" t="n"/>
      <c r="B561" s="74" t="n"/>
      <c r="C561" s="58" t="n"/>
      <c r="D561" s="59" t="n"/>
      <c r="E561" s="59" t="n"/>
      <c r="F561" s="59" t="n"/>
      <c r="G561" s="59" t="n"/>
      <c r="H561" s="45" t="n"/>
      <c r="I561" s="58" t="n"/>
      <c r="J561" s="63" t="n"/>
      <c r="K561" s="45" t="n"/>
      <c r="L561" s="45" t="n"/>
      <c r="M561" s="9" t="n"/>
    </row>
    <row customHeight="1" ht="15.75" r="562">
      <c r="A562" s="6" t="n"/>
      <c r="B562" s="74" t="n"/>
      <c r="C562" s="58" t="n"/>
      <c r="D562" s="59" t="n"/>
      <c r="E562" s="59" t="n"/>
      <c r="F562" s="59" t="n"/>
      <c r="G562" s="59" t="n"/>
      <c r="H562" s="45" t="n"/>
      <c r="I562" s="58" t="n"/>
      <c r="J562" s="63" t="n"/>
      <c r="K562" s="45" t="n"/>
      <c r="L562" s="45" t="n"/>
      <c r="M562" s="9" t="n"/>
    </row>
    <row customHeight="1" ht="15.75" r="563">
      <c r="A563" s="6" t="n"/>
      <c r="B563" s="74" t="n"/>
      <c r="C563" s="58" t="n"/>
      <c r="D563" s="59" t="n"/>
      <c r="E563" s="59" t="n"/>
      <c r="F563" s="59" t="n"/>
      <c r="G563" s="59" t="n"/>
      <c r="H563" s="45" t="n"/>
      <c r="I563" s="58" t="n"/>
      <c r="J563" s="63" t="n"/>
      <c r="K563" s="45" t="n"/>
      <c r="L563" s="45" t="n"/>
      <c r="M563" s="9" t="n"/>
    </row>
    <row customHeight="1" ht="15.75" r="564">
      <c r="A564" s="6" t="n"/>
      <c r="B564" s="74" t="n"/>
      <c r="C564" s="58" t="n"/>
      <c r="D564" s="59" t="n"/>
      <c r="E564" s="59" t="n"/>
      <c r="F564" s="59" t="n"/>
      <c r="G564" s="59" t="n"/>
      <c r="H564" s="45" t="n"/>
      <c r="I564" s="58" t="n"/>
      <c r="J564" s="63" t="n"/>
      <c r="K564" s="45" t="n"/>
      <c r="L564" s="45" t="n"/>
      <c r="M564" s="9" t="n"/>
    </row>
    <row customHeight="1" ht="15.75" r="565">
      <c r="A565" s="6" t="n"/>
      <c r="B565" s="74" t="n"/>
      <c r="C565" s="58" t="n"/>
      <c r="D565" s="59" t="n"/>
      <c r="E565" s="59" t="n"/>
      <c r="F565" s="59" t="n"/>
      <c r="G565" s="59" t="n"/>
      <c r="H565" s="45" t="n"/>
      <c r="I565" s="58" t="n"/>
      <c r="J565" s="63" t="n"/>
      <c r="K565" s="45" t="n"/>
      <c r="L565" s="45" t="n"/>
      <c r="M565" s="9" t="n"/>
    </row>
    <row customHeight="1" ht="15.75" r="566">
      <c r="A566" s="6" t="n"/>
      <c r="B566" s="74" t="n"/>
      <c r="C566" s="58" t="n"/>
      <c r="D566" s="59" t="n"/>
      <c r="E566" s="59" t="n"/>
      <c r="F566" s="59" t="n"/>
      <c r="G566" s="59" t="n"/>
      <c r="H566" s="45" t="n"/>
      <c r="I566" s="58" t="n"/>
      <c r="J566" s="63" t="n"/>
      <c r="K566" s="45" t="n"/>
      <c r="L566" s="45" t="n"/>
      <c r="M566" s="9" t="n"/>
    </row>
    <row customHeight="1" ht="15.75" r="567">
      <c r="A567" s="6" t="n"/>
      <c r="B567" s="74" t="n"/>
      <c r="C567" s="58" t="n"/>
      <c r="D567" s="59" t="n"/>
      <c r="E567" s="59" t="n"/>
      <c r="F567" s="59" t="n"/>
      <c r="G567" s="59" t="n"/>
      <c r="H567" s="45" t="n"/>
      <c r="I567" s="58" t="n"/>
      <c r="J567" s="63" t="n"/>
      <c r="K567" s="45" t="n"/>
      <c r="L567" s="45" t="n"/>
      <c r="M567" s="9" t="n"/>
    </row>
    <row customHeight="1" ht="15.75" r="568">
      <c r="A568" s="6" t="n"/>
      <c r="B568" s="74" t="n"/>
      <c r="C568" s="58" t="n"/>
      <c r="D568" s="59" t="n"/>
      <c r="E568" s="59" t="n"/>
      <c r="F568" s="59" t="n"/>
      <c r="G568" s="59" t="n"/>
      <c r="H568" s="45" t="n"/>
      <c r="I568" s="58" t="n"/>
      <c r="J568" s="63" t="n"/>
      <c r="K568" s="45" t="n"/>
      <c r="L568" s="45" t="n"/>
      <c r="M568" s="9" t="n"/>
    </row>
    <row customHeight="1" ht="15.75" r="569">
      <c r="A569" s="6" t="n"/>
      <c r="B569" s="74" t="n"/>
      <c r="C569" s="58" t="n"/>
      <c r="D569" s="59" t="n"/>
      <c r="E569" s="59" t="n"/>
      <c r="F569" s="59" t="n"/>
      <c r="G569" s="59" t="n"/>
      <c r="H569" s="45" t="n"/>
      <c r="I569" s="58" t="n"/>
      <c r="J569" s="63" t="n"/>
      <c r="K569" s="45" t="n"/>
      <c r="L569" s="45" t="n"/>
      <c r="M569" s="9" t="n"/>
    </row>
    <row customHeight="1" ht="15.75" r="570">
      <c r="A570" s="6" t="n"/>
      <c r="B570" s="74" t="n"/>
      <c r="C570" s="58" t="n"/>
      <c r="D570" s="59" t="n"/>
      <c r="E570" s="59" t="n"/>
      <c r="F570" s="59" t="n"/>
      <c r="G570" s="59" t="n"/>
      <c r="H570" s="45" t="n"/>
      <c r="I570" s="58" t="n"/>
      <c r="J570" s="63" t="n"/>
      <c r="K570" s="45" t="n"/>
      <c r="L570" s="45" t="n"/>
      <c r="M570" s="9" t="n"/>
    </row>
    <row customHeight="1" ht="15.75" r="571">
      <c r="A571" s="6" t="n"/>
      <c r="B571" s="74" t="n"/>
      <c r="C571" s="58" t="n"/>
      <c r="D571" s="59" t="n"/>
      <c r="E571" s="59" t="n"/>
      <c r="F571" s="59" t="n"/>
      <c r="G571" s="59" t="n"/>
      <c r="H571" s="45" t="n"/>
      <c r="I571" s="58" t="n"/>
      <c r="J571" s="63" t="n"/>
      <c r="K571" s="45" t="n"/>
      <c r="L571" s="45" t="n"/>
      <c r="M571" s="9" t="n"/>
    </row>
    <row customHeight="1" ht="15.75" r="572">
      <c r="A572" s="6" t="n"/>
      <c r="B572" s="74" t="n"/>
      <c r="C572" s="58" t="n"/>
      <c r="D572" s="59" t="n"/>
      <c r="E572" s="59" t="n"/>
      <c r="F572" s="59" t="n"/>
      <c r="G572" s="59" t="n"/>
      <c r="H572" s="45" t="n"/>
      <c r="I572" s="58" t="n"/>
      <c r="J572" s="63" t="n"/>
      <c r="K572" s="45" t="n"/>
      <c r="L572" s="45" t="n"/>
      <c r="M572" s="9" t="n"/>
    </row>
    <row customHeight="1" ht="15.75" r="573">
      <c r="A573" s="6" t="n"/>
      <c r="B573" s="74" t="n"/>
      <c r="C573" s="58" t="n"/>
      <c r="D573" s="59" t="n"/>
      <c r="E573" s="59" t="n"/>
      <c r="F573" s="59" t="n"/>
      <c r="G573" s="59" t="n"/>
      <c r="H573" s="45" t="n"/>
      <c r="I573" s="58" t="n"/>
      <c r="J573" s="63" t="n"/>
      <c r="K573" s="45" t="n"/>
      <c r="L573" s="45" t="n"/>
      <c r="M573" s="9" t="n"/>
    </row>
    <row customHeight="1" ht="15.75" r="574">
      <c r="A574" s="6" t="n"/>
      <c r="B574" s="74" t="n"/>
      <c r="C574" s="58" t="n"/>
      <c r="D574" s="59" t="n"/>
      <c r="E574" s="59" t="n"/>
      <c r="F574" s="59" t="n"/>
      <c r="G574" s="59" t="n"/>
      <c r="H574" s="45" t="n"/>
      <c r="I574" s="58" t="n"/>
      <c r="J574" s="63" t="n"/>
      <c r="K574" s="45" t="n"/>
      <c r="L574" s="45" t="n"/>
      <c r="M574" s="9" t="n"/>
    </row>
    <row customHeight="1" ht="15.75" r="575">
      <c r="A575" s="6" t="n"/>
      <c r="B575" s="74" t="n"/>
      <c r="C575" s="58" t="n"/>
      <c r="D575" s="59" t="n"/>
      <c r="E575" s="59" t="n"/>
      <c r="F575" s="59" t="n"/>
      <c r="G575" s="59" t="n"/>
      <c r="H575" s="45" t="n"/>
      <c r="I575" s="58" t="n"/>
      <c r="J575" s="63" t="n"/>
      <c r="K575" s="45" t="n"/>
      <c r="L575" s="45" t="n"/>
      <c r="M575" s="9" t="n"/>
    </row>
    <row customHeight="1" ht="15.75" r="576">
      <c r="A576" s="6" t="n"/>
      <c r="B576" s="74" t="n"/>
      <c r="C576" s="58" t="n"/>
      <c r="D576" s="59" t="n"/>
      <c r="E576" s="59" t="n"/>
      <c r="F576" s="59" t="n"/>
      <c r="G576" s="59" t="n"/>
      <c r="H576" s="45" t="n"/>
      <c r="I576" s="58" t="n"/>
      <c r="J576" s="63" t="n"/>
      <c r="K576" s="45" t="n"/>
      <c r="L576" s="45" t="n"/>
      <c r="M576" s="9" t="n"/>
    </row>
    <row customHeight="1" ht="15.75" r="577">
      <c r="A577" s="6" t="n"/>
      <c r="B577" s="74" t="n"/>
      <c r="C577" s="58" t="n"/>
      <c r="D577" s="59" t="n"/>
      <c r="E577" s="59" t="n"/>
      <c r="F577" s="59" t="n"/>
      <c r="G577" s="59" t="n"/>
      <c r="H577" s="45" t="n"/>
      <c r="I577" s="58" t="n"/>
      <c r="J577" s="63" t="n"/>
      <c r="K577" s="45" t="n"/>
      <c r="L577" s="45" t="n"/>
      <c r="M577" s="9" t="n"/>
    </row>
    <row customHeight="1" ht="15.75" r="578">
      <c r="A578" s="6" t="n"/>
      <c r="B578" s="74" t="n"/>
      <c r="C578" s="58" t="n"/>
      <c r="D578" s="59" t="n"/>
      <c r="E578" s="59" t="n"/>
      <c r="F578" s="59" t="n"/>
      <c r="G578" s="59" t="n"/>
      <c r="H578" s="45" t="n"/>
      <c r="I578" s="58" t="n"/>
      <c r="J578" s="63" t="n"/>
      <c r="K578" s="45" t="n"/>
      <c r="L578" s="45" t="n"/>
      <c r="M578" s="9" t="n"/>
    </row>
    <row customHeight="1" ht="15.75" r="579">
      <c r="A579" s="6" t="n"/>
      <c r="B579" s="74" t="n"/>
      <c r="C579" s="58" t="n"/>
      <c r="D579" s="59" t="n"/>
      <c r="E579" s="59" t="n"/>
      <c r="F579" s="59" t="n"/>
      <c r="G579" s="59" t="n"/>
      <c r="H579" s="45" t="n"/>
      <c r="I579" s="58" t="n"/>
      <c r="J579" s="63" t="n"/>
      <c r="K579" s="45" t="n"/>
      <c r="L579" s="45" t="n"/>
      <c r="M579" s="9" t="n"/>
    </row>
    <row customHeight="1" ht="15.75" r="580">
      <c r="A580" s="6" t="n"/>
      <c r="B580" s="74" t="n"/>
      <c r="C580" s="58" t="n"/>
      <c r="D580" s="59" t="n"/>
      <c r="E580" s="59" t="n"/>
      <c r="F580" s="59" t="n"/>
      <c r="G580" s="59" t="n"/>
      <c r="H580" s="45" t="n"/>
      <c r="I580" s="58" t="n"/>
      <c r="J580" s="63" t="n"/>
      <c r="K580" s="45" t="n"/>
      <c r="L580" s="45" t="n"/>
      <c r="M580" s="9" t="n"/>
    </row>
    <row customHeight="1" ht="15.75" r="581">
      <c r="A581" s="6" t="n"/>
      <c r="B581" s="74" t="n"/>
      <c r="C581" s="58" t="n"/>
      <c r="D581" s="59" t="n"/>
      <c r="E581" s="59" t="n"/>
      <c r="F581" s="59" t="n"/>
      <c r="G581" s="59" t="n"/>
      <c r="H581" s="45" t="n"/>
      <c r="I581" s="58" t="n"/>
      <c r="J581" s="63" t="n"/>
      <c r="K581" s="45" t="n"/>
      <c r="L581" s="45" t="n"/>
      <c r="M581" s="9" t="n"/>
    </row>
    <row customHeight="1" ht="15.75" r="582">
      <c r="A582" s="6" t="n"/>
      <c r="B582" s="74" t="n"/>
      <c r="C582" s="58" t="n"/>
      <c r="D582" s="59" t="n"/>
      <c r="E582" s="59" t="n"/>
      <c r="F582" s="59" t="n"/>
      <c r="G582" s="59" t="n"/>
      <c r="H582" s="45" t="n"/>
      <c r="I582" s="58" t="n"/>
      <c r="J582" s="63" t="n"/>
      <c r="K582" s="45" t="n"/>
      <c r="L582" s="45" t="n"/>
      <c r="M582" s="9" t="n"/>
    </row>
    <row customHeight="1" ht="15.75" r="583">
      <c r="A583" s="6" t="n"/>
      <c r="B583" s="74" t="n"/>
      <c r="C583" s="58" t="n"/>
      <c r="D583" s="59" t="n"/>
      <c r="E583" s="59" t="n"/>
      <c r="F583" s="59" t="n"/>
      <c r="G583" s="59" t="n"/>
      <c r="H583" s="45" t="n"/>
      <c r="I583" s="58" t="n"/>
      <c r="J583" s="63" t="n"/>
      <c r="K583" s="45" t="n"/>
      <c r="L583" s="45" t="n"/>
      <c r="M583" s="9" t="n"/>
    </row>
    <row customHeight="1" ht="15.75" r="584">
      <c r="A584" s="6" t="n"/>
      <c r="B584" s="74" t="n"/>
      <c r="C584" s="58" t="n"/>
      <c r="D584" s="59" t="n"/>
      <c r="E584" s="59" t="n"/>
      <c r="F584" s="59" t="n"/>
      <c r="G584" s="59" t="n"/>
      <c r="H584" s="45" t="n"/>
      <c r="I584" s="58" t="n"/>
      <c r="J584" s="63" t="n"/>
      <c r="K584" s="45" t="n"/>
      <c r="L584" s="45" t="n"/>
      <c r="M584" s="9" t="n"/>
    </row>
    <row customHeight="1" ht="15.75" r="585">
      <c r="A585" s="6" t="n"/>
      <c r="B585" s="74" t="n"/>
      <c r="C585" s="58" t="n"/>
      <c r="D585" s="59" t="n"/>
      <c r="E585" s="59" t="n"/>
      <c r="F585" s="59" t="n"/>
      <c r="G585" s="59" t="n"/>
      <c r="H585" s="45" t="n"/>
      <c r="I585" s="58" t="n"/>
      <c r="J585" s="63" t="n"/>
      <c r="K585" s="45" t="n"/>
      <c r="L585" s="45" t="n"/>
      <c r="M585" s="9" t="n"/>
    </row>
    <row customHeight="1" ht="15.75" r="586">
      <c r="A586" s="6" t="n"/>
      <c r="B586" s="74" t="n"/>
      <c r="C586" s="58" t="n"/>
      <c r="D586" s="59" t="n"/>
      <c r="E586" s="59" t="n"/>
      <c r="F586" s="59" t="n"/>
      <c r="G586" s="59" t="n"/>
      <c r="H586" s="45" t="n"/>
      <c r="I586" s="58" t="n"/>
      <c r="J586" s="63" t="n"/>
      <c r="K586" s="45" t="n"/>
      <c r="L586" s="45" t="n"/>
      <c r="M586" s="9" t="n"/>
    </row>
    <row customHeight="1" ht="15.75" r="587">
      <c r="A587" s="6" t="n"/>
      <c r="B587" s="74" t="n"/>
      <c r="C587" s="58" t="n"/>
      <c r="D587" s="59" t="n"/>
      <c r="E587" s="59" t="n"/>
      <c r="F587" s="59" t="n"/>
      <c r="G587" s="59" t="n"/>
      <c r="H587" s="45" t="n"/>
      <c r="I587" s="58" t="n"/>
      <c r="J587" s="63" t="n"/>
      <c r="K587" s="45" t="n"/>
      <c r="L587" s="45" t="n"/>
      <c r="M587" s="9" t="n"/>
    </row>
    <row customHeight="1" ht="15.75" r="588">
      <c r="A588" s="6" t="n"/>
      <c r="B588" s="74" t="n"/>
      <c r="C588" s="58" t="n"/>
      <c r="D588" s="59" t="n"/>
      <c r="E588" s="59" t="n"/>
      <c r="F588" s="59" t="n"/>
      <c r="G588" s="59" t="n"/>
      <c r="H588" s="45" t="n"/>
      <c r="I588" s="58" t="n"/>
      <c r="J588" s="63" t="n"/>
      <c r="K588" s="45" t="n"/>
      <c r="L588" s="45" t="n"/>
      <c r="M588" s="9" t="n"/>
    </row>
    <row customHeight="1" ht="15.75" r="589">
      <c r="A589" s="6" t="n"/>
      <c r="B589" s="74" t="n"/>
      <c r="C589" s="58" t="n"/>
      <c r="D589" s="59" t="n"/>
      <c r="E589" s="59" t="n"/>
      <c r="F589" s="59" t="n"/>
      <c r="G589" s="59" t="n"/>
      <c r="H589" s="45" t="n"/>
      <c r="I589" s="58" t="n"/>
      <c r="J589" s="63" t="n"/>
      <c r="K589" s="45" t="n"/>
      <c r="L589" s="45" t="n"/>
      <c r="M589" s="9" t="n"/>
    </row>
    <row customHeight="1" ht="15.75" r="590">
      <c r="A590" s="6" t="n"/>
      <c r="B590" s="74" t="n"/>
      <c r="C590" s="58" t="n"/>
      <c r="D590" s="59" t="n"/>
      <c r="E590" s="59" t="n"/>
      <c r="F590" s="59" t="n"/>
      <c r="G590" s="59" t="n"/>
      <c r="H590" s="45" t="n"/>
      <c r="I590" s="58" t="n"/>
      <c r="J590" s="63" t="n"/>
      <c r="K590" s="45" t="n"/>
      <c r="L590" s="45" t="n"/>
      <c r="M590" s="9" t="n"/>
    </row>
    <row customHeight="1" ht="15.75" r="591">
      <c r="A591" s="6" t="n"/>
      <c r="B591" s="74" t="n"/>
      <c r="C591" s="58" t="n"/>
      <c r="D591" s="59" t="n"/>
      <c r="E591" s="59" t="n"/>
      <c r="F591" s="59" t="n"/>
      <c r="G591" s="59" t="n"/>
      <c r="H591" s="45" t="n"/>
      <c r="I591" s="58" t="n"/>
      <c r="J591" s="63" t="n"/>
      <c r="K591" s="45" t="n"/>
      <c r="L591" s="45" t="n"/>
      <c r="M591" s="9" t="n"/>
    </row>
    <row customHeight="1" ht="15.75" r="592">
      <c r="A592" s="6" t="n"/>
      <c r="B592" s="74" t="n"/>
      <c r="C592" s="58" t="n"/>
      <c r="D592" s="59" t="n"/>
      <c r="E592" s="59" t="n"/>
      <c r="F592" s="59" t="n"/>
      <c r="G592" s="59" t="n"/>
      <c r="H592" s="45" t="n"/>
      <c r="I592" s="58" t="n"/>
      <c r="J592" s="63" t="n"/>
      <c r="K592" s="45" t="n"/>
      <c r="L592" s="45" t="n"/>
      <c r="M592" s="9" t="n"/>
    </row>
    <row customHeight="1" ht="15.75" r="593">
      <c r="A593" s="6" t="n"/>
      <c r="B593" s="74" t="n"/>
      <c r="C593" s="58" t="n"/>
      <c r="D593" s="59" t="n"/>
      <c r="E593" s="59" t="n"/>
      <c r="F593" s="59" t="n"/>
      <c r="G593" s="59" t="n"/>
      <c r="H593" s="45" t="n"/>
      <c r="I593" s="58" t="n"/>
      <c r="J593" s="63" t="n"/>
      <c r="K593" s="45" t="n"/>
      <c r="L593" s="45" t="n"/>
      <c r="M593" s="9" t="n"/>
    </row>
    <row customHeight="1" ht="15.75" r="594">
      <c r="A594" s="6" t="n"/>
      <c r="B594" s="74" t="n"/>
      <c r="C594" s="58" t="n"/>
      <c r="D594" s="59" t="n"/>
      <c r="E594" s="59" t="n"/>
      <c r="F594" s="59" t="n"/>
      <c r="G594" s="59" t="n"/>
      <c r="H594" s="45" t="n"/>
      <c r="I594" s="58" t="n"/>
      <c r="J594" s="63" t="n"/>
      <c r="K594" s="45" t="n"/>
      <c r="L594" s="45" t="n"/>
      <c r="M594" s="9" t="n"/>
    </row>
    <row customHeight="1" ht="15.75" r="595">
      <c r="A595" s="6" t="n"/>
      <c r="B595" s="74" t="n"/>
      <c r="C595" s="58" t="n"/>
      <c r="D595" s="59" t="n"/>
      <c r="E595" s="59" t="n"/>
      <c r="F595" s="59" t="n"/>
      <c r="G595" s="59" t="n"/>
      <c r="H595" s="45" t="n"/>
      <c r="I595" s="58" t="n"/>
      <c r="J595" s="63" t="n"/>
      <c r="K595" s="45" t="n"/>
      <c r="L595" s="45" t="n"/>
      <c r="M595" s="9" t="n"/>
    </row>
    <row customHeight="1" ht="15.75" r="596">
      <c r="A596" s="6" t="n"/>
      <c r="B596" s="74" t="n"/>
      <c r="C596" s="58" t="n"/>
      <c r="D596" s="59" t="n"/>
      <c r="E596" s="59" t="n"/>
      <c r="F596" s="59" t="n"/>
      <c r="G596" s="59" t="n"/>
      <c r="H596" s="45" t="n"/>
      <c r="I596" s="58" t="n"/>
      <c r="J596" s="63" t="n"/>
      <c r="K596" s="45" t="n"/>
      <c r="L596" s="45" t="n"/>
      <c r="M596" s="9" t="n"/>
    </row>
    <row customHeight="1" ht="15.75" r="597">
      <c r="A597" s="6" t="n"/>
      <c r="B597" s="74" t="n"/>
      <c r="C597" s="58" t="n"/>
      <c r="D597" s="59" t="n"/>
      <c r="E597" s="59" t="n"/>
      <c r="F597" s="59" t="n"/>
      <c r="G597" s="59" t="n"/>
      <c r="H597" s="45" t="n"/>
      <c r="I597" s="58" t="n"/>
      <c r="J597" s="63" t="n"/>
      <c r="K597" s="45" t="n"/>
      <c r="L597" s="45" t="n"/>
      <c r="M597" s="9" t="n"/>
    </row>
    <row customHeight="1" ht="15.75" r="598">
      <c r="A598" s="6" t="n"/>
      <c r="B598" s="74" t="n"/>
      <c r="C598" s="58" t="n"/>
      <c r="D598" s="59" t="n"/>
      <c r="E598" s="59" t="n"/>
      <c r="F598" s="59" t="n"/>
      <c r="G598" s="59" t="n"/>
      <c r="H598" s="45" t="n"/>
      <c r="I598" s="58" t="n"/>
      <c r="J598" s="63" t="n"/>
      <c r="K598" s="45" t="n"/>
      <c r="L598" s="45" t="n"/>
      <c r="M598" s="9" t="n"/>
    </row>
    <row customHeight="1" ht="15.75" r="599">
      <c r="A599" s="6" t="n"/>
      <c r="B599" s="74" t="n"/>
      <c r="C599" s="58" t="n"/>
      <c r="D599" s="59" t="n"/>
      <c r="E599" s="59" t="n"/>
      <c r="F599" s="59" t="n"/>
      <c r="G599" s="59" t="n"/>
      <c r="H599" s="45" t="n"/>
      <c r="I599" s="58" t="n"/>
      <c r="J599" s="63" t="n"/>
      <c r="K599" s="45" t="n"/>
      <c r="L599" s="45" t="n"/>
      <c r="M599" s="9" t="n"/>
    </row>
    <row customHeight="1" ht="15.75" r="600">
      <c r="A600" s="6" t="n"/>
      <c r="B600" s="74" t="n"/>
      <c r="C600" s="58" t="n"/>
      <c r="D600" s="59" t="n"/>
      <c r="E600" s="59" t="n"/>
      <c r="F600" s="59" t="n"/>
      <c r="G600" s="59" t="n"/>
      <c r="H600" s="45" t="n"/>
      <c r="I600" s="58" t="n"/>
      <c r="J600" s="63" t="n"/>
      <c r="K600" s="45" t="n"/>
      <c r="L600" s="45" t="n"/>
      <c r="M600" s="9" t="n"/>
    </row>
    <row customHeight="1" ht="15.75" r="601">
      <c r="A601" s="6" t="n"/>
      <c r="B601" s="74" t="n"/>
      <c r="C601" s="58" t="n"/>
      <c r="D601" s="59" t="n"/>
      <c r="E601" s="59" t="n"/>
      <c r="F601" s="59" t="n"/>
      <c r="G601" s="59" t="n"/>
      <c r="H601" s="45" t="n"/>
      <c r="I601" s="58" t="n"/>
      <c r="J601" s="63" t="n"/>
      <c r="K601" s="45" t="n"/>
      <c r="L601" s="45" t="n"/>
      <c r="M601" s="9" t="n"/>
    </row>
    <row customHeight="1" ht="15.75" r="602">
      <c r="A602" s="6" t="n"/>
      <c r="B602" s="74" t="n"/>
      <c r="C602" s="58" t="n"/>
      <c r="D602" s="59" t="n"/>
      <c r="E602" s="59" t="n"/>
      <c r="F602" s="59" t="n"/>
      <c r="G602" s="59" t="n"/>
      <c r="H602" s="45" t="n"/>
      <c r="I602" s="58" t="n"/>
      <c r="J602" s="63" t="n"/>
      <c r="K602" s="45" t="n"/>
      <c r="L602" s="45" t="n"/>
      <c r="M602" s="9" t="n"/>
    </row>
    <row customHeight="1" ht="15.75" r="603">
      <c r="A603" s="6" t="n"/>
      <c r="B603" s="74" t="n"/>
      <c r="C603" s="58" t="n"/>
      <c r="D603" s="59" t="n"/>
      <c r="E603" s="59" t="n"/>
      <c r="F603" s="59" t="n"/>
      <c r="G603" s="59" t="n"/>
      <c r="H603" s="45" t="n"/>
      <c r="I603" s="58" t="n"/>
      <c r="J603" s="63" t="n"/>
      <c r="K603" s="45" t="n"/>
      <c r="L603" s="45" t="n"/>
      <c r="M603" s="9" t="n"/>
    </row>
    <row customHeight="1" ht="15.75" r="604">
      <c r="A604" s="6" t="n"/>
      <c r="B604" s="74" t="n"/>
      <c r="C604" s="58" t="n"/>
      <c r="D604" s="59" t="n"/>
      <c r="E604" s="59" t="n"/>
      <c r="F604" s="59" t="n"/>
      <c r="G604" s="59" t="n"/>
      <c r="H604" s="45" t="n"/>
      <c r="I604" s="58" t="n"/>
      <c r="J604" s="63" t="n"/>
      <c r="K604" s="45" t="n"/>
      <c r="L604" s="45" t="n"/>
      <c r="M604" s="9" t="n"/>
    </row>
    <row customHeight="1" ht="15.75" r="605">
      <c r="A605" s="6" t="n"/>
      <c r="B605" s="74" t="n"/>
      <c r="C605" s="58" t="n"/>
      <c r="D605" s="59" t="n"/>
      <c r="E605" s="59" t="n"/>
      <c r="F605" s="59" t="n"/>
      <c r="G605" s="59" t="n"/>
      <c r="H605" s="45" t="n"/>
      <c r="I605" s="58" t="n"/>
      <c r="J605" s="63" t="n"/>
      <c r="K605" s="45" t="n"/>
      <c r="L605" s="45" t="n"/>
      <c r="M605" s="9" t="n"/>
    </row>
    <row customHeight="1" ht="15.75" r="606">
      <c r="A606" s="6" t="n"/>
      <c r="B606" s="74" t="n"/>
      <c r="C606" s="58" t="n"/>
      <c r="D606" s="59" t="n"/>
      <c r="E606" s="59" t="n"/>
      <c r="F606" s="59" t="n"/>
      <c r="G606" s="59" t="n"/>
      <c r="H606" s="45" t="n"/>
      <c r="I606" s="58" t="n"/>
      <c r="J606" s="63" t="n"/>
      <c r="K606" s="45" t="n"/>
      <c r="L606" s="45" t="n"/>
      <c r="M606" s="9" t="n"/>
    </row>
    <row customHeight="1" ht="15.75" r="607">
      <c r="A607" s="6" t="n"/>
      <c r="B607" s="74" t="n"/>
      <c r="C607" s="58" t="n"/>
      <c r="D607" s="59" t="n"/>
      <c r="E607" s="59" t="n"/>
      <c r="F607" s="59" t="n"/>
      <c r="G607" s="59" t="n"/>
      <c r="H607" s="45" t="n"/>
      <c r="I607" s="58" t="n"/>
      <c r="J607" s="63" t="n"/>
      <c r="K607" s="45" t="n"/>
      <c r="L607" s="45" t="n"/>
      <c r="M607" s="9" t="n"/>
    </row>
    <row customHeight="1" ht="15.75" r="608">
      <c r="A608" s="6" t="n"/>
      <c r="B608" s="74" t="n"/>
      <c r="C608" s="58" t="n"/>
      <c r="D608" s="59" t="n"/>
      <c r="E608" s="59" t="n"/>
      <c r="F608" s="59" t="n"/>
      <c r="G608" s="59" t="n"/>
      <c r="H608" s="45" t="n"/>
      <c r="I608" s="58" t="n"/>
      <c r="J608" s="63" t="n"/>
      <c r="K608" s="45" t="n"/>
      <c r="L608" s="45" t="n"/>
      <c r="M608" s="9" t="n"/>
    </row>
    <row customHeight="1" ht="15.75" r="609">
      <c r="A609" s="6" t="n"/>
      <c r="B609" s="74" t="n"/>
      <c r="C609" s="58" t="n"/>
      <c r="D609" s="59" t="n"/>
      <c r="E609" s="59" t="n"/>
      <c r="F609" s="59" t="n"/>
      <c r="G609" s="59" t="n"/>
      <c r="H609" s="45" t="n"/>
      <c r="I609" s="58" t="n"/>
      <c r="J609" s="63" t="n"/>
      <c r="K609" s="45" t="n"/>
      <c r="L609" s="45" t="n"/>
      <c r="M609" s="9" t="n"/>
    </row>
    <row customHeight="1" ht="15.75" r="610">
      <c r="A610" s="6" t="n"/>
      <c r="B610" s="74" t="n"/>
      <c r="C610" s="58" t="n"/>
      <c r="D610" s="59" t="n"/>
      <c r="E610" s="59" t="n"/>
      <c r="F610" s="59" t="n"/>
      <c r="G610" s="59" t="n"/>
      <c r="H610" s="45" t="n"/>
      <c r="I610" s="58" t="n"/>
      <c r="J610" s="63" t="n"/>
      <c r="K610" s="45" t="n"/>
      <c r="L610" s="45" t="n"/>
      <c r="M610" s="9" t="n"/>
    </row>
    <row customHeight="1" ht="15.75" r="611">
      <c r="A611" s="6" t="n"/>
      <c r="B611" s="74" t="n"/>
      <c r="C611" s="58" t="n"/>
      <c r="D611" s="59" t="n"/>
      <c r="E611" s="59" t="n"/>
      <c r="F611" s="59" t="n"/>
      <c r="G611" s="59" t="n"/>
      <c r="H611" s="45" t="n"/>
      <c r="I611" s="58" t="n"/>
      <c r="J611" s="63" t="n"/>
      <c r="K611" s="45" t="n"/>
      <c r="L611" s="45" t="n"/>
      <c r="M611" s="9" t="n"/>
    </row>
    <row customHeight="1" ht="15.75" r="612">
      <c r="A612" s="6" t="n"/>
      <c r="B612" s="74" t="n"/>
      <c r="C612" s="58" t="n"/>
      <c r="D612" s="59" t="n"/>
      <c r="E612" s="59" t="n"/>
      <c r="F612" s="59" t="n"/>
      <c r="G612" s="59" t="n"/>
      <c r="H612" s="45" t="n"/>
      <c r="I612" s="58" t="n"/>
      <c r="J612" s="63" t="n"/>
      <c r="K612" s="45" t="n"/>
      <c r="L612" s="45" t="n"/>
      <c r="M612" s="9" t="n"/>
    </row>
    <row customHeight="1" ht="15.75" r="613">
      <c r="A613" s="6" t="n"/>
      <c r="B613" s="74" t="n"/>
      <c r="C613" s="58" t="n"/>
      <c r="D613" s="59" t="n"/>
      <c r="E613" s="59" t="n"/>
      <c r="F613" s="59" t="n"/>
      <c r="G613" s="59" t="n"/>
      <c r="H613" s="45" t="n"/>
      <c r="I613" s="58" t="n"/>
      <c r="J613" s="63" t="n"/>
      <c r="K613" s="45" t="n"/>
      <c r="L613" s="45" t="n"/>
      <c r="M613" s="9" t="n"/>
    </row>
    <row customHeight="1" ht="15.75" r="614">
      <c r="A614" s="6" t="n"/>
      <c r="B614" s="74" t="n"/>
      <c r="C614" s="58" t="n"/>
      <c r="D614" s="59" t="n"/>
      <c r="E614" s="59" t="n"/>
      <c r="F614" s="59" t="n"/>
      <c r="G614" s="59" t="n"/>
      <c r="H614" s="45" t="n"/>
      <c r="I614" s="58" t="n"/>
      <c r="J614" s="63" t="n"/>
      <c r="K614" s="45" t="n"/>
      <c r="L614" s="45" t="n"/>
      <c r="M614" s="9" t="n"/>
    </row>
    <row customHeight="1" ht="15.75" r="615">
      <c r="A615" s="6" t="n"/>
      <c r="B615" s="74" t="n"/>
      <c r="C615" s="58" t="n"/>
      <c r="D615" s="59" t="n"/>
      <c r="E615" s="59" t="n"/>
      <c r="F615" s="59" t="n"/>
      <c r="G615" s="59" t="n"/>
      <c r="H615" s="45" t="n"/>
      <c r="I615" s="58" t="n"/>
      <c r="J615" s="63" t="n"/>
      <c r="K615" s="45" t="n"/>
      <c r="L615" s="45" t="n"/>
      <c r="M615" s="9" t="n"/>
    </row>
    <row customHeight="1" ht="15.75" r="616">
      <c r="A616" s="6" t="n"/>
      <c r="B616" s="74" t="n"/>
      <c r="C616" s="58" t="n"/>
      <c r="D616" s="59" t="n"/>
      <c r="E616" s="59" t="n"/>
      <c r="F616" s="59" t="n"/>
      <c r="G616" s="59" t="n"/>
      <c r="H616" s="45" t="n"/>
      <c r="I616" s="58" t="n"/>
      <c r="J616" s="63" t="n"/>
      <c r="K616" s="45" t="n"/>
      <c r="L616" s="45" t="n"/>
      <c r="M616" s="9" t="n"/>
    </row>
    <row customHeight="1" ht="15.75" r="617">
      <c r="A617" s="6" t="n"/>
      <c r="B617" s="74" t="n"/>
      <c r="C617" s="58" t="n"/>
      <c r="D617" s="59" t="n"/>
      <c r="E617" s="59" t="n"/>
      <c r="F617" s="59" t="n"/>
      <c r="G617" s="59" t="n"/>
      <c r="H617" s="45" t="n"/>
      <c r="I617" s="58" t="n"/>
      <c r="J617" s="63" t="n"/>
      <c r="K617" s="45" t="n"/>
      <c r="L617" s="45" t="n"/>
      <c r="M617" s="9" t="n"/>
    </row>
    <row customHeight="1" ht="15.75" r="618">
      <c r="A618" s="6" t="n"/>
      <c r="B618" s="74" t="n"/>
      <c r="C618" s="58" t="n"/>
      <c r="D618" s="59" t="n"/>
      <c r="E618" s="59" t="n"/>
      <c r="F618" s="59" t="n"/>
      <c r="G618" s="59" t="n"/>
      <c r="H618" s="45" t="n"/>
      <c r="I618" s="58" t="n"/>
      <c r="J618" s="63" t="n"/>
      <c r="K618" s="45" t="n"/>
      <c r="L618" s="45" t="n"/>
      <c r="M618" s="9" t="n"/>
    </row>
    <row customHeight="1" ht="15.75" r="619">
      <c r="A619" s="6" t="n"/>
      <c r="B619" s="74" t="n"/>
      <c r="C619" s="58" t="n"/>
      <c r="D619" s="59" t="n"/>
      <c r="E619" s="59" t="n"/>
      <c r="F619" s="59" t="n"/>
      <c r="G619" s="59" t="n"/>
      <c r="H619" s="45" t="n"/>
      <c r="I619" s="58" t="n"/>
      <c r="J619" s="63" t="n"/>
      <c r="K619" s="45" t="n"/>
      <c r="L619" s="45" t="n"/>
      <c r="M619" s="9" t="n"/>
    </row>
    <row customHeight="1" ht="15.75" r="620">
      <c r="A620" s="6" t="n"/>
      <c r="B620" s="74" t="n"/>
      <c r="C620" s="58" t="n"/>
      <c r="D620" s="59" t="n"/>
      <c r="E620" s="59" t="n"/>
      <c r="F620" s="59" t="n"/>
      <c r="G620" s="59" t="n"/>
      <c r="H620" s="45" t="n"/>
      <c r="I620" s="58" t="n"/>
      <c r="J620" s="63" t="n"/>
      <c r="K620" s="45" t="n"/>
      <c r="L620" s="45" t="n"/>
      <c r="M620" s="9" t="n"/>
    </row>
    <row customHeight="1" ht="15.75" r="621">
      <c r="A621" s="6" t="n"/>
      <c r="B621" s="74" t="n"/>
      <c r="C621" s="58" t="n"/>
      <c r="D621" s="59" t="n"/>
      <c r="E621" s="59" t="n"/>
      <c r="F621" s="59" t="n"/>
      <c r="G621" s="59" t="n"/>
      <c r="H621" s="45" t="n"/>
      <c r="I621" s="58" t="n"/>
      <c r="J621" s="63" t="n"/>
      <c r="K621" s="45" t="n"/>
      <c r="L621" s="45" t="n"/>
      <c r="M621" s="9" t="n"/>
    </row>
    <row customHeight="1" ht="15.75" r="622">
      <c r="A622" s="6" t="n"/>
      <c r="B622" s="74" t="n"/>
      <c r="C622" s="58" t="n"/>
      <c r="D622" s="59" t="n"/>
      <c r="E622" s="59" t="n"/>
      <c r="F622" s="59" t="n"/>
      <c r="G622" s="59" t="n"/>
      <c r="H622" s="45" t="n"/>
      <c r="I622" s="58" t="n"/>
      <c r="J622" s="63" t="n"/>
      <c r="K622" s="45" t="n"/>
      <c r="L622" s="45" t="n"/>
      <c r="M622" s="9" t="n"/>
    </row>
    <row customHeight="1" ht="15.75" r="623">
      <c r="A623" s="6" t="n"/>
      <c r="B623" s="74" t="n"/>
      <c r="C623" s="58" t="n"/>
      <c r="D623" s="59" t="n"/>
      <c r="E623" s="59" t="n"/>
      <c r="F623" s="59" t="n"/>
      <c r="G623" s="59" t="n"/>
      <c r="H623" s="45" t="n"/>
      <c r="I623" s="58" t="n"/>
      <c r="J623" s="63" t="n"/>
      <c r="K623" s="45" t="n"/>
      <c r="L623" s="45" t="n"/>
      <c r="M623" s="9" t="n"/>
    </row>
    <row customHeight="1" ht="15.75" r="624">
      <c r="A624" s="6" t="n"/>
      <c r="B624" s="74" t="n"/>
      <c r="C624" s="58" t="n"/>
      <c r="D624" s="59" t="n"/>
      <c r="E624" s="59" t="n"/>
      <c r="F624" s="59" t="n"/>
      <c r="G624" s="59" t="n"/>
      <c r="H624" s="45" t="n"/>
      <c r="I624" s="58" t="n"/>
      <c r="J624" s="63" t="n"/>
      <c r="K624" s="45" t="n"/>
      <c r="L624" s="45" t="n"/>
      <c r="M624" s="9" t="n"/>
    </row>
    <row customHeight="1" ht="15.75" r="625">
      <c r="A625" s="6" t="n"/>
      <c r="B625" s="74" t="n"/>
      <c r="C625" s="58" t="n"/>
      <c r="D625" s="59" t="n"/>
      <c r="E625" s="59" t="n"/>
      <c r="F625" s="59" t="n"/>
      <c r="G625" s="59" t="n"/>
      <c r="H625" s="45" t="n"/>
      <c r="I625" s="58" t="n"/>
      <c r="J625" s="63" t="n"/>
      <c r="K625" s="45" t="n"/>
      <c r="L625" s="45" t="n"/>
      <c r="M625" s="9" t="n"/>
    </row>
    <row customHeight="1" ht="15.75" r="626">
      <c r="A626" s="6" t="n"/>
      <c r="B626" s="74" t="n"/>
      <c r="C626" s="58" t="n"/>
      <c r="D626" s="59" t="n"/>
      <c r="E626" s="59" t="n"/>
      <c r="F626" s="59" t="n"/>
      <c r="G626" s="59" t="n"/>
      <c r="H626" s="45" t="n"/>
      <c r="I626" s="58" t="n"/>
      <c r="J626" s="63" t="n"/>
      <c r="K626" s="45" t="n"/>
      <c r="L626" s="45" t="n"/>
      <c r="M626" s="9" t="n"/>
    </row>
    <row customHeight="1" ht="15.75" r="627">
      <c r="A627" s="6" t="n"/>
      <c r="B627" s="74" t="n"/>
      <c r="C627" s="58" t="n"/>
      <c r="D627" s="59" t="n"/>
      <c r="E627" s="59" t="n"/>
      <c r="F627" s="59" t="n"/>
      <c r="G627" s="59" t="n"/>
      <c r="H627" s="45" t="n"/>
      <c r="I627" s="58" t="n"/>
      <c r="J627" s="63" t="n"/>
      <c r="K627" s="45" t="n"/>
      <c r="L627" s="45" t="n"/>
      <c r="M627" s="9" t="n"/>
    </row>
    <row customHeight="1" ht="15.75" r="628">
      <c r="A628" s="6" t="n"/>
      <c r="B628" s="74" t="n"/>
      <c r="C628" s="58" t="n"/>
      <c r="D628" s="59" t="n"/>
      <c r="E628" s="59" t="n"/>
      <c r="F628" s="59" t="n"/>
      <c r="G628" s="59" t="n"/>
      <c r="H628" s="45" t="n"/>
      <c r="I628" s="58" t="n"/>
      <c r="J628" s="63" t="n"/>
      <c r="K628" s="45" t="n"/>
      <c r="L628" s="45" t="n"/>
      <c r="M628" s="9" t="n"/>
    </row>
    <row customHeight="1" ht="15.75" r="629">
      <c r="A629" s="6" t="n"/>
      <c r="B629" s="74" t="n"/>
      <c r="C629" s="58" t="n"/>
      <c r="D629" s="59" t="n"/>
      <c r="E629" s="59" t="n"/>
      <c r="F629" s="59" t="n"/>
      <c r="G629" s="59" t="n"/>
      <c r="H629" s="45" t="n"/>
      <c r="I629" s="58" t="n"/>
      <c r="J629" s="63" t="n"/>
      <c r="K629" s="45" t="n"/>
      <c r="L629" s="45" t="n"/>
      <c r="M629" s="9" t="n"/>
    </row>
    <row customHeight="1" ht="15.75" r="630">
      <c r="A630" s="6" t="n"/>
      <c r="B630" s="74" t="n"/>
      <c r="C630" s="58" t="n"/>
      <c r="D630" s="59" t="n"/>
      <c r="E630" s="59" t="n"/>
      <c r="F630" s="59" t="n"/>
      <c r="G630" s="59" t="n"/>
      <c r="H630" s="45" t="n"/>
      <c r="I630" s="58" t="n"/>
      <c r="J630" s="63" t="n"/>
      <c r="K630" s="45" t="n"/>
      <c r="L630" s="45" t="n"/>
      <c r="M630" s="9" t="n"/>
    </row>
    <row customHeight="1" ht="15.75" r="631">
      <c r="A631" s="6" t="n"/>
      <c r="B631" s="74" t="n"/>
      <c r="C631" s="58" t="n"/>
      <c r="D631" s="59" t="n"/>
      <c r="E631" s="59" t="n"/>
      <c r="F631" s="59" t="n"/>
      <c r="G631" s="59" t="n"/>
      <c r="H631" s="45" t="n"/>
      <c r="I631" s="58" t="n"/>
      <c r="J631" s="63" t="n"/>
      <c r="K631" s="45" t="n"/>
      <c r="L631" s="45" t="n"/>
      <c r="M631" s="9" t="n"/>
    </row>
    <row customHeight="1" ht="15.75" r="632">
      <c r="A632" s="6" t="n"/>
      <c r="B632" s="74" t="n"/>
      <c r="C632" s="58" t="n"/>
      <c r="D632" s="59" t="n"/>
      <c r="E632" s="59" t="n"/>
      <c r="F632" s="59" t="n"/>
      <c r="G632" s="59" t="n"/>
      <c r="H632" s="45" t="n"/>
      <c r="I632" s="58" t="n"/>
      <c r="J632" s="63" t="n"/>
      <c r="K632" s="45" t="n"/>
      <c r="L632" s="45" t="n"/>
      <c r="M632" s="9" t="n"/>
    </row>
    <row customHeight="1" ht="15.75" r="633">
      <c r="A633" s="6" t="n"/>
      <c r="B633" s="74" t="n"/>
      <c r="C633" s="58" t="n"/>
      <c r="D633" s="59" t="n"/>
      <c r="E633" s="59" t="n"/>
      <c r="F633" s="59" t="n"/>
      <c r="G633" s="59" t="n"/>
      <c r="H633" s="45" t="n"/>
      <c r="I633" s="58" t="n"/>
      <c r="J633" s="63" t="n"/>
      <c r="K633" s="45" t="n"/>
      <c r="L633" s="45" t="n"/>
      <c r="M633" s="9" t="n"/>
    </row>
    <row customHeight="1" ht="15.75" r="634">
      <c r="A634" s="6" t="n"/>
      <c r="B634" s="74" t="n"/>
      <c r="C634" s="58" t="n"/>
      <c r="D634" s="59" t="n"/>
      <c r="E634" s="59" t="n"/>
      <c r="F634" s="59" t="n"/>
      <c r="G634" s="59" t="n"/>
      <c r="H634" s="45" t="n"/>
      <c r="I634" s="58" t="n"/>
      <c r="J634" s="63" t="n"/>
      <c r="K634" s="45" t="n"/>
      <c r="L634" s="45" t="n"/>
      <c r="M634" s="9" t="n"/>
    </row>
    <row customHeight="1" ht="15.75" r="635">
      <c r="A635" s="6" t="n"/>
      <c r="B635" s="74" t="n"/>
      <c r="C635" s="58" t="n"/>
      <c r="D635" s="59" t="n"/>
      <c r="E635" s="59" t="n"/>
      <c r="F635" s="59" t="n"/>
      <c r="G635" s="59" t="n"/>
      <c r="H635" s="45" t="n"/>
      <c r="I635" s="58" t="n"/>
      <c r="J635" s="63" t="n"/>
      <c r="K635" s="45" t="n"/>
      <c r="L635" s="45" t="n"/>
      <c r="M635" s="9" t="n"/>
    </row>
    <row customHeight="1" ht="15.75" r="636">
      <c r="A636" s="6" t="n"/>
      <c r="B636" s="74" t="n"/>
      <c r="C636" s="58" t="n"/>
      <c r="D636" s="59" t="n"/>
      <c r="E636" s="59" t="n"/>
      <c r="F636" s="59" t="n"/>
      <c r="G636" s="59" t="n"/>
      <c r="H636" s="45" t="n"/>
      <c r="I636" s="58" t="n"/>
      <c r="J636" s="63" t="n"/>
      <c r="K636" s="45" t="n"/>
      <c r="L636" s="45" t="n"/>
      <c r="M636" s="9" t="n"/>
    </row>
    <row customHeight="1" ht="15.75" r="637">
      <c r="A637" s="6" t="n"/>
      <c r="B637" s="74" t="n"/>
      <c r="C637" s="58" t="n"/>
      <c r="D637" s="59" t="n"/>
      <c r="E637" s="59" t="n"/>
      <c r="F637" s="59" t="n"/>
      <c r="G637" s="59" t="n"/>
      <c r="H637" s="45" t="n"/>
      <c r="I637" s="58" t="n"/>
      <c r="J637" s="63" t="n"/>
      <c r="K637" s="45" t="n"/>
      <c r="L637" s="45" t="n"/>
      <c r="M637" s="9" t="n"/>
    </row>
    <row customHeight="1" ht="15.75" r="638">
      <c r="A638" s="6" t="n"/>
      <c r="B638" s="74" t="n"/>
      <c r="C638" s="58" t="n"/>
      <c r="D638" s="59" t="n"/>
      <c r="E638" s="59" t="n"/>
      <c r="F638" s="59" t="n"/>
      <c r="G638" s="59" t="n"/>
      <c r="H638" s="45" t="n"/>
      <c r="I638" s="58" t="n"/>
      <c r="J638" s="63" t="n"/>
      <c r="K638" s="45" t="n"/>
      <c r="L638" s="45" t="n"/>
      <c r="M638" s="9" t="n"/>
    </row>
    <row customHeight="1" ht="15.75" r="639">
      <c r="A639" s="6" t="n"/>
      <c r="B639" s="74" t="n"/>
      <c r="C639" s="58" t="n"/>
      <c r="D639" s="59" t="n"/>
      <c r="E639" s="59" t="n"/>
      <c r="F639" s="59" t="n"/>
      <c r="G639" s="59" t="n"/>
      <c r="H639" s="45" t="n"/>
      <c r="I639" s="58" t="n"/>
      <c r="J639" s="63" t="n"/>
      <c r="K639" s="45" t="n"/>
      <c r="L639" s="45" t="n"/>
      <c r="M639" s="9" t="n"/>
    </row>
    <row customHeight="1" ht="15.75" r="640">
      <c r="A640" s="6" t="n"/>
      <c r="B640" s="74" t="n"/>
      <c r="C640" s="58" t="n"/>
      <c r="D640" s="59" t="n"/>
      <c r="E640" s="59" t="n"/>
      <c r="F640" s="59" t="n"/>
      <c r="G640" s="59" t="n"/>
      <c r="H640" s="45" t="n"/>
      <c r="I640" s="58" t="n"/>
      <c r="J640" s="63" t="n"/>
      <c r="K640" s="45" t="n"/>
      <c r="L640" s="45" t="n"/>
      <c r="M640" s="9" t="n"/>
    </row>
    <row customHeight="1" ht="15.75" r="641">
      <c r="A641" s="6" t="n"/>
      <c r="B641" s="74" t="n"/>
      <c r="C641" s="58" t="n"/>
      <c r="D641" s="59" t="n"/>
      <c r="E641" s="59" t="n"/>
      <c r="F641" s="59" t="n"/>
      <c r="G641" s="59" t="n"/>
      <c r="H641" s="45" t="n"/>
      <c r="I641" s="58" t="n"/>
      <c r="J641" s="63" t="n"/>
      <c r="K641" s="45" t="n"/>
      <c r="L641" s="45" t="n"/>
      <c r="M641" s="9" t="n"/>
    </row>
    <row customHeight="1" ht="15.75" r="642">
      <c r="A642" s="6" t="n"/>
      <c r="B642" s="74" t="n"/>
      <c r="C642" s="58" t="n"/>
      <c r="D642" s="59" t="n"/>
      <c r="E642" s="59" t="n"/>
      <c r="F642" s="59" t="n"/>
      <c r="G642" s="59" t="n"/>
      <c r="H642" s="45" t="n"/>
      <c r="I642" s="58" t="n"/>
      <c r="J642" s="63" t="n"/>
      <c r="K642" s="45" t="n"/>
      <c r="L642" s="45" t="n"/>
      <c r="M642" s="9" t="n"/>
    </row>
    <row customHeight="1" ht="15.75" r="643">
      <c r="A643" s="6" t="n"/>
      <c r="B643" s="74" t="n"/>
      <c r="C643" s="58" t="n"/>
      <c r="D643" s="59" t="n"/>
      <c r="E643" s="59" t="n"/>
      <c r="F643" s="59" t="n"/>
      <c r="G643" s="59" t="n"/>
      <c r="H643" s="45" t="n"/>
      <c r="I643" s="58" t="n"/>
      <c r="J643" s="63" t="n"/>
      <c r="K643" s="45" t="n"/>
      <c r="L643" s="45" t="n"/>
      <c r="M643" s="9" t="n"/>
    </row>
    <row customHeight="1" ht="15.75" r="644">
      <c r="A644" s="6" t="n"/>
      <c r="B644" s="74" t="n"/>
      <c r="C644" s="58" t="n"/>
      <c r="D644" s="59" t="n"/>
      <c r="E644" s="59" t="n"/>
      <c r="F644" s="59" t="n"/>
      <c r="G644" s="59" t="n"/>
      <c r="H644" s="45" t="n"/>
      <c r="I644" s="58" t="n"/>
      <c r="J644" s="63" t="n"/>
      <c r="K644" s="45" t="n"/>
      <c r="L644" s="45" t="n"/>
      <c r="M644" s="9" t="n"/>
    </row>
    <row customHeight="1" ht="15.75" r="645">
      <c r="A645" s="6" t="n"/>
      <c r="B645" s="74" t="n"/>
      <c r="C645" s="58" t="n"/>
      <c r="D645" s="59" t="n"/>
      <c r="E645" s="59" t="n"/>
      <c r="F645" s="59" t="n"/>
      <c r="G645" s="59" t="n"/>
      <c r="H645" s="45" t="n"/>
      <c r="I645" s="58" t="n"/>
      <c r="J645" s="63" t="n"/>
      <c r="K645" s="45" t="n"/>
      <c r="L645" s="45" t="n"/>
      <c r="M645" s="9" t="n"/>
    </row>
    <row customHeight="1" ht="15.75" r="646">
      <c r="A646" s="6" t="n"/>
      <c r="B646" s="74" t="n"/>
      <c r="C646" s="58" t="n"/>
      <c r="D646" s="59" t="n"/>
      <c r="E646" s="59" t="n"/>
      <c r="F646" s="59" t="n"/>
      <c r="G646" s="59" t="n"/>
      <c r="H646" s="45" t="n"/>
      <c r="I646" s="58" t="n"/>
      <c r="J646" s="63" t="n"/>
      <c r="K646" s="45" t="n"/>
      <c r="L646" s="45" t="n"/>
      <c r="M646" s="9" t="n"/>
    </row>
    <row customHeight="1" ht="15.75" r="647">
      <c r="A647" s="6" t="n"/>
      <c r="B647" s="74" t="n"/>
      <c r="C647" s="58" t="n"/>
      <c r="D647" s="59" t="n"/>
      <c r="E647" s="59" t="n"/>
      <c r="F647" s="59" t="n"/>
      <c r="G647" s="59" t="n"/>
      <c r="H647" s="45" t="n"/>
      <c r="I647" s="58" t="n"/>
      <c r="J647" s="63" t="n"/>
      <c r="K647" s="45" t="n"/>
      <c r="L647" s="45" t="n"/>
      <c r="M647" s="9" t="n"/>
    </row>
    <row customHeight="1" ht="15.75" r="648">
      <c r="A648" s="6" t="n"/>
      <c r="B648" s="74" t="n"/>
      <c r="C648" s="58" t="n"/>
      <c r="D648" s="59" t="n"/>
      <c r="E648" s="59" t="n"/>
      <c r="F648" s="59" t="n"/>
      <c r="G648" s="59" t="n"/>
      <c r="H648" s="45" t="n"/>
      <c r="I648" s="58" t="n"/>
      <c r="J648" s="63" t="n"/>
      <c r="K648" s="45" t="n"/>
      <c r="L648" s="45" t="n"/>
      <c r="M648" s="9" t="n"/>
    </row>
    <row customHeight="1" ht="15.75" r="649">
      <c r="A649" s="6" t="n"/>
      <c r="B649" s="74" t="n"/>
      <c r="C649" s="58" t="n"/>
      <c r="D649" s="59" t="n"/>
      <c r="E649" s="59" t="n"/>
      <c r="F649" s="59" t="n"/>
      <c r="G649" s="59" t="n"/>
      <c r="H649" s="45" t="n"/>
      <c r="I649" s="58" t="n"/>
      <c r="J649" s="63" t="n"/>
      <c r="K649" s="45" t="n"/>
      <c r="L649" s="45" t="n"/>
      <c r="M649" s="9" t="n"/>
    </row>
    <row customHeight="1" ht="15.75" r="650">
      <c r="A650" s="6" t="n"/>
      <c r="B650" s="74" t="n"/>
      <c r="C650" s="58" t="n"/>
      <c r="D650" s="59" t="n"/>
      <c r="E650" s="59" t="n"/>
      <c r="F650" s="59" t="n"/>
      <c r="G650" s="59" t="n"/>
      <c r="H650" s="45" t="n"/>
      <c r="I650" s="58" t="n"/>
      <c r="J650" s="63" t="n"/>
      <c r="K650" s="45" t="n"/>
      <c r="L650" s="45" t="n"/>
      <c r="M650" s="9" t="n"/>
    </row>
    <row customHeight="1" ht="15.75" r="651">
      <c r="A651" s="6" t="n"/>
      <c r="B651" s="74" t="n"/>
      <c r="C651" s="58" t="n"/>
      <c r="D651" s="59" t="n"/>
      <c r="E651" s="59" t="n"/>
      <c r="F651" s="59" t="n"/>
      <c r="G651" s="59" t="n"/>
      <c r="H651" s="45" t="n"/>
      <c r="I651" s="58" t="n"/>
      <c r="J651" s="63" t="n"/>
      <c r="K651" s="45" t="n"/>
      <c r="L651" s="45" t="n"/>
      <c r="M651" s="9" t="n"/>
    </row>
    <row customHeight="1" ht="15.75" r="652">
      <c r="A652" s="6" t="n"/>
      <c r="B652" s="74" t="n"/>
      <c r="C652" s="58" t="n"/>
      <c r="D652" s="59" t="n"/>
      <c r="E652" s="59" t="n"/>
      <c r="F652" s="59" t="n"/>
      <c r="G652" s="59" t="n"/>
      <c r="H652" s="45" t="n"/>
      <c r="I652" s="58" t="n"/>
      <c r="J652" s="63" t="n"/>
      <c r="K652" s="45" t="n"/>
      <c r="L652" s="45" t="n"/>
      <c r="M652" s="9" t="n"/>
    </row>
    <row customHeight="1" ht="15.75" r="653">
      <c r="A653" s="6" t="n"/>
      <c r="B653" s="74" t="n"/>
      <c r="C653" s="58" t="n"/>
      <c r="D653" s="59" t="n"/>
      <c r="E653" s="59" t="n"/>
      <c r="F653" s="59" t="n"/>
      <c r="G653" s="59" t="n"/>
      <c r="H653" s="45" t="n"/>
      <c r="I653" s="58" t="n"/>
      <c r="J653" s="63" t="n"/>
      <c r="K653" s="45" t="n"/>
      <c r="L653" s="45" t="n"/>
      <c r="M653" s="9" t="n"/>
    </row>
    <row customHeight="1" ht="15.75" r="654">
      <c r="A654" s="6" t="n"/>
      <c r="B654" s="74" t="n"/>
      <c r="C654" s="58" t="n"/>
      <c r="D654" s="59" t="n"/>
      <c r="E654" s="59" t="n"/>
      <c r="F654" s="59" t="n"/>
      <c r="G654" s="59" t="n"/>
      <c r="H654" s="45" t="n"/>
      <c r="I654" s="58" t="n"/>
      <c r="J654" s="63" t="n"/>
      <c r="K654" s="45" t="n"/>
      <c r="L654" s="45" t="n"/>
      <c r="M654" s="9" t="n"/>
    </row>
    <row customHeight="1" ht="15.75" r="655">
      <c r="A655" s="6" t="n"/>
      <c r="B655" s="74" t="n"/>
      <c r="C655" s="58" t="n"/>
      <c r="D655" s="59" t="n"/>
      <c r="E655" s="59" t="n"/>
      <c r="F655" s="59" t="n"/>
      <c r="G655" s="59" t="n"/>
      <c r="H655" s="45" t="n"/>
      <c r="I655" s="58" t="n"/>
      <c r="J655" s="63" t="n"/>
      <c r="K655" s="45" t="n"/>
      <c r="L655" s="45" t="n"/>
      <c r="M655" s="9" t="n"/>
    </row>
    <row customHeight="1" ht="15.75" r="656">
      <c r="A656" s="6" t="n"/>
      <c r="B656" s="74" t="n"/>
      <c r="C656" s="58" t="n"/>
      <c r="D656" s="59" t="n"/>
      <c r="E656" s="59" t="n"/>
      <c r="F656" s="59" t="n"/>
      <c r="G656" s="59" t="n"/>
      <c r="H656" s="45" t="n"/>
      <c r="I656" s="58" t="n"/>
      <c r="J656" s="63" t="n"/>
      <c r="K656" s="45" t="n"/>
      <c r="L656" s="45" t="n"/>
      <c r="M656" s="9" t="n"/>
    </row>
    <row customHeight="1" ht="15.75" r="657">
      <c r="A657" s="6" t="n"/>
      <c r="B657" s="74" t="n"/>
      <c r="C657" s="58" t="n"/>
      <c r="D657" s="59" t="n"/>
      <c r="E657" s="59" t="n"/>
      <c r="F657" s="59" t="n"/>
      <c r="G657" s="59" t="n"/>
      <c r="H657" s="45" t="n"/>
      <c r="I657" s="58" t="n"/>
      <c r="J657" s="63" t="n"/>
      <c r="K657" s="45" t="n"/>
      <c r="L657" s="45" t="n"/>
      <c r="M657" s="9" t="n"/>
    </row>
    <row customHeight="1" ht="15.75" r="658">
      <c r="A658" s="6" t="n"/>
      <c r="B658" s="74" t="n"/>
      <c r="C658" s="58" t="n"/>
      <c r="D658" s="59" t="n"/>
      <c r="E658" s="59" t="n"/>
      <c r="F658" s="59" t="n"/>
      <c r="G658" s="59" t="n"/>
      <c r="H658" s="45" t="n"/>
      <c r="I658" s="58" t="n"/>
      <c r="J658" s="63" t="n"/>
      <c r="K658" s="45" t="n"/>
      <c r="L658" s="45" t="n"/>
      <c r="M658" s="9" t="n"/>
    </row>
    <row customHeight="1" ht="15.75" r="659">
      <c r="A659" s="6" t="n"/>
      <c r="B659" s="74" t="n"/>
      <c r="C659" s="58" t="n"/>
      <c r="D659" s="59" t="n"/>
      <c r="E659" s="59" t="n"/>
      <c r="F659" s="59" t="n"/>
      <c r="G659" s="59" t="n"/>
      <c r="H659" s="45" t="n"/>
      <c r="I659" s="58" t="n"/>
      <c r="J659" s="63" t="n"/>
      <c r="K659" s="45" t="n"/>
      <c r="L659" s="45" t="n"/>
      <c r="M659" s="9" t="n"/>
    </row>
    <row customHeight="1" ht="15.75" r="660">
      <c r="A660" s="6" t="n"/>
      <c r="B660" s="74" t="n"/>
      <c r="C660" s="58" t="n"/>
      <c r="D660" s="59" t="n"/>
      <c r="E660" s="59" t="n"/>
      <c r="F660" s="59" t="n"/>
      <c r="G660" s="59" t="n"/>
      <c r="H660" s="45" t="n"/>
      <c r="I660" s="58" t="n"/>
      <c r="J660" s="63" t="n"/>
      <c r="K660" s="45" t="n"/>
      <c r="L660" s="45" t="n"/>
      <c r="M660" s="9" t="n"/>
    </row>
    <row customHeight="1" ht="15.75" r="661">
      <c r="A661" s="6" t="n"/>
      <c r="B661" s="74" t="n"/>
      <c r="C661" s="58" t="n"/>
      <c r="D661" s="59" t="n"/>
      <c r="E661" s="59" t="n"/>
      <c r="F661" s="59" t="n"/>
      <c r="G661" s="59" t="n"/>
      <c r="H661" s="45" t="n"/>
      <c r="I661" s="58" t="n"/>
      <c r="J661" s="63" t="n"/>
      <c r="K661" s="45" t="n"/>
      <c r="L661" s="45" t="n"/>
      <c r="M661" s="9" t="n"/>
    </row>
    <row customHeight="1" ht="15.75" r="662">
      <c r="A662" s="6" t="n"/>
      <c r="B662" s="74" t="n"/>
      <c r="C662" s="58" t="n"/>
      <c r="D662" s="59" t="n"/>
      <c r="E662" s="59" t="n"/>
      <c r="F662" s="59" t="n"/>
      <c r="G662" s="59" t="n"/>
      <c r="H662" s="45" t="n"/>
      <c r="I662" s="58" t="n"/>
      <c r="J662" s="63" t="n"/>
      <c r="K662" s="45" t="n"/>
      <c r="L662" s="45" t="n"/>
      <c r="M662" s="9" t="n"/>
    </row>
    <row customHeight="1" ht="15.75" r="663">
      <c r="A663" s="6" t="n"/>
      <c r="B663" s="74" t="n"/>
      <c r="C663" s="58" t="n"/>
      <c r="D663" s="59" t="n"/>
      <c r="E663" s="59" t="n"/>
      <c r="F663" s="59" t="n"/>
      <c r="G663" s="59" t="n"/>
      <c r="H663" s="45" t="n"/>
      <c r="I663" s="58" t="n"/>
      <c r="J663" s="63" t="n"/>
      <c r="K663" s="45" t="n"/>
      <c r="L663" s="45" t="n"/>
      <c r="M663" s="9" t="n"/>
    </row>
    <row customHeight="1" ht="15.75" r="664">
      <c r="A664" s="6" t="n"/>
      <c r="B664" s="74" t="n"/>
      <c r="C664" s="58" t="n"/>
      <c r="D664" s="59" t="n"/>
      <c r="E664" s="59" t="n"/>
      <c r="F664" s="59" t="n"/>
      <c r="G664" s="59" t="n"/>
      <c r="H664" s="45" t="n"/>
      <c r="I664" s="58" t="n"/>
      <c r="J664" s="63" t="n"/>
      <c r="K664" s="45" t="n"/>
      <c r="L664" s="45" t="n"/>
      <c r="M664" s="9" t="n"/>
    </row>
    <row customHeight="1" ht="15.75" r="665">
      <c r="A665" s="6" t="n"/>
      <c r="B665" s="74" t="n"/>
      <c r="C665" s="58" t="n"/>
      <c r="D665" s="59" t="n"/>
      <c r="E665" s="59" t="n"/>
      <c r="F665" s="59" t="n"/>
      <c r="G665" s="59" t="n"/>
      <c r="H665" s="45" t="n"/>
      <c r="I665" s="58" t="n"/>
      <c r="J665" s="63" t="n"/>
      <c r="K665" s="45" t="n"/>
      <c r="L665" s="45" t="n"/>
      <c r="M665" s="9" t="n"/>
    </row>
    <row customHeight="1" ht="15.75" r="666">
      <c r="A666" s="6" t="n"/>
      <c r="B666" s="74" t="n"/>
      <c r="C666" s="58" t="n"/>
      <c r="D666" s="59" t="n"/>
      <c r="E666" s="59" t="n"/>
      <c r="F666" s="59" t="n"/>
      <c r="G666" s="59" t="n"/>
      <c r="H666" s="45" t="n"/>
      <c r="I666" s="58" t="n"/>
      <c r="J666" s="63" t="n"/>
      <c r="K666" s="45" t="n"/>
      <c r="L666" s="45" t="n"/>
      <c r="M666" s="9" t="n"/>
    </row>
    <row customHeight="1" ht="15.75" r="667">
      <c r="A667" s="6" t="n"/>
      <c r="B667" s="74" t="n"/>
      <c r="C667" s="58" t="n"/>
      <c r="D667" s="59" t="n"/>
      <c r="E667" s="59" t="n"/>
      <c r="F667" s="59" t="n"/>
      <c r="G667" s="59" t="n"/>
      <c r="H667" s="45" t="n"/>
      <c r="I667" s="58" t="n"/>
      <c r="J667" s="63" t="n"/>
      <c r="K667" s="45" t="n"/>
      <c r="L667" s="45" t="n"/>
      <c r="M667" s="9" t="n"/>
    </row>
    <row customHeight="1" ht="15.75" r="668">
      <c r="A668" s="6" t="n"/>
      <c r="B668" s="74" t="n"/>
      <c r="C668" s="58" t="n"/>
      <c r="D668" s="59" t="n"/>
      <c r="E668" s="59" t="n"/>
      <c r="F668" s="59" t="n"/>
      <c r="G668" s="59" t="n"/>
      <c r="H668" s="45" t="n"/>
      <c r="I668" s="58" t="n"/>
      <c r="J668" s="63" t="n"/>
      <c r="K668" s="45" t="n"/>
      <c r="L668" s="45" t="n"/>
      <c r="M668" s="9" t="n"/>
    </row>
    <row customHeight="1" ht="15.75" r="669">
      <c r="A669" s="6" t="n"/>
      <c r="B669" s="74" t="n"/>
      <c r="C669" s="58" t="n"/>
      <c r="D669" s="59" t="n"/>
      <c r="E669" s="59" t="n"/>
      <c r="F669" s="59" t="n"/>
      <c r="G669" s="59" t="n"/>
      <c r="H669" s="45" t="n"/>
      <c r="I669" s="58" t="n"/>
      <c r="J669" s="63" t="n"/>
      <c r="K669" s="45" t="n"/>
      <c r="L669" s="45" t="n"/>
      <c r="M669" s="9" t="n"/>
    </row>
    <row customHeight="1" ht="15.75" r="670">
      <c r="A670" s="6" t="n"/>
      <c r="B670" s="74" t="n"/>
      <c r="C670" s="58" t="n"/>
      <c r="D670" s="59" t="n"/>
      <c r="E670" s="59" t="n"/>
      <c r="F670" s="59" t="n"/>
      <c r="G670" s="59" t="n"/>
      <c r="H670" s="45" t="n"/>
      <c r="I670" s="58" t="n"/>
      <c r="J670" s="63" t="n"/>
      <c r="K670" s="45" t="n"/>
      <c r="L670" s="45" t="n"/>
      <c r="M670" s="9" t="n"/>
    </row>
    <row customHeight="1" ht="15.75" r="671">
      <c r="A671" s="6" t="n"/>
      <c r="B671" s="74" t="n"/>
      <c r="C671" s="58" t="n"/>
      <c r="D671" s="59" t="n"/>
      <c r="E671" s="59" t="n"/>
      <c r="F671" s="59" t="n"/>
      <c r="G671" s="59" t="n"/>
      <c r="H671" s="45" t="n"/>
      <c r="I671" s="58" t="n"/>
      <c r="J671" s="63" t="n"/>
      <c r="K671" s="45" t="n"/>
      <c r="L671" s="45" t="n"/>
      <c r="M671" s="9" t="n"/>
    </row>
    <row customHeight="1" ht="15.75" r="672">
      <c r="A672" s="6" t="n"/>
      <c r="B672" s="74" t="n"/>
      <c r="C672" s="58" t="n"/>
      <c r="D672" s="59" t="n"/>
      <c r="E672" s="59" t="n"/>
      <c r="F672" s="59" t="n"/>
      <c r="G672" s="59" t="n"/>
      <c r="H672" s="45" t="n"/>
      <c r="I672" s="58" t="n"/>
      <c r="J672" s="63" t="n"/>
      <c r="K672" s="45" t="n"/>
      <c r="L672" s="45" t="n"/>
      <c r="M672" s="9" t="n"/>
    </row>
    <row customHeight="1" ht="15.75" r="673">
      <c r="A673" s="6" t="n"/>
      <c r="B673" s="74" t="n"/>
      <c r="C673" s="58" t="n"/>
      <c r="D673" s="59" t="n"/>
      <c r="E673" s="59" t="n"/>
      <c r="F673" s="59" t="n"/>
      <c r="G673" s="59" t="n"/>
      <c r="H673" s="45" t="n"/>
      <c r="I673" s="58" t="n"/>
      <c r="J673" s="63" t="n"/>
      <c r="K673" s="45" t="n"/>
      <c r="L673" s="45" t="n"/>
      <c r="M673" s="9" t="n"/>
    </row>
    <row customHeight="1" ht="15.75" r="674">
      <c r="A674" s="6" t="n"/>
      <c r="B674" s="74" t="n"/>
      <c r="C674" s="58" t="n"/>
      <c r="D674" s="59" t="n"/>
      <c r="E674" s="59" t="n"/>
      <c r="F674" s="59" t="n"/>
      <c r="G674" s="59" t="n"/>
      <c r="H674" s="45" t="n"/>
      <c r="I674" s="58" t="n"/>
      <c r="J674" s="63" t="n"/>
      <c r="K674" s="45" t="n"/>
      <c r="L674" s="45" t="n"/>
      <c r="M674" s="9" t="n"/>
    </row>
    <row customHeight="1" ht="15.75" r="675">
      <c r="A675" s="6" t="n"/>
      <c r="B675" s="74" t="n"/>
      <c r="C675" s="58" t="n"/>
      <c r="D675" s="59" t="n"/>
      <c r="E675" s="59" t="n"/>
      <c r="F675" s="59" t="n"/>
      <c r="G675" s="59" t="n"/>
      <c r="H675" s="45" t="n"/>
      <c r="I675" s="58" t="n"/>
      <c r="J675" s="63" t="n"/>
      <c r="K675" s="45" t="n"/>
      <c r="L675" s="45" t="n"/>
      <c r="M675" s="9" t="n"/>
    </row>
    <row customHeight="1" ht="15.75" r="676">
      <c r="A676" s="6" t="n"/>
      <c r="B676" s="74" t="n"/>
      <c r="C676" s="58" t="n"/>
      <c r="D676" s="59" t="n"/>
      <c r="E676" s="59" t="n"/>
      <c r="F676" s="59" t="n"/>
      <c r="G676" s="59" t="n"/>
      <c r="H676" s="45" t="n"/>
      <c r="I676" s="58" t="n"/>
      <c r="J676" s="63" t="n"/>
      <c r="K676" s="45" t="n"/>
      <c r="L676" s="45" t="n"/>
      <c r="M676" s="9" t="n"/>
    </row>
    <row customHeight="1" ht="15.75" r="677">
      <c r="A677" s="6" t="n"/>
      <c r="B677" s="74" t="n"/>
      <c r="C677" s="58" t="n"/>
      <c r="D677" s="59" t="n"/>
      <c r="E677" s="59" t="n"/>
      <c r="F677" s="59" t="n"/>
      <c r="G677" s="59" t="n"/>
      <c r="H677" s="45" t="n"/>
      <c r="I677" s="58" t="n"/>
      <c r="J677" s="63" t="n"/>
      <c r="K677" s="45" t="n"/>
      <c r="L677" s="45" t="n"/>
      <c r="M677" s="9" t="n"/>
    </row>
    <row customHeight="1" ht="15.75" r="678">
      <c r="A678" s="6" t="n"/>
      <c r="B678" s="74" t="n"/>
      <c r="C678" s="58" t="n"/>
      <c r="D678" s="59" t="n"/>
      <c r="E678" s="59" t="n"/>
      <c r="F678" s="59" t="n"/>
      <c r="G678" s="59" t="n"/>
      <c r="H678" s="45" t="n"/>
      <c r="I678" s="58" t="n"/>
      <c r="J678" s="63" t="n"/>
      <c r="K678" s="45" t="n"/>
      <c r="L678" s="45" t="n"/>
      <c r="M678" s="9" t="n"/>
    </row>
    <row customHeight="1" ht="15.75" r="679">
      <c r="A679" s="6" t="n"/>
      <c r="B679" s="74" t="n"/>
      <c r="C679" s="58" t="n"/>
      <c r="D679" s="59" t="n"/>
      <c r="E679" s="59" t="n"/>
      <c r="F679" s="59" t="n"/>
      <c r="G679" s="59" t="n"/>
      <c r="H679" s="45" t="n"/>
      <c r="I679" s="58" t="n"/>
      <c r="J679" s="63" t="n"/>
      <c r="K679" s="45" t="n"/>
      <c r="L679" s="45" t="n"/>
      <c r="M679" s="9" t="n"/>
    </row>
    <row customHeight="1" ht="15.75" r="680">
      <c r="A680" s="6" t="n"/>
      <c r="B680" s="74" t="n"/>
      <c r="C680" s="58" t="n"/>
      <c r="D680" s="59" t="n"/>
      <c r="E680" s="59" t="n"/>
      <c r="F680" s="59" t="n"/>
      <c r="G680" s="59" t="n"/>
      <c r="H680" s="45" t="n"/>
      <c r="I680" s="58" t="n"/>
      <c r="J680" s="63" t="n"/>
      <c r="K680" s="45" t="n"/>
      <c r="L680" s="45" t="n"/>
      <c r="M680" s="9" t="n"/>
    </row>
    <row customHeight="1" ht="15.75" r="681">
      <c r="A681" s="6" t="n"/>
      <c r="B681" s="74" t="n"/>
      <c r="C681" s="58" t="n"/>
      <c r="D681" s="59" t="n"/>
      <c r="E681" s="59" t="n"/>
      <c r="F681" s="59" t="n"/>
      <c r="G681" s="59" t="n"/>
      <c r="H681" s="45" t="n"/>
      <c r="I681" s="58" t="n"/>
      <c r="J681" s="63" t="n"/>
      <c r="K681" s="45" t="n"/>
      <c r="L681" s="45" t="n"/>
      <c r="M681" s="9" t="n"/>
    </row>
    <row customHeight="1" ht="15.75" r="682">
      <c r="A682" s="6" t="n"/>
      <c r="B682" s="74" t="n"/>
      <c r="C682" s="58" t="n"/>
      <c r="D682" s="59" t="n"/>
      <c r="E682" s="59" t="n"/>
      <c r="F682" s="59" t="n"/>
      <c r="G682" s="59" t="n"/>
      <c r="H682" s="45" t="n"/>
      <c r="I682" s="58" t="n"/>
      <c r="J682" s="63" t="n"/>
      <c r="K682" s="45" t="n"/>
      <c r="L682" s="45" t="n"/>
      <c r="M682" s="9" t="n"/>
    </row>
    <row customHeight="1" ht="15.75" r="683">
      <c r="A683" s="6" t="n"/>
      <c r="B683" s="74" t="n"/>
      <c r="C683" s="58" t="n"/>
      <c r="D683" s="59" t="n"/>
      <c r="E683" s="59" t="n"/>
      <c r="F683" s="59" t="n"/>
      <c r="G683" s="59" t="n"/>
      <c r="H683" s="45" t="n"/>
      <c r="I683" s="58" t="n"/>
      <c r="J683" s="63" t="n"/>
      <c r="K683" s="45" t="n"/>
      <c r="L683" s="45" t="n"/>
      <c r="M683" s="9" t="n"/>
    </row>
    <row customHeight="1" ht="15.75" r="684">
      <c r="A684" s="6" t="n"/>
      <c r="B684" s="74" t="n"/>
      <c r="C684" s="58" t="n"/>
      <c r="D684" s="59" t="n"/>
      <c r="E684" s="59" t="n"/>
      <c r="F684" s="59" t="n"/>
      <c r="G684" s="59" t="n"/>
      <c r="H684" s="45" t="n"/>
      <c r="I684" s="58" t="n"/>
      <c r="J684" s="63" t="n"/>
      <c r="K684" s="45" t="n"/>
      <c r="L684" s="45" t="n"/>
      <c r="M684" s="9" t="n"/>
    </row>
    <row customHeight="1" ht="15.75" r="685">
      <c r="A685" s="6" t="n"/>
      <c r="B685" s="74" t="n"/>
      <c r="C685" s="58" t="n"/>
      <c r="D685" s="59" t="n"/>
      <c r="E685" s="59" t="n"/>
      <c r="F685" s="59" t="n"/>
      <c r="G685" s="59" t="n"/>
      <c r="H685" s="45" t="n"/>
      <c r="I685" s="58" t="n"/>
      <c r="J685" s="63" t="n"/>
      <c r="K685" s="45" t="n"/>
      <c r="L685" s="45" t="n"/>
      <c r="M685" s="9" t="n"/>
    </row>
    <row customHeight="1" ht="15.75" r="686">
      <c r="A686" s="6" t="n"/>
      <c r="B686" s="74" t="n"/>
      <c r="C686" s="58" t="n"/>
      <c r="D686" s="59" t="n"/>
      <c r="E686" s="59" t="n"/>
      <c r="F686" s="59" t="n"/>
      <c r="G686" s="59" t="n"/>
      <c r="H686" s="45" t="n"/>
      <c r="I686" s="58" t="n"/>
      <c r="J686" s="63" t="n"/>
      <c r="K686" s="45" t="n"/>
      <c r="L686" s="45" t="n"/>
      <c r="M686" s="9" t="n"/>
    </row>
    <row customHeight="1" ht="15.75" r="687">
      <c r="A687" s="6" t="n"/>
      <c r="B687" s="74" t="n"/>
      <c r="C687" s="58" t="n"/>
      <c r="D687" s="59" t="n"/>
      <c r="E687" s="59" t="n"/>
      <c r="F687" s="59" t="n"/>
      <c r="G687" s="59" t="n"/>
      <c r="H687" s="45" t="n"/>
      <c r="I687" s="58" t="n"/>
      <c r="J687" s="63" t="n"/>
      <c r="K687" s="45" t="n"/>
      <c r="L687" s="45" t="n"/>
      <c r="M687" s="9" t="n"/>
    </row>
    <row customHeight="1" ht="15.75" r="688">
      <c r="A688" s="6" t="n"/>
      <c r="B688" s="74" t="n"/>
      <c r="C688" s="58" t="n"/>
      <c r="D688" s="59" t="n"/>
      <c r="E688" s="59" t="n"/>
      <c r="F688" s="59" t="n"/>
      <c r="G688" s="59" t="n"/>
      <c r="H688" s="45" t="n"/>
      <c r="I688" s="58" t="n"/>
      <c r="J688" s="63" t="n"/>
      <c r="K688" s="45" t="n"/>
      <c r="L688" s="45" t="n"/>
      <c r="M688" s="9" t="n"/>
    </row>
    <row customHeight="1" ht="15.75" r="689">
      <c r="A689" s="6" t="n"/>
      <c r="B689" s="74" t="n"/>
      <c r="C689" s="58" t="n"/>
      <c r="D689" s="59" t="n"/>
      <c r="E689" s="59" t="n"/>
      <c r="F689" s="59" t="n"/>
      <c r="G689" s="59" t="n"/>
      <c r="H689" s="45" t="n"/>
      <c r="I689" s="58" t="n"/>
      <c r="J689" s="63" t="n"/>
      <c r="K689" s="45" t="n"/>
      <c r="L689" s="45" t="n"/>
      <c r="M689" s="9" t="n"/>
    </row>
    <row customHeight="1" ht="15.75" r="690">
      <c r="A690" s="6" t="n"/>
      <c r="B690" s="74" t="n"/>
      <c r="C690" s="58" t="n"/>
      <c r="D690" s="59" t="n"/>
      <c r="E690" s="59" t="n"/>
      <c r="F690" s="59" t="n"/>
      <c r="G690" s="59" t="n"/>
      <c r="H690" s="45" t="n"/>
      <c r="I690" s="58" t="n"/>
      <c r="J690" s="63" t="n"/>
      <c r="K690" s="45" t="n"/>
      <c r="L690" s="45" t="n"/>
      <c r="M690" s="9" t="n"/>
    </row>
    <row customHeight="1" ht="15.75" r="691">
      <c r="A691" s="6" t="n"/>
      <c r="B691" s="74" t="n"/>
      <c r="C691" s="58" t="n"/>
      <c r="D691" s="59" t="n"/>
      <c r="E691" s="59" t="n"/>
      <c r="F691" s="59" t="n"/>
      <c r="G691" s="59" t="n"/>
      <c r="H691" s="45" t="n"/>
      <c r="I691" s="58" t="n"/>
      <c r="J691" s="63" t="n"/>
      <c r="K691" s="45" t="n"/>
      <c r="L691" s="45" t="n"/>
      <c r="M691" s="9" t="n"/>
    </row>
    <row customHeight="1" ht="15.75" r="692">
      <c r="A692" s="6" t="n"/>
      <c r="B692" s="74" t="n"/>
      <c r="C692" s="58" t="n"/>
      <c r="D692" s="59" t="n"/>
      <c r="E692" s="59" t="n"/>
      <c r="F692" s="59" t="n"/>
      <c r="G692" s="59" t="n"/>
      <c r="H692" s="45" t="n"/>
      <c r="I692" s="58" t="n"/>
      <c r="J692" s="63" t="n"/>
      <c r="K692" s="45" t="n"/>
      <c r="L692" s="45" t="n"/>
      <c r="M692" s="9" t="n"/>
    </row>
    <row customHeight="1" ht="15.75" r="693">
      <c r="A693" s="6" t="n"/>
      <c r="B693" s="74" t="n"/>
      <c r="C693" s="58" t="n"/>
      <c r="D693" s="59" t="n"/>
      <c r="E693" s="59" t="n"/>
      <c r="F693" s="59" t="n"/>
      <c r="G693" s="59" t="n"/>
      <c r="H693" s="45" t="n"/>
      <c r="I693" s="58" t="n"/>
      <c r="J693" s="63" t="n"/>
      <c r="K693" s="45" t="n"/>
      <c r="L693" s="45" t="n"/>
      <c r="M693" s="9" t="n"/>
    </row>
    <row customHeight="1" ht="15.75" r="694">
      <c r="A694" s="6" t="n"/>
      <c r="B694" s="74" t="n"/>
      <c r="C694" s="58" t="n"/>
      <c r="D694" s="59" t="n"/>
      <c r="E694" s="59" t="n"/>
      <c r="F694" s="59" t="n"/>
      <c r="G694" s="59" t="n"/>
      <c r="H694" s="45" t="n"/>
      <c r="I694" s="58" t="n"/>
      <c r="J694" s="63" t="n"/>
      <c r="K694" s="45" t="n"/>
      <c r="L694" s="45" t="n"/>
      <c r="M694" s="9" t="n"/>
    </row>
    <row customHeight="1" ht="15.75" r="695">
      <c r="A695" s="6" t="n"/>
      <c r="B695" s="74" t="n"/>
      <c r="C695" s="58" t="n"/>
      <c r="D695" s="59" t="n"/>
      <c r="E695" s="59" t="n"/>
      <c r="F695" s="59" t="n"/>
      <c r="G695" s="59" t="n"/>
      <c r="H695" s="45" t="n"/>
      <c r="I695" s="58" t="n"/>
      <c r="J695" s="63" t="n"/>
      <c r="K695" s="45" t="n"/>
      <c r="L695" s="45" t="n"/>
      <c r="M695" s="9" t="n"/>
    </row>
    <row customHeight="1" ht="15.75" r="696">
      <c r="A696" s="6" t="n"/>
      <c r="B696" s="74" t="n"/>
      <c r="C696" s="58" t="n"/>
      <c r="D696" s="59" t="n"/>
      <c r="E696" s="59" t="n"/>
      <c r="F696" s="59" t="n"/>
      <c r="G696" s="59" t="n"/>
      <c r="H696" s="45" t="n"/>
      <c r="I696" s="58" t="n"/>
      <c r="J696" s="63" t="n"/>
      <c r="K696" s="45" t="n"/>
      <c r="L696" s="45" t="n"/>
      <c r="M696" s="9" t="n"/>
    </row>
    <row customHeight="1" ht="15.75" r="697">
      <c r="A697" s="6" t="n"/>
      <c r="B697" s="74" t="n"/>
      <c r="C697" s="58" t="n"/>
      <c r="D697" s="59" t="n"/>
      <c r="E697" s="59" t="n"/>
      <c r="F697" s="59" t="n"/>
      <c r="G697" s="59" t="n"/>
      <c r="H697" s="45" t="n"/>
      <c r="I697" s="58" t="n"/>
      <c r="J697" s="63" t="n"/>
      <c r="K697" s="45" t="n"/>
      <c r="L697" s="45" t="n"/>
      <c r="M697" s="9" t="n"/>
    </row>
    <row customHeight="1" ht="15.75" r="698">
      <c r="A698" s="6" t="n"/>
      <c r="B698" s="74" t="n"/>
      <c r="C698" s="58" t="n"/>
      <c r="D698" s="59" t="n"/>
      <c r="E698" s="59" t="n"/>
      <c r="F698" s="59" t="n"/>
      <c r="G698" s="59" t="n"/>
      <c r="H698" s="45" t="n"/>
      <c r="I698" s="58" t="n"/>
      <c r="J698" s="63" t="n"/>
      <c r="K698" s="45" t="n"/>
      <c r="L698" s="45" t="n"/>
      <c r="M698" s="9" t="n"/>
    </row>
    <row customHeight="1" ht="15.75" r="699">
      <c r="A699" s="6" t="n"/>
      <c r="B699" s="74" t="n"/>
      <c r="C699" s="58" t="n"/>
      <c r="D699" s="59" t="n"/>
      <c r="E699" s="59" t="n"/>
      <c r="F699" s="59" t="n"/>
      <c r="G699" s="59" t="n"/>
      <c r="H699" s="45" t="n"/>
      <c r="I699" s="58" t="n"/>
      <c r="J699" s="63" t="n"/>
      <c r="K699" s="45" t="n"/>
      <c r="L699" s="45" t="n"/>
      <c r="M699" s="9" t="n"/>
    </row>
    <row customHeight="1" ht="15.75" r="700">
      <c r="A700" s="6" t="n"/>
      <c r="B700" s="74" t="n"/>
      <c r="C700" s="58" t="n"/>
      <c r="D700" s="59" t="n"/>
      <c r="E700" s="59" t="n"/>
      <c r="F700" s="59" t="n"/>
      <c r="G700" s="59" t="n"/>
      <c r="H700" s="45" t="n"/>
      <c r="I700" s="58" t="n"/>
      <c r="J700" s="63" t="n"/>
      <c r="K700" s="45" t="n"/>
      <c r="L700" s="45" t="n"/>
      <c r="M700" s="9" t="n"/>
    </row>
    <row customHeight="1" ht="15.75" r="701">
      <c r="A701" s="6" t="n"/>
      <c r="B701" s="74" t="n"/>
      <c r="C701" s="58" t="n"/>
      <c r="D701" s="59" t="n"/>
      <c r="E701" s="59" t="n"/>
      <c r="F701" s="59" t="n"/>
      <c r="G701" s="59" t="n"/>
      <c r="H701" s="45" t="n"/>
      <c r="I701" s="58" t="n"/>
      <c r="J701" s="63" t="n"/>
      <c r="K701" s="45" t="n"/>
      <c r="L701" s="45" t="n"/>
      <c r="M701" s="9" t="n"/>
    </row>
    <row customHeight="1" ht="15.75" r="702">
      <c r="A702" s="6" t="n"/>
      <c r="B702" s="74" t="n"/>
      <c r="C702" s="58" t="n"/>
      <c r="D702" s="59" t="n"/>
      <c r="E702" s="59" t="n"/>
      <c r="F702" s="59" t="n"/>
      <c r="G702" s="59" t="n"/>
      <c r="H702" s="45" t="n"/>
      <c r="I702" s="58" t="n"/>
      <c r="J702" s="63" t="n"/>
      <c r="K702" s="45" t="n"/>
      <c r="L702" s="45" t="n"/>
      <c r="M702" s="9" t="n"/>
    </row>
    <row customHeight="1" ht="15.75" r="703">
      <c r="A703" s="6" t="n"/>
      <c r="B703" s="74" t="n"/>
      <c r="C703" s="58" t="n"/>
      <c r="D703" s="59" t="n"/>
      <c r="E703" s="59" t="n"/>
      <c r="F703" s="59" t="n"/>
      <c r="G703" s="59" t="n"/>
      <c r="H703" s="45" t="n"/>
      <c r="I703" s="58" t="n"/>
      <c r="J703" s="63" t="n"/>
      <c r="K703" s="45" t="n"/>
      <c r="L703" s="45" t="n"/>
      <c r="M703" s="9" t="n"/>
    </row>
    <row customHeight="1" ht="15.75" r="704">
      <c r="A704" s="6" t="n"/>
      <c r="B704" s="74" t="n"/>
      <c r="C704" s="58" t="n"/>
      <c r="D704" s="59" t="n"/>
      <c r="E704" s="59" t="n"/>
      <c r="F704" s="59" t="n"/>
      <c r="G704" s="59" t="n"/>
      <c r="H704" s="45" t="n"/>
      <c r="I704" s="58" t="n"/>
      <c r="J704" s="63" t="n"/>
      <c r="K704" s="45" t="n"/>
      <c r="L704" s="45" t="n"/>
      <c r="M704" s="9" t="n"/>
    </row>
    <row customHeight="1" ht="15.75" r="705">
      <c r="A705" s="6" t="n"/>
      <c r="B705" s="74" t="n"/>
      <c r="C705" s="58" t="n"/>
      <c r="D705" s="59" t="n"/>
      <c r="E705" s="59" t="n"/>
      <c r="F705" s="59" t="n"/>
      <c r="G705" s="59" t="n"/>
      <c r="H705" s="45" t="n"/>
      <c r="I705" s="58" t="n"/>
      <c r="J705" s="63" t="n"/>
      <c r="K705" s="45" t="n"/>
      <c r="L705" s="45" t="n"/>
      <c r="M705" s="9" t="n"/>
    </row>
    <row customHeight="1" ht="15.75" r="706">
      <c r="A706" s="6" t="n"/>
      <c r="B706" s="74" t="n"/>
      <c r="C706" s="58" t="n"/>
      <c r="D706" s="59" t="n"/>
      <c r="E706" s="59" t="n"/>
      <c r="F706" s="59" t="n"/>
      <c r="G706" s="59" t="n"/>
      <c r="H706" s="45" t="n"/>
      <c r="I706" s="58" t="n"/>
      <c r="J706" s="63" t="n"/>
      <c r="K706" s="45" t="n"/>
      <c r="L706" s="45" t="n"/>
      <c r="M706" s="9" t="n"/>
    </row>
    <row customHeight="1" ht="15.75" r="707">
      <c r="A707" s="6" t="n"/>
      <c r="B707" s="74" t="n"/>
      <c r="C707" s="58" t="n"/>
      <c r="D707" s="59" t="n"/>
      <c r="E707" s="59" t="n"/>
      <c r="F707" s="59" t="n"/>
      <c r="G707" s="59" t="n"/>
      <c r="H707" s="45" t="n"/>
      <c r="I707" s="58" t="n"/>
      <c r="J707" s="63" t="n"/>
      <c r="K707" s="45" t="n"/>
      <c r="L707" s="45" t="n"/>
      <c r="M707" s="9" t="n"/>
    </row>
    <row customHeight="1" ht="15.75" r="708">
      <c r="A708" s="6" t="n"/>
      <c r="B708" s="74" t="n"/>
      <c r="C708" s="58" t="n"/>
      <c r="D708" s="59" t="n"/>
      <c r="E708" s="59" t="n"/>
      <c r="F708" s="59" t="n"/>
      <c r="G708" s="59" t="n"/>
      <c r="H708" s="45" t="n"/>
      <c r="I708" s="58" t="n"/>
      <c r="J708" s="63" t="n"/>
      <c r="K708" s="45" t="n"/>
      <c r="L708" s="45" t="n"/>
      <c r="M708" s="9" t="n"/>
    </row>
    <row customHeight="1" ht="15.75" r="709">
      <c r="A709" s="6" t="n"/>
      <c r="B709" s="74" t="n"/>
      <c r="C709" s="58" t="n"/>
      <c r="D709" s="59" t="n"/>
      <c r="E709" s="59" t="n"/>
      <c r="F709" s="59" t="n"/>
      <c r="G709" s="59" t="n"/>
      <c r="H709" s="45" t="n"/>
      <c r="I709" s="58" t="n"/>
      <c r="J709" s="63" t="n"/>
      <c r="K709" s="45" t="n"/>
      <c r="L709" s="45" t="n"/>
      <c r="M709" s="9" t="n"/>
    </row>
    <row customHeight="1" ht="15.75" r="710">
      <c r="A710" s="6" t="n"/>
      <c r="B710" s="74" t="n"/>
      <c r="C710" s="58" t="n"/>
      <c r="D710" s="59" t="n"/>
      <c r="E710" s="59" t="n"/>
      <c r="F710" s="59" t="n"/>
      <c r="G710" s="59" t="n"/>
      <c r="H710" s="45" t="n"/>
      <c r="I710" s="58" t="n"/>
      <c r="J710" s="63" t="n"/>
      <c r="K710" s="45" t="n"/>
      <c r="L710" s="45" t="n"/>
      <c r="M710" s="9" t="n"/>
    </row>
    <row customHeight="1" ht="15.75" r="711">
      <c r="A711" s="6" t="n"/>
      <c r="B711" s="74" t="n"/>
      <c r="C711" s="58" t="n"/>
      <c r="D711" s="59" t="n"/>
      <c r="E711" s="59" t="n"/>
      <c r="F711" s="59" t="n"/>
      <c r="G711" s="59" t="n"/>
      <c r="H711" s="45" t="n"/>
      <c r="I711" s="58" t="n"/>
      <c r="J711" s="63" t="n"/>
      <c r="K711" s="45" t="n"/>
      <c r="L711" s="45" t="n"/>
      <c r="M711" s="9" t="n"/>
    </row>
    <row customHeight="1" ht="15.75" r="712">
      <c r="A712" s="6" t="n"/>
      <c r="B712" s="74" t="n"/>
      <c r="C712" s="58" t="n"/>
      <c r="D712" s="59" t="n"/>
      <c r="E712" s="59" t="n"/>
      <c r="F712" s="59" t="n"/>
      <c r="G712" s="59" t="n"/>
      <c r="H712" s="45" t="n"/>
      <c r="I712" s="58" t="n"/>
      <c r="J712" s="63" t="n"/>
      <c r="K712" s="45" t="n"/>
      <c r="L712" s="45" t="n"/>
      <c r="M712" s="9" t="n"/>
    </row>
    <row customHeight="1" ht="15.75" r="713">
      <c r="A713" s="6" t="n"/>
      <c r="B713" s="74" t="n"/>
      <c r="C713" s="58" t="n"/>
      <c r="D713" s="59" t="n"/>
      <c r="E713" s="59" t="n"/>
      <c r="F713" s="59" t="n"/>
      <c r="G713" s="59" t="n"/>
      <c r="H713" s="45" t="n"/>
      <c r="I713" s="58" t="n"/>
      <c r="J713" s="63" t="n"/>
      <c r="K713" s="45" t="n"/>
      <c r="L713" s="45" t="n"/>
      <c r="M713" s="9" t="n"/>
    </row>
    <row customHeight="1" ht="15.75" r="714">
      <c r="A714" s="6" t="n"/>
      <c r="B714" s="74" t="n"/>
      <c r="C714" s="58" t="n"/>
      <c r="D714" s="59" t="n"/>
      <c r="E714" s="59" t="n"/>
      <c r="F714" s="59" t="n"/>
      <c r="G714" s="59" t="n"/>
      <c r="H714" s="45" t="n"/>
      <c r="I714" s="58" t="n"/>
      <c r="J714" s="63" t="n"/>
      <c r="K714" s="45" t="n"/>
      <c r="L714" s="45" t="n"/>
      <c r="M714" s="9" t="n"/>
    </row>
    <row customHeight="1" ht="15.75" r="715">
      <c r="A715" s="6" t="n"/>
      <c r="B715" s="74" t="n"/>
      <c r="C715" s="58" t="n"/>
      <c r="D715" s="59" t="n"/>
      <c r="E715" s="59" t="n"/>
      <c r="F715" s="59" t="n"/>
      <c r="G715" s="59" t="n"/>
      <c r="H715" s="45" t="n"/>
      <c r="I715" s="58" t="n"/>
      <c r="J715" s="63" t="n"/>
      <c r="K715" s="45" t="n"/>
      <c r="L715" s="45" t="n"/>
      <c r="M715" s="9" t="n"/>
    </row>
    <row customHeight="1" ht="15.75" r="716">
      <c r="A716" s="6" t="n"/>
      <c r="B716" s="74" t="n"/>
      <c r="C716" s="58" t="n"/>
      <c r="D716" s="59" t="n"/>
      <c r="E716" s="59" t="n"/>
      <c r="F716" s="59" t="n"/>
      <c r="G716" s="59" t="n"/>
      <c r="H716" s="45" t="n"/>
      <c r="I716" s="58" t="n"/>
      <c r="J716" s="63" t="n"/>
      <c r="K716" s="45" t="n"/>
      <c r="L716" s="45" t="n"/>
      <c r="M716" s="9" t="n"/>
    </row>
    <row customHeight="1" ht="15.75" r="717">
      <c r="A717" s="6" t="n"/>
      <c r="B717" s="74" t="n"/>
      <c r="C717" s="58" t="n"/>
      <c r="D717" s="59" t="n"/>
      <c r="E717" s="59" t="n"/>
      <c r="F717" s="59" t="n"/>
      <c r="G717" s="59" t="n"/>
      <c r="H717" s="45" t="n"/>
      <c r="I717" s="58" t="n"/>
      <c r="J717" s="63" t="n"/>
      <c r="K717" s="45" t="n"/>
      <c r="L717" s="45" t="n"/>
      <c r="M717" s="9" t="n"/>
    </row>
    <row customHeight="1" ht="15.75" r="718">
      <c r="A718" s="6" t="n"/>
      <c r="B718" s="74" t="n"/>
      <c r="C718" s="58" t="n"/>
      <c r="D718" s="59" t="n"/>
      <c r="E718" s="59" t="n"/>
      <c r="F718" s="59" t="n"/>
      <c r="G718" s="59" t="n"/>
      <c r="H718" s="45" t="n"/>
      <c r="I718" s="58" t="n"/>
      <c r="J718" s="63" t="n"/>
      <c r="K718" s="45" t="n"/>
      <c r="L718" s="45" t="n"/>
      <c r="M718" s="9" t="n"/>
    </row>
    <row customHeight="1" ht="15.75" r="719">
      <c r="A719" s="6" t="n"/>
      <c r="B719" s="74" t="n"/>
      <c r="C719" s="58" t="n"/>
      <c r="D719" s="59" t="n"/>
      <c r="E719" s="59" t="n"/>
      <c r="F719" s="59" t="n"/>
      <c r="G719" s="59" t="n"/>
      <c r="H719" s="45" t="n"/>
      <c r="I719" s="58" t="n"/>
      <c r="J719" s="63" t="n"/>
      <c r="K719" s="45" t="n"/>
      <c r="L719" s="45" t="n"/>
      <c r="M719" s="9" t="n"/>
    </row>
    <row customHeight="1" ht="15.75" r="720">
      <c r="A720" s="6" t="n"/>
      <c r="B720" s="74" t="n"/>
      <c r="C720" s="58" t="n"/>
      <c r="D720" s="59" t="n"/>
      <c r="E720" s="59" t="n"/>
      <c r="F720" s="59" t="n"/>
      <c r="G720" s="59" t="n"/>
      <c r="H720" s="45" t="n"/>
      <c r="I720" s="58" t="n"/>
      <c r="J720" s="63" t="n"/>
      <c r="K720" s="45" t="n"/>
      <c r="L720" s="45" t="n"/>
      <c r="M720" s="9" t="n"/>
    </row>
    <row customHeight="1" ht="15.75" r="721">
      <c r="A721" s="6" t="n"/>
      <c r="B721" s="74" t="n"/>
      <c r="C721" s="58" t="n"/>
      <c r="D721" s="59" t="n"/>
      <c r="E721" s="59" t="n"/>
      <c r="F721" s="59" t="n"/>
      <c r="G721" s="59" t="n"/>
      <c r="H721" s="45" t="n"/>
      <c r="I721" s="58" t="n"/>
      <c r="J721" s="63" t="n"/>
      <c r="K721" s="45" t="n"/>
      <c r="L721" s="45" t="n"/>
      <c r="M721" s="9" t="n"/>
    </row>
    <row customHeight="1" ht="15.75" r="722">
      <c r="A722" s="6" t="n"/>
      <c r="B722" s="74" t="n"/>
      <c r="C722" s="58" t="n"/>
      <c r="D722" s="59" t="n"/>
      <c r="E722" s="59" t="n"/>
      <c r="F722" s="59" t="n"/>
      <c r="G722" s="59" t="n"/>
      <c r="H722" s="45" t="n"/>
      <c r="I722" s="58" t="n"/>
      <c r="J722" s="63" t="n"/>
      <c r="K722" s="45" t="n"/>
      <c r="L722" s="45" t="n"/>
      <c r="M722" s="9" t="n"/>
    </row>
    <row customHeight="1" ht="15.75" r="723">
      <c r="A723" s="6" t="n"/>
      <c r="B723" s="74" t="n"/>
      <c r="C723" s="58" t="n"/>
      <c r="D723" s="59" t="n"/>
      <c r="E723" s="59" t="n"/>
      <c r="F723" s="59" t="n"/>
      <c r="G723" s="59" t="n"/>
      <c r="H723" s="45" t="n"/>
      <c r="I723" s="58" t="n"/>
      <c r="J723" s="63" t="n"/>
      <c r="K723" s="45" t="n"/>
      <c r="L723" s="45" t="n"/>
      <c r="M723" s="9" t="n"/>
    </row>
    <row customHeight="1" ht="15.75" r="724">
      <c r="A724" s="6" t="n"/>
      <c r="B724" s="74" t="n"/>
      <c r="C724" s="58" t="n"/>
      <c r="D724" s="59" t="n"/>
      <c r="E724" s="59" t="n"/>
      <c r="F724" s="59" t="n"/>
      <c r="G724" s="59" t="n"/>
      <c r="H724" s="45" t="n"/>
      <c r="I724" s="58" t="n"/>
      <c r="J724" s="63" t="n"/>
      <c r="K724" s="45" t="n"/>
      <c r="L724" s="45" t="n"/>
      <c r="M724" s="9" t="n"/>
    </row>
    <row customHeight="1" ht="15.75" r="725">
      <c r="A725" s="6" t="n"/>
      <c r="B725" s="74" t="n"/>
      <c r="C725" s="58" t="n"/>
      <c r="D725" s="59" t="n"/>
      <c r="E725" s="59" t="n"/>
      <c r="F725" s="59" t="n"/>
      <c r="G725" s="59" t="n"/>
      <c r="H725" s="45" t="n"/>
      <c r="I725" s="58" t="n"/>
      <c r="J725" s="63" t="n"/>
      <c r="K725" s="45" t="n"/>
      <c r="L725" s="45" t="n"/>
      <c r="M725" s="9" t="n"/>
    </row>
    <row customHeight="1" ht="15.75" r="726">
      <c r="A726" s="6" t="n"/>
      <c r="B726" s="74" t="n"/>
      <c r="C726" s="58" t="n"/>
      <c r="D726" s="59" t="n"/>
      <c r="E726" s="59" t="n"/>
      <c r="F726" s="59" t="n"/>
      <c r="G726" s="59" t="n"/>
      <c r="H726" s="45" t="n"/>
      <c r="I726" s="58" t="n"/>
      <c r="J726" s="63" t="n"/>
      <c r="K726" s="45" t="n"/>
      <c r="L726" s="45" t="n"/>
      <c r="M726" s="9" t="n"/>
    </row>
    <row customHeight="1" ht="15.75" r="727">
      <c r="A727" s="6" t="n"/>
      <c r="B727" s="74" t="n"/>
      <c r="C727" s="58" t="n"/>
      <c r="D727" s="59" t="n"/>
      <c r="E727" s="59" t="n"/>
      <c r="F727" s="59" t="n"/>
      <c r="G727" s="59" t="n"/>
      <c r="H727" s="45" t="n"/>
      <c r="I727" s="58" t="n"/>
      <c r="J727" s="63" t="n"/>
      <c r="K727" s="45" t="n"/>
      <c r="L727" s="45" t="n"/>
      <c r="M727" s="9" t="n"/>
    </row>
    <row customHeight="1" ht="15.75" r="728">
      <c r="A728" s="6" t="n"/>
      <c r="B728" s="74" t="n"/>
      <c r="C728" s="58" t="n"/>
      <c r="D728" s="59" t="n"/>
      <c r="E728" s="59" t="n"/>
      <c r="F728" s="59" t="n"/>
      <c r="G728" s="59" t="n"/>
      <c r="H728" s="45" t="n"/>
      <c r="I728" s="58" t="n"/>
      <c r="J728" s="63" t="n"/>
      <c r="K728" s="45" t="n"/>
      <c r="L728" s="45" t="n"/>
      <c r="M728" s="9" t="n"/>
    </row>
    <row customHeight="1" ht="15.75" r="729">
      <c r="A729" s="6" t="n"/>
      <c r="B729" s="74" t="n"/>
      <c r="C729" s="58" t="n"/>
      <c r="D729" s="59" t="n"/>
      <c r="E729" s="59" t="n"/>
      <c r="F729" s="59" t="n"/>
      <c r="G729" s="59" t="n"/>
      <c r="H729" s="45" t="n"/>
      <c r="I729" s="58" t="n"/>
      <c r="J729" s="63" t="n"/>
      <c r="K729" s="45" t="n"/>
      <c r="L729" s="45" t="n"/>
      <c r="M729" s="9" t="n"/>
    </row>
    <row customHeight="1" ht="15.75" r="730">
      <c r="A730" s="6" t="n"/>
      <c r="B730" s="74" t="n"/>
      <c r="C730" s="58" t="n"/>
      <c r="D730" s="59" t="n"/>
      <c r="E730" s="59" t="n"/>
      <c r="F730" s="59" t="n"/>
      <c r="G730" s="59" t="n"/>
      <c r="H730" s="45" t="n"/>
      <c r="I730" s="58" t="n"/>
      <c r="J730" s="63" t="n"/>
      <c r="K730" s="45" t="n"/>
      <c r="L730" s="45" t="n"/>
      <c r="M730" s="9" t="n"/>
    </row>
    <row customHeight="1" ht="15.75" r="731">
      <c r="A731" s="6" t="n"/>
      <c r="B731" s="74" t="n"/>
      <c r="C731" s="58" t="n"/>
      <c r="D731" s="59" t="n"/>
      <c r="E731" s="59" t="n"/>
      <c r="F731" s="59" t="n"/>
      <c r="G731" s="59" t="n"/>
      <c r="H731" s="45" t="n"/>
      <c r="I731" s="58" t="n"/>
      <c r="J731" s="63" t="n"/>
      <c r="K731" s="45" t="n"/>
      <c r="L731" s="45" t="n"/>
      <c r="M731" s="9" t="n"/>
    </row>
    <row customHeight="1" ht="15.75" r="732">
      <c r="A732" s="6" t="n"/>
      <c r="B732" s="74" t="n"/>
      <c r="C732" s="58" t="n"/>
      <c r="D732" s="59" t="n"/>
      <c r="E732" s="59" t="n"/>
      <c r="F732" s="59" t="n"/>
      <c r="G732" s="59" t="n"/>
      <c r="H732" s="45" t="n"/>
      <c r="I732" s="58" t="n"/>
      <c r="J732" s="63" t="n"/>
      <c r="K732" s="45" t="n"/>
      <c r="L732" s="45" t="n"/>
      <c r="M732" s="9" t="n"/>
    </row>
    <row customHeight="1" ht="15.75" r="733">
      <c r="A733" s="6" t="n"/>
      <c r="B733" s="74" t="n"/>
      <c r="C733" s="58" t="n"/>
      <c r="D733" s="59" t="n"/>
      <c r="E733" s="59" t="n"/>
      <c r="F733" s="59" t="n"/>
      <c r="G733" s="59" t="n"/>
      <c r="H733" s="45" t="n"/>
      <c r="I733" s="58" t="n"/>
      <c r="J733" s="63" t="n"/>
      <c r="K733" s="45" t="n"/>
      <c r="L733" s="45" t="n"/>
      <c r="M733" s="9" t="n"/>
    </row>
    <row customHeight="1" ht="15.75" r="734">
      <c r="A734" s="6" t="n"/>
      <c r="B734" s="74" t="n"/>
      <c r="C734" s="58" t="n"/>
      <c r="D734" s="59" t="n"/>
      <c r="E734" s="59" t="n"/>
      <c r="F734" s="59" t="n"/>
      <c r="G734" s="59" t="n"/>
      <c r="H734" s="45" t="n"/>
      <c r="I734" s="58" t="n"/>
      <c r="J734" s="63" t="n"/>
      <c r="K734" s="45" t="n"/>
      <c r="L734" s="45" t="n"/>
      <c r="M734" s="9" t="n"/>
    </row>
    <row customHeight="1" ht="15.75" r="735">
      <c r="A735" s="6" t="n"/>
      <c r="B735" s="74" t="n"/>
      <c r="C735" s="58" t="n"/>
      <c r="D735" s="59" t="n"/>
      <c r="E735" s="59" t="n"/>
      <c r="F735" s="59" t="n"/>
      <c r="G735" s="59" t="n"/>
      <c r="H735" s="45" t="n"/>
      <c r="I735" s="58" t="n"/>
      <c r="J735" s="63" t="n"/>
      <c r="K735" s="45" t="n"/>
      <c r="L735" s="45" t="n"/>
      <c r="M735" s="9" t="n"/>
    </row>
    <row customHeight="1" ht="15.75" r="736">
      <c r="A736" s="6" t="n"/>
      <c r="B736" s="74" t="n"/>
      <c r="C736" s="58" t="n"/>
      <c r="D736" s="59" t="n"/>
      <c r="E736" s="59" t="n"/>
      <c r="F736" s="59" t="n"/>
      <c r="G736" s="59" t="n"/>
      <c r="H736" s="45" t="n"/>
      <c r="I736" s="58" t="n"/>
      <c r="J736" s="63" t="n"/>
      <c r="K736" s="45" t="n"/>
      <c r="L736" s="45" t="n"/>
      <c r="M736" s="9" t="n"/>
    </row>
    <row customHeight="1" ht="15.75" r="737">
      <c r="A737" s="6" t="n"/>
      <c r="B737" s="74" t="n"/>
      <c r="C737" s="58" t="n"/>
      <c r="D737" s="59" t="n"/>
      <c r="E737" s="59" t="n"/>
      <c r="F737" s="59" t="n"/>
      <c r="G737" s="59" t="n"/>
      <c r="H737" s="45" t="n"/>
      <c r="I737" s="58" t="n"/>
      <c r="J737" s="63" t="n"/>
      <c r="K737" s="45" t="n"/>
      <c r="L737" s="45" t="n"/>
      <c r="M737" s="9" t="n"/>
    </row>
    <row customHeight="1" ht="15.75" r="738">
      <c r="A738" s="6" t="n"/>
      <c r="B738" s="74" t="n"/>
      <c r="C738" s="58" t="n"/>
      <c r="D738" s="59" t="n"/>
      <c r="E738" s="59" t="n"/>
      <c r="F738" s="59" t="n"/>
      <c r="G738" s="59" t="n"/>
      <c r="H738" s="45" t="n"/>
      <c r="I738" s="58" t="n"/>
      <c r="J738" s="63" t="n"/>
      <c r="K738" s="45" t="n"/>
      <c r="L738" s="45" t="n"/>
      <c r="M738" s="9" t="n"/>
    </row>
    <row customHeight="1" ht="15.75" r="739">
      <c r="A739" s="6" t="n"/>
      <c r="B739" s="74" t="n"/>
      <c r="C739" s="58" t="n"/>
      <c r="D739" s="59" t="n"/>
      <c r="E739" s="59" t="n"/>
      <c r="F739" s="59" t="n"/>
      <c r="G739" s="59" t="n"/>
      <c r="H739" s="45" t="n"/>
      <c r="I739" s="58" t="n"/>
      <c r="J739" s="63" t="n"/>
      <c r="K739" s="45" t="n"/>
      <c r="L739" s="45" t="n"/>
      <c r="M739" s="9" t="n"/>
    </row>
    <row customHeight="1" ht="15.75" r="740">
      <c r="A740" s="6" t="n"/>
      <c r="B740" s="74" t="n"/>
      <c r="C740" s="58" t="n"/>
      <c r="D740" s="59" t="n"/>
      <c r="E740" s="59" t="n"/>
      <c r="F740" s="59" t="n"/>
      <c r="G740" s="59" t="n"/>
      <c r="H740" s="45" t="n"/>
      <c r="I740" s="58" t="n"/>
      <c r="J740" s="63" t="n"/>
      <c r="K740" s="45" t="n"/>
      <c r="L740" s="45" t="n"/>
      <c r="M740" s="9" t="n"/>
    </row>
    <row customHeight="1" ht="15.75" r="741">
      <c r="A741" s="6" t="n"/>
      <c r="B741" s="74" t="n"/>
      <c r="C741" s="58" t="n"/>
      <c r="D741" s="59" t="n"/>
      <c r="E741" s="59" t="n"/>
      <c r="F741" s="59" t="n"/>
      <c r="G741" s="59" t="n"/>
      <c r="H741" s="45" t="n"/>
      <c r="I741" s="58" t="n"/>
      <c r="J741" s="63" t="n"/>
      <c r="K741" s="45" t="n"/>
      <c r="L741" s="45" t="n"/>
      <c r="M741" s="9" t="n"/>
    </row>
    <row customHeight="1" ht="15.75" r="742">
      <c r="A742" s="6" t="n"/>
      <c r="B742" s="74" t="n"/>
      <c r="C742" s="58" t="n"/>
      <c r="D742" s="59" t="n"/>
      <c r="E742" s="59" t="n"/>
      <c r="F742" s="59" t="n"/>
      <c r="G742" s="59" t="n"/>
      <c r="H742" s="45" t="n"/>
      <c r="I742" s="58" t="n"/>
      <c r="J742" s="63" t="n"/>
      <c r="K742" s="45" t="n"/>
      <c r="L742" s="45" t="n"/>
      <c r="M742" s="9" t="n"/>
    </row>
    <row customHeight="1" ht="15.75" r="743">
      <c r="A743" s="6" t="n"/>
      <c r="B743" s="74" t="n"/>
      <c r="C743" s="58" t="n"/>
      <c r="D743" s="59" t="n"/>
      <c r="E743" s="59" t="n"/>
      <c r="F743" s="59" t="n"/>
      <c r="G743" s="59" t="n"/>
      <c r="H743" s="45" t="n"/>
      <c r="I743" s="58" t="n"/>
      <c r="J743" s="63" t="n"/>
      <c r="K743" s="45" t="n"/>
      <c r="L743" s="45" t="n"/>
      <c r="M743" s="9" t="n"/>
    </row>
    <row customHeight="1" ht="15.75" r="744">
      <c r="A744" s="6" t="n"/>
      <c r="B744" s="74" t="n"/>
      <c r="C744" s="58" t="n"/>
      <c r="D744" s="59" t="n"/>
      <c r="E744" s="59" t="n"/>
      <c r="F744" s="59" t="n"/>
      <c r="G744" s="59" t="n"/>
      <c r="H744" s="45" t="n"/>
      <c r="I744" s="58" t="n"/>
      <c r="J744" s="63" t="n"/>
      <c r="K744" s="45" t="n"/>
      <c r="L744" s="45" t="n"/>
      <c r="M744" s="9" t="n"/>
    </row>
    <row customHeight="1" ht="15.75" r="745">
      <c r="A745" s="6" t="n"/>
      <c r="B745" s="74" t="n"/>
      <c r="C745" s="58" t="n"/>
      <c r="D745" s="59" t="n"/>
      <c r="E745" s="59" t="n"/>
      <c r="F745" s="59" t="n"/>
      <c r="G745" s="59" t="n"/>
      <c r="H745" s="45" t="n"/>
      <c r="I745" s="58" t="n"/>
      <c r="J745" s="63" t="n"/>
      <c r="K745" s="45" t="n"/>
      <c r="L745" s="45" t="n"/>
      <c r="M745" s="9" t="n"/>
    </row>
    <row customHeight="1" ht="15.75" r="746">
      <c r="A746" s="6" t="n"/>
      <c r="B746" s="74" t="n"/>
      <c r="C746" s="58" t="n"/>
      <c r="D746" s="59" t="n"/>
      <c r="E746" s="59" t="n"/>
      <c r="F746" s="59" t="n"/>
      <c r="G746" s="59" t="n"/>
      <c r="H746" s="45" t="n"/>
      <c r="I746" s="58" t="n"/>
      <c r="J746" s="63" t="n"/>
      <c r="K746" s="45" t="n"/>
      <c r="L746" s="45" t="n"/>
      <c r="M746" s="9" t="n"/>
    </row>
    <row customHeight="1" ht="15.75" r="747">
      <c r="A747" s="6" t="n"/>
      <c r="B747" s="74" t="n"/>
      <c r="C747" s="58" t="n"/>
      <c r="D747" s="59" t="n"/>
      <c r="E747" s="59" t="n"/>
      <c r="F747" s="59" t="n"/>
      <c r="G747" s="59" t="n"/>
      <c r="H747" s="45" t="n"/>
      <c r="I747" s="58" t="n"/>
      <c r="J747" s="63" t="n"/>
      <c r="K747" s="45" t="n"/>
      <c r="L747" s="45" t="n"/>
      <c r="M747" s="9" t="n"/>
    </row>
    <row customHeight="1" ht="15.75" r="748">
      <c r="A748" s="6" t="n"/>
      <c r="B748" s="74" t="n"/>
      <c r="C748" s="58" t="n"/>
      <c r="D748" s="59" t="n"/>
      <c r="E748" s="59" t="n"/>
      <c r="F748" s="59" t="n"/>
      <c r="G748" s="59" t="n"/>
      <c r="H748" s="45" t="n"/>
      <c r="I748" s="58" t="n"/>
      <c r="J748" s="63" t="n"/>
      <c r="K748" s="45" t="n"/>
      <c r="L748" s="45" t="n"/>
      <c r="M748" s="9" t="n"/>
    </row>
    <row customHeight="1" ht="15.75" r="749">
      <c r="A749" s="6" t="n"/>
      <c r="B749" s="74" t="n"/>
      <c r="C749" s="58" t="n"/>
      <c r="D749" s="59" t="n"/>
      <c r="E749" s="59" t="n"/>
      <c r="F749" s="59" t="n"/>
      <c r="G749" s="59" t="n"/>
      <c r="H749" s="45" t="n"/>
      <c r="I749" s="58" t="n"/>
      <c r="J749" s="63" t="n"/>
      <c r="K749" s="45" t="n"/>
      <c r="L749" s="45" t="n"/>
      <c r="M749" s="9" t="n"/>
    </row>
    <row customHeight="1" ht="15.75" r="750">
      <c r="A750" s="6" t="n"/>
      <c r="B750" s="74" t="n"/>
      <c r="C750" s="58" t="n"/>
      <c r="D750" s="59" t="n"/>
      <c r="E750" s="59" t="n"/>
      <c r="F750" s="59" t="n"/>
      <c r="G750" s="59" t="n"/>
      <c r="H750" s="45" t="n"/>
      <c r="I750" s="58" t="n"/>
      <c r="J750" s="63" t="n"/>
      <c r="K750" s="45" t="n"/>
      <c r="L750" s="45" t="n"/>
      <c r="M750" s="9" t="n"/>
    </row>
    <row customHeight="1" ht="15.75" r="751">
      <c r="A751" s="6" t="n"/>
      <c r="B751" s="74" t="n"/>
      <c r="C751" s="58" t="n"/>
      <c r="D751" s="59" t="n"/>
      <c r="E751" s="59" t="n"/>
      <c r="F751" s="59" t="n"/>
      <c r="G751" s="59" t="n"/>
      <c r="H751" s="45" t="n"/>
      <c r="I751" s="58" t="n"/>
      <c r="J751" s="63" t="n"/>
      <c r="K751" s="45" t="n"/>
      <c r="L751" s="45" t="n"/>
      <c r="M751" s="9" t="n"/>
    </row>
    <row customHeight="1" ht="15.75" r="752">
      <c r="A752" s="6" t="n"/>
      <c r="B752" s="74" t="n"/>
      <c r="C752" s="58" t="n"/>
      <c r="D752" s="59" t="n"/>
      <c r="E752" s="59" t="n"/>
      <c r="F752" s="59" t="n"/>
      <c r="G752" s="59" t="n"/>
      <c r="H752" s="45" t="n"/>
      <c r="I752" s="58" t="n"/>
      <c r="J752" s="63" t="n"/>
      <c r="K752" s="45" t="n"/>
      <c r="L752" s="45" t="n"/>
      <c r="M752" s="9" t="n"/>
    </row>
    <row customHeight="1" ht="15.75" r="753">
      <c r="A753" s="6" t="n"/>
      <c r="B753" s="74" t="n"/>
      <c r="C753" s="58" t="n"/>
      <c r="D753" s="59" t="n"/>
      <c r="E753" s="59" t="n"/>
      <c r="F753" s="59" t="n"/>
      <c r="G753" s="59" t="n"/>
      <c r="H753" s="45" t="n"/>
      <c r="I753" s="58" t="n"/>
      <c r="J753" s="63" t="n"/>
      <c r="K753" s="45" t="n"/>
      <c r="L753" s="45" t="n"/>
      <c r="M753" s="9" t="n"/>
    </row>
    <row customHeight="1" ht="15.75" r="754">
      <c r="A754" s="6" t="n"/>
      <c r="B754" s="74" t="n"/>
      <c r="C754" s="58" t="n"/>
      <c r="D754" s="59" t="n"/>
      <c r="E754" s="59" t="n"/>
      <c r="F754" s="59" t="n"/>
      <c r="G754" s="59" t="n"/>
      <c r="H754" s="45" t="n"/>
      <c r="I754" s="58" t="n"/>
      <c r="J754" s="63" t="n"/>
      <c r="K754" s="45" t="n"/>
      <c r="L754" s="45" t="n"/>
      <c r="M754" s="9" t="n"/>
    </row>
    <row customHeight="1" ht="15.75" r="755">
      <c r="A755" s="6" t="n"/>
      <c r="B755" s="74" t="n"/>
      <c r="C755" s="58" t="n"/>
      <c r="D755" s="59" t="n"/>
      <c r="E755" s="59" t="n"/>
      <c r="F755" s="59" t="n"/>
      <c r="G755" s="59" t="n"/>
      <c r="H755" s="45" t="n"/>
      <c r="I755" s="58" t="n"/>
      <c r="J755" s="63" t="n"/>
      <c r="K755" s="45" t="n"/>
      <c r="L755" s="45" t="n"/>
      <c r="M755" s="9" t="n"/>
    </row>
    <row customHeight="1" ht="15.75" r="756">
      <c r="A756" s="6" t="n"/>
      <c r="B756" s="74" t="n"/>
      <c r="C756" s="58" t="n"/>
      <c r="D756" s="59" t="n"/>
      <c r="E756" s="59" t="n"/>
      <c r="F756" s="59" t="n"/>
      <c r="G756" s="59" t="n"/>
      <c r="H756" s="45" t="n"/>
      <c r="I756" s="58" t="n"/>
      <c r="J756" s="63" t="n"/>
      <c r="K756" s="45" t="n"/>
      <c r="L756" s="45" t="n"/>
      <c r="M756" s="9" t="n"/>
    </row>
    <row customHeight="1" ht="15.75" r="757">
      <c r="A757" s="6" t="n"/>
      <c r="B757" s="74" t="n"/>
      <c r="C757" s="58" t="n"/>
      <c r="D757" s="59" t="n"/>
      <c r="E757" s="59" t="n"/>
      <c r="F757" s="59" t="n"/>
      <c r="G757" s="59" t="n"/>
      <c r="H757" s="45" t="n"/>
      <c r="I757" s="58" t="n"/>
      <c r="J757" s="63" t="n"/>
      <c r="K757" s="45" t="n"/>
      <c r="L757" s="45" t="n"/>
      <c r="M757" s="9" t="n"/>
    </row>
    <row customHeight="1" ht="15.75" r="758">
      <c r="A758" s="6" t="n"/>
      <c r="B758" s="74" t="n"/>
      <c r="C758" s="58" t="n"/>
      <c r="D758" s="59" t="n"/>
      <c r="E758" s="59" t="n"/>
      <c r="F758" s="59" t="n"/>
      <c r="G758" s="59" t="n"/>
      <c r="H758" s="45" t="n"/>
      <c r="I758" s="58" t="n"/>
      <c r="J758" s="63" t="n"/>
      <c r="K758" s="45" t="n"/>
      <c r="L758" s="45" t="n"/>
      <c r="M758" s="9" t="n"/>
    </row>
    <row customHeight="1" ht="15.75" r="759">
      <c r="A759" s="6" t="n"/>
      <c r="B759" s="74" t="n"/>
      <c r="C759" s="58" t="n"/>
      <c r="D759" s="59" t="n"/>
      <c r="E759" s="59" t="n"/>
      <c r="F759" s="59" t="n"/>
      <c r="G759" s="59" t="n"/>
      <c r="H759" s="45" t="n"/>
      <c r="I759" s="58" t="n"/>
      <c r="J759" s="63" t="n"/>
      <c r="K759" s="45" t="n"/>
      <c r="L759" s="45" t="n"/>
      <c r="M759" s="9" t="n"/>
    </row>
    <row customHeight="1" ht="15.75" r="760">
      <c r="A760" s="6" t="n"/>
      <c r="B760" s="74" t="n"/>
      <c r="C760" s="58" t="n"/>
      <c r="D760" s="59" t="n"/>
      <c r="E760" s="59" t="n"/>
      <c r="F760" s="59" t="n"/>
      <c r="G760" s="59" t="n"/>
      <c r="H760" s="45" t="n"/>
      <c r="I760" s="58" t="n"/>
      <c r="J760" s="63" t="n"/>
      <c r="K760" s="45" t="n"/>
      <c r="L760" s="45" t="n"/>
      <c r="M760" s="9" t="n"/>
    </row>
    <row customHeight="1" ht="15.75" r="761">
      <c r="A761" s="6" t="n"/>
      <c r="B761" s="74" t="n"/>
      <c r="C761" s="58" t="n"/>
      <c r="D761" s="59" t="n"/>
      <c r="E761" s="59" t="n"/>
      <c r="F761" s="59" t="n"/>
      <c r="G761" s="59" t="n"/>
      <c r="H761" s="45" t="n"/>
      <c r="I761" s="58" t="n"/>
      <c r="J761" s="63" t="n"/>
      <c r="K761" s="45" t="n"/>
      <c r="L761" s="45" t="n"/>
      <c r="M761" s="9" t="n"/>
    </row>
    <row customHeight="1" ht="15.75" r="762">
      <c r="A762" s="6" t="n"/>
      <c r="B762" s="74" t="n"/>
      <c r="C762" s="58" t="n"/>
      <c r="D762" s="59" t="n"/>
      <c r="E762" s="59" t="n"/>
      <c r="F762" s="59" t="n"/>
      <c r="G762" s="59" t="n"/>
      <c r="H762" s="45" t="n"/>
      <c r="I762" s="58" t="n"/>
      <c r="J762" s="63" t="n"/>
      <c r="K762" s="45" t="n"/>
      <c r="L762" s="45" t="n"/>
      <c r="M762" s="9" t="n"/>
    </row>
    <row customHeight="1" ht="15.75" r="763">
      <c r="A763" s="6" t="n"/>
      <c r="B763" s="74" t="n"/>
      <c r="C763" s="58" t="n"/>
      <c r="D763" s="59" t="n"/>
      <c r="E763" s="59" t="n"/>
      <c r="F763" s="59" t="n"/>
      <c r="G763" s="59" t="n"/>
      <c r="H763" s="45" t="n"/>
      <c r="I763" s="58" t="n"/>
      <c r="J763" s="63" t="n"/>
      <c r="K763" s="45" t="n"/>
      <c r="L763" s="45" t="n"/>
      <c r="M763" s="9" t="n"/>
    </row>
    <row customHeight="1" ht="15.75" r="764">
      <c r="A764" s="6" t="n"/>
      <c r="B764" s="74" t="n"/>
      <c r="C764" s="58" t="n"/>
      <c r="D764" s="59" t="n"/>
      <c r="E764" s="59" t="n"/>
      <c r="F764" s="59" t="n"/>
      <c r="G764" s="59" t="n"/>
      <c r="H764" s="45" t="n"/>
      <c r="I764" s="58" t="n"/>
      <c r="J764" s="63" t="n"/>
      <c r="K764" s="45" t="n"/>
      <c r="L764" s="45" t="n"/>
      <c r="M764" s="9" t="n"/>
    </row>
    <row customHeight="1" ht="15.75" r="765">
      <c r="A765" s="6" t="n"/>
      <c r="B765" s="74" t="n"/>
      <c r="C765" s="58" t="n"/>
      <c r="D765" s="59" t="n"/>
      <c r="E765" s="59" t="n"/>
      <c r="F765" s="59" t="n"/>
      <c r="G765" s="59" t="n"/>
      <c r="H765" s="45" t="n"/>
      <c r="I765" s="58" t="n"/>
      <c r="J765" s="63" t="n"/>
      <c r="K765" s="45" t="n"/>
      <c r="L765" s="45" t="n"/>
      <c r="M765" s="9" t="n"/>
    </row>
    <row customHeight="1" ht="15.75" r="766">
      <c r="A766" s="6" t="n"/>
      <c r="B766" s="74" t="n"/>
      <c r="C766" s="58" t="n"/>
      <c r="D766" s="59" t="n"/>
      <c r="E766" s="59" t="n"/>
      <c r="F766" s="59" t="n"/>
      <c r="G766" s="59" t="n"/>
      <c r="H766" s="45" t="n"/>
      <c r="I766" s="58" t="n"/>
      <c r="J766" s="63" t="n"/>
      <c r="K766" s="45" t="n"/>
      <c r="L766" s="45" t="n"/>
      <c r="M766" s="9" t="n"/>
    </row>
    <row customHeight="1" ht="15.75" r="767">
      <c r="A767" s="6" t="n"/>
      <c r="B767" s="74" t="n"/>
      <c r="C767" s="58" t="n"/>
      <c r="D767" s="59" t="n"/>
      <c r="E767" s="59" t="n"/>
      <c r="F767" s="59" t="n"/>
      <c r="G767" s="59" t="n"/>
      <c r="H767" s="45" t="n"/>
      <c r="I767" s="58" t="n"/>
      <c r="J767" s="63" t="n"/>
      <c r="K767" s="45" t="n"/>
      <c r="L767" s="45" t="n"/>
      <c r="M767" s="9" t="n"/>
    </row>
    <row customHeight="1" ht="15.75" r="768">
      <c r="A768" s="6" t="n"/>
      <c r="B768" s="74" t="n"/>
      <c r="C768" s="58" t="n"/>
      <c r="D768" s="59" t="n"/>
      <c r="E768" s="59" t="n"/>
      <c r="F768" s="59" t="n"/>
      <c r="G768" s="59" t="n"/>
      <c r="H768" s="45" t="n"/>
      <c r="I768" s="58" t="n"/>
      <c r="J768" s="63" t="n"/>
      <c r="K768" s="45" t="n"/>
      <c r="L768" s="45" t="n"/>
      <c r="M768" s="9" t="n"/>
    </row>
    <row customHeight="1" ht="15.75" r="769">
      <c r="A769" s="6" t="n"/>
      <c r="B769" s="74" t="n"/>
      <c r="C769" s="58" t="n"/>
      <c r="D769" s="59" t="n"/>
      <c r="E769" s="59" t="n"/>
      <c r="F769" s="59" t="n"/>
      <c r="G769" s="59" t="n"/>
      <c r="H769" s="45" t="n"/>
      <c r="I769" s="58" t="n"/>
      <c r="J769" s="63" t="n"/>
      <c r="K769" s="45" t="n"/>
      <c r="L769" s="45" t="n"/>
      <c r="M769" s="9" t="n"/>
    </row>
    <row customHeight="1" ht="15.75" r="770">
      <c r="A770" s="6" t="n"/>
      <c r="B770" s="74" t="n"/>
      <c r="C770" s="58" t="n"/>
      <c r="D770" s="59" t="n"/>
      <c r="E770" s="59" t="n"/>
      <c r="F770" s="59" t="n"/>
      <c r="G770" s="59" t="n"/>
      <c r="H770" s="45" t="n"/>
      <c r="I770" s="58" t="n"/>
      <c r="J770" s="63" t="n"/>
      <c r="K770" s="45" t="n"/>
      <c r="L770" s="45" t="n"/>
      <c r="M770" s="9" t="n"/>
    </row>
    <row customHeight="1" ht="15.75" r="771">
      <c r="A771" s="6" t="n"/>
      <c r="B771" s="74" t="n"/>
      <c r="C771" s="58" t="n"/>
      <c r="D771" s="59" t="n"/>
      <c r="E771" s="59" t="n"/>
      <c r="F771" s="59" t="n"/>
      <c r="G771" s="59" t="n"/>
      <c r="H771" s="45" t="n"/>
      <c r="I771" s="58" t="n"/>
      <c r="J771" s="63" t="n"/>
      <c r="K771" s="45" t="n"/>
      <c r="L771" s="45" t="n"/>
      <c r="M771" s="9" t="n"/>
    </row>
    <row customHeight="1" ht="15.75" r="772">
      <c r="A772" s="6" t="n"/>
      <c r="B772" s="74" t="n"/>
      <c r="C772" s="58" t="n"/>
      <c r="D772" s="59" t="n"/>
      <c r="E772" s="59" t="n"/>
      <c r="F772" s="59" t="n"/>
      <c r="G772" s="59" t="n"/>
      <c r="H772" s="45" t="n"/>
      <c r="I772" s="58" t="n"/>
      <c r="J772" s="63" t="n"/>
      <c r="K772" s="45" t="n"/>
      <c r="L772" s="45" t="n"/>
      <c r="M772" s="9" t="n"/>
    </row>
    <row customHeight="1" ht="15.75" r="773">
      <c r="A773" s="6" t="n"/>
      <c r="B773" s="74" t="n"/>
      <c r="C773" s="58" t="n"/>
      <c r="D773" s="59" t="n"/>
      <c r="E773" s="59" t="n"/>
      <c r="F773" s="59" t="n"/>
      <c r="G773" s="59" t="n"/>
      <c r="H773" s="45" t="n"/>
      <c r="I773" s="58" t="n"/>
      <c r="J773" s="63" t="n"/>
      <c r="K773" s="45" t="n"/>
      <c r="L773" s="45" t="n"/>
      <c r="M773" s="9" t="n"/>
    </row>
    <row customHeight="1" ht="15.75" r="774">
      <c r="A774" s="6" t="n"/>
      <c r="B774" s="74" t="n"/>
      <c r="C774" s="58" t="n"/>
      <c r="D774" s="59" t="n"/>
      <c r="E774" s="59" t="n"/>
      <c r="F774" s="59" t="n"/>
      <c r="G774" s="59" t="n"/>
      <c r="H774" s="45" t="n"/>
      <c r="I774" s="58" t="n"/>
      <c r="J774" s="63" t="n"/>
      <c r="K774" s="45" t="n"/>
      <c r="L774" s="45" t="n"/>
      <c r="M774" s="9" t="n"/>
    </row>
    <row customHeight="1" ht="15.75" r="775">
      <c r="A775" s="6" t="n"/>
      <c r="B775" s="74" t="n"/>
      <c r="C775" s="58" t="n"/>
      <c r="D775" s="59" t="n"/>
      <c r="E775" s="59" t="n"/>
      <c r="F775" s="59" t="n"/>
      <c r="G775" s="59" t="n"/>
      <c r="H775" s="45" t="n"/>
      <c r="I775" s="58" t="n"/>
      <c r="J775" s="63" t="n"/>
      <c r="K775" s="45" t="n"/>
      <c r="L775" s="45" t="n"/>
      <c r="M775" s="9" t="n"/>
    </row>
    <row customHeight="1" ht="15.75" r="776">
      <c r="A776" s="6" t="n"/>
      <c r="B776" s="74" t="n"/>
      <c r="C776" s="58" t="n"/>
      <c r="D776" s="59" t="n"/>
      <c r="E776" s="59" t="n"/>
      <c r="F776" s="59" t="n"/>
      <c r="G776" s="59" t="n"/>
      <c r="H776" s="45" t="n"/>
      <c r="I776" s="58" t="n"/>
      <c r="J776" s="63" t="n"/>
      <c r="K776" s="45" t="n"/>
      <c r="L776" s="45" t="n"/>
      <c r="M776" s="9" t="n"/>
    </row>
    <row customHeight="1" ht="15.75" r="777">
      <c r="A777" s="6" t="n"/>
      <c r="B777" s="74" t="n"/>
      <c r="C777" s="58" t="n"/>
      <c r="D777" s="59" t="n"/>
      <c r="E777" s="59" t="n"/>
      <c r="F777" s="59" t="n"/>
      <c r="G777" s="59" t="n"/>
      <c r="H777" s="45" t="n"/>
      <c r="I777" s="58" t="n"/>
      <c r="J777" s="63" t="n"/>
      <c r="K777" s="45" t="n"/>
      <c r="L777" s="45" t="n"/>
      <c r="M777" s="9" t="n"/>
    </row>
    <row customHeight="1" ht="15.75" r="778">
      <c r="A778" s="6" t="n"/>
      <c r="B778" s="74" t="n"/>
      <c r="C778" s="58" t="n"/>
      <c r="D778" s="59" t="n"/>
      <c r="E778" s="59" t="n"/>
      <c r="F778" s="59" t="n"/>
      <c r="G778" s="59" t="n"/>
      <c r="H778" s="45" t="n"/>
      <c r="I778" s="58" t="n"/>
      <c r="J778" s="63" t="n"/>
      <c r="K778" s="45" t="n"/>
      <c r="L778" s="45" t="n"/>
      <c r="M778" s="9" t="n"/>
    </row>
    <row customHeight="1" ht="15.75" r="779">
      <c r="A779" s="6" t="n"/>
      <c r="B779" s="74" t="n"/>
      <c r="C779" s="58" t="n"/>
      <c r="D779" s="59" t="n"/>
      <c r="E779" s="59" t="n"/>
      <c r="F779" s="59" t="n"/>
      <c r="G779" s="59" t="n"/>
      <c r="H779" s="45" t="n"/>
      <c r="I779" s="58" t="n"/>
      <c r="J779" s="63" t="n"/>
      <c r="K779" s="45" t="n"/>
      <c r="L779" s="45" t="n"/>
      <c r="M779" s="9" t="n"/>
    </row>
    <row customHeight="1" ht="15.75" r="780">
      <c r="A780" s="6" t="n"/>
      <c r="B780" s="74" t="n"/>
      <c r="C780" s="58" t="n"/>
      <c r="D780" s="59" t="n"/>
      <c r="E780" s="59" t="n"/>
      <c r="F780" s="59" t="n"/>
      <c r="G780" s="59" t="n"/>
      <c r="H780" s="45" t="n"/>
      <c r="I780" s="58" t="n"/>
      <c r="J780" s="63" t="n"/>
      <c r="K780" s="45" t="n"/>
      <c r="L780" s="45" t="n"/>
      <c r="M780" s="9" t="n"/>
    </row>
    <row customHeight="1" ht="15.75" r="781">
      <c r="A781" s="6" t="n"/>
      <c r="B781" s="74" t="n"/>
      <c r="C781" s="58" t="n"/>
      <c r="D781" s="59" t="n"/>
      <c r="E781" s="59" t="n"/>
      <c r="F781" s="59" t="n"/>
      <c r="G781" s="59" t="n"/>
      <c r="H781" s="45" t="n"/>
      <c r="I781" s="58" t="n"/>
      <c r="J781" s="63" t="n"/>
      <c r="K781" s="45" t="n"/>
      <c r="L781" s="45" t="n"/>
      <c r="M781" s="9" t="n"/>
    </row>
    <row customHeight="1" ht="15.75" r="782">
      <c r="A782" s="6" t="n"/>
      <c r="B782" s="74" t="n"/>
      <c r="C782" s="58" t="n"/>
      <c r="D782" s="59" t="n"/>
      <c r="E782" s="59" t="n"/>
      <c r="F782" s="59" t="n"/>
      <c r="G782" s="59" t="n"/>
      <c r="H782" s="45" t="n"/>
      <c r="I782" s="58" t="n"/>
      <c r="J782" s="63" t="n"/>
      <c r="K782" s="45" t="n"/>
      <c r="L782" s="45" t="n"/>
      <c r="M782" s="9" t="n"/>
    </row>
    <row customHeight="1" ht="15.75" r="783">
      <c r="A783" s="6" t="n"/>
      <c r="B783" s="74" t="n"/>
      <c r="C783" s="58" t="n"/>
      <c r="D783" s="59" t="n"/>
      <c r="E783" s="59" t="n"/>
      <c r="F783" s="59" t="n"/>
      <c r="G783" s="59" t="n"/>
      <c r="H783" s="45" t="n"/>
      <c r="I783" s="58" t="n"/>
      <c r="J783" s="63" t="n"/>
      <c r="K783" s="45" t="n"/>
      <c r="L783" s="45" t="n"/>
      <c r="M783" s="9" t="n"/>
    </row>
    <row customHeight="1" ht="15.75" r="784">
      <c r="A784" s="6" t="n"/>
      <c r="B784" s="74" t="n"/>
      <c r="C784" s="58" t="n"/>
      <c r="D784" s="59" t="n"/>
      <c r="E784" s="59" t="n"/>
      <c r="F784" s="59" t="n"/>
      <c r="G784" s="59" t="n"/>
      <c r="H784" s="45" t="n"/>
      <c r="I784" s="58" t="n"/>
      <c r="J784" s="63" t="n"/>
      <c r="K784" s="45" t="n"/>
      <c r="L784" s="45" t="n"/>
      <c r="M784" s="9" t="n"/>
    </row>
    <row customHeight="1" ht="15.75" r="785">
      <c r="A785" s="6" t="n"/>
      <c r="B785" s="74" t="n"/>
      <c r="C785" s="58" t="n"/>
      <c r="D785" s="59" t="n"/>
      <c r="E785" s="59" t="n"/>
      <c r="F785" s="59" t="n"/>
      <c r="G785" s="59" t="n"/>
      <c r="H785" s="45" t="n"/>
      <c r="I785" s="58" t="n"/>
      <c r="J785" s="63" t="n"/>
      <c r="K785" s="45" t="n"/>
      <c r="L785" s="45" t="n"/>
      <c r="M785" s="9" t="n"/>
    </row>
    <row customHeight="1" ht="15.75" r="786">
      <c r="A786" s="6" t="n"/>
      <c r="B786" s="74" t="n"/>
      <c r="C786" s="58" t="n"/>
      <c r="D786" s="59" t="n"/>
      <c r="E786" s="59" t="n"/>
      <c r="F786" s="59" t="n"/>
      <c r="G786" s="59" t="n"/>
      <c r="H786" s="45" t="n"/>
      <c r="I786" s="58" t="n"/>
      <c r="J786" s="63" t="n"/>
      <c r="K786" s="45" t="n"/>
      <c r="L786" s="45" t="n"/>
      <c r="M786" s="9" t="n"/>
    </row>
    <row customHeight="1" ht="15.75" r="787">
      <c r="A787" s="6" t="n"/>
      <c r="B787" s="74" t="n"/>
      <c r="C787" s="58" t="n"/>
      <c r="D787" s="59" t="n"/>
      <c r="E787" s="59" t="n"/>
      <c r="F787" s="59" t="n"/>
      <c r="G787" s="59" t="n"/>
      <c r="H787" s="45" t="n"/>
      <c r="I787" s="58" t="n"/>
      <c r="J787" s="63" t="n"/>
      <c r="K787" s="45" t="n"/>
      <c r="L787" s="45" t="n"/>
      <c r="M787" s="9" t="n"/>
    </row>
    <row customHeight="1" ht="15.75" r="788">
      <c r="A788" s="6" t="n"/>
      <c r="B788" s="74" t="n"/>
      <c r="C788" s="58" t="n"/>
      <c r="D788" s="59" t="n"/>
      <c r="E788" s="59" t="n"/>
      <c r="F788" s="59" t="n"/>
      <c r="G788" s="59" t="n"/>
      <c r="H788" s="45" t="n"/>
      <c r="I788" s="58" t="n"/>
      <c r="J788" s="63" t="n"/>
      <c r="K788" s="45" t="n"/>
      <c r="L788" s="45" t="n"/>
      <c r="M788" s="9" t="n"/>
    </row>
    <row customHeight="1" ht="15.75" r="789">
      <c r="A789" s="6" t="n"/>
      <c r="B789" s="74" t="n"/>
      <c r="C789" s="58" t="n"/>
      <c r="D789" s="59" t="n"/>
      <c r="E789" s="59" t="n"/>
      <c r="F789" s="59" t="n"/>
      <c r="G789" s="59" t="n"/>
      <c r="H789" s="45" t="n"/>
      <c r="I789" s="58" t="n"/>
      <c r="J789" s="63" t="n"/>
      <c r="K789" s="45" t="n"/>
      <c r="L789" s="45" t="n"/>
      <c r="M789" s="9" t="n"/>
    </row>
    <row customHeight="1" ht="15.75" r="790">
      <c r="A790" s="6" t="n"/>
      <c r="B790" s="74" t="n"/>
      <c r="C790" s="58" t="n"/>
      <c r="D790" s="59" t="n"/>
      <c r="E790" s="59" t="n"/>
      <c r="F790" s="59" t="n"/>
      <c r="G790" s="59" t="n"/>
      <c r="H790" s="45" t="n"/>
      <c r="I790" s="58" t="n"/>
      <c r="J790" s="63" t="n"/>
      <c r="K790" s="45" t="n"/>
      <c r="L790" s="45" t="n"/>
      <c r="M790" s="9" t="n"/>
    </row>
    <row customHeight="1" ht="15.75" r="791">
      <c r="A791" s="6" t="n"/>
      <c r="B791" s="74" t="n"/>
      <c r="C791" s="58" t="n"/>
      <c r="D791" s="59" t="n"/>
      <c r="E791" s="59" t="n"/>
      <c r="F791" s="59" t="n"/>
      <c r="G791" s="59" t="n"/>
      <c r="H791" s="45" t="n"/>
      <c r="I791" s="58" t="n"/>
      <c r="J791" s="63" t="n"/>
      <c r="K791" s="45" t="n"/>
      <c r="L791" s="45" t="n"/>
      <c r="M791" s="9" t="n"/>
    </row>
    <row customHeight="1" ht="15.75" r="792">
      <c r="A792" s="6" t="n"/>
      <c r="B792" s="74" t="n"/>
      <c r="C792" s="58" t="n"/>
      <c r="D792" s="59" t="n"/>
      <c r="E792" s="59" t="n"/>
      <c r="F792" s="59" t="n"/>
      <c r="G792" s="59" t="n"/>
      <c r="H792" s="45" t="n"/>
      <c r="I792" s="58" t="n"/>
      <c r="J792" s="63" t="n"/>
      <c r="K792" s="45" t="n"/>
      <c r="L792" s="45" t="n"/>
      <c r="M792" s="9" t="n"/>
    </row>
    <row customHeight="1" ht="15.75" r="793">
      <c r="A793" s="6" t="n"/>
      <c r="B793" s="74" t="n"/>
      <c r="C793" s="58" t="n"/>
      <c r="D793" s="59" t="n"/>
      <c r="E793" s="59" t="n"/>
      <c r="F793" s="59" t="n"/>
      <c r="G793" s="59" t="n"/>
      <c r="H793" s="45" t="n"/>
      <c r="I793" s="58" t="n"/>
      <c r="J793" s="63" t="n"/>
      <c r="K793" s="45" t="n"/>
      <c r="L793" s="45" t="n"/>
      <c r="M793" s="9" t="n"/>
    </row>
    <row customHeight="1" ht="15.75" r="794">
      <c r="A794" s="6" t="n"/>
      <c r="B794" s="74" t="n"/>
      <c r="C794" s="58" t="n"/>
      <c r="D794" s="59" t="n"/>
      <c r="E794" s="59" t="n"/>
      <c r="F794" s="59" t="n"/>
      <c r="G794" s="59" t="n"/>
      <c r="H794" s="45" t="n"/>
      <c r="I794" s="58" t="n"/>
      <c r="J794" s="63" t="n"/>
      <c r="K794" s="45" t="n"/>
      <c r="L794" s="45" t="n"/>
      <c r="M794" s="9" t="n"/>
    </row>
    <row customHeight="1" ht="15.75" r="795">
      <c r="A795" s="6" t="n"/>
      <c r="B795" s="74" t="n"/>
      <c r="C795" s="58" t="n"/>
      <c r="D795" s="59" t="n"/>
      <c r="E795" s="59" t="n"/>
      <c r="F795" s="59" t="n"/>
      <c r="G795" s="59" t="n"/>
      <c r="H795" s="45" t="n"/>
      <c r="I795" s="58" t="n"/>
      <c r="J795" s="63" t="n"/>
      <c r="K795" s="45" t="n"/>
      <c r="L795" s="45" t="n"/>
      <c r="M795" s="9" t="n"/>
    </row>
    <row customHeight="1" ht="15.75" r="796">
      <c r="A796" s="6" t="n"/>
      <c r="B796" s="74" t="n"/>
      <c r="C796" s="58" t="n"/>
      <c r="D796" s="59" t="n"/>
      <c r="E796" s="59" t="n"/>
      <c r="F796" s="59" t="n"/>
      <c r="G796" s="59" t="n"/>
      <c r="H796" s="45" t="n"/>
      <c r="I796" s="58" t="n"/>
      <c r="J796" s="63" t="n"/>
      <c r="K796" s="45" t="n"/>
      <c r="L796" s="45" t="n"/>
      <c r="M796" s="9" t="n"/>
    </row>
    <row customHeight="1" ht="15.75" r="797">
      <c r="A797" s="6" t="n"/>
      <c r="B797" s="74" t="n"/>
      <c r="C797" s="58" t="n"/>
      <c r="D797" s="59" t="n"/>
      <c r="E797" s="59" t="n"/>
      <c r="F797" s="59" t="n"/>
      <c r="G797" s="59" t="n"/>
      <c r="H797" s="45" t="n"/>
      <c r="I797" s="58" t="n"/>
      <c r="J797" s="63" t="n"/>
      <c r="K797" s="45" t="n"/>
      <c r="L797" s="45" t="n"/>
      <c r="M797" s="9" t="n"/>
    </row>
    <row customHeight="1" ht="15.75" r="798">
      <c r="A798" s="6" t="n"/>
      <c r="B798" s="74" t="n"/>
      <c r="C798" s="58" t="n"/>
      <c r="D798" s="59" t="n"/>
      <c r="E798" s="59" t="n"/>
      <c r="F798" s="59" t="n"/>
      <c r="G798" s="59" t="n"/>
      <c r="H798" s="45" t="n"/>
      <c r="I798" s="58" t="n"/>
      <c r="J798" s="63" t="n"/>
      <c r="K798" s="45" t="n"/>
      <c r="L798" s="45" t="n"/>
      <c r="M798" s="9" t="n"/>
    </row>
    <row customHeight="1" ht="15.75" r="799">
      <c r="A799" s="6" t="n"/>
      <c r="B799" s="74" t="n"/>
      <c r="C799" s="58" t="n"/>
      <c r="D799" s="59" t="n"/>
      <c r="E799" s="59" t="n"/>
      <c r="F799" s="59" t="n"/>
      <c r="G799" s="59" t="n"/>
      <c r="H799" s="45" t="n"/>
      <c r="I799" s="58" t="n"/>
      <c r="J799" s="63" t="n"/>
      <c r="K799" s="45" t="n"/>
      <c r="L799" s="45" t="n"/>
      <c r="M799" s="9" t="n"/>
    </row>
    <row customHeight="1" ht="15.75" r="800">
      <c r="A800" s="6" t="n"/>
      <c r="B800" s="74" t="n"/>
      <c r="C800" s="58" t="n"/>
      <c r="D800" s="59" t="n"/>
      <c r="E800" s="59" t="n"/>
      <c r="F800" s="59" t="n"/>
      <c r="G800" s="59" t="n"/>
      <c r="H800" s="45" t="n"/>
      <c r="I800" s="58" t="n"/>
      <c r="J800" s="63" t="n"/>
      <c r="K800" s="45" t="n"/>
      <c r="L800" s="45" t="n"/>
      <c r="M800" s="9" t="n"/>
    </row>
    <row customHeight="1" ht="15.75" r="801">
      <c r="A801" s="6" t="n"/>
      <c r="B801" s="74" t="n"/>
      <c r="C801" s="58" t="n"/>
      <c r="D801" s="59" t="n"/>
      <c r="E801" s="59" t="n"/>
      <c r="F801" s="59" t="n"/>
      <c r="G801" s="59" t="n"/>
      <c r="H801" s="45" t="n"/>
      <c r="I801" s="58" t="n"/>
      <c r="J801" s="63" t="n"/>
      <c r="K801" s="45" t="n"/>
      <c r="L801" s="45" t="n"/>
      <c r="M801" s="9" t="n"/>
    </row>
    <row customHeight="1" ht="15.75" r="802">
      <c r="A802" s="6" t="n"/>
      <c r="B802" s="74" t="n"/>
      <c r="C802" s="58" t="n"/>
      <c r="D802" s="59" t="n"/>
      <c r="E802" s="59" t="n"/>
      <c r="F802" s="59" t="n"/>
      <c r="G802" s="59" t="n"/>
      <c r="H802" s="45" t="n"/>
      <c r="I802" s="58" t="n"/>
      <c r="J802" s="63" t="n"/>
      <c r="K802" s="45" t="n"/>
      <c r="L802" s="45" t="n"/>
      <c r="M802" s="9" t="n"/>
    </row>
    <row customHeight="1" ht="15.75" r="803">
      <c r="A803" s="6" t="n"/>
      <c r="B803" s="74" t="n"/>
      <c r="C803" s="58" t="n"/>
      <c r="D803" s="59" t="n"/>
      <c r="E803" s="59" t="n"/>
      <c r="F803" s="59" t="n"/>
      <c r="G803" s="59" t="n"/>
      <c r="H803" s="45" t="n"/>
      <c r="I803" s="58" t="n"/>
      <c r="J803" s="63" t="n"/>
      <c r="K803" s="45" t="n"/>
      <c r="L803" s="45" t="n"/>
      <c r="M803" s="9" t="n"/>
    </row>
    <row customHeight="1" ht="15.75" r="804">
      <c r="A804" s="6" t="n"/>
      <c r="B804" s="74" t="n"/>
      <c r="C804" s="58" t="n"/>
      <c r="D804" s="59" t="n"/>
      <c r="E804" s="59" t="n"/>
      <c r="F804" s="59" t="n"/>
      <c r="G804" s="59" t="n"/>
      <c r="H804" s="45" t="n"/>
      <c r="I804" s="58" t="n"/>
      <c r="J804" s="63" t="n"/>
      <c r="K804" s="45" t="n"/>
      <c r="L804" s="45" t="n"/>
      <c r="M804" s="9" t="n"/>
    </row>
    <row customHeight="1" ht="15.75" r="805">
      <c r="A805" s="6" t="n"/>
      <c r="B805" s="74" t="n"/>
      <c r="C805" s="58" t="n"/>
      <c r="D805" s="59" t="n"/>
      <c r="E805" s="59" t="n"/>
      <c r="F805" s="59" t="n"/>
      <c r="G805" s="59" t="n"/>
      <c r="H805" s="45" t="n"/>
      <c r="I805" s="58" t="n"/>
      <c r="J805" s="63" t="n"/>
      <c r="K805" s="45" t="n"/>
      <c r="L805" s="45" t="n"/>
      <c r="M805" s="9" t="n"/>
    </row>
    <row customHeight="1" ht="15.75" r="806">
      <c r="A806" s="6" t="n"/>
      <c r="B806" s="74" t="n"/>
      <c r="C806" s="58" t="n"/>
      <c r="D806" s="59" t="n"/>
      <c r="E806" s="59" t="n"/>
      <c r="F806" s="59" t="n"/>
      <c r="G806" s="59" t="n"/>
      <c r="H806" s="45" t="n"/>
      <c r="I806" s="58" t="n"/>
      <c r="J806" s="63" t="n"/>
      <c r="K806" s="45" t="n"/>
      <c r="L806" s="45" t="n"/>
      <c r="M806" s="9" t="n"/>
    </row>
    <row customHeight="1" ht="15.75" r="807">
      <c r="A807" s="6" t="n"/>
      <c r="B807" s="74" t="n"/>
      <c r="C807" s="58" t="n"/>
      <c r="D807" s="59" t="n"/>
      <c r="E807" s="59" t="n"/>
      <c r="F807" s="59" t="n"/>
      <c r="G807" s="59" t="n"/>
      <c r="H807" s="45" t="n"/>
      <c r="I807" s="58" t="n"/>
      <c r="J807" s="63" t="n"/>
      <c r="K807" s="45" t="n"/>
      <c r="L807" s="45" t="n"/>
      <c r="M807" s="9" t="n"/>
    </row>
    <row customHeight="1" ht="15.75" r="808">
      <c r="A808" s="6" t="n"/>
      <c r="B808" s="74" t="n"/>
      <c r="C808" s="58" t="n"/>
      <c r="D808" s="59" t="n"/>
      <c r="E808" s="59" t="n"/>
      <c r="F808" s="59" t="n"/>
      <c r="G808" s="59" t="n"/>
      <c r="H808" s="45" t="n"/>
      <c r="I808" s="58" t="n"/>
      <c r="J808" s="63" t="n"/>
      <c r="K808" s="45" t="n"/>
      <c r="L808" s="45" t="n"/>
      <c r="M808" s="9" t="n"/>
    </row>
    <row customHeight="1" ht="15.75" r="809">
      <c r="A809" s="6" t="n"/>
      <c r="B809" s="74" t="n"/>
      <c r="C809" s="58" t="n"/>
      <c r="D809" s="59" t="n"/>
      <c r="E809" s="59" t="n"/>
      <c r="F809" s="59" t="n"/>
      <c r="G809" s="59" t="n"/>
      <c r="H809" s="45" t="n"/>
      <c r="I809" s="58" t="n"/>
      <c r="J809" s="63" t="n"/>
      <c r="K809" s="45" t="n"/>
      <c r="L809" s="45" t="n"/>
      <c r="M809" s="9" t="n"/>
    </row>
    <row customHeight="1" ht="15.75" r="810">
      <c r="A810" s="6" t="n"/>
      <c r="B810" s="74" t="n"/>
      <c r="C810" s="58" t="n"/>
      <c r="D810" s="59" t="n"/>
      <c r="E810" s="59" t="n"/>
      <c r="F810" s="59" t="n"/>
      <c r="G810" s="59" t="n"/>
      <c r="H810" s="45" t="n"/>
      <c r="I810" s="58" t="n"/>
      <c r="J810" s="63" t="n"/>
      <c r="K810" s="45" t="n"/>
      <c r="L810" s="45" t="n"/>
      <c r="M810" s="9" t="n"/>
    </row>
    <row customHeight="1" ht="15.75" r="811">
      <c r="A811" s="6" t="n"/>
      <c r="B811" s="74" t="n"/>
      <c r="C811" s="58" t="n"/>
      <c r="D811" s="59" t="n"/>
      <c r="E811" s="59" t="n"/>
      <c r="F811" s="59" t="n"/>
      <c r="G811" s="59" t="n"/>
      <c r="H811" s="45" t="n"/>
      <c r="I811" s="58" t="n"/>
      <c r="J811" s="63" t="n"/>
      <c r="K811" s="45" t="n"/>
      <c r="L811" s="45" t="n"/>
      <c r="M811" s="9" t="n"/>
    </row>
    <row customHeight="1" ht="15.75" r="812">
      <c r="A812" s="6" t="n"/>
      <c r="B812" s="74" t="n"/>
      <c r="C812" s="58" t="n"/>
      <c r="D812" s="59" t="n"/>
      <c r="E812" s="59" t="n"/>
      <c r="F812" s="59" t="n"/>
      <c r="G812" s="59" t="n"/>
      <c r="H812" s="45" t="n"/>
      <c r="I812" s="58" t="n"/>
      <c r="J812" s="63" t="n"/>
      <c r="K812" s="45" t="n"/>
      <c r="L812" s="45" t="n"/>
      <c r="M812" s="9" t="n"/>
    </row>
    <row customHeight="1" ht="15.75" r="813">
      <c r="A813" s="6" t="n"/>
      <c r="B813" s="74" t="n"/>
      <c r="C813" s="58" t="n"/>
      <c r="D813" s="59" t="n"/>
      <c r="E813" s="59" t="n"/>
      <c r="F813" s="59" t="n"/>
      <c r="G813" s="59" t="n"/>
      <c r="H813" s="45" t="n"/>
      <c r="I813" s="58" t="n"/>
      <c r="J813" s="63" t="n"/>
      <c r="K813" s="45" t="n"/>
      <c r="L813" s="45" t="n"/>
      <c r="M813" s="9" t="n"/>
    </row>
    <row customHeight="1" ht="15.75" r="814">
      <c r="A814" s="6" t="n"/>
      <c r="B814" s="74" t="n"/>
      <c r="C814" s="58" t="n"/>
      <c r="D814" s="59" t="n"/>
      <c r="E814" s="59" t="n"/>
      <c r="F814" s="59" t="n"/>
      <c r="G814" s="59" t="n"/>
      <c r="H814" s="45" t="n"/>
      <c r="I814" s="58" t="n"/>
      <c r="J814" s="63" t="n"/>
      <c r="K814" s="45" t="n"/>
      <c r="L814" s="45" t="n"/>
      <c r="M814" s="9" t="n"/>
    </row>
    <row customHeight="1" ht="15.75" r="815">
      <c r="A815" s="6" t="n"/>
      <c r="B815" s="74" t="n"/>
      <c r="C815" s="58" t="n"/>
      <c r="D815" s="59" t="n"/>
      <c r="E815" s="59" t="n"/>
      <c r="F815" s="59" t="n"/>
      <c r="G815" s="59" t="n"/>
      <c r="H815" s="45" t="n"/>
      <c r="I815" s="58" t="n"/>
      <c r="J815" s="63" t="n"/>
      <c r="K815" s="45" t="n"/>
      <c r="L815" s="45" t="n"/>
      <c r="M815" s="9" t="n"/>
    </row>
    <row customHeight="1" ht="15.75" r="816">
      <c r="A816" s="6" t="n"/>
      <c r="B816" s="74" t="n"/>
      <c r="C816" s="58" t="n"/>
      <c r="D816" s="59" t="n"/>
      <c r="E816" s="59" t="n"/>
      <c r="F816" s="59" t="n"/>
      <c r="G816" s="59" t="n"/>
      <c r="H816" s="45" t="n"/>
      <c r="I816" s="58" t="n"/>
      <c r="J816" s="63" t="n"/>
      <c r="K816" s="45" t="n"/>
      <c r="L816" s="45" t="n"/>
      <c r="M816" s="9" t="n"/>
    </row>
    <row customHeight="1" ht="15.75" r="817">
      <c r="A817" s="6" t="n"/>
      <c r="B817" s="74" t="n"/>
      <c r="C817" s="58" t="n"/>
      <c r="D817" s="59" t="n"/>
      <c r="E817" s="59" t="n"/>
      <c r="F817" s="59" t="n"/>
      <c r="G817" s="59" t="n"/>
      <c r="H817" s="45" t="n"/>
      <c r="I817" s="58" t="n"/>
      <c r="J817" s="63" t="n"/>
      <c r="K817" s="45" t="n"/>
      <c r="L817" s="45" t="n"/>
      <c r="M817" s="9" t="n"/>
    </row>
    <row customHeight="1" ht="15.75" r="818">
      <c r="A818" s="6" t="n"/>
      <c r="B818" s="74" t="n"/>
      <c r="C818" s="58" t="n"/>
      <c r="D818" s="59" t="n"/>
      <c r="E818" s="59" t="n"/>
      <c r="F818" s="59" t="n"/>
      <c r="G818" s="59" t="n"/>
      <c r="H818" s="45" t="n"/>
      <c r="I818" s="58" t="n"/>
      <c r="J818" s="63" t="n"/>
      <c r="K818" s="45" t="n"/>
      <c r="L818" s="45" t="n"/>
      <c r="M818" s="9" t="n"/>
    </row>
    <row customHeight="1" ht="15.75" r="819">
      <c r="A819" s="6" t="n"/>
      <c r="B819" s="74" t="n"/>
      <c r="C819" s="58" t="n"/>
      <c r="D819" s="59" t="n"/>
      <c r="E819" s="59" t="n"/>
      <c r="F819" s="59" t="n"/>
      <c r="G819" s="59" t="n"/>
      <c r="H819" s="45" t="n"/>
      <c r="I819" s="58" t="n"/>
      <c r="J819" s="63" t="n"/>
      <c r="K819" s="45" t="n"/>
      <c r="L819" s="45" t="n"/>
      <c r="M819" s="9" t="n"/>
    </row>
    <row customHeight="1" ht="15.75" r="820">
      <c r="A820" s="6" t="n"/>
      <c r="B820" s="74" t="n"/>
      <c r="C820" s="58" t="n"/>
      <c r="D820" s="59" t="n"/>
      <c r="E820" s="59" t="n"/>
      <c r="F820" s="59" t="n"/>
      <c r="G820" s="59" t="n"/>
      <c r="H820" s="45" t="n"/>
      <c r="I820" s="58" t="n"/>
      <c r="J820" s="63" t="n"/>
      <c r="K820" s="45" t="n"/>
      <c r="L820" s="45" t="n"/>
      <c r="M820" s="9" t="n"/>
    </row>
    <row customHeight="1" ht="15.75" r="821">
      <c r="A821" s="6" t="n"/>
      <c r="B821" s="74" t="n"/>
      <c r="C821" s="58" t="n"/>
      <c r="D821" s="59" t="n"/>
      <c r="E821" s="59" t="n"/>
      <c r="F821" s="59" t="n"/>
      <c r="G821" s="59" t="n"/>
      <c r="H821" s="45" t="n"/>
      <c r="I821" s="58" t="n"/>
      <c r="J821" s="63" t="n"/>
      <c r="K821" s="45" t="n"/>
      <c r="L821" s="45" t="n"/>
      <c r="M821" s="9" t="n"/>
    </row>
    <row customHeight="1" ht="15.75" r="822">
      <c r="A822" s="6" t="n"/>
      <c r="B822" s="74" t="n"/>
      <c r="C822" s="58" t="n"/>
      <c r="D822" s="59" t="n"/>
      <c r="E822" s="59" t="n"/>
      <c r="F822" s="59" t="n"/>
      <c r="G822" s="59" t="n"/>
      <c r="H822" s="45" t="n"/>
      <c r="I822" s="58" t="n"/>
      <c r="J822" s="63" t="n"/>
      <c r="K822" s="45" t="n"/>
      <c r="L822" s="45" t="n"/>
      <c r="M822" s="9" t="n"/>
    </row>
    <row customHeight="1" ht="15.75" r="823">
      <c r="A823" s="6" t="n"/>
      <c r="B823" s="74" t="n"/>
      <c r="C823" s="58" t="n"/>
      <c r="D823" s="59" t="n"/>
      <c r="E823" s="59" t="n"/>
      <c r="F823" s="59" t="n"/>
      <c r="G823" s="59" t="n"/>
      <c r="H823" s="45" t="n"/>
      <c r="I823" s="58" t="n"/>
      <c r="J823" s="63" t="n"/>
      <c r="K823" s="45" t="n"/>
      <c r="L823" s="45" t="n"/>
      <c r="M823" s="9" t="n"/>
    </row>
    <row customHeight="1" ht="15.75" r="824">
      <c r="A824" s="6" t="n"/>
      <c r="B824" s="74" t="n"/>
      <c r="C824" s="58" t="n"/>
      <c r="D824" s="59" t="n"/>
      <c r="E824" s="59" t="n"/>
      <c r="F824" s="59" t="n"/>
      <c r="G824" s="59" t="n"/>
      <c r="H824" s="45" t="n"/>
      <c r="I824" s="58" t="n"/>
      <c r="J824" s="63" t="n"/>
      <c r="K824" s="45" t="n"/>
      <c r="L824" s="45" t="n"/>
      <c r="M824" s="9" t="n"/>
    </row>
    <row customHeight="1" ht="15.75" r="825">
      <c r="A825" s="6" t="n"/>
      <c r="B825" s="74" t="n"/>
      <c r="C825" s="58" t="n"/>
      <c r="D825" s="59" t="n"/>
      <c r="E825" s="59" t="n"/>
      <c r="F825" s="59" t="n"/>
      <c r="G825" s="59" t="n"/>
      <c r="H825" s="45" t="n"/>
      <c r="I825" s="58" t="n"/>
      <c r="J825" s="63" t="n"/>
      <c r="K825" s="45" t="n"/>
      <c r="L825" s="45" t="n"/>
      <c r="M825" s="9" t="n"/>
    </row>
    <row customHeight="1" ht="15.75" r="826">
      <c r="A826" s="6" t="n"/>
      <c r="B826" s="74" t="n"/>
      <c r="C826" s="58" t="n"/>
      <c r="D826" s="59" t="n"/>
      <c r="E826" s="59" t="n"/>
      <c r="F826" s="59" t="n"/>
      <c r="G826" s="59" t="n"/>
      <c r="H826" s="45" t="n"/>
      <c r="I826" s="58" t="n"/>
      <c r="J826" s="63" t="n"/>
      <c r="K826" s="45" t="n"/>
      <c r="L826" s="45" t="n"/>
      <c r="M826" s="9" t="n"/>
    </row>
    <row customHeight="1" ht="15.75" r="827">
      <c r="A827" s="6" t="n"/>
      <c r="B827" s="74" t="n"/>
      <c r="C827" s="58" t="n"/>
      <c r="D827" s="59" t="n"/>
      <c r="E827" s="59" t="n"/>
      <c r="F827" s="59" t="n"/>
      <c r="G827" s="59" t="n"/>
      <c r="H827" s="45" t="n"/>
      <c r="I827" s="58" t="n"/>
      <c r="J827" s="63" t="n"/>
      <c r="K827" s="45" t="n"/>
      <c r="L827" s="45" t="n"/>
      <c r="M827" s="9" t="n"/>
    </row>
    <row customHeight="1" ht="15.75" r="828">
      <c r="A828" s="6" t="n"/>
      <c r="B828" s="74" t="n"/>
      <c r="C828" s="58" t="n"/>
      <c r="D828" s="59" t="n"/>
      <c r="E828" s="59" t="n"/>
      <c r="F828" s="59" t="n"/>
      <c r="G828" s="59" t="n"/>
      <c r="H828" s="45" t="n"/>
      <c r="I828" s="58" t="n"/>
      <c r="J828" s="63" t="n"/>
      <c r="K828" s="45" t="n"/>
      <c r="L828" s="45" t="n"/>
      <c r="M828" s="9" t="n"/>
    </row>
    <row customHeight="1" ht="15.75" r="829">
      <c r="A829" s="6" t="n"/>
      <c r="B829" s="74" t="n"/>
      <c r="C829" s="58" t="n"/>
      <c r="D829" s="59" t="n"/>
      <c r="E829" s="59" t="n"/>
      <c r="F829" s="59" t="n"/>
      <c r="G829" s="59" t="n"/>
      <c r="H829" s="45" t="n"/>
      <c r="I829" s="58" t="n"/>
      <c r="J829" s="63" t="n"/>
      <c r="K829" s="45" t="n"/>
      <c r="L829" s="45" t="n"/>
      <c r="M829" s="9" t="n"/>
    </row>
    <row customHeight="1" ht="15.75" r="830">
      <c r="A830" s="6" t="n"/>
      <c r="B830" s="74" t="n"/>
      <c r="C830" s="58" t="n"/>
      <c r="D830" s="59" t="n"/>
      <c r="E830" s="59" t="n"/>
      <c r="F830" s="59" t="n"/>
      <c r="G830" s="59" t="n"/>
      <c r="H830" s="45" t="n"/>
      <c r="I830" s="58" t="n"/>
      <c r="J830" s="63" t="n"/>
      <c r="K830" s="45" t="n"/>
      <c r="L830" s="45" t="n"/>
      <c r="M830" s="9" t="n"/>
    </row>
    <row customHeight="1" ht="15.75" r="831">
      <c r="A831" s="6" t="n"/>
      <c r="B831" s="74" t="n"/>
      <c r="C831" s="58" t="n"/>
      <c r="D831" s="59" t="n"/>
      <c r="E831" s="59" t="n"/>
      <c r="F831" s="59" t="n"/>
      <c r="G831" s="59" t="n"/>
      <c r="H831" s="45" t="n"/>
      <c r="I831" s="58" t="n"/>
      <c r="J831" s="63" t="n"/>
      <c r="K831" s="45" t="n"/>
      <c r="L831" s="45" t="n"/>
      <c r="M831" s="9" t="n"/>
    </row>
    <row customHeight="1" ht="15.75" r="832">
      <c r="A832" s="6" t="n"/>
      <c r="B832" s="74" t="n"/>
      <c r="C832" s="58" t="n"/>
      <c r="D832" s="59" t="n"/>
      <c r="E832" s="59" t="n"/>
      <c r="F832" s="59" t="n"/>
      <c r="G832" s="59" t="n"/>
      <c r="H832" s="45" t="n"/>
      <c r="I832" s="58" t="n"/>
      <c r="J832" s="63" t="n"/>
      <c r="K832" s="45" t="n"/>
      <c r="L832" s="45" t="n"/>
      <c r="M832" s="9" t="n"/>
    </row>
    <row customHeight="1" ht="15.75" r="833">
      <c r="A833" s="6" t="n"/>
      <c r="B833" s="74" t="n"/>
      <c r="C833" s="58" t="n"/>
      <c r="D833" s="59" t="n"/>
      <c r="E833" s="59" t="n"/>
      <c r="F833" s="59" t="n"/>
      <c r="G833" s="59" t="n"/>
      <c r="H833" s="45" t="n"/>
      <c r="I833" s="58" t="n"/>
      <c r="J833" s="63" t="n"/>
      <c r="K833" s="45" t="n"/>
      <c r="L833" s="45" t="n"/>
      <c r="M833" s="9" t="n"/>
    </row>
    <row customHeight="1" ht="15.75" r="834">
      <c r="A834" s="6" t="n"/>
      <c r="B834" s="74" t="n"/>
      <c r="C834" s="58" t="n"/>
      <c r="D834" s="59" t="n"/>
      <c r="E834" s="59" t="n"/>
      <c r="F834" s="59" t="n"/>
      <c r="G834" s="59" t="n"/>
      <c r="H834" s="45" t="n"/>
      <c r="I834" s="58" t="n"/>
      <c r="J834" s="63" t="n"/>
      <c r="K834" s="45" t="n"/>
      <c r="L834" s="45" t="n"/>
      <c r="M834" s="9" t="n"/>
    </row>
    <row customHeight="1" ht="15.75" r="835">
      <c r="A835" s="6" t="n"/>
      <c r="B835" s="74" t="n"/>
      <c r="C835" s="58" t="n"/>
      <c r="D835" s="59" t="n"/>
      <c r="E835" s="59" t="n"/>
      <c r="F835" s="59" t="n"/>
      <c r="G835" s="59" t="n"/>
      <c r="H835" s="45" t="n"/>
      <c r="I835" s="58" t="n"/>
      <c r="J835" s="63" t="n"/>
      <c r="K835" s="45" t="n"/>
      <c r="L835" s="45" t="n"/>
      <c r="M835" s="9" t="n"/>
    </row>
    <row customHeight="1" ht="15.75" r="836">
      <c r="A836" s="6" t="n"/>
      <c r="B836" s="74" t="n"/>
      <c r="C836" s="58" t="n"/>
      <c r="D836" s="59" t="n"/>
      <c r="E836" s="59" t="n"/>
      <c r="F836" s="59" t="n"/>
      <c r="G836" s="59" t="n"/>
      <c r="H836" s="45" t="n"/>
      <c r="I836" s="58" t="n"/>
      <c r="J836" s="63" t="n"/>
      <c r="K836" s="45" t="n"/>
      <c r="L836" s="45" t="n"/>
      <c r="M836" s="9" t="n"/>
    </row>
    <row customHeight="1" ht="15.75" r="837">
      <c r="A837" s="6" t="n"/>
      <c r="B837" s="74" t="n"/>
      <c r="C837" s="58" t="n"/>
      <c r="D837" s="59" t="n"/>
      <c r="E837" s="59" t="n"/>
      <c r="F837" s="59" t="n"/>
      <c r="G837" s="59" t="n"/>
      <c r="H837" s="45" t="n"/>
      <c r="I837" s="58" t="n"/>
      <c r="J837" s="63" t="n"/>
      <c r="K837" s="45" t="n"/>
      <c r="L837" s="45" t="n"/>
      <c r="M837" s="9" t="n"/>
    </row>
    <row customHeight="1" ht="15.75" r="838">
      <c r="A838" s="6" t="n"/>
      <c r="B838" s="74" t="n"/>
      <c r="C838" s="58" t="n"/>
      <c r="D838" s="59" t="n"/>
      <c r="E838" s="59" t="n"/>
      <c r="F838" s="59" t="n"/>
      <c r="G838" s="59" t="n"/>
      <c r="H838" s="45" t="n"/>
      <c r="I838" s="58" t="n"/>
      <c r="J838" s="63" t="n"/>
      <c r="K838" s="45" t="n"/>
      <c r="L838" s="45" t="n"/>
      <c r="M838" s="9" t="n"/>
    </row>
    <row customHeight="1" ht="15.75" r="839">
      <c r="A839" s="6" t="n"/>
      <c r="B839" s="74" t="n"/>
      <c r="C839" s="58" t="n"/>
      <c r="D839" s="59" t="n"/>
      <c r="E839" s="59" t="n"/>
      <c r="F839" s="59" t="n"/>
      <c r="G839" s="59" t="n"/>
      <c r="H839" s="45" t="n"/>
      <c r="I839" s="58" t="n"/>
      <c r="J839" s="63" t="n"/>
      <c r="K839" s="45" t="n"/>
      <c r="L839" s="45" t="n"/>
      <c r="M839" s="9" t="n"/>
    </row>
    <row customHeight="1" ht="15.75" r="840">
      <c r="A840" s="6" t="n"/>
      <c r="B840" s="74" t="n"/>
      <c r="C840" s="58" t="n"/>
      <c r="D840" s="59" t="n"/>
      <c r="E840" s="59" t="n"/>
      <c r="F840" s="59" t="n"/>
      <c r="G840" s="59" t="n"/>
      <c r="H840" s="45" t="n"/>
      <c r="I840" s="58" t="n"/>
      <c r="J840" s="63" t="n"/>
      <c r="K840" s="45" t="n"/>
      <c r="L840" s="45" t="n"/>
      <c r="M840" s="9" t="n"/>
    </row>
    <row customHeight="1" ht="15.75" r="841">
      <c r="A841" s="6" t="n"/>
      <c r="B841" s="74" t="n"/>
      <c r="C841" s="58" t="n"/>
      <c r="D841" s="59" t="n"/>
      <c r="E841" s="59" t="n"/>
      <c r="F841" s="59" t="n"/>
      <c r="G841" s="59" t="n"/>
      <c r="H841" s="45" t="n"/>
      <c r="I841" s="58" t="n"/>
      <c r="J841" s="63" t="n"/>
      <c r="K841" s="45" t="n"/>
      <c r="L841" s="45" t="n"/>
      <c r="M841" s="9" t="n"/>
    </row>
    <row customHeight="1" ht="15.75" r="842">
      <c r="A842" s="6" t="n"/>
      <c r="B842" s="74" t="n"/>
      <c r="C842" s="58" t="n"/>
      <c r="D842" s="59" t="n"/>
      <c r="E842" s="59" t="n"/>
      <c r="F842" s="59" t="n"/>
      <c r="G842" s="59" t="n"/>
      <c r="H842" s="45" t="n"/>
      <c r="I842" s="58" t="n"/>
      <c r="J842" s="63" t="n"/>
      <c r="K842" s="45" t="n"/>
      <c r="L842" s="45" t="n"/>
      <c r="M842" s="9" t="n"/>
    </row>
    <row customHeight="1" ht="15.75" r="843">
      <c r="A843" s="6" t="n"/>
      <c r="B843" s="74" t="n"/>
      <c r="C843" s="58" t="n"/>
      <c r="D843" s="59" t="n"/>
      <c r="E843" s="59" t="n"/>
      <c r="F843" s="59" t="n"/>
      <c r="G843" s="59" t="n"/>
      <c r="H843" s="45" t="n"/>
      <c r="I843" s="58" t="n"/>
      <c r="J843" s="63" t="n"/>
      <c r="K843" s="45" t="n"/>
      <c r="L843" s="45" t="n"/>
      <c r="M843" s="9" t="n"/>
    </row>
    <row customHeight="1" ht="15.75" r="844">
      <c r="A844" s="6" t="n"/>
      <c r="B844" s="74" t="n"/>
      <c r="C844" s="58" t="n"/>
      <c r="D844" s="59" t="n"/>
      <c r="E844" s="59" t="n"/>
      <c r="F844" s="59" t="n"/>
      <c r="G844" s="59" t="n"/>
      <c r="H844" s="45" t="n"/>
      <c r="I844" s="58" t="n"/>
      <c r="J844" s="63" t="n"/>
      <c r="K844" s="45" t="n"/>
      <c r="L844" s="45" t="n"/>
      <c r="M844" s="9" t="n"/>
    </row>
    <row customHeight="1" ht="15.75" r="845">
      <c r="A845" s="6" t="n"/>
      <c r="B845" s="74" t="n"/>
      <c r="C845" s="58" t="n"/>
      <c r="D845" s="59" t="n"/>
      <c r="E845" s="59" t="n"/>
      <c r="F845" s="59" t="n"/>
      <c r="G845" s="59" t="n"/>
      <c r="H845" s="45" t="n"/>
      <c r="I845" s="58" t="n"/>
      <c r="J845" s="63" t="n"/>
      <c r="K845" s="45" t="n"/>
      <c r="L845" s="45" t="n"/>
      <c r="M845" s="9" t="n"/>
    </row>
    <row customHeight="1" ht="15.75" r="846">
      <c r="A846" s="6" t="n"/>
      <c r="B846" s="74" t="n"/>
      <c r="C846" s="58" t="n"/>
      <c r="D846" s="59" t="n"/>
      <c r="E846" s="59" t="n"/>
      <c r="F846" s="59" t="n"/>
      <c r="G846" s="59" t="n"/>
      <c r="H846" s="45" t="n"/>
      <c r="I846" s="58" t="n"/>
      <c r="J846" s="63" t="n"/>
      <c r="K846" s="45" t="n"/>
      <c r="L846" s="45" t="n"/>
      <c r="M846" s="9" t="n"/>
    </row>
    <row customHeight="1" ht="15.75" r="847">
      <c r="A847" s="6" t="n"/>
      <c r="B847" s="74" t="n"/>
      <c r="C847" s="58" t="n"/>
      <c r="D847" s="59" t="n"/>
      <c r="E847" s="59" t="n"/>
      <c r="F847" s="59" t="n"/>
      <c r="G847" s="59" t="n"/>
      <c r="H847" s="45" t="n"/>
      <c r="I847" s="58" t="n"/>
      <c r="J847" s="63" t="n"/>
      <c r="K847" s="45" t="n"/>
      <c r="L847" s="45" t="n"/>
      <c r="M847" s="9" t="n"/>
    </row>
    <row customHeight="1" ht="15.75" r="848">
      <c r="A848" s="6" t="n"/>
      <c r="B848" s="74" t="n"/>
      <c r="C848" s="58" t="n"/>
      <c r="D848" s="59" t="n"/>
      <c r="E848" s="59" t="n"/>
      <c r="F848" s="59" t="n"/>
      <c r="G848" s="59" t="n"/>
      <c r="H848" s="45" t="n"/>
      <c r="I848" s="58" t="n"/>
      <c r="J848" s="63" t="n"/>
      <c r="K848" s="45" t="n"/>
      <c r="L848" s="45" t="n"/>
      <c r="M848" s="9" t="n"/>
    </row>
    <row customHeight="1" ht="15.75" r="849">
      <c r="A849" s="6" t="n"/>
      <c r="B849" s="74" t="n"/>
      <c r="C849" s="58" t="n"/>
      <c r="D849" s="59" t="n"/>
      <c r="E849" s="59" t="n"/>
      <c r="F849" s="59" t="n"/>
      <c r="G849" s="59" t="n"/>
      <c r="H849" s="45" t="n"/>
      <c r="I849" s="58" t="n"/>
      <c r="J849" s="63" t="n"/>
      <c r="K849" s="45" t="n"/>
      <c r="L849" s="45" t="n"/>
      <c r="M849" s="9" t="n"/>
    </row>
    <row customHeight="1" ht="15.75" r="850">
      <c r="A850" s="6" t="n"/>
      <c r="B850" s="74" t="n"/>
      <c r="C850" s="58" t="n"/>
      <c r="D850" s="59" t="n"/>
      <c r="E850" s="59" t="n"/>
      <c r="F850" s="59" t="n"/>
      <c r="G850" s="59" t="n"/>
      <c r="H850" s="45" t="n"/>
      <c r="I850" s="58" t="n"/>
      <c r="J850" s="63" t="n"/>
      <c r="K850" s="45" t="n"/>
      <c r="L850" s="45" t="n"/>
      <c r="M850" s="9" t="n"/>
    </row>
    <row customHeight="1" ht="15.75" r="851">
      <c r="A851" s="6" t="n"/>
      <c r="B851" s="74" t="n"/>
      <c r="C851" s="58" t="n"/>
      <c r="D851" s="59" t="n"/>
      <c r="E851" s="59" t="n"/>
      <c r="F851" s="59" t="n"/>
      <c r="G851" s="59" t="n"/>
      <c r="H851" s="45" t="n"/>
      <c r="I851" s="58" t="n"/>
      <c r="J851" s="63" t="n"/>
      <c r="K851" s="45" t="n"/>
      <c r="L851" s="45" t="n"/>
      <c r="M851" s="9" t="n"/>
    </row>
    <row customHeight="1" ht="15.75" r="852">
      <c r="A852" s="6" t="n"/>
      <c r="B852" s="74" t="n"/>
      <c r="C852" s="58" t="n"/>
      <c r="D852" s="59" t="n"/>
      <c r="E852" s="59" t="n"/>
      <c r="F852" s="59" t="n"/>
      <c r="G852" s="59" t="n"/>
      <c r="H852" s="45" t="n"/>
      <c r="I852" s="58" t="n"/>
      <c r="J852" s="63" t="n"/>
      <c r="K852" s="45" t="n"/>
      <c r="L852" s="45" t="n"/>
      <c r="M852" s="9" t="n"/>
    </row>
    <row customHeight="1" ht="15.75" r="853">
      <c r="A853" s="6" t="n"/>
      <c r="B853" s="74" t="n"/>
      <c r="C853" s="58" t="n"/>
      <c r="D853" s="59" t="n"/>
      <c r="E853" s="59" t="n"/>
      <c r="F853" s="59" t="n"/>
      <c r="G853" s="59" t="n"/>
      <c r="H853" s="45" t="n"/>
      <c r="I853" s="58" t="n"/>
      <c r="J853" s="63" t="n"/>
      <c r="K853" s="45" t="n"/>
      <c r="L853" s="45" t="n"/>
      <c r="M853" s="9" t="n"/>
    </row>
    <row customHeight="1" ht="15.75" r="854">
      <c r="A854" s="6" t="n"/>
      <c r="B854" s="74" t="n"/>
      <c r="C854" s="58" t="n"/>
      <c r="D854" s="59" t="n"/>
      <c r="E854" s="59" t="n"/>
      <c r="F854" s="59" t="n"/>
      <c r="G854" s="59" t="n"/>
      <c r="H854" s="45" t="n"/>
      <c r="I854" s="58" t="n"/>
      <c r="J854" s="63" t="n"/>
      <c r="K854" s="45" t="n"/>
      <c r="L854" s="45" t="n"/>
      <c r="M854" s="9" t="n"/>
    </row>
    <row customHeight="1" ht="15.75" r="855">
      <c r="A855" s="6" t="n"/>
      <c r="B855" s="74" t="n"/>
      <c r="C855" s="58" t="n"/>
      <c r="D855" s="59" t="n"/>
      <c r="E855" s="59" t="n"/>
      <c r="F855" s="59" t="n"/>
      <c r="G855" s="59" t="n"/>
      <c r="H855" s="45" t="n"/>
      <c r="I855" s="58" t="n"/>
      <c r="J855" s="63" t="n"/>
      <c r="K855" s="45" t="n"/>
      <c r="L855" s="45" t="n"/>
      <c r="M855" s="9" t="n"/>
    </row>
    <row customHeight="1" ht="15.75" r="856">
      <c r="A856" s="6" t="n"/>
      <c r="B856" s="74" t="n"/>
      <c r="C856" s="58" t="n"/>
      <c r="D856" s="59" t="n"/>
      <c r="E856" s="59" t="n"/>
      <c r="F856" s="59" t="n"/>
      <c r="G856" s="59" t="n"/>
      <c r="H856" s="45" t="n"/>
      <c r="I856" s="58" t="n"/>
      <c r="J856" s="63" t="n"/>
      <c r="K856" s="45" t="n"/>
      <c r="L856" s="45" t="n"/>
      <c r="M856" s="9" t="n"/>
    </row>
    <row customHeight="1" ht="15.75" r="857">
      <c r="A857" s="6" t="n"/>
      <c r="B857" s="74" t="n"/>
      <c r="C857" s="58" t="n"/>
      <c r="D857" s="59" t="n"/>
      <c r="E857" s="59" t="n"/>
      <c r="F857" s="59" t="n"/>
      <c r="G857" s="59" t="n"/>
      <c r="H857" s="45" t="n"/>
      <c r="I857" s="58" t="n"/>
      <c r="J857" s="63" t="n"/>
      <c r="K857" s="45" t="n"/>
      <c r="L857" s="45" t="n"/>
      <c r="M857" s="9" t="n"/>
    </row>
    <row customHeight="1" ht="15.75" r="858">
      <c r="A858" s="6" t="n"/>
      <c r="B858" s="74" t="n"/>
      <c r="C858" s="58" t="n"/>
      <c r="D858" s="59" t="n"/>
      <c r="E858" s="59" t="n"/>
      <c r="F858" s="59" t="n"/>
      <c r="G858" s="59" t="n"/>
      <c r="H858" s="45" t="n"/>
      <c r="I858" s="58" t="n"/>
      <c r="J858" s="63" t="n"/>
      <c r="K858" s="45" t="n"/>
      <c r="L858" s="45" t="n"/>
      <c r="M858" s="9" t="n"/>
    </row>
    <row customHeight="1" ht="15.75" r="859">
      <c r="A859" s="6" t="n"/>
      <c r="B859" s="74" t="n"/>
      <c r="C859" s="58" t="n"/>
      <c r="D859" s="59" t="n"/>
      <c r="E859" s="59" t="n"/>
      <c r="F859" s="59" t="n"/>
      <c r="G859" s="59" t="n"/>
      <c r="H859" s="45" t="n"/>
      <c r="I859" s="58" t="n"/>
      <c r="J859" s="63" t="n"/>
      <c r="K859" s="45" t="n"/>
      <c r="L859" s="45" t="n"/>
      <c r="M859" s="9" t="n"/>
    </row>
    <row customHeight="1" ht="15.75" r="860">
      <c r="A860" s="6" t="n"/>
      <c r="B860" s="74" t="n"/>
      <c r="C860" s="58" t="n"/>
      <c r="D860" s="59" t="n"/>
      <c r="E860" s="59" t="n"/>
      <c r="F860" s="59" t="n"/>
      <c r="G860" s="59" t="n"/>
      <c r="H860" s="45" t="n"/>
      <c r="I860" s="58" t="n"/>
      <c r="J860" s="63" t="n"/>
      <c r="K860" s="45" t="n"/>
      <c r="L860" s="45" t="n"/>
      <c r="M860" s="9" t="n"/>
    </row>
    <row customHeight="1" ht="15.75" r="861">
      <c r="A861" s="6" t="n"/>
      <c r="B861" s="74" t="n"/>
      <c r="C861" s="58" t="n"/>
      <c r="D861" s="59" t="n"/>
      <c r="E861" s="59" t="n"/>
      <c r="F861" s="59" t="n"/>
      <c r="G861" s="59" t="n"/>
      <c r="H861" s="45" t="n"/>
      <c r="I861" s="58" t="n"/>
      <c r="J861" s="63" t="n"/>
      <c r="K861" s="45" t="n"/>
      <c r="L861" s="45" t="n"/>
      <c r="M861" s="9" t="n"/>
    </row>
    <row customHeight="1" ht="15.75" r="862">
      <c r="A862" s="6" t="n"/>
      <c r="B862" s="74" t="n"/>
      <c r="C862" s="58" t="n"/>
      <c r="D862" s="59" t="n"/>
      <c r="E862" s="59" t="n"/>
      <c r="F862" s="59" t="n"/>
      <c r="G862" s="59" t="n"/>
      <c r="H862" s="45" t="n"/>
      <c r="I862" s="58" t="n"/>
      <c r="J862" s="63" t="n"/>
      <c r="K862" s="45" t="n"/>
      <c r="L862" s="45" t="n"/>
      <c r="M862" s="9" t="n"/>
    </row>
    <row customHeight="1" ht="15.75" r="863">
      <c r="A863" s="6" t="n"/>
      <c r="B863" s="74" t="n"/>
      <c r="C863" s="58" t="n"/>
      <c r="D863" s="59" t="n"/>
      <c r="E863" s="59" t="n"/>
      <c r="F863" s="59" t="n"/>
      <c r="G863" s="59" t="n"/>
      <c r="H863" s="45" t="n"/>
      <c r="I863" s="58" t="n"/>
      <c r="J863" s="63" t="n"/>
      <c r="K863" s="45" t="n"/>
      <c r="L863" s="45" t="n"/>
      <c r="M863" s="9" t="n"/>
    </row>
    <row customHeight="1" ht="15.75" r="864">
      <c r="A864" s="6" t="n"/>
      <c r="B864" s="74" t="n"/>
      <c r="C864" s="58" t="n"/>
      <c r="D864" s="59" t="n"/>
      <c r="E864" s="59" t="n"/>
      <c r="F864" s="59" t="n"/>
      <c r="G864" s="59" t="n"/>
      <c r="H864" s="45" t="n"/>
      <c r="I864" s="58" t="n"/>
      <c r="J864" s="63" t="n"/>
      <c r="K864" s="45" t="n"/>
      <c r="L864" s="45" t="n"/>
      <c r="M864" s="9" t="n"/>
    </row>
    <row customHeight="1" ht="15.75" r="865">
      <c r="A865" s="6" t="n"/>
      <c r="B865" s="74" t="n"/>
      <c r="C865" s="58" t="n"/>
      <c r="D865" s="59" t="n"/>
      <c r="E865" s="59" t="n"/>
      <c r="F865" s="59" t="n"/>
      <c r="G865" s="59" t="n"/>
      <c r="H865" s="45" t="n"/>
      <c r="I865" s="58" t="n"/>
      <c r="J865" s="63" t="n"/>
      <c r="K865" s="45" t="n"/>
      <c r="L865" s="45" t="n"/>
      <c r="M865" s="9" t="n"/>
    </row>
    <row customHeight="1" ht="15.75" r="866">
      <c r="A866" s="6" t="n"/>
      <c r="B866" s="74" t="n"/>
      <c r="C866" s="58" t="n"/>
      <c r="D866" s="59" t="n"/>
      <c r="E866" s="59" t="n"/>
      <c r="F866" s="59" t="n"/>
      <c r="G866" s="59" t="n"/>
      <c r="H866" s="45" t="n"/>
      <c r="I866" s="58" t="n"/>
      <c r="J866" s="63" t="n"/>
      <c r="K866" s="45" t="n"/>
      <c r="L866" s="45" t="n"/>
      <c r="M866" s="9" t="n"/>
    </row>
    <row customHeight="1" ht="15.75" r="867">
      <c r="A867" s="6" t="n"/>
      <c r="B867" s="74" t="n"/>
      <c r="C867" s="58" t="n"/>
      <c r="D867" s="59" t="n"/>
      <c r="E867" s="59" t="n"/>
      <c r="F867" s="59" t="n"/>
      <c r="G867" s="59" t="n"/>
      <c r="H867" s="45" t="n"/>
      <c r="I867" s="58" t="n"/>
      <c r="J867" s="63" t="n"/>
      <c r="K867" s="45" t="n"/>
      <c r="L867" s="45" t="n"/>
      <c r="M867" s="9" t="n"/>
    </row>
    <row customHeight="1" ht="15.75" r="868">
      <c r="A868" s="6" t="n"/>
      <c r="B868" s="74" t="n"/>
      <c r="C868" s="58" t="n"/>
      <c r="D868" s="59" t="n"/>
      <c r="E868" s="59" t="n"/>
      <c r="F868" s="59" t="n"/>
      <c r="G868" s="59" t="n"/>
      <c r="H868" s="45" t="n"/>
      <c r="I868" s="58" t="n"/>
      <c r="J868" s="63" t="n"/>
      <c r="K868" s="45" t="n"/>
      <c r="L868" s="45" t="n"/>
      <c r="M868" s="9" t="n"/>
    </row>
    <row customHeight="1" ht="15.75" r="869">
      <c r="A869" s="6" t="n"/>
      <c r="B869" s="74" t="n"/>
      <c r="C869" s="58" t="n"/>
      <c r="D869" s="59" t="n"/>
      <c r="E869" s="59" t="n"/>
      <c r="F869" s="59" t="n"/>
      <c r="G869" s="59" t="n"/>
      <c r="H869" s="45" t="n"/>
      <c r="I869" s="58" t="n"/>
      <c r="J869" s="63" t="n"/>
      <c r="K869" s="45" t="n"/>
      <c r="L869" s="45" t="n"/>
      <c r="M869" s="9" t="n"/>
    </row>
    <row customHeight="1" ht="15.75" r="870">
      <c r="A870" s="6" t="n"/>
      <c r="B870" s="74" t="n"/>
      <c r="C870" s="58" t="n"/>
      <c r="D870" s="59" t="n"/>
      <c r="E870" s="59" t="n"/>
      <c r="F870" s="59" t="n"/>
      <c r="G870" s="59" t="n"/>
      <c r="H870" s="45" t="n"/>
      <c r="I870" s="58" t="n"/>
      <c r="J870" s="63" t="n"/>
      <c r="K870" s="45" t="n"/>
      <c r="L870" s="45" t="n"/>
      <c r="M870" s="9" t="n"/>
    </row>
    <row customHeight="1" ht="15.75" r="871">
      <c r="A871" s="6" t="n"/>
      <c r="B871" s="74" t="n"/>
      <c r="C871" s="58" t="n"/>
      <c r="D871" s="59" t="n"/>
      <c r="E871" s="59" t="n"/>
      <c r="F871" s="59" t="n"/>
      <c r="G871" s="59" t="n"/>
      <c r="H871" s="45" t="n"/>
      <c r="I871" s="58" t="n"/>
      <c r="J871" s="63" t="n"/>
      <c r="K871" s="45" t="n"/>
      <c r="L871" s="45" t="n"/>
      <c r="M871" s="9" t="n"/>
    </row>
    <row customHeight="1" ht="15.75" r="872">
      <c r="A872" s="6" t="n"/>
      <c r="B872" s="74" t="n"/>
      <c r="C872" s="58" t="n"/>
      <c r="D872" s="59" t="n"/>
      <c r="E872" s="59" t="n"/>
      <c r="F872" s="59" t="n"/>
      <c r="G872" s="59" t="n"/>
      <c r="H872" s="45" t="n"/>
      <c r="I872" s="58" t="n"/>
      <c r="J872" s="63" t="n"/>
      <c r="K872" s="45" t="n"/>
      <c r="L872" s="45" t="n"/>
      <c r="M872" s="9" t="n"/>
    </row>
    <row customHeight="1" ht="15.75" r="873">
      <c r="A873" s="6" t="n"/>
      <c r="B873" s="74" t="n"/>
      <c r="C873" s="58" t="n"/>
      <c r="D873" s="59" t="n"/>
      <c r="E873" s="59" t="n"/>
      <c r="F873" s="59" t="n"/>
      <c r="G873" s="59" t="n"/>
      <c r="H873" s="45" t="n"/>
      <c r="I873" s="58" t="n"/>
      <c r="J873" s="63" t="n"/>
      <c r="K873" s="45" t="n"/>
      <c r="L873" s="45" t="n"/>
      <c r="M873" s="9" t="n"/>
    </row>
    <row customHeight="1" ht="15.75" r="874">
      <c r="A874" s="6" t="n"/>
      <c r="B874" s="74" t="n"/>
      <c r="C874" s="58" t="n"/>
      <c r="D874" s="59" t="n"/>
      <c r="E874" s="59" t="n"/>
      <c r="F874" s="59" t="n"/>
      <c r="G874" s="59" t="n"/>
      <c r="H874" s="45" t="n"/>
      <c r="I874" s="58" t="n"/>
      <c r="J874" s="63" t="n"/>
      <c r="K874" s="45" t="n"/>
      <c r="L874" s="45" t="n"/>
      <c r="M874" s="9" t="n"/>
    </row>
    <row customHeight="1" ht="15.75" r="875">
      <c r="A875" s="6" t="n"/>
      <c r="B875" s="74" t="n"/>
      <c r="C875" s="58" t="n"/>
      <c r="D875" s="59" t="n"/>
      <c r="E875" s="59" t="n"/>
      <c r="F875" s="59" t="n"/>
      <c r="G875" s="59" t="n"/>
      <c r="H875" s="45" t="n"/>
      <c r="I875" s="58" t="n"/>
      <c r="J875" s="63" t="n"/>
      <c r="K875" s="45" t="n"/>
      <c r="L875" s="45" t="n"/>
      <c r="M875" s="9" t="n"/>
    </row>
    <row customHeight="1" ht="15.75" r="876">
      <c r="A876" s="6" t="n"/>
      <c r="B876" s="74" t="n"/>
      <c r="C876" s="58" t="n"/>
      <c r="D876" s="59" t="n"/>
      <c r="E876" s="59" t="n"/>
      <c r="F876" s="59" t="n"/>
      <c r="G876" s="59" t="n"/>
      <c r="H876" s="45" t="n"/>
      <c r="I876" s="58" t="n"/>
      <c r="J876" s="63" t="n"/>
      <c r="K876" s="45" t="n"/>
      <c r="L876" s="45" t="n"/>
      <c r="M876" s="9" t="n"/>
    </row>
    <row customHeight="1" ht="15.75" r="877">
      <c r="A877" s="6" t="n"/>
      <c r="B877" s="74" t="n"/>
      <c r="C877" s="58" t="n"/>
      <c r="D877" s="59" t="n"/>
      <c r="E877" s="59" t="n"/>
      <c r="F877" s="59" t="n"/>
      <c r="G877" s="59" t="n"/>
      <c r="H877" s="45" t="n"/>
      <c r="I877" s="58" t="n"/>
      <c r="J877" s="63" t="n"/>
      <c r="K877" s="45" t="n"/>
      <c r="L877" s="45" t="n"/>
      <c r="M877" s="9" t="n"/>
    </row>
    <row customHeight="1" ht="15.75" r="878">
      <c r="A878" s="6" t="n"/>
      <c r="B878" s="74" t="n"/>
      <c r="C878" s="58" t="n"/>
      <c r="D878" s="59" t="n"/>
      <c r="E878" s="59" t="n"/>
      <c r="F878" s="59" t="n"/>
      <c r="G878" s="59" t="n"/>
      <c r="H878" s="45" t="n"/>
      <c r="I878" s="58" t="n"/>
      <c r="J878" s="63" t="n"/>
      <c r="K878" s="45" t="n"/>
      <c r="L878" s="45" t="n"/>
      <c r="M878" s="9" t="n"/>
    </row>
    <row customHeight="1" ht="15.75" r="879">
      <c r="A879" s="6" t="n"/>
      <c r="B879" s="74" t="n"/>
      <c r="C879" s="58" t="n"/>
      <c r="D879" s="59" t="n"/>
      <c r="E879" s="59" t="n"/>
      <c r="F879" s="59" t="n"/>
      <c r="G879" s="59" t="n"/>
      <c r="H879" s="45" t="n"/>
      <c r="I879" s="58" t="n"/>
      <c r="J879" s="63" t="n"/>
      <c r="K879" s="45" t="n"/>
      <c r="L879" s="45" t="n"/>
      <c r="M879" s="9" t="n"/>
    </row>
    <row customHeight="1" ht="15.75" r="880">
      <c r="A880" s="6" t="n"/>
      <c r="B880" s="74" t="n"/>
      <c r="C880" s="58" t="n"/>
      <c r="D880" s="59" t="n"/>
      <c r="E880" s="59" t="n"/>
      <c r="F880" s="59" t="n"/>
      <c r="G880" s="59" t="n"/>
      <c r="H880" s="45" t="n"/>
      <c r="I880" s="58" t="n"/>
      <c r="J880" s="63" t="n"/>
      <c r="K880" s="45" t="n"/>
      <c r="L880" s="45" t="n"/>
      <c r="M880" s="9" t="n"/>
    </row>
    <row customHeight="1" ht="15.75" r="881">
      <c r="A881" s="6" t="n"/>
      <c r="B881" s="74" t="n"/>
      <c r="C881" s="58" t="n"/>
      <c r="D881" s="59" t="n"/>
      <c r="E881" s="59" t="n"/>
      <c r="F881" s="59" t="n"/>
      <c r="G881" s="59" t="n"/>
      <c r="H881" s="45" t="n"/>
      <c r="I881" s="58" t="n"/>
      <c r="J881" s="63" t="n"/>
      <c r="K881" s="45" t="n"/>
      <c r="L881" s="45" t="n"/>
      <c r="M881" s="9" t="n"/>
    </row>
    <row customHeight="1" ht="15.75" r="882">
      <c r="A882" s="6" t="n"/>
      <c r="B882" s="74" t="n"/>
      <c r="C882" s="58" t="n"/>
      <c r="D882" s="59" t="n"/>
      <c r="E882" s="59" t="n"/>
      <c r="F882" s="59" t="n"/>
      <c r="G882" s="59" t="n"/>
      <c r="H882" s="45" t="n"/>
      <c r="I882" s="58" t="n"/>
      <c r="J882" s="63" t="n"/>
      <c r="K882" s="45" t="n"/>
      <c r="L882" s="45" t="n"/>
      <c r="M882" s="9" t="n"/>
    </row>
    <row customHeight="1" ht="15.75" r="883">
      <c r="A883" s="6" t="n"/>
      <c r="B883" s="74" t="n"/>
      <c r="C883" s="58" t="n"/>
      <c r="D883" s="59" t="n"/>
      <c r="E883" s="59" t="n"/>
      <c r="F883" s="59" t="n"/>
      <c r="G883" s="59" t="n"/>
      <c r="H883" s="45" t="n"/>
      <c r="I883" s="58" t="n"/>
      <c r="J883" s="63" t="n"/>
      <c r="K883" s="45" t="n"/>
      <c r="L883" s="45" t="n"/>
      <c r="M883" s="9" t="n"/>
    </row>
    <row customHeight="1" ht="15.75" r="884">
      <c r="A884" s="6" t="n"/>
      <c r="B884" s="74" t="n"/>
      <c r="C884" s="58" t="n"/>
      <c r="D884" s="59" t="n"/>
      <c r="E884" s="59" t="n"/>
      <c r="F884" s="59" t="n"/>
      <c r="G884" s="59" t="n"/>
      <c r="H884" s="45" t="n"/>
      <c r="I884" s="58" t="n"/>
      <c r="J884" s="63" t="n"/>
      <c r="K884" s="45" t="n"/>
      <c r="L884" s="45" t="n"/>
      <c r="M884" s="9" t="n"/>
    </row>
    <row customHeight="1" ht="15.75" r="885">
      <c r="A885" s="6" t="n"/>
      <c r="B885" s="74" t="n"/>
      <c r="C885" s="58" t="n"/>
      <c r="D885" s="59" t="n"/>
      <c r="E885" s="59" t="n"/>
      <c r="F885" s="59" t="n"/>
      <c r="G885" s="59" t="n"/>
      <c r="H885" s="45" t="n"/>
      <c r="I885" s="58" t="n"/>
      <c r="J885" s="63" t="n"/>
      <c r="K885" s="45" t="n"/>
      <c r="L885" s="45" t="n"/>
      <c r="M885" s="9" t="n"/>
    </row>
    <row customHeight="1" ht="15.75" r="886">
      <c r="A886" s="6" t="n"/>
      <c r="B886" s="74" t="n"/>
      <c r="C886" s="58" t="n"/>
      <c r="D886" s="59" t="n"/>
      <c r="E886" s="59" t="n"/>
      <c r="F886" s="59" t="n"/>
      <c r="G886" s="59" t="n"/>
      <c r="H886" s="45" t="n"/>
      <c r="I886" s="58" t="n"/>
      <c r="J886" s="63" t="n"/>
      <c r="K886" s="45" t="n"/>
      <c r="L886" s="45" t="n"/>
      <c r="M886" s="9" t="n"/>
    </row>
    <row customHeight="1" ht="15.75" r="887">
      <c r="A887" s="6" t="n"/>
      <c r="B887" s="74" t="n"/>
      <c r="C887" s="58" t="n"/>
      <c r="D887" s="59" t="n"/>
      <c r="E887" s="59" t="n"/>
      <c r="F887" s="59" t="n"/>
      <c r="G887" s="59" t="n"/>
      <c r="H887" s="45" t="n"/>
      <c r="I887" s="58" t="n"/>
      <c r="J887" s="63" t="n"/>
      <c r="K887" s="45" t="n"/>
      <c r="L887" s="45" t="n"/>
      <c r="M887" s="9" t="n"/>
    </row>
    <row customHeight="1" ht="15.75" r="888">
      <c r="A888" s="6" t="n"/>
      <c r="B888" s="74" t="n"/>
      <c r="C888" s="58" t="n"/>
      <c r="D888" s="59" t="n"/>
      <c r="E888" s="59" t="n"/>
      <c r="F888" s="59" t="n"/>
      <c r="G888" s="59" t="n"/>
      <c r="H888" s="45" t="n"/>
      <c r="I888" s="58" t="n"/>
      <c r="J888" s="63" t="n"/>
      <c r="K888" s="45" t="n"/>
      <c r="L888" s="45" t="n"/>
      <c r="M888" s="9" t="n"/>
    </row>
    <row customHeight="1" ht="15.75" r="889">
      <c r="A889" s="6" t="n"/>
      <c r="B889" s="74" t="n"/>
      <c r="C889" s="58" t="n"/>
      <c r="D889" s="59" t="n"/>
      <c r="E889" s="59" t="n"/>
      <c r="F889" s="59" t="n"/>
      <c r="G889" s="59" t="n"/>
      <c r="H889" s="45" t="n"/>
      <c r="I889" s="58" t="n"/>
      <c r="J889" s="63" t="n"/>
      <c r="K889" s="45" t="n"/>
      <c r="L889" s="45" t="n"/>
      <c r="M889" s="9" t="n"/>
    </row>
    <row customHeight="1" ht="15.75" r="890">
      <c r="A890" s="6" t="n"/>
      <c r="B890" s="74" t="n"/>
      <c r="C890" s="58" t="n"/>
      <c r="D890" s="59" t="n"/>
      <c r="E890" s="59" t="n"/>
      <c r="F890" s="59" t="n"/>
      <c r="G890" s="59" t="n"/>
      <c r="H890" s="45" t="n"/>
      <c r="I890" s="58" t="n"/>
      <c r="J890" s="63" t="n"/>
      <c r="K890" s="45" t="n"/>
      <c r="L890" s="45" t="n"/>
      <c r="M890" s="9" t="n"/>
    </row>
    <row customHeight="1" ht="15.75" r="891">
      <c r="A891" s="6" t="n"/>
      <c r="B891" s="74" t="n"/>
      <c r="C891" s="58" t="n"/>
      <c r="D891" s="59" t="n"/>
      <c r="E891" s="59" t="n"/>
      <c r="F891" s="59" t="n"/>
      <c r="G891" s="59" t="n"/>
      <c r="H891" s="45" t="n"/>
      <c r="I891" s="58" t="n"/>
      <c r="J891" s="63" t="n"/>
      <c r="K891" s="45" t="n"/>
      <c r="L891" s="45" t="n"/>
      <c r="M891" s="9" t="n"/>
    </row>
    <row customHeight="1" ht="15.75" r="892">
      <c r="A892" s="6" t="n"/>
      <c r="B892" s="74" t="n"/>
      <c r="C892" s="58" t="n"/>
      <c r="D892" s="59" t="n"/>
      <c r="E892" s="59" t="n"/>
      <c r="F892" s="59" t="n"/>
      <c r="G892" s="59" t="n"/>
      <c r="H892" s="45" t="n"/>
      <c r="I892" s="58" t="n"/>
      <c r="J892" s="63" t="n"/>
      <c r="K892" s="45" t="n"/>
      <c r="L892" s="45" t="n"/>
      <c r="M892" s="9" t="n"/>
    </row>
    <row customHeight="1" ht="15.75" r="893">
      <c r="A893" s="6" t="n"/>
      <c r="B893" s="74" t="n"/>
      <c r="C893" s="58" t="n"/>
      <c r="D893" s="59" t="n"/>
      <c r="E893" s="59" t="n"/>
      <c r="F893" s="59" t="n"/>
      <c r="G893" s="59" t="n"/>
      <c r="H893" s="45" t="n"/>
      <c r="I893" s="58" t="n"/>
      <c r="J893" s="63" t="n"/>
      <c r="K893" s="45" t="n"/>
      <c r="L893" s="45" t="n"/>
      <c r="M893" s="9" t="n"/>
    </row>
    <row customHeight="1" ht="15.75" r="894">
      <c r="A894" s="6" t="n"/>
      <c r="B894" s="74" t="n"/>
      <c r="C894" s="58" t="n"/>
      <c r="D894" s="59" t="n"/>
      <c r="E894" s="59" t="n"/>
      <c r="F894" s="59" t="n"/>
      <c r="G894" s="59" t="n"/>
      <c r="H894" s="45" t="n"/>
      <c r="I894" s="58" t="n"/>
      <c r="J894" s="63" t="n"/>
      <c r="K894" s="45" t="n"/>
      <c r="L894" s="45" t="n"/>
      <c r="M894" s="9" t="n"/>
    </row>
    <row customHeight="1" ht="15.75" r="895">
      <c r="A895" s="6" t="n"/>
      <c r="B895" s="74" t="n"/>
      <c r="C895" s="58" t="n"/>
      <c r="D895" s="59" t="n"/>
      <c r="E895" s="59" t="n"/>
      <c r="F895" s="59" t="n"/>
      <c r="G895" s="59" t="n"/>
      <c r="H895" s="45" t="n"/>
      <c r="I895" s="58" t="n"/>
      <c r="J895" s="63" t="n"/>
      <c r="K895" s="45" t="n"/>
      <c r="L895" s="45" t="n"/>
      <c r="M895" s="9" t="n"/>
    </row>
    <row customHeight="1" ht="15.75" r="896">
      <c r="A896" s="6" t="n"/>
      <c r="B896" s="74" t="n"/>
      <c r="C896" s="58" t="n"/>
      <c r="D896" s="59" t="n"/>
      <c r="E896" s="59" t="n"/>
      <c r="F896" s="59" t="n"/>
      <c r="G896" s="59" t="n"/>
      <c r="H896" s="45" t="n"/>
      <c r="I896" s="58" t="n"/>
      <c r="J896" s="63" t="n"/>
      <c r="K896" s="45" t="n"/>
      <c r="L896" s="45" t="n"/>
      <c r="M896" s="9" t="n"/>
    </row>
    <row customHeight="1" ht="15.75" r="897">
      <c r="A897" s="6" t="n"/>
      <c r="B897" s="74" t="n"/>
      <c r="C897" s="58" t="n"/>
      <c r="D897" s="59" t="n"/>
      <c r="E897" s="59" t="n"/>
      <c r="F897" s="59" t="n"/>
      <c r="G897" s="59" t="n"/>
      <c r="H897" s="45" t="n"/>
      <c r="I897" s="58" t="n"/>
      <c r="J897" s="63" t="n"/>
      <c r="K897" s="45" t="n"/>
      <c r="L897" s="45" t="n"/>
      <c r="M897" s="9" t="n"/>
    </row>
    <row customHeight="1" ht="15.75" r="898">
      <c r="A898" s="6" t="n"/>
      <c r="B898" s="74" t="n"/>
      <c r="C898" s="58" t="n"/>
      <c r="D898" s="59" t="n"/>
      <c r="E898" s="59" t="n"/>
      <c r="F898" s="59" t="n"/>
      <c r="G898" s="59" t="n"/>
      <c r="H898" s="45" t="n"/>
      <c r="I898" s="58" t="n"/>
      <c r="J898" s="63" t="n"/>
      <c r="K898" s="45" t="n"/>
      <c r="L898" s="45" t="n"/>
      <c r="M898" s="9" t="n"/>
    </row>
    <row customHeight="1" ht="15.75" r="899">
      <c r="A899" s="6" t="n"/>
      <c r="B899" s="74" t="n"/>
      <c r="C899" s="58" t="n"/>
      <c r="D899" s="59" t="n"/>
      <c r="E899" s="59" t="n"/>
      <c r="F899" s="59" t="n"/>
      <c r="G899" s="59" t="n"/>
      <c r="H899" s="45" t="n"/>
      <c r="I899" s="58" t="n"/>
      <c r="J899" s="63" t="n"/>
      <c r="K899" s="45" t="n"/>
      <c r="L899" s="45" t="n"/>
      <c r="M899" s="9" t="n"/>
    </row>
    <row customHeight="1" ht="15.75" r="900">
      <c r="A900" s="6" t="n"/>
      <c r="B900" s="74" t="n"/>
      <c r="C900" s="58" t="n"/>
      <c r="D900" s="59" t="n"/>
      <c r="E900" s="59" t="n"/>
      <c r="F900" s="59" t="n"/>
      <c r="G900" s="59" t="n"/>
      <c r="H900" s="45" t="n"/>
      <c r="I900" s="58" t="n"/>
      <c r="J900" s="63" t="n"/>
      <c r="K900" s="45" t="n"/>
      <c r="L900" s="45" t="n"/>
      <c r="M900" s="9" t="n"/>
    </row>
    <row customHeight="1" ht="15.75" r="901">
      <c r="A901" s="6" t="n"/>
      <c r="B901" s="74" t="n"/>
      <c r="C901" s="58" t="n"/>
      <c r="D901" s="59" t="n"/>
      <c r="E901" s="59" t="n"/>
      <c r="F901" s="59" t="n"/>
      <c r="G901" s="59" t="n"/>
      <c r="H901" s="45" t="n"/>
      <c r="I901" s="58" t="n"/>
      <c r="J901" s="63" t="n"/>
      <c r="K901" s="45" t="n"/>
      <c r="L901" s="45" t="n"/>
      <c r="M901" s="9" t="n"/>
    </row>
    <row customHeight="1" ht="15.75" r="902">
      <c r="A902" s="6" t="n"/>
      <c r="B902" s="74" t="n"/>
      <c r="C902" s="58" t="n"/>
      <c r="D902" s="59" t="n"/>
      <c r="E902" s="59" t="n"/>
      <c r="F902" s="59" t="n"/>
      <c r="G902" s="59" t="n"/>
      <c r="H902" s="45" t="n"/>
      <c r="I902" s="58" t="n"/>
      <c r="J902" s="63" t="n"/>
      <c r="K902" s="45" t="n"/>
      <c r="L902" s="45" t="n"/>
      <c r="M902" s="9" t="n"/>
    </row>
    <row customHeight="1" ht="15.75" r="903">
      <c r="A903" s="6" t="n"/>
      <c r="B903" s="74" t="n"/>
      <c r="C903" s="58" t="n"/>
      <c r="D903" s="59" t="n"/>
      <c r="E903" s="59" t="n"/>
      <c r="F903" s="59" t="n"/>
      <c r="G903" s="59" t="n"/>
      <c r="H903" s="45" t="n"/>
      <c r="I903" s="58" t="n"/>
      <c r="J903" s="63" t="n"/>
      <c r="K903" s="45" t="n"/>
      <c r="L903" s="45" t="n"/>
      <c r="M903" s="9" t="n"/>
    </row>
    <row customHeight="1" ht="15.75" r="904">
      <c r="A904" s="6" t="n"/>
      <c r="B904" s="74" t="n"/>
      <c r="C904" s="58" t="n"/>
      <c r="D904" s="59" t="n"/>
      <c r="E904" s="59" t="n"/>
      <c r="F904" s="59" t="n"/>
      <c r="G904" s="59" t="n"/>
      <c r="H904" s="45" t="n"/>
      <c r="I904" s="58" t="n"/>
      <c r="J904" s="63" t="n"/>
      <c r="K904" s="45" t="n"/>
      <c r="L904" s="45" t="n"/>
      <c r="M904" s="9" t="n"/>
    </row>
    <row customHeight="1" ht="15.75" r="905">
      <c r="A905" s="6" t="n"/>
      <c r="B905" s="74" t="n"/>
      <c r="C905" s="58" t="n"/>
      <c r="D905" s="59" t="n"/>
      <c r="E905" s="59" t="n"/>
      <c r="F905" s="59" t="n"/>
      <c r="G905" s="59" t="n"/>
      <c r="H905" s="45" t="n"/>
      <c r="I905" s="58" t="n"/>
      <c r="J905" s="63" t="n"/>
      <c r="K905" s="45" t="n"/>
      <c r="L905" s="45" t="n"/>
      <c r="M905" s="9" t="n"/>
    </row>
    <row customHeight="1" ht="15.75" r="906">
      <c r="A906" s="6" t="n"/>
      <c r="B906" s="74" t="n"/>
      <c r="C906" s="58" t="n"/>
      <c r="D906" s="59" t="n"/>
      <c r="E906" s="59" t="n"/>
      <c r="F906" s="59" t="n"/>
      <c r="G906" s="59" t="n"/>
      <c r="H906" s="45" t="n"/>
      <c r="I906" s="58" t="n"/>
      <c r="J906" s="63" t="n"/>
      <c r="K906" s="45" t="n"/>
      <c r="L906" s="45" t="n"/>
      <c r="M906" s="9" t="n"/>
    </row>
    <row customHeight="1" ht="15.75" r="907">
      <c r="A907" s="6" t="n"/>
      <c r="B907" s="74" t="n"/>
      <c r="C907" s="58" t="n"/>
      <c r="D907" s="59" t="n"/>
      <c r="E907" s="59" t="n"/>
      <c r="F907" s="59" t="n"/>
      <c r="G907" s="59" t="n"/>
      <c r="H907" s="45" t="n"/>
      <c r="I907" s="58" t="n"/>
      <c r="J907" s="63" t="n"/>
      <c r="K907" s="45" t="n"/>
      <c r="L907" s="45" t="n"/>
      <c r="M907" s="9" t="n"/>
    </row>
    <row customHeight="1" ht="15.75" r="908">
      <c r="A908" s="6" t="n"/>
      <c r="B908" s="74" t="n"/>
      <c r="C908" s="58" t="n"/>
      <c r="D908" s="59" t="n"/>
      <c r="E908" s="59" t="n"/>
      <c r="F908" s="59" t="n"/>
      <c r="G908" s="59" t="n"/>
      <c r="H908" s="45" t="n"/>
      <c r="I908" s="58" t="n"/>
      <c r="J908" s="63" t="n"/>
      <c r="K908" s="45" t="n"/>
      <c r="L908" s="45" t="n"/>
      <c r="M908" s="9" t="n"/>
    </row>
    <row customHeight="1" ht="15.75" r="909">
      <c r="A909" s="6" t="n"/>
      <c r="B909" s="74" t="n"/>
      <c r="C909" s="58" t="n"/>
      <c r="D909" s="59" t="n"/>
      <c r="E909" s="59" t="n"/>
      <c r="F909" s="59" t="n"/>
      <c r="G909" s="59" t="n"/>
      <c r="H909" s="45" t="n"/>
      <c r="I909" s="58" t="n"/>
      <c r="J909" s="63" t="n"/>
      <c r="K909" s="45" t="n"/>
      <c r="L909" s="45" t="n"/>
      <c r="M909" s="9" t="n"/>
    </row>
    <row customHeight="1" ht="15.75" r="910">
      <c r="A910" s="6" t="n"/>
      <c r="B910" s="74" t="n"/>
      <c r="C910" s="58" t="n"/>
      <c r="D910" s="59" t="n"/>
      <c r="E910" s="59" t="n"/>
      <c r="F910" s="59" t="n"/>
      <c r="G910" s="59" t="n"/>
      <c r="H910" s="45" t="n"/>
      <c r="I910" s="58" t="n"/>
      <c r="J910" s="63" t="n"/>
      <c r="K910" s="45" t="n"/>
      <c r="L910" s="45" t="n"/>
      <c r="M910" s="9" t="n"/>
    </row>
    <row customHeight="1" ht="15.75" r="911">
      <c r="A911" s="6" t="n"/>
      <c r="B911" s="74" t="n"/>
      <c r="C911" s="58" t="n"/>
      <c r="D911" s="59" t="n"/>
      <c r="E911" s="59" t="n"/>
      <c r="F911" s="59" t="n"/>
      <c r="G911" s="59" t="n"/>
      <c r="H911" s="45" t="n"/>
      <c r="I911" s="58" t="n"/>
      <c r="J911" s="63" t="n"/>
      <c r="K911" s="45" t="n"/>
      <c r="L911" s="45" t="n"/>
      <c r="M911" s="9" t="n"/>
    </row>
    <row customHeight="1" ht="15.75" r="912">
      <c r="A912" s="6" t="n"/>
      <c r="B912" s="74" t="n"/>
      <c r="C912" s="58" t="n"/>
      <c r="D912" s="59" t="n"/>
      <c r="E912" s="59" t="n"/>
      <c r="F912" s="59" t="n"/>
      <c r="G912" s="59" t="n"/>
      <c r="H912" s="45" t="n"/>
      <c r="I912" s="58" t="n"/>
      <c r="J912" s="63" t="n"/>
      <c r="K912" s="45" t="n"/>
      <c r="L912" s="45" t="n"/>
      <c r="M912" s="9" t="n"/>
    </row>
    <row customHeight="1" ht="15.75" r="913">
      <c r="A913" s="6" t="n"/>
      <c r="B913" s="74" t="n"/>
      <c r="C913" s="58" t="n"/>
      <c r="D913" s="59" t="n"/>
      <c r="E913" s="59" t="n"/>
      <c r="F913" s="59" t="n"/>
      <c r="G913" s="59" t="n"/>
      <c r="H913" s="45" t="n"/>
      <c r="I913" s="58" t="n"/>
      <c r="J913" s="63" t="n"/>
      <c r="K913" s="45" t="n"/>
      <c r="L913" s="45" t="n"/>
      <c r="M913" s="9" t="n"/>
    </row>
    <row customHeight="1" ht="15.75" r="914">
      <c r="A914" s="6" t="n"/>
      <c r="B914" s="74" t="n"/>
      <c r="C914" s="58" t="n"/>
      <c r="D914" s="59" t="n"/>
      <c r="E914" s="59" t="n"/>
      <c r="F914" s="59" t="n"/>
      <c r="G914" s="59" t="n"/>
      <c r="H914" s="45" t="n"/>
      <c r="I914" s="58" t="n"/>
      <c r="J914" s="63" t="n"/>
      <c r="K914" s="45" t="n"/>
      <c r="L914" s="45" t="n"/>
      <c r="M914" s="9" t="n"/>
    </row>
    <row customHeight="1" ht="15.75" r="915">
      <c r="A915" s="6" t="n"/>
      <c r="B915" s="74" t="n"/>
      <c r="C915" s="58" t="n"/>
      <c r="D915" s="59" t="n"/>
      <c r="E915" s="59" t="n"/>
      <c r="F915" s="59" t="n"/>
      <c r="G915" s="59" t="n"/>
      <c r="H915" s="45" t="n"/>
      <c r="I915" s="58" t="n"/>
      <c r="J915" s="63" t="n"/>
      <c r="K915" s="45" t="n"/>
      <c r="L915" s="45" t="n"/>
      <c r="M915" s="9" t="n"/>
    </row>
    <row customHeight="1" ht="15.75" r="916">
      <c r="A916" s="6" t="n"/>
      <c r="B916" s="74" t="n"/>
      <c r="C916" s="58" t="n"/>
      <c r="D916" s="59" t="n"/>
      <c r="E916" s="59" t="n"/>
      <c r="F916" s="59" t="n"/>
      <c r="G916" s="59" t="n"/>
      <c r="H916" s="45" t="n"/>
      <c r="I916" s="58" t="n"/>
      <c r="J916" s="63" t="n"/>
      <c r="K916" s="45" t="n"/>
      <c r="L916" s="45" t="n"/>
      <c r="M916" s="9" t="n"/>
    </row>
    <row customHeight="1" ht="15.75" r="917">
      <c r="A917" s="6" t="n"/>
      <c r="B917" s="74" t="n"/>
      <c r="C917" s="58" t="n"/>
      <c r="D917" s="59" t="n"/>
      <c r="E917" s="59" t="n"/>
      <c r="F917" s="59" t="n"/>
      <c r="G917" s="59" t="n"/>
      <c r="H917" s="45" t="n"/>
      <c r="I917" s="58" t="n"/>
      <c r="J917" s="63" t="n"/>
      <c r="K917" s="45" t="n"/>
      <c r="L917" s="45" t="n"/>
      <c r="M917" s="9" t="n"/>
    </row>
    <row customHeight="1" ht="15.75" r="918">
      <c r="A918" s="6" t="n"/>
      <c r="B918" s="74" t="n"/>
      <c r="C918" s="58" t="n"/>
      <c r="D918" s="59" t="n"/>
      <c r="E918" s="59" t="n"/>
      <c r="F918" s="59" t="n"/>
      <c r="G918" s="59" t="n"/>
      <c r="H918" s="45" t="n"/>
      <c r="I918" s="58" t="n"/>
      <c r="J918" s="63" t="n"/>
      <c r="K918" s="45" t="n"/>
      <c r="L918" s="45" t="n"/>
      <c r="M918" s="9" t="n"/>
    </row>
    <row customHeight="1" ht="15.75" r="919">
      <c r="A919" s="6" t="n"/>
      <c r="B919" s="74" t="n"/>
      <c r="C919" s="58" t="n"/>
      <c r="D919" s="59" t="n"/>
      <c r="E919" s="59" t="n"/>
      <c r="F919" s="59" t="n"/>
      <c r="G919" s="59" t="n"/>
      <c r="H919" s="45" t="n"/>
      <c r="I919" s="58" t="n"/>
      <c r="J919" s="63" t="n"/>
      <c r="K919" s="45" t="n"/>
      <c r="L919" s="45" t="n"/>
      <c r="M919" s="9" t="n"/>
    </row>
    <row customHeight="1" ht="15.75" r="920">
      <c r="A920" s="6" t="n"/>
      <c r="B920" s="74" t="n"/>
      <c r="C920" s="58" t="n"/>
      <c r="D920" s="59" t="n"/>
      <c r="E920" s="59" t="n"/>
      <c r="F920" s="59" t="n"/>
      <c r="G920" s="59" t="n"/>
      <c r="H920" s="45" t="n"/>
      <c r="I920" s="58" t="n"/>
      <c r="J920" s="63" t="n"/>
      <c r="K920" s="45" t="n"/>
      <c r="L920" s="45" t="n"/>
      <c r="M920" s="9" t="n"/>
    </row>
    <row customHeight="1" ht="15.75" r="921">
      <c r="A921" s="6" t="n"/>
      <c r="B921" s="74" t="n"/>
      <c r="C921" s="58" t="n"/>
      <c r="D921" s="59" t="n"/>
      <c r="E921" s="59" t="n"/>
      <c r="F921" s="59" t="n"/>
      <c r="G921" s="59" t="n"/>
      <c r="H921" s="45" t="n"/>
      <c r="I921" s="58" t="n"/>
      <c r="J921" s="63" t="n"/>
      <c r="K921" s="45" t="n"/>
      <c r="L921" s="45" t="n"/>
      <c r="M921" s="9" t="n"/>
    </row>
    <row customHeight="1" ht="15.75" r="922">
      <c r="A922" s="6" t="n"/>
      <c r="B922" s="74" t="n"/>
      <c r="C922" s="58" t="n"/>
      <c r="D922" s="59" t="n"/>
      <c r="E922" s="59" t="n"/>
      <c r="F922" s="59" t="n"/>
      <c r="G922" s="59" t="n"/>
      <c r="H922" s="45" t="n"/>
      <c r="I922" s="58" t="n"/>
      <c r="J922" s="63" t="n"/>
      <c r="K922" s="45" t="n"/>
      <c r="L922" s="45" t="n"/>
      <c r="M922" s="9" t="n"/>
    </row>
    <row customHeight="1" ht="15.75" r="923">
      <c r="A923" s="6" t="n"/>
      <c r="B923" s="74" t="n"/>
      <c r="C923" s="58" t="n"/>
      <c r="D923" s="59" t="n"/>
      <c r="E923" s="59" t="n"/>
      <c r="F923" s="59" t="n"/>
      <c r="G923" s="59" t="n"/>
      <c r="H923" s="45" t="n"/>
      <c r="I923" s="58" t="n"/>
      <c r="J923" s="63" t="n"/>
      <c r="K923" s="45" t="n"/>
      <c r="L923" s="45" t="n"/>
      <c r="M923" s="9" t="n"/>
    </row>
    <row customHeight="1" ht="15.75" r="924">
      <c r="A924" s="6" t="n"/>
      <c r="B924" s="74" t="n"/>
      <c r="C924" s="58" t="n"/>
      <c r="D924" s="59" t="n"/>
      <c r="E924" s="59" t="n"/>
      <c r="F924" s="59" t="n"/>
      <c r="G924" s="59" t="n"/>
      <c r="H924" s="45" t="n"/>
      <c r="I924" s="58" t="n"/>
      <c r="J924" s="63" t="n"/>
      <c r="K924" s="45" t="n"/>
      <c r="L924" s="45" t="n"/>
      <c r="M924" s="9" t="n"/>
    </row>
    <row customHeight="1" ht="15.75" r="925">
      <c r="A925" s="6" t="n"/>
      <c r="B925" s="74" t="n"/>
      <c r="C925" s="58" t="n"/>
      <c r="D925" s="59" t="n"/>
      <c r="E925" s="59" t="n"/>
      <c r="F925" s="59" t="n"/>
      <c r="G925" s="59" t="n"/>
      <c r="H925" s="45" t="n"/>
      <c r="I925" s="58" t="n"/>
      <c r="J925" s="63" t="n"/>
      <c r="K925" s="45" t="n"/>
      <c r="L925" s="45" t="n"/>
      <c r="M925" s="9" t="n"/>
    </row>
    <row customHeight="1" ht="15.75" r="926">
      <c r="A926" s="6" t="n"/>
      <c r="B926" s="74" t="n"/>
      <c r="C926" s="58" t="n"/>
      <c r="D926" s="59" t="n"/>
      <c r="E926" s="59" t="n"/>
      <c r="F926" s="59" t="n"/>
      <c r="G926" s="59" t="n"/>
      <c r="H926" s="45" t="n"/>
      <c r="I926" s="58" t="n"/>
      <c r="J926" s="63" t="n"/>
      <c r="K926" s="45" t="n"/>
      <c r="L926" s="45" t="n"/>
      <c r="M926" s="9" t="n"/>
    </row>
    <row customHeight="1" ht="15.75" r="927">
      <c r="A927" s="6" t="n"/>
      <c r="B927" s="74" t="n"/>
      <c r="C927" s="58" t="n"/>
      <c r="D927" s="59" t="n"/>
      <c r="E927" s="59" t="n"/>
      <c r="F927" s="59" t="n"/>
      <c r="G927" s="59" t="n"/>
      <c r="H927" s="45" t="n"/>
      <c r="I927" s="58" t="n"/>
      <c r="J927" s="63" t="n"/>
      <c r="K927" s="45" t="n"/>
      <c r="L927" s="45" t="n"/>
      <c r="M927" s="9" t="n"/>
    </row>
    <row customHeight="1" ht="15.75" r="928">
      <c r="A928" s="6" t="n"/>
      <c r="B928" s="74" t="n"/>
      <c r="C928" s="58" t="n"/>
      <c r="D928" s="59" t="n"/>
      <c r="E928" s="59" t="n"/>
      <c r="F928" s="59" t="n"/>
      <c r="G928" s="59" t="n"/>
      <c r="H928" s="45" t="n"/>
      <c r="I928" s="58" t="n"/>
      <c r="J928" s="63" t="n"/>
      <c r="K928" s="45" t="n"/>
      <c r="L928" s="45" t="n"/>
      <c r="M928" s="9" t="n"/>
    </row>
    <row customHeight="1" ht="15.75" r="929">
      <c r="A929" s="6" t="n"/>
      <c r="B929" s="74" t="n"/>
      <c r="C929" s="58" t="n"/>
      <c r="D929" s="59" t="n"/>
      <c r="E929" s="59" t="n"/>
      <c r="F929" s="59" t="n"/>
      <c r="G929" s="59" t="n"/>
      <c r="H929" s="45" t="n"/>
      <c r="I929" s="58" t="n"/>
      <c r="J929" s="63" t="n"/>
      <c r="K929" s="45" t="n"/>
      <c r="L929" s="45" t="n"/>
      <c r="M929" s="9" t="n"/>
    </row>
    <row customHeight="1" ht="15.75" r="930">
      <c r="A930" s="6" t="n"/>
      <c r="B930" s="74" t="n"/>
      <c r="C930" s="58" t="n"/>
      <c r="D930" s="59" t="n"/>
      <c r="E930" s="59" t="n"/>
      <c r="F930" s="59" t="n"/>
      <c r="G930" s="59" t="n"/>
      <c r="H930" s="45" t="n"/>
      <c r="I930" s="58" t="n"/>
      <c r="J930" s="63" t="n"/>
      <c r="K930" s="45" t="n"/>
      <c r="L930" s="45" t="n"/>
      <c r="M930" s="9" t="n"/>
    </row>
    <row customHeight="1" ht="15.75" r="931">
      <c r="A931" s="6" t="n"/>
      <c r="B931" s="74" t="n"/>
      <c r="C931" s="58" t="n"/>
      <c r="D931" s="59" t="n"/>
      <c r="E931" s="59" t="n"/>
      <c r="F931" s="59" t="n"/>
      <c r="G931" s="59" t="n"/>
      <c r="H931" s="45" t="n"/>
      <c r="I931" s="58" t="n"/>
      <c r="J931" s="63" t="n"/>
      <c r="K931" s="45" t="n"/>
      <c r="L931" s="45" t="n"/>
      <c r="M931" s="9" t="n"/>
    </row>
    <row customHeight="1" ht="15.75" r="932">
      <c r="A932" s="6" t="n"/>
      <c r="B932" s="74" t="n"/>
      <c r="C932" s="58" t="n"/>
      <c r="D932" s="59" t="n"/>
      <c r="E932" s="59" t="n"/>
      <c r="F932" s="59" t="n"/>
      <c r="G932" s="59" t="n"/>
      <c r="H932" s="45" t="n"/>
      <c r="I932" s="58" t="n"/>
      <c r="J932" s="63" t="n"/>
      <c r="K932" s="45" t="n"/>
      <c r="L932" s="45" t="n"/>
      <c r="M932" s="9" t="n"/>
    </row>
    <row customHeight="1" ht="15.75" r="933">
      <c r="A933" s="6" t="n"/>
      <c r="B933" s="74" t="n"/>
      <c r="C933" s="58" t="n"/>
      <c r="D933" s="59" t="n"/>
      <c r="E933" s="59" t="n"/>
      <c r="F933" s="59" t="n"/>
      <c r="G933" s="59" t="n"/>
      <c r="H933" s="45" t="n"/>
      <c r="I933" s="58" t="n"/>
      <c r="J933" s="63" t="n"/>
      <c r="K933" s="45" t="n"/>
      <c r="L933" s="45" t="n"/>
      <c r="M933" s="9" t="n"/>
    </row>
    <row customHeight="1" ht="15.75" r="934">
      <c r="A934" s="6" t="n"/>
      <c r="B934" s="74" t="n"/>
      <c r="C934" s="58" t="n"/>
      <c r="D934" s="59" t="n"/>
      <c r="E934" s="59" t="n"/>
      <c r="F934" s="59" t="n"/>
      <c r="G934" s="59" t="n"/>
      <c r="H934" s="45" t="n"/>
      <c r="I934" s="58" t="n"/>
      <c r="J934" s="63" t="n"/>
      <c r="K934" s="45" t="n"/>
      <c r="L934" s="45" t="n"/>
      <c r="M934" s="9" t="n"/>
    </row>
    <row customHeight="1" ht="15.75" r="935">
      <c r="A935" s="6" t="n"/>
      <c r="B935" s="74" t="n"/>
      <c r="C935" s="58" t="n"/>
      <c r="D935" s="59" t="n"/>
      <c r="E935" s="59" t="n"/>
      <c r="F935" s="59" t="n"/>
      <c r="G935" s="59" t="n"/>
      <c r="H935" s="45" t="n"/>
      <c r="I935" s="58" t="n"/>
      <c r="J935" s="63" t="n"/>
      <c r="K935" s="45" t="n"/>
      <c r="L935" s="45" t="n"/>
      <c r="M935" s="9" t="n"/>
    </row>
    <row customHeight="1" ht="15.75" r="936">
      <c r="A936" s="6" t="n"/>
      <c r="B936" s="74" t="n"/>
      <c r="C936" s="58" t="n"/>
      <c r="D936" s="59" t="n"/>
      <c r="E936" s="59" t="n"/>
      <c r="F936" s="59" t="n"/>
      <c r="G936" s="59" t="n"/>
      <c r="H936" s="45" t="n"/>
      <c r="I936" s="58" t="n"/>
      <c r="J936" s="63" t="n"/>
      <c r="K936" s="45" t="n"/>
      <c r="L936" s="45" t="n"/>
      <c r="M936" s="9" t="n"/>
    </row>
    <row customHeight="1" ht="15.75" r="937">
      <c r="A937" s="6" t="n"/>
      <c r="B937" s="74" t="n"/>
      <c r="C937" s="58" t="n"/>
      <c r="D937" s="59" t="n"/>
      <c r="E937" s="59" t="n"/>
      <c r="F937" s="59" t="n"/>
      <c r="G937" s="59" t="n"/>
      <c r="H937" s="45" t="n"/>
      <c r="I937" s="58" t="n"/>
      <c r="J937" s="63" t="n"/>
      <c r="K937" s="45" t="n"/>
      <c r="L937" s="45" t="n"/>
      <c r="M937" s="9" t="n"/>
    </row>
    <row customHeight="1" ht="15.75" r="938">
      <c r="A938" s="6" t="n"/>
      <c r="B938" s="74" t="n"/>
      <c r="C938" s="58" t="n"/>
      <c r="D938" s="59" t="n"/>
      <c r="E938" s="59" t="n"/>
      <c r="F938" s="59" t="n"/>
      <c r="G938" s="59" t="n"/>
      <c r="H938" s="45" t="n"/>
      <c r="I938" s="58" t="n"/>
      <c r="J938" s="63" t="n"/>
      <c r="K938" s="45" t="n"/>
      <c r="L938" s="45" t="n"/>
      <c r="M938" s="9" t="n"/>
    </row>
    <row customHeight="1" ht="15.75" r="939">
      <c r="A939" s="6" t="n"/>
      <c r="B939" s="74" t="n"/>
      <c r="C939" s="58" t="n"/>
      <c r="D939" s="59" t="n"/>
      <c r="E939" s="59" t="n"/>
      <c r="F939" s="59" t="n"/>
      <c r="G939" s="59" t="n"/>
      <c r="H939" s="45" t="n"/>
      <c r="I939" s="58" t="n"/>
      <c r="J939" s="63" t="n"/>
      <c r="K939" s="45" t="n"/>
      <c r="L939" s="45" t="n"/>
      <c r="M939" s="9" t="n"/>
    </row>
    <row customHeight="1" ht="15.75" r="940">
      <c r="A940" s="6" t="n"/>
      <c r="B940" s="74" t="n"/>
      <c r="C940" s="58" t="n"/>
      <c r="D940" s="59" t="n"/>
      <c r="E940" s="59" t="n"/>
      <c r="F940" s="59" t="n"/>
      <c r="G940" s="59" t="n"/>
      <c r="H940" s="45" t="n"/>
      <c r="I940" s="58" t="n"/>
      <c r="J940" s="63" t="n"/>
      <c r="K940" s="45" t="n"/>
      <c r="L940" s="45" t="n"/>
      <c r="M940" s="9" t="n"/>
    </row>
    <row customHeight="1" ht="15.75" r="941">
      <c r="A941" s="6" t="n"/>
      <c r="B941" s="74" t="n"/>
      <c r="C941" s="58" t="n"/>
      <c r="D941" s="59" t="n"/>
      <c r="E941" s="59" t="n"/>
      <c r="F941" s="59" t="n"/>
      <c r="G941" s="59" t="n"/>
      <c r="H941" s="45" t="n"/>
      <c r="I941" s="58" t="n"/>
      <c r="J941" s="63" t="n"/>
      <c r="K941" s="45" t="n"/>
      <c r="L941" s="45" t="n"/>
      <c r="M941" s="9" t="n"/>
    </row>
    <row customHeight="1" ht="15.75" r="942">
      <c r="A942" s="6" t="n"/>
      <c r="B942" s="74" t="n"/>
      <c r="C942" s="58" t="n"/>
      <c r="D942" s="59" t="n"/>
      <c r="E942" s="59" t="n"/>
      <c r="F942" s="59" t="n"/>
      <c r="G942" s="59" t="n"/>
      <c r="H942" s="45" t="n"/>
      <c r="I942" s="58" t="n"/>
      <c r="J942" s="63" t="n"/>
      <c r="K942" s="45" t="n"/>
      <c r="L942" s="45" t="n"/>
      <c r="M942" s="9" t="n"/>
    </row>
    <row customHeight="1" ht="15.75" r="943">
      <c r="A943" s="6" t="n"/>
      <c r="B943" s="74" t="n"/>
      <c r="C943" s="58" t="n"/>
      <c r="D943" s="59" t="n"/>
      <c r="E943" s="59" t="n"/>
      <c r="F943" s="59" t="n"/>
      <c r="G943" s="59" t="n"/>
      <c r="H943" s="45" t="n"/>
      <c r="I943" s="58" t="n"/>
      <c r="J943" s="63" t="n"/>
      <c r="K943" s="45" t="n"/>
      <c r="L943" s="45" t="n"/>
      <c r="M943" s="9" t="n"/>
    </row>
    <row customHeight="1" ht="15.75" r="944">
      <c r="A944" s="6" t="n"/>
      <c r="B944" s="74" t="n"/>
      <c r="C944" s="58" t="n"/>
      <c r="D944" s="59" t="n"/>
      <c r="E944" s="59" t="n"/>
      <c r="F944" s="59" t="n"/>
      <c r="G944" s="59" t="n"/>
      <c r="H944" s="45" t="n"/>
      <c r="I944" s="58" t="n"/>
      <c r="J944" s="63" t="n"/>
      <c r="K944" s="45" t="n"/>
      <c r="L944" s="45" t="n"/>
      <c r="M944" s="9" t="n"/>
    </row>
    <row customHeight="1" ht="15.75" r="945">
      <c r="A945" s="6" t="n"/>
      <c r="B945" s="74" t="n"/>
      <c r="C945" s="58" t="n"/>
      <c r="D945" s="59" t="n"/>
      <c r="E945" s="59" t="n"/>
      <c r="F945" s="59" t="n"/>
      <c r="G945" s="59" t="n"/>
      <c r="H945" s="45" t="n"/>
      <c r="I945" s="58" t="n"/>
      <c r="J945" s="63" t="n"/>
      <c r="K945" s="45" t="n"/>
      <c r="L945" s="45" t="n"/>
      <c r="M945" s="9" t="n"/>
    </row>
    <row customHeight="1" ht="15.75" r="946">
      <c r="A946" s="6" t="n"/>
      <c r="B946" s="74" t="n"/>
      <c r="C946" s="58" t="n"/>
      <c r="D946" s="59" t="n"/>
      <c r="E946" s="59" t="n"/>
      <c r="F946" s="59" t="n"/>
      <c r="G946" s="59" t="n"/>
      <c r="H946" s="45" t="n"/>
      <c r="I946" s="58" t="n"/>
      <c r="J946" s="63" t="n"/>
      <c r="K946" s="45" t="n"/>
      <c r="L946" s="45" t="n"/>
      <c r="M946" s="9" t="n"/>
    </row>
    <row customHeight="1" ht="15.75" r="947">
      <c r="A947" s="6" t="n"/>
      <c r="B947" s="74" t="n"/>
      <c r="C947" s="58" t="n"/>
      <c r="D947" s="59" t="n"/>
      <c r="E947" s="59" t="n"/>
      <c r="F947" s="59" t="n"/>
      <c r="G947" s="59" t="n"/>
      <c r="H947" s="45" t="n"/>
      <c r="I947" s="58" t="n"/>
      <c r="J947" s="63" t="n"/>
      <c r="K947" s="45" t="n"/>
      <c r="L947" s="45" t="n"/>
      <c r="M947" s="9" t="n"/>
    </row>
    <row customHeight="1" ht="15.75" r="948">
      <c r="A948" s="6" t="n"/>
      <c r="B948" s="74" t="n"/>
      <c r="C948" s="58" t="n"/>
      <c r="D948" s="59" t="n"/>
      <c r="E948" s="59" t="n"/>
      <c r="F948" s="59" t="n"/>
      <c r="G948" s="59" t="n"/>
      <c r="H948" s="45" t="n"/>
      <c r="I948" s="58" t="n"/>
      <c r="J948" s="63" t="n"/>
      <c r="K948" s="45" t="n"/>
      <c r="L948" s="45" t="n"/>
      <c r="M948" s="9" t="n"/>
    </row>
    <row customHeight="1" ht="15.75" r="949">
      <c r="A949" s="6" t="n"/>
      <c r="B949" s="74" t="n"/>
      <c r="C949" s="58" t="n"/>
      <c r="D949" s="59" t="n"/>
      <c r="E949" s="59" t="n"/>
      <c r="F949" s="59" t="n"/>
      <c r="G949" s="59" t="n"/>
      <c r="H949" s="45" t="n"/>
      <c r="I949" s="58" t="n"/>
      <c r="J949" s="63" t="n"/>
      <c r="K949" s="45" t="n"/>
      <c r="L949" s="45" t="n"/>
      <c r="M949" s="9" t="n"/>
    </row>
    <row customHeight="1" ht="15.75" r="950">
      <c r="A950" s="6" t="n"/>
      <c r="B950" s="74" t="n"/>
      <c r="C950" s="58" t="n"/>
      <c r="D950" s="59" t="n"/>
      <c r="E950" s="59" t="n"/>
      <c r="F950" s="59" t="n"/>
      <c r="G950" s="59" t="n"/>
      <c r="H950" s="45" t="n"/>
      <c r="I950" s="58" t="n"/>
      <c r="J950" s="63" t="n"/>
      <c r="K950" s="45" t="n"/>
      <c r="L950" s="45" t="n"/>
      <c r="M950" s="9" t="n"/>
    </row>
    <row customHeight="1" ht="15.75" r="951">
      <c r="A951" s="6" t="n"/>
      <c r="B951" s="74" t="n"/>
      <c r="C951" s="58" t="n"/>
      <c r="D951" s="59" t="n"/>
      <c r="E951" s="59" t="n"/>
      <c r="F951" s="59" t="n"/>
      <c r="G951" s="59" t="n"/>
      <c r="H951" s="45" t="n"/>
      <c r="I951" s="58" t="n"/>
      <c r="J951" s="63" t="n"/>
      <c r="K951" s="45" t="n"/>
      <c r="L951" s="45" t="n"/>
      <c r="M951" s="9" t="n"/>
    </row>
    <row customHeight="1" ht="15.75" r="952">
      <c r="A952" s="6" t="n"/>
      <c r="B952" s="74" t="n"/>
      <c r="C952" s="58" t="n"/>
      <c r="D952" s="59" t="n"/>
      <c r="E952" s="59" t="n"/>
      <c r="F952" s="59" t="n"/>
      <c r="G952" s="59" t="n"/>
      <c r="H952" s="45" t="n"/>
      <c r="I952" s="58" t="n"/>
      <c r="J952" s="63" t="n"/>
      <c r="K952" s="45" t="n"/>
      <c r="L952" s="45" t="n"/>
      <c r="M952" s="9" t="n"/>
    </row>
    <row customHeight="1" ht="15.75" r="953">
      <c r="A953" s="6" t="n"/>
      <c r="B953" s="74" t="n"/>
      <c r="C953" s="58" t="n"/>
      <c r="D953" s="59" t="n"/>
      <c r="E953" s="59" t="n"/>
      <c r="F953" s="59" t="n"/>
      <c r="G953" s="59" t="n"/>
      <c r="H953" s="45" t="n"/>
      <c r="I953" s="58" t="n"/>
      <c r="J953" s="63" t="n"/>
      <c r="K953" s="45" t="n"/>
      <c r="L953" s="45" t="n"/>
      <c r="M953" s="9" t="n"/>
    </row>
    <row customHeight="1" ht="15.75" r="954">
      <c r="A954" s="6" t="n"/>
      <c r="B954" s="74" t="n"/>
      <c r="C954" s="58" t="n"/>
      <c r="D954" s="59" t="n"/>
      <c r="E954" s="59" t="n"/>
      <c r="F954" s="59" t="n"/>
      <c r="G954" s="59" t="n"/>
      <c r="H954" s="45" t="n"/>
      <c r="I954" s="58" t="n"/>
      <c r="J954" s="63" t="n"/>
      <c r="K954" s="45" t="n"/>
      <c r="L954" s="45" t="n"/>
      <c r="M954" s="9" t="n"/>
    </row>
    <row customHeight="1" ht="15.75" r="955">
      <c r="A955" s="6" t="n"/>
      <c r="B955" s="74" t="n"/>
      <c r="C955" s="58" t="n"/>
      <c r="D955" s="59" t="n"/>
      <c r="E955" s="59" t="n"/>
      <c r="F955" s="59" t="n"/>
      <c r="G955" s="59" t="n"/>
      <c r="H955" s="45" t="n"/>
      <c r="I955" s="58" t="n"/>
      <c r="J955" s="63" t="n"/>
      <c r="K955" s="45" t="n"/>
      <c r="L955" s="45" t="n"/>
      <c r="M955" s="9" t="n"/>
    </row>
    <row customHeight="1" ht="15.75" r="956">
      <c r="A956" s="6" t="n"/>
      <c r="B956" s="74" t="n"/>
      <c r="C956" s="58" t="n"/>
      <c r="D956" s="59" t="n"/>
      <c r="E956" s="59" t="n"/>
      <c r="F956" s="59" t="n"/>
      <c r="G956" s="59" t="n"/>
      <c r="H956" s="45" t="n"/>
      <c r="I956" s="58" t="n"/>
      <c r="J956" s="63" t="n"/>
      <c r="K956" s="45" t="n"/>
      <c r="L956" s="45" t="n"/>
      <c r="M956" s="9" t="n"/>
    </row>
    <row customHeight="1" ht="15.75" r="957">
      <c r="A957" s="6" t="n"/>
      <c r="B957" s="74" t="n"/>
      <c r="C957" s="58" t="n"/>
      <c r="D957" s="59" t="n"/>
      <c r="E957" s="59" t="n"/>
      <c r="F957" s="59" t="n"/>
      <c r="G957" s="59" t="n"/>
      <c r="H957" s="45" t="n"/>
      <c r="I957" s="58" t="n"/>
      <c r="J957" s="63" t="n"/>
      <c r="K957" s="45" t="n"/>
      <c r="L957" s="45" t="n"/>
      <c r="M957" s="9" t="n"/>
    </row>
    <row customHeight="1" ht="15.75" r="958">
      <c r="A958" s="6" t="n"/>
      <c r="B958" s="74" t="n"/>
      <c r="C958" s="58" t="n"/>
      <c r="D958" s="59" t="n"/>
      <c r="E958" s="59" t="n"/>
      <c r="F958" s="59" t="n"/>
      <c r="G958" s="59" t="n"/>
      <c r="H958" s="45" t="n"/>
      <c r="I958" s="58" t="n"/>
      <c r="J958" s="63" t="n"/>
      <c r="K958" s="45" t="n"/>
      <c r="L958" s="45" t="n"/>
      <c r="M958" s="9" t="n"/>
    </row>
    <row customHeight="1" ht="15.75" r="959">
      <c r="A959" s="6" t="n"/>
      <c r="B959" s="74" t="n"/>
      <c r="C959" s="58" t="n"/>
      <c r="D959" s="59" t="n"/>
      <c r="E959" s="59" t="n"/>
      <c r="F959" s="59" t="n"/>
      <c r="G959" s="59" t="n"/>
      <c r="H959" s="45" t="n"/>
      <c r="I959" s="58" t="n"/>
      <c r="J959" s="63" t="n"/>
      <c r="K959" s="45" t="n"/>
      <c r="L959" s="45" t="n"/>
      <c r="M959" s="9" t="n"/>
    </row>
    <row customHeight="1" ht="15.75" r="960">
      <c r="A960" s="6" t="n"/>
      <c r="B960" s="74" t="n"/>
      <c r="C960" s="58" t="n"/>
      <c r="D960" s="59" t="n"/>
      <c r="E960" s="59" t="n"/>
      <c r="F960" s="59" t="n"/>
      <c r="G960" s="59" t="n"/>
      <c r="H960" s="45" t="n"/>
      <c r="I960" s="58" t="n"/>
      <c r="J960" s="63" t="n"/>
      <c r="K960" s="45" t="n"/>
      <c r="L960" s="45" t="n"/>
      <c r="M960" s="9" t="n"/>
    </row>
    <row customHeight="1" ht="15.75" r="961">
      <c r="A961" s="6" t="n"/>
      <c r="B961" s="74" t="n"/>
      <c r="C961" s="58" t="n"/>
      <c r="D961" s="59" t="n"/>
      <c r="E961" s="59" t="n"/>
      <c r="F961" s="59" t="n"/>
      <c r="G961" s="59" t="n"/>
      <c r="H961" s="45" t="n"/>
      <c r="I961" s="58" t="n"/>
      <c r="J961" s="63" t="n"/>
      <c r="K961" s="45" t="n"/>
      <c r="L961" s="45" t="n"/>
      <c r="M961" s="9" t="n"/>
    </row>
    <row customHeight="1" ht="15.75" r="962">
      <c r="A962" s="6" t="n"/>
      <c r="B962" s="74" t="n"/>
      <c r="C962" s="58" t="n"/>
      <c r="D962" s="59" t="n"/>
      <c r="E962" s="59" t="n"/>
      <c r="F962" s="59" t="n"/>
      <c r="G962" s="59" t="n"/>
      <c r="H962" s="45" t="n"/>
      <c r="I962" s="58" t="n"/>
      <c r="J962" s="63" t="n"/>
      <c r="K962" s="45" t="n"/>
      <c r="L962" s="45" t="n"/>
      <c r="M962" s="9" t="n"/>
    </row>
    <row customHeight="1" ht="15.75" r="963">
      <c r="A963" s="6" t="n"/>
      <c r="B963" s="74" t="n"/>
      <c r="C963" s="58" t="n"/>
      <c r="D963" s="59" t="n"/>
      <c r="E963" s="59" t="n"/>
      <c r="F963" s="59" t="n"/>
      <c r="G963" s="59" t="n"/>
      <c r="H963" s="45" t="n"/>
      <c r="I963" s="58" t="n"/>
      <c r="J963" s="63" t="n"/>
      <c r="K963" s="45" t="n"/>
      <c r="L963" s="45" t="n"/>
      <c r="M963" s="9" t="n"/>
    </row>
    <row customHeight="1" ht="15.75" r="964">
      <c r="A964" s="6" t="n"/>
      <c r="B964" s="74" t="n"/>
      <c r="C964" s="58" t="n"/>
      <c r="D964" s="59" t="n"/>
      <c r="E964" s="59" t="n"/>
      <c r="F964" s="59" t="n"/>
      <c r="G964" s="59" t="n"/>
      <c r="H964" s="45" t="n"/>
      <c r="I964" s="58" t="n"/>
      <c r="J964" s="63" t="n"/>
      <c r="K964" s="45" t="n"/>
      <c r="L964" s="45" t="n"/>
      <c r="M964" s="9" t="n"/>
    </row>
    <row customHeight="1" ht="15.75" r="965">
      <c r="A965" s="6" t="n"/>
      <c r="B965" s="74" t="n"/>
      <c r="C965" s="58" t="n"/>
      <c r="D965" s="59" t="n"/>
      <c r="E965" s="59" t="n"/>
      <c r="F965" s="59" t="n"/>
      <c r="G965" s="59" t="n"/>
      <c r="H965" s="45" t="n"/>
      <c r="I965" s="58" t="n"/>
      <c r="J965" s="63" t="n"/>
      <c r="K965" s="45" t="n"/>
      <c r="L965" s="45" t="n"/>
      <c r="M965" s="9" t="n"/>
    </row>
    <row customHeight="1" ht="15.75" r="966">
      <c r="A966" s="6" t="n"/>
      <c r="B966" s="74" t="n"/>
      <c r="C966" s="58" t="n"/>
      <c r="D966" s="59" t="n"/>
      <c r="E966" s="59" t="n"/>
      <c r="F966" s="59" t="n"/>
      <c r="G966" s="59" t="n"/>
      <c r="H966" s="45" t="n"/>
      <c r="I966" s="58" t="n"/>
      <c r="J966" s="63" t="n"/>
      <c r="K966" s="45" t="n"/>
      <c r="L966" s="45" t="n"/>
      <c r="M966" s="9" t="n"/>
    </row>
    <row customHeight="1" ht="15.75" r="967">
      <c r="A967" s="6" t="n"/>
      <c r="B967" s="74" t="n"/>
      <c r="C967" s="58" t="n"/>
      <c r="D967" s="59" t="n"/>
      <c r="E967" s="59" t="n"/>
      <c r="F967" s="59" t="n"/>
      <c r="G967" s="59" t="n"/>
      <c r="H967" s="45" t="n"/>
      <c r="I967" s="58" t="n"/>
      <c r="J967" s="63" t="n"/>
      <c r="K967" s="45" t="n"/>
      <c r="L967" s="45" t="n"/>
      <c r="M967" s="9" t="n"/>
    </row>
    <row customHeight="1" ht="15.75" r="968">
      <c r="A968" s="6" t="n"/>
      <c r="B968" s="74" t="n"/>
      <c r="C968" s="58" t="n"/>
      <c r="D968" s="59" t="n"/>
      <c r="E968" s="59" t="n"/>
      <c r="F968" s="59" t="n"/>
      <c r="G968" s="59" t="n"/>
      <c r="H968" s="45" t="n"/>
      <c r="I968" s="58" t="n"/>
      <c r="J968" s="63" t="n"/>
      <c r="K968" s="45" t="n"/>
      <c r="L968" s="45" t="n"/>
      <c r="M968" s="9" t="n"/>
    </row>
    <row customHeight="1" ht="15.75" r="969">
      <c r="A969" s="6" t="n"/>
      <c r="B969" s="74" t="n"/>
      <c r="C969" s="58" t="n"/>
      <c r="D969" s="59" t="n"/>
      <c r="E969" s="59" t="n"/>
      <c r="F969" s="59" t="n"/>
      <c r="G969" s="59" t="n"/>
      <c r="H969" s="45" t="n"/>
      <c r="I969" s="58" t="n"/>
      <c r="J969" s="63" t="n"/>
      <c r="K969" s="45" t="n"/>
      <c r="L969" s="45" t="n"/>
      <c r="M969" s="9" t="n"/>
    </row>
    <row customHeight="1" ht="15.75" r="970">
      <c r="A970" s="6" t="n"/>
      <c r="B970" s="74" t="n"/>
      <c r="C970" s="58" t="n"/>
      <c r="D970" s="59" t="n"/>
      <c r="E970" s="59" t="n"/>
      <c r="F970" s="59" t="n"/>
      <c r="G970" s="59" t="n"/>
      <c r="H970" s="45" t="n"/>
      <c r="I970" s="58" t="n"/>
      <c r="J970" s="63" t="n"/>
      <c r="K970" s="45" t="n"/>
      <c r="L970" s="45" t="n"/>
      <c r="M970" s="9" t="n"/>
    </row>
    <row customHeight="1" ht="15.75" r="971">
      <c r="A971" s="6" t="n"/>
      <c r="B971" s="74" t="n"/>
      <c r="C971" s="58" t="n"/>
      <c r="D971" s="59" t="n"/>
      <c r="E971" s="59" t="n"/>
      <c r="F971" s="59" t="n"/>
      <c r="G971" s="59" t="n"/>
      <c r="H971" s="45" t="n"/>
      <c r="I971" s="58" t="n"/>
      <c r="J971" s="63" t="n"/>
      <c r="K971" s="45" t="n"/>
      <c r="L971" s="45" t="n"/>
      <c r="M971" s="9" t="n"/>
    </row>
    <row customHeight="1" ht="15.75" r="972">
      <c r="A972" s="6" t="n"/>
      <c r="B972" s="74" t="n"/>
      <c r="C972" s="58" t="n"/>
      <c r="D972" s="59" t="n"/>
      <c r="E972" s="59" t="n"/>
      <c r="F972" s="59" t="n"/>
      <c r="G972" s="59" t="n"/>
      <c r="H972" s="45" t="n"/>
      <c r="I972" s="58" t="n"/>
      <c r="J972" s="63" t="n"/>
      <c r="K972" s="45" t="n"/>
      <c r="L972" s="45" t="n"/>
      <c r="M972" s="9" t="n"/>
    </row>
    <row customHeight="1" ht="15.75" r="973">
      <c r="A973" s="6" t="n"/>
      <c r="B973" s="74" t="n"/>
      <c r="C973" s="58" t="n"/>
      <c r="D973" s="59" t="n"/>
      <c r="E973" s="59" t="n"/>
      <c r="F973" s="59" t="n"/>
      <c r="G973" s="59" t="n"/>
      <c r="H973" s="45" t="n"/>
      <c r="I973" s="58" t="n"/>
      <c r="J973" s="63" t="n"/>
      <c r="K973" s="45" t="n"/>
      <c r="L973" s="45" t="n"/>
      <c r="M973" s="9" t="n"/>
    </row>
    <row customHeight="1" ht="15.75" r="974">
      <c r="A974" s="6" t="n"/>
      <c r="B974" s="74" t="n"/>
      <c r="C974" s="58" t="n"/>
      <c r="D974" s="59" t="n"/>
      <c r="E974" s="59" t="n"/>
      <c r="F974" s="59" t="n"/>
      <c r="G974" s="59" t="n"/>
      <c r="H974" s="45" t="n"/>
      <c r="I974" s="58" t="n"/>
      <c r="J974" s="63" t="n"/>
      <c r="K974" s="45" t="n"/>
      <c r="L974" s="45" t="n"/>
      <c r="M974" s="9" t="n"/>
    </row>
    <row customHeight="1" ht="15.75" r="975">
      <c r="A975" s="6" t="n"/>
      <c r="B975" s="74" t="n"/>
      <c r="C975" s="58" t="n"/>
      <c r="D975" s="59" t="n"/>
      <c r="E975" s="59" t="n"/>
      <c r="F975" s="59" t="n"/>
      <c r="G975" s="59" t="n"/>
      <c r="H975" s="45" t="n"/>
      <c r="I975" s="58" t="n"/>
      <c r="J975" s="63" t="n"/>
      <c r="K975" s="45" t="n"/>
      <c r="L975" s="45" t="n"/>
      <c r="M975" s="9" t="n"/>
    </row>
    <row customHeight="1" ht="15.75" r="976">
      <c r="A976" s="6" t="n"/>
      <c r="B976" s="74" t="n"/>
      <c r="C976" s="58" t="n"/>
      <c r="D976" s="59" t="n"/>
      <c r="E976" s="59" t="n"/>
      <c r="F976" s="59" t="n"/>
      <c r="G976" s="59" t="n"/>
      <c r="H976" s="45" t="n"/>
      <c r="I976" s="58" t="n"/>
      <c r="J976" s="63" t="n"/>
      <c r="K976" s="45" t="n"/>
      <c r="L976" s="45" t="n"/>
      <c r="M976" s="9" t="n"/>
    </row>
    <row customHeight="1" ht="15.75" r="977">
      <c r="A977" s="6" t="n"/>
      <c r="B977" s="74" t="n"/>
      <c r="C977" s="58" t="n"/>
      <c r="D977" s="59" t="n"/>
      <c r="E977" s="59" t="n"/>
      <c r="F977" s="59" t="n"/>
      <c r="G977" s="59" t="n"/>
      <c r="H977" s="45" t="n"/>
      <c r="I977" s="58" t="n"/>
      <c r="J977" s="63" t="n"/>
      <c r="K977" s="45" t="n"/>
      <c r="L977" s="45" t="n"/>
      <c r="M977" s="9" t="n"/>
    </row>
    <row customHeight="1" ht="15.75" r="978">
      <c r="A978" s="6" t="n"/>
      <c r="B978" s="74" t="n"/>
      <c r="C978" s="58" t="n"/>
      <c r="D978" s="59" t="n"/>
      <c r="E978" s="59" t="n"/>
      <c r="F978" s="59" t="n"/>
      <c r="G978" s="59" t="n"/>
      <c r="H978" s="45" t="n"/>
      <c r="I978" s="58" t="n"/>
      <c r="J978" s="63" t="n"/>
      <c r="K978" s="45" t="n"/>
      <c r="L978" s="45" t="n"/>
      <c r="M978" s="9" t="n"/>
    </row>
    <row customHeight="1" ht="15.75" r="979">
      <c r="A979" s="6" t="n"/>
      <c r="B979" s="74" t="n"/>
      <c r="C979" s="58" t="n"/>
      <c r="D979" s="59" t="n"/>
      <c r="E979" s="59" t="n"/>
      <c r="F979" s="59" t="n"/>
      <c r="G979" s="59" t="n"/>
      <c r="H979" s="45" t="n"/>
      <c r="I979" s="58" t="n"/>
      <c r="J979" s="63" t="n"/>
      <c r="K979" s="45" t="n"/>
      <c r="L979" s="45" t="n"/>
      <c r="M979" s="9" t="n"/>
    </row>
    <row customHeight="1" ht="15.75" r="980">
      <c r="A980" s="6" t="n"/>
      <c r="B980" s="74" t="n"/>
      <c r="C980" s="58" t="n"/>
      <c r="D980" s="59" t="n"/>
      <c r="E980" s="59" t="n"/>
      <c r="F980" s="59" t="n"/>
      <c r="G980" s="59" t="n"/>
      <c r="H980" s="45" t="n"/>
      <c r="I980" s="58" t="n"/>
      <c r="J980" s="63" t="n"/>
      <c r="K980" s="45" t="n"/>
      <c r="L980" s="45" t="n"/>
      <c r="M980" s="9" t="n"/>
    </row>
    <row customHeight="1" ht="15.75" r="981">
      <c r="A981" s="6" t="n"/>
      <c r="B981" s="74" t="n"/>
      <c r="C981" s="58" t="n"/>
      <c r="D981" s="59" t="n"/>
      <c r="E981" s="59" t="n"/>
      <c r="F981" s="59" t="n"/>
      <c r="G981" s="59" t="n"/>
      <c r="H981" s="45" t="n"/>
      <c r="I981" s="58" t="n"/>
      <c r="J981" s="63" t="n"/>
      <c r="K981" s="45" t="n"/>
      <c r="L981" s="45" t="n"/>
      <c r="M981" s="9" t="n"/>
    </row>
    <row customHeight="1" ht="15.75" r="982">
      <c r="A982" s="6" t="n"/>
      <c r="B982" s="74" t="n"/>
      <c r="C982" s="58" t="n"/>
      <c r="D982" s="59" t="n"/>
      <c r="E982" s="59" t="n"/>
      <c r="F982" s="59" t="n"/>
      <c r="G982" s="59" t="n"/>
      <c r="H982" s="45" t="n"/>
      <c r="I982" s="58" t="n"/>
      <c r="J982" s="63" t="n"/>
      <c r="K982" s="45" t="n"/>
      <c r="L982" s="45" t="n"/>
      <c r="M982" s="9" t="n"/>
    </row>
    <row customHeight="1" ht="15.75" r="983">
      <c r="A983" s="6" t="n"/>
      <c r="B983" s="74" t="n"/>
      <c r="C983" s="58" t="n"/>
      <c r="D983" s="59" t="n"/>
      <c r="E983" s="59" t="n"/>
      <c r="F983" s="59" t="n"/>
      <c r="G983" s="59" t="n"/>
      <c r="H983" s="45" t="n"/>
      <c r="I983" s="58" t="n"/>
      <c r="J983" s="63" t="n"/>
      <c r="K983" s="45" t="n"/>
      <c r="L983" s="45" t="n"/>
      <c r="M983" s="9" t="n"/>
    </row>
    <row customHeight="1" ht="15.75" r="984">
      <c r="A984" s="6" t="n"/>
      <c r="B984" s="74" t="n"/>
      <c r="C984" s="58" t="n"/>
      <c r="D984" s="59" t="n"/>
      <c r="E984" s="59" t="n"/>
      <c r="F984" s="59" t="n"/>
      <c r="G984" s="59" t="n"/>
      <c r="H984" s="45" t="n"/>
      <c r="I984" s="58" t="n"/>
      <c r="J984" s="63" t="n"/>
      <c r="K984" s="45" t="n"/>
      <c r="L984" s="45" t="n"/>
      <c r="M984" s="9" t="n"/>
    </row>
    <row customHeight="1" ht="15.75" r="985">
      <c r="A985" s="6" t="n"/>
      <c r="B985" s="74" t="n"/>
      <c r="C985" s="58" t="n"/>
      <c r="D985" s="59" t="n"/>
      <c r="E985" s="59" t="n"/>
      <c r="F985" s="59" t="n"/>
      <c r="G985" s="59" t="n"/>
      <c r="H985" s="45" t="n"/>
      <c r="I985" s="58" t="n"/>
      <c r="J985" s="63" t="n"/>
      <c r="K985" s="45" t="n"/>
      <c r="L985" s="45" t="n"/>
      <c r="M985" s="9" t="n"/>
    </row>
    <row customHeight="1" ht="15.75" r="986">
      <c r="A986" s="6" t="n"/>
      <c r="B986" s="74" t="n"/>
      <c r="C986" s="58" t="n"/>
      <c r="D986" s="59" t="n"/>
      <c r="E986" s="59" t="n"/>
      <c r="F986" s="59" t="n"/>
      <c r="G986" s="59" t="n"/>
      <c r="H986" s="45" t="n"/>
      <c r="I986" s="58" t="n"/>
      <c r="J986" s="63" t="n"/>
      <c r="K986" s="45" t="n"/>
      <c r="L986" s="45" t="n"/>
      <c r="M986" s="9" t="n"/>
    </row>
    <row customHeight="1" ht="15.75" r="987">
      <c r="A987" s="6" t="n"/>
      <c r="B987" s="74" t="n"/>
      <c r="C987" s="58" t="n"/>
      <c r="D987" s="59" t="n"/>
      <c r="E987" s="59" t="n"/>
      <c r="F987" s="59" t="n"/>
      <c r="G987" s="59" t="n"/>
      <c r="H987" s="45" t="n"/>
      <c r="I987" s="58" t="n"/>
      <c r="J987" s="63" t="n"/>
      <c r="K987" s="45" t="n"/>
      <c r="L987" s="45" t="n"/>
      <c r="M987" s="9" t="n"/>
    </row>
    <row customHeight="1" ht="15.75" r="988">
      <c r="A988" s="6" t="n"/>
      <c r="B988" s="74" t="n"/>
      <c r="C988" s="58" t="n"/>
      <c r="D988" s="59" t="n"/>
      <c r="E988" s="59" t="n"/>
      <c r="F988" s="59" t="n"/>
      <c r="G988" s="59" t="n"/>
      <c r="H988" s="45" t="n"/>
      <c r="I988" s="58" t="n"/>
      <c r="J988" s="63" t="n"/>
      <c r="K988" s="45" t="n"/>
      <c r="L988" s="45" t="n"/>
      <c r="M988" s="9" t="n"/>
    </row>
    <row customHeight="1" ht="15.75" r="989">
      <c r="A989" s="6" t="n"/>
      <c r="B989" s="74" t="n"/>
      <c r="C989" s="58" t="n"/>
      <c r="D989" s="59" t="n"/>
      <c r="E989" s="59" t="n"/>
      <c r="F989" s="59" t="n"/>
      <c r="G989" s="59" t="n"/>
      <c r="H989" s="45" t="n"/>
      <c r="I989" s="58" t="n"/>
      <c r="J989" s="63" t="n"/>
      <c r="K989" s="45" t="n"/>
      <c r="L989" s="45" t="n"/>
      <c r="M989" s="9" t="n"/>
    </row>
    <row customHeight="1" ht="15.75" r="990">
      <c r="A990" s="6" t="n"/>
      <c r="B990" s="74" t="n"/>
      <c r="C990" s="58" t="n"/>
      <c r="D990" s="59" t="n"/>
      <c r="E990" s="59" t="n"/>
      <c r="F990" s="59" t="n"/>
      <c r="G990" s="59" t="n"/>
      <c r="H990" s="45" t="n"/>
      <c r="I990" s="58" t="n"/>
      <c r="J990" s="63" t="n"/>
      <c r="K990" s="45" t="n"/>
      <c r="L990" s="45" t="n"/>
      <c r="M990" s="9" t="n"/>
    </row>
    <row customHeight="1" ht="15.75" r="991">
      <c r="A991" s="6" t="n"/>
      <c r="B991" s="74" t="n"/>
      <c r="C991" s="58" t="n"/>
      <c r="D991" s="59" t="n"/>
      <c r="E991" s="59" t="n"/>
      <c r="F991" s="59" t="n"/>
      <c r="G991" s="59" t="n"/>
      <c r="H991" s="45" t="n"/>
      <c r="I991" s="58" t="n"/>
      <c r="J991" s="63" t="n"/>
      <c r="K991" s="45" t="n"/>
      <c r="L991" s="45" t="n"/>
      <c r="M991" s="9" t="n"/>
    </row>
    <row customHeight="1" ht="15.75" r="992">
      <c r="A992" s="6" t="n"/>
      <c r="B992" s="74" t="n"/>
      <c r="C992" s="58" t="n"/>
      <c r="D992" s="59" t="n"/>
      <c r="E992" s="59" t="n"/>
      <c r="F992" s="59" t="n"/>
      <c r="G992" s="59" t="n"/>
      <c r="H992" s="45" t="n"/>
      <c r="I992" s="58" t="n"/>
      <c r="J992" s="63" t="n"/>
      <c r="K992" s="45" t="n"/>
      <c r="L992" s="45" t="n"/>
      <c r="M992" s="9" t="n"/>
    </row>
    <row customHeight="1" ht="15.75" r="993">
      <c r="A993" s="6" t="n"/>
      <c r="B993" s="74" t="n"/>
      <c r="C993" s="58" t="n"/>
      <c r="D993" s="59" t="n"/>
      <c r="E993" s="59" t="n"/>
      <c r="F993" s="59" t="n"/>
      <c r="G993" s="59" t="n"/>
      <c r="H993" s="45" t="n"/>
      <c r="I993" s="58" t="n"/>
      <c r="J993" s="63" t="n"/>
      <c r="K993" s="45" t="n"/>
      <c r="L993" s="45" t="n"/>
      <c r="M993" s="9" t="n"/>
    </row>
    <row customHeight="1" ht="15.75" r="994">
      <c r="A994" s="6" t="n"/>
      <c r="B994" s="74" t="n"/>
      <c r="C994" s="58" t="n"/>
      <c r="D994" s="59" t="n"/>
      <c r="E994" s="59" t="n"/>
      <c r="F994" s="59" t="n"/>
      <c r="G994" s="59" t="n"/>
      <c r="H994" s="45" t="n"/>
      <c r="I994" s="58" t="n"/>
      <c r="J994" s="63" t="n"/>
      <c r="K994" s="45" t="n"/>
      <c r="L994" s="45" t="n"/>
      <c r="M994" s="9" t="n"/>
    </row>
    <row customHeight="1" ht="15.75" r="995">
      <c r="A995" s="6" t="n"/>
      <c r="B995" s="74" t="n"/>
      <c r="C995" s="58" t="n"/>
      <c r="D995" s="59" t="n"/>
      <c r="E995" s="59" t="n"/>
      <c r="F995" s="59" t="n"/>
      <c r="G995" s="59" t="n"/>
      <c r="H995" s="45" t="n"/>
      <c r="I995" s="58" t="n"/>
      <c r="J995" s="63" t="n"/>
      <c r="K995" s="45" t="n"/>
      <c r="L995" s="45" t="n"/>
      <c r="M995" s="9" t="n"/>
    </row>
    <row customHeight="1" ht="15.75" r="996">
      <c r="A996" s="6" t="n"/>
      <c r="B996" s="74" t="n"/>
      <c r="C996" s="58" t="n"/>
      <c r="D996" s="59" t="n"/>
      <c r="E996" s="59" t="n"/>
      <c r="F996" s="59" t="n"/>
      <c r="G996" s="59" t="n"/>
      <c r="H996" s="45" t="n"/>
      <c r="I996" s="58" t="n"/>
      <c r="J996" s="63" t="n"/>
      <c r="K996" s="45" t="n"/>
      <c r="L996" s="45" t="n"/>
      <c r="M996" s="9" t="n"/>
    </row>
    <row customHeight="1" ht="15.75" r="997">
      <c r="A997" s="6" t="n"/>
      <c r="B997" s="74" t="n"/>
      <c r="C997" s="58" t="n"/>
      <c r="D997" s="59" t="n"/>
      <c r="E997" s="59" t="n"/>
      <c r="F997" s="59" t="n"/>
      <c r="G997" s="59" t="n"/>
      <c r="H997" s="45" t="n"/>
      <c r="I997" s="58" t="n"/>
      <c r="J997" s="63" t="n"/>
      <c r="K997" s="45" t="n"/>
      <c r="L997" s="45" t="n"/>
      <c r="M997" s="9" t="n"/>
    </row>
    <row customHeight="1" ht="15.75" r="998">
      <c r="A998" s="6" t="n"/>
      <c r="B998" s="74" t="n"/>
      <c r="C998" s="58" t="n"/>
      <c r="D998" s="59" t="n"/>
      <c r="E998" s="59" t="n"/>
      <c r="F998" s="59" t="n"/>
      <c r="G998" s="59" t="n"/>
      <c r="H998" s="45" t="n"/>
      <c r="I998" s="58" t="n"/>
      <c r="J998" s="63" t="n"/>
      <c r="K998" s="45" t="n"/>
      <c r="L998" s="45" t="n"/>
      <c r="M998" s="9" t="n"/>
    </row>
    <row customHeight="1" ht="15.75" r="999">
      <c r="A999" s="6" t="n"/>
      <c r="B999" s="74" t="n"/>
      <c r="C999" s="58" t="n"/>
      <c r="D999" s="59" t="n"/>
      <c r="E999" s="59" t="n"/>
      <c r="F999" s="59" t="n"/>
      <c r="G999" s="59" t="n"/>
      <c r="H999" s="45" t="n"/>
      <c r="I999" s="58" t="n"/>
      <c r="J999" s="63" t="n"/>
      <c r="K999" s="45" t="n"/>
      <c r="L999" s="45" t="n"/>
      <c r="M999" s="9" t="n"/>
    </row>
    <row customHeight="1" ht="15.75" r="1000">
      <c r="A1000" s="6" t="n"/>
      <c r="B1000" s="74" t="n"/>
      <c r="C1000" s="58" t="n"/>
      <c r="D1000" s="59" t="n"/>
      <c r="E1000" s="59" t="n"/>
      <c r="F1000" s="59" t="n"/>
      <c r="G1000" s="59" t="n"/>
      <c r="H1000" s="45" t="n"/>
      <c r="I1000" s="58" t="n"/>
      <c r="J1000" s="63" t="n"/>
      <c r="K1000" s="45" t="n"/>
      <c r="L1000" s="45" t="n"/>
      <c r="M1000" s="9" t="n"/>
    </row>
  </sheetData>
  <mergeCells count="18">
    <mergeCell ref="B4:I4"/>
    <mergeCell ref="D9:E9"/>
    <mergeCell ref="H9:I9"/>
    <mergeCell ref="B44:I44"/>
    <mergeCell ref="B2:I2"/>
    <mergeCell ref="C7:D7"/>
    <mergeCell ref="F9:G9"/>
    <mergeCell ref="B9:C10"/>
    <mergeCell ref="E5:H5"/>
    <mergeCell ref="E50:I50"/>
    <mergeCell ref="B1:I1"/>
    <mergeCell ref="B42:G42"/>
    <mergeCell ref="E49:I49"/>
    <mergeCell ref="A9:A10"/>
    <mergeCell ref="B48:I48"/>
    <mergeCell ref="B45:I45"/>
    <mergeCell ref="B3:I3"/>
    <mergeCell ref="B43:I43"/>
  </mergeCells>
  <conditionalFormatting sqref="I11">
    <cfRule dxfId="0" operator="notEqual" priority="2" type="cellIs">
      <formula>0</formula>
    </cfRule>
  </conditionalFormatting>
  <conditionalFormatting sqref="I11:I41">
    <cfRule dxfId="0" operator="equal" priority="1" type="cellIs">
      <formula>0</formula>
    </cfRule>
  </conditionalFormatting>
  <dataValidations count="2">
    <dataValidation allowBlank="0" showDropDown="0" showErrorMessage="1" showInputMessage="1" sqref="B3:I3" type="list">
      <formula1>EmployeeName</formula1>
    </dataValidation>
    <dataValidation allowBlank="0" showDropDown="0" showErrorMessage="1" showInputMessage="1" sqref="E5:H5" type="list">
      <formula1>Month</formula1>
    </dataValidation>
  </dataValidations>
  <pageMargins bottom="0" footer="0.3" header="0.3" left="1.25" right="0.25" top="0.5"/>
  <pageSetup orientation="portrait" paperSize="5"/>
</worksheet>
</file>

<file path=xl/worksheets/sheet10.xml><?xml version="1.0" encoding="utf-8"?>
<worksheet xmlns="http://schemas.openxmlformats.org/spreadsheetml/2006/main">
  <sheetPr>
    <outlinePr summaryBelow="0"/>
    <pageSetUpPr/>
  </sheetPr>
  <dimension ref="A1:D2"/>
  <sheetViews>
    <sheetView workbookViewId="0">
      <selection activeCell="E1" sqref="E1"/>
    </sheetView>
  </sheetViews>
  <sheetFormatPr baseColWidth="8" defaultRowHeight="15"/>
  <cols>
    <col customWidth="1" max="4" min="1" width="16.7109375"/>
  </cols>
  <sheetData>
    <row customHeight="1" ht="19.5" r="1">
      <c r="A1" s="87" t="inlineStr">
        <is>
          <t>USER ID</t>
        </is>
      </c>
      <c r="B1" s="87" t="inlineStr">
        <is>
          <t>DATE</t>
        </is>
      </c>
      <c r="C1" s="87" t="inlineStr">
        <is>
          <t>DAY</t>
        </is>
      </c>
      <c r="D1" s="87" t="inlineStr">
        <is>
          <t>ARRIVAL PM</t>
        </is>
      </c>
    </row>
    <row r="2">
      <c r="A2" t="inlineStr">
        <is>
          <t>233134</t>
        </is>
      </c>
      <c r="B2" t="inlineStr">
        <is>
          <t>07/12/2023</t>
        </is>
      </c>
      <c r="C2" t="inlineStr">
        <is>
          <t>Wed</t>
        </is>
      </c>
      <c r="D2" t="inlineStr">
        <is>
          <t>21:54:03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0"/>
    <pageSetUpPr/>
  </sheetPr>
  <dimension ref="A1:D1"/>
  <sheetViews>
    <sheetView workbookViewId="0">
      <selection activeCell="E1" sqref="E1"/>
    </sheetView>
  </sheetViews>
  <sheetFormatPr baseColWidth="8" defaultRowHeight="15"/>
  <cols>
    <col customWidth="1" max="4" min="1" width="16.7109375"/>
  </cols>
  <sheetData>
    <row customHeight="1" ht="19.5" r="1">
      <c r="A1" s="87" t="inlineStr">
        <is>
          <t>USER ID</t>
        </is>
      </c>
      <c r="B1" s="87" t="inlineStr">
        <is>
          <t>DATE</t>
        </is>
      </c>
      <c r="C1" s="87" t="inlineStr">
        <is>
          <t>DAY</t>
        </is>
      </c>
      <c r="D1" s="87" t="inlineStr">
        <is>
          <t>DEPARTURE PM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0"/>
    <pageSetUpPr/>
  </sheetPr>
  <dimension ref="A1:B12"/>
  <sheetViews>
    <sheetView workbookViewId="0">
      <selection activeCell="B3" sqref="B3:I3"/>
    </sheetView>
  </sheetViews>
  <sheetFormatPr baseColWidth="8" defaultRowHeight="15"/>
  <cols>
    <col bestFit="1" customWidth="1" max="1" min="1" style="98" width="11.42578125"/>
    <col bestFit="1" customWidth="1" max="2" min="2" style="5" width="14.140625"/>
  </cols>
  <sheetData>
    <row customHeight="1" ht="19.5" r="1">
      <c r="A1" s="4" t="inlineStr">
        <is>
          <t>JANUARY</t>
        </is>
      </c>
      <c r="B1" s="2" t="n">
        <v>1</v>
      </c>
    </row>
    <row customHeight="1" ht="19.5" r="2">
      <c r="A2" s="4" t="inlineStr">
        <is>
          <t>FEBRUARY</t>
        </is>
      </c>
      <c r="B2" s="2" t="n">
        <v>2</v>
      </c>
    </row>
    <row customHeight="1" ht="19.5" r="3">
      <c r="A3" s="4" t="inlineStr">
        <is>
          <t>MARCH</t>
        </is>
      </c>
      <c r="B3" s="2" t="n">
        <v>3</v>
      </c>
    </row>
    <row customHeight="1" ht="19.5" r="4">
      <c r="A4" s="4" t="inlineStr">
        <is>
          <t>APRIL</t>
        </is>
      </c>
      <c r="B4" s="2" t="n">
        <v>4</v>
      </c>
    </row>
    <row customHeight="1" ht="19.5" r="5">
      <c r="A5" s="4" t="inlineStr">
        <is>
          <t>MAY</t>
        </is>
      </c>
      <c r="B5" s="2" t="n">
        <v>5</v>
      </c>
    </row>
    <row customHeight="1" ht="19.5" r="6">
      <c r="A6" s="4" t="inlineStr">
        <is>
          <t>JUNE</t>
        </is>
      </c>
      <c r="B6" s="2" t="n">
        <v>6</v>
      </c>
    </row>
    <row customHeight="1" ht="19.5" r="7">
      <c r="A7" s="4" t="inlineStr">
        <is>
          <t>JULY</t>
        </is>
      </c>
      <c r="B7" s="2" t="n">
        <v>7</v>
      </c>
    </row>
    <row customHeight="1" ht="19.5" r="8">
      <c r="A8" s="4" t="inlineStr">
        <is>
          <t>AUGUST</t>
        </is>
      </c>
      <c r="B8" s="2" t="n">
        <v>8</v>
      </c>
    </row>
    <row customHeight="1" ht="19.5" r="9">
      <c r="A9" s="4" t="inlineStr">
        <is>
          <t>SEPTEMBER</t>
        </is>
      </c>
      <c r="B9" s="2" t="n">
        <v>9</v>
      </c>
    </row>
    <row customHeight="1" ht="19.5" r="10">
      <c r="A10" s="4" t="inlineStr">
        <is>
          <t>OCTOBER</t>
        </is>
      </c>
      <c r="B10" s="2" t="n">
        <v>10</v>
      </c>
    </row>
    <row customHeight="1" ht="19.5" r="11">
      <c r="A11" s="4" t="inlineStr">
        <is>
          <t>NOVEMBER</t>
        </is>
      </c>
      <c r="B11" s="2" t="n">
        <v>11</v>
      </c>
    </row>
    <row customHeight="1" ht="19.5" r="12">
      <c r="A12" s="4" t="inlineStr">
        <is>
          <t>DECEMBER</t>
        </is>
      </c>
      <c r="B12" s="2" t="n">
        <v>12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0"/>
    <pageSetUpPr/>
  </sheetPr>
  <dimension ref="A1:D6"/>
  <sheetViews>
    <sheetView workbookViewId="0">
      <selection activeCell="E1" sqref="E1"/>
    </sheetView>
  </sheetViews>
  <sheetFormatPr baseColWidth="8" defaultRowHeight="15"/>
  <cols>
    <col bestFit="1" customWidth="1" max="1" min="1" width="38.140625"/>
    <col bestFit="1" customWidth="1" max="2" min="2" width="15.140625"/>
    <col bestFit="1" customWidth="1" max="3" min="3" width="26.7109375"/>
    <col bestFit="1" customWidth="1" max="4" min="4" width="21.5703125"/>
  </cols>
  <sheetData>
    <row customHeight="1" ht="20.25" r="1">
      <c r="A1" s="88" t="inlineStr">
        <is>
          <t>FULL NAME</t>
        </is>
      </c>
      <c r="B1" s="88" t="inlineStr">
        <is>
          <t>USER ID</t>
        </is>
      </c>
      <c r="C1" s="88" t="inlineStr">
        <is>
          <t>POSITION</t>
        </is>
      </c>
      <c r="D1" s="88" t="inlineStr">
        <is>
          <t>STATUS</t>
        </is>
      </c>
    </row>
    <row r="2">
      <c r="A2" t="inlineStr">
        <is>
          <t>trizt</t>
        </is>
      </c>
      <c r="B2" t="inlineStr">
        <is>
          <t>233134</t>
        </is>
      </c>
      <c r="C2" t="inlineStr">
        <is>
          <t>kaupo</t>
        </is>
      </c>
      <c r="D2" t="inlineStr">
        <is>
          <t>antok</t>
        </is>
      </c>
    </row>
    <row r="3">
      <c r="A3" t="inlineStr">
        <is>
          <t>Arece</t>
        </is>
      </c>
      <c r="B3" t="inlineStr">
        <is>
          <t>1122</t>
        </is>
      </c>
      <c r="C3" t="inlineStr">
        <is>
          <t>Versa</t>
        </is>
      </c>
      <c r="D3" t="inlineStr">
        <is>
          <t>pretty</t>
        </is>
      </c>
    </row>
    <row r="4">
      <c r="A4" t="inlineStr">
        <is>
          <t>trizzt</t>
        </is>
      </c>
      <c r="B4" t="inlineStr">
        <is>
          <t>263</t>
        </is>
      </c>
      <c r="C4" t="inlineStr">
        <is>
          <t>sdfsd</t>
        </is>
      </c>
      <c r="D4" t="inlineStr">
        <is>
          <t>sdsd</t>
        </is>
      </c>
    </row>
    <row r="5">
      <c r="A5" t="inlineStr">
        <is>
          <t>Janobels</t>
        </is>
      </c>
      <c r="B5" t="inlineStr">
        <is>
          <t>1234</t>
        </is>
      </c>
      <c r="C5" t="inlineStr">
        <is>
          <t xml:space="preserve">Bahala ka </t>
        </is>
      </c>
      <c r="D5" t="inlineStr">
        <is>
          <t>singol</t>
        </is>
      </c>
    </row>
    <row r="6">
      <c r="A6" t="inlineStr">
        <is>
          <t>Melden Alberto</t>
        </is>
      </c>
      <c r="B6" t="inlineStr">
        <is>
          <t>00528</t>
        </is>
      </c>
      <c r="C6" t="inlineStr">
        <is>
          <t>Student</t>
        </is>
      </c>
      <c r="D6" t="inlineStr">
        <is>
          <t>Regular</t>
        </is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0"/>
    <pageSetUpPr/>
  </sheetPr>
  <dimension ref="A1:K1270"/>
  <sheetViews>
    <sheetView workbookViewId="0" zoomScaleNormal="100">
      <selection activeCell="B3" sqref="B3:I3"/>
    </sheetView>
  </sheetViews>
  <sheetFormatPr baseColWidth="8" defaultRowHeight="15"/>
  <cols>
    <col bestFit="1" customWidth="1" max="1" min="1" style="3" width="14.140625"/>
    <col customWidth="1" max="2" min="2" width="17.42578125"/>
    <col bestFit="1" customWidth="1" max="3" min="3" style="93" width="14.140625"/>
    <col bestFit="1" customWidth="1" max="11" min="4" width="14.140625"/>
  </cols>
  <sheetData>
    <row customHeight="1" ht="19.5" r="1">
      <c r="A1" s="79" t="inlineStr">
        <is>
          <t>USER ID</t>
        </is>
      </c>
      <c r="B1" s="80" t="inlineStr">
        <is>
          <t>ATT. CODE</t>
        </is>
      </c>
      <c r="C1" s="94" t="inlineStr">
        <is>
          <t>DATE</t>
        </is>
      </c>
      <c r="D1" s="80" t="inlineStr">
        <is>
          <t>DAY</t>
        </is>
      </c>
      <c r="E1" s="80" t="inlineStr">
        <is>
          <t>TIME IN AM</t>
        </is>
      </c>
      <c r="F1" s="80" t="inlineStr">
        <is>
          <t>TIME OUT AM</t>
        </is>
      </c>
      <c r="G1" s="80" t="inlineStr">
        <is>
          <t>TIME IN PM</t>
        </is>
      </c>
      <c r="H1" s="80" t="inlineStr">
        <is>
          <t>TIME OUT PM</t>
        </is>
      </c>
      <c r="I1" s="80" t="inlineStr">
        <is>
          <t>AM</t>
        </is>
      </c>
      <c r="J1" s="80" t="inlineStr">
        <is>
          <t>PM</t>
        </is>
      </c>
      <c r="K1" s="80" t="inlineStr">
        <is>
          <t>THW</t>
        </is>
      </c>
    </row>
    <row customHeight="1" ht="19.5" r="2">
      <c r="A2" s="2">
        <f>IF(USERID1="", USERID2, USERID1)</f>
        <v/>
      </c>
      <c r="B2">
        <f>A2&amp;"-"&amp;TEXT(C2,"M")&amp;"-"&amp;TEXT(C2,"D")</f>
        <v/>
      </c>
      <c r="C2" s="93">
        <f>DATE</f>
        <v/>
      </c>
      <c r="D2">
        <f>DAY</f>
        <v/>
      </c>
      <c r="E2">
        <f>VLOOKUP(B2,CodeARAM,2,FALSE)</f>
        <v/>
      </c>
      <c r="F2">
        <f>VLOOKUP(B2,CodeDEAM,2,FALSE)</f>
        <v/>
      </c>
      <c r="G2">
        <f>VLOOKUP(B2,CodeARPM,2,FALSE)</f>
        <v/>
      </c>
      <c r="H2">
        <f>VLOOKUP(B2,CodeTRUEDEPM,2,FALSE)</f>
        <v/>
      </c>
      <c r="I2" s="78">
        <f>F2-E2</f>
        <v/>
      </c>
      <c r="J2" s="78">
        <f>H2-G2</f>
        <v/>
      </c>
      <c r="K2" s="78">
        <f>I2+J2</f>
        <v/>
      </c>
    </row>
    <row customHeight="1" ht="19.5" r="3">
      <c r="A3" s="2">
        <f>IF(USERID1="", USERID2, USERID1)</f>
        <v/>
      </c>
      <c r="B3">
        <f>A3&amp;"-"&amp;TEXT(C3,"M")&amp;"-"&amp;TEXT(C3,"D")</f>
        <v/>
      </c>
      <c r="C3" s="93">
        <f>DATE</f>
        <v/>
      </c>
      <c r="D3">
        <f>DAY</f>
        <v/>
      </c>
      <c r="E3">
        <f>VLOOKUP(B3,CodeARAM,2,FALSE)</f>
        <v/>
      </c>
      <c r="F3">
        <f>VLOOKUP(B3,CodeDEAM,2,FALSE)</f>
        <v/>
      </c>
      <c r="G3">
        <f>VLOOKUP(B3,CodeARPM,2,FALSE)</f>
        <v/>
      </c>
      <c r="H3">
        <f>VLOOKUP(B3,CodeTRUEDEPM,2,FALSE)</f>
        <v/>
      </c>
      <c r="I3" s="78">
        <f>F3-E3</f>
        <v/>
      </c>
      <c r="J3" s="78">
        <f>H3-G3</f>
        <v/>
      </c>
      <c r="K3" s="78">
        <f>I3+J3</f>
        <v/>
      </c>
    </row>
    <row customHeight="1" ht="19.5" r="4">
      <c r="A4" s="2">
        <f>IF(USERID1="", USERID2, USERID1)</f>
        <v/>
      </c>
      <c r="B4">
        <f>A4&amp;"-"&amp;TEXT(C4,"M")&amp;"-"&amp;TEXT(C4,"D")</f>
        <v/>
      </c>
      <c r="C4" s="93">
        <f>DATE</f>
        <v/>
      </c>
      <c r="D4">
        <f>DAY</f>
        <v/>
      </c>
      <c r="E4">
        <f>VLOOKUP(B4,CodeARAM,2,FALSE)</f>
        <v/>
      </c>
      <c r="F4">
        <f>VLOOKUP(B4,CodeDEAM,2,FALSE)</f>
        <v/>
      </c>
      <c r="G4">
        <f>VLOOKUP(B4,CodeARPM,2,FALSE)</f>
        <v/>
      </c>
      <c r="H4">
        <f>VLOOKUP(B4,CodeTRUEDEPM,2,FALSE)</f>
        <v/>
      </c>
      <c r="I4" s="78">
        <f>F4-E4</f>
        <v/>
      </c>
      <c r="J4" s="78">
        <f>H4-G4</f>
        <v/>
      </c>
      <c r="K4" s="78">
        <f>I4+J4</f>
        <v/>
      </c>
    </row>
    <row customHeight="1" ht="19.5" r="5">
      <c r="A5" s="2">
        <f>IF(USERID1="", USERID2, USERID1)</f>
        <v/>
      </c>
      <c r="B5">
        <f>A5&amp;"-"&amp;TEXT(C5,"M")&amp;"-"&amp;TEXT(C5,"D")</f>
        <v/>
      </c>
      <c r="C5" s="93">
        <f>DATE</f>
        <v/>
      </c>
      <c r="D5">
        <f>DAY</f>
        <v/>
      </c>
      <c r="E5">
        <f>VLOOKUP(B5,CodeARAM,2,FALSE)</f>
        <v/>
      </c>
      <c r="F5">
        <f>VLOOKUP(B5,CodeDEAM,2,FALSE)</f>
        <v/>
      </c>
      <c r="G5">
        <f>VLOOKUP(B5,CodeARPM,2,FALSE)</f>
        <v/>
      </c>
      <c r="H5">
        <f>VLOOKUP(B5,CodeTRUEDEPM,2,FALSE)</f>
        <v/>
      </c>
      <c r="I5" s="78">
        <f>F5-E5</f>
        <v/>
      </c>
      <c r="J5" s="78">
        <f>H5-G5</f>
        <v/>
      </c>
      <c r="K5" s="78">
        <f>I5+J5</f>
        <v/>
      </c>
    </row>
    <row customHeight="1" ht="19.5" r="6">
      <c r="A6" s="2">
        <f>IF(USERID1="", USERID2, USERID1)</f>
        <v/>
      </c>
      <c r="B6">
        <f>A6&amp;"-"&amp;TEXT(C6,"M")&amp;"-"&amp;TEXT(C6,"D")</f>
        <v/>
      </c>
      <c r="C6" s="93">
        <f>DATE</f>
        <v/>
      </c>
      <c r="D6">
        <f>DAY</f>
        <v/>
      </c>
      <c r="E6">
        <f>VLOOKUP(B6,CodeARAM,2,FALSE)</f>
        <v/>
      </c>
      <c r="F6">
        <f>VLOOKUP(B6,CodeDEAM,2,FALSE)</f>
        <v/>
      </c>
      <c r="G6">
        <f>VLOOKUP(B6,CodeARPM,2,FALSE)</f>
        <v/>
      </c>
      <c r="H6">
        <f>VLOOKUP(B6,CodeTRUEDEPM,2,FALSE)</f>
        <v/>
      </c>
      <c r="I6" s="78">
        <f>F6-E6</f>
        <v/>
      </c>
      <c r="J6" s="78">
        <f>H6-G6</f>
        <v/>
      </c>
      <c r="K6" s="78">
        <f>I6+J6</f>
        <v/>
      </c>
    </row>
    <row customHeight="1" ht="19.5" r="7">
      <c r="A7" s="2">
        <f>IF(USERID1="", USERID2, USERID1)</f>
        <v/>
      </c>
      <c r="B7">
        <f>A7&amp;"-"&amp;TEXT(C7,"M")&amp;"-"&amp;TEXT(C7,"D")</f>
        <v/>
      </c>
      <c r="C7" s="93">
        <f>DATE</f>
        <v/>
      </c>
      <c r="D7">
        <f>DAY</f>
        <v/>
      </c>
      <c r="E7">
        <f>VLOOKUP(B7,CodeARAM,2,FALSE)</f>
        <v/>
      </c>
      <c r="F7">
        <f>VLOOKUP(B7,CodeDEAM,2,FALSE)</f>
        <v/>
      </c>
      <c r="G7">
        <f>VLOOKUP(B7,CodeARPM,2,FALSE)</f>
        <v/>
      </c>
      <c r="H7">
        <f>VLOOKUP(B7,CodeTRUEDEPM,2,FALSE)</f>
        <v/>
      </c>
      <c r="I7" s="78">
        <f>F7-E7</f>
        <v/>
      </c>
      <c r="J7" s="78">
        <f>H7-G7</f>
        <v/>
      </c>
      <c r="K7" s="78">
        <f>I7+J7</f>
        <v/>
      </c>
    </row>
    <row customHeight="1" ht="19.5" r="8">
      <c r="A8" s="2">
        <f>IF(USERID1="", USERID2, USERID1)</f>
        <v/>
      </c>
      <c r="B8">
        <f>A8&amp;"-"&amp;TEXT(C8,"M")&amp;"-"&amp;TEXT(C8,"D")</f>
        <v/>
      </c>
      <c r="C8" s="93">
        <f>DATE</f>
        <v/>
      </c>
      <c r="D8">
        <f>DAY</f>
        <v/>
      </c>
      <c r="E8">
        <f>VLOOKUP(B8,CodeARAM,2,FALSE)</f>
        <v/>
      </c>
      <c r="F8">
        <f>VLOOKUP(B8,CodeDEAM,2,FALSE)</f>
        <v/>
      </c>
      <c r="G8">
        <f>VLOOKUP(B8,CodeARPM,2,FALSE)</f>
        <v/>
      </c>
      <c r="H8">
        <f>VLOOKUP(B8,CodeTRUEDEPM,2,FALSE)</f>
        <v/>
      </c>
      <c r="I8" s="78">
        <f>F8-E8</f>
        <v/>
      </c>
      <c r="J8" s="78">
        <f>H8-G8</f>
        <v/>
      </c>
      <c r="K8" s="78">
        <f>I8+J8</f>
        <v/>
      </c>
    </row>
    <row customHeight="1" ht="19.5" r="9">
      <c r="A9" s="2">
        <f>IF(USERID1="", USERID2, USERID1)</f>
        <v/>
      </c>
      <c r="B9">
        <f>A9&amp;"-"&amp;TEXT(C9,"M")&amp;"-"&amp;TEXT(C9,"D")</f>
        <v/>
      </c>
      <c r="C9" s="93">
        <f>DATE</f>
        <v/>
      </c>
      <c r="D9">
        <f>DAY</f>
        <v/>
      </c>
      <c r="E9">
        <f>VLOOKUP(B9,CodeARAM,2,FALSE)</f>
        <v/>
      </c>
      <c r="F9">
        <f>VLOOKUP(B9,CodeDEAM,2,FALSE)</f>
        <v/>
      </c>
      <c r="G9">
        <f>VLOOKUP(B9,CodeARPM,2,FALSE)</f>
        <v/>
      </c>
      <c r="H9">
        <f>VLOOKUP(B9,CodeTRUEDEPM,2,FALSE)</f>
        <v/>
      </c>
      <c r="I9" s="78">
        <f>F9-E9</f>
        <v/>
      </c>
      <c r="J9" s="78">
        <f>H9-G9</f>
        <v/>
      </c>
      <c r="K9" s="78">
        <f>I9+J9</f>
        <v/>
      </c>
    </row>
    <row customHeight="1" ht="19.5" r="10">
      <c r="A10" s="2">
        <f>IF(USERID1="", USERID2, USERID1)</f>
        <v/>
      </c>
      <c r="B10">
        <f>A10&amp;"-"&amp;TEXT(C10,"M")&amp;"-"&amp;TEXT(C10,"D")</f>
        <v/>
      </c>
      <c r="C10" s="93">
        <f>DATE</f>
        <v/>
      </c>
      <c r="D10">
        <f>DAY</f>
        <v/>
      </c>
      <c r="E10">
        <f>VLOOKUP(B10,CodeARAM,2,FALSE)</f>
        <v/>
      </c>
      <c r="F10">
        <f>VLOOKUP(B10,CodeDEAM,2,FALSE)</f>
        <v/>
      </c>
      <c r="G10">
        <f>VLOOKUP(B10,CodeARPM,2,FALSE)</f>
        <v/>
      </c>
      <c r="H10">
        <f>VLOOKUP(B10,CodeTRUEDEPM,2,FALSE)</f>
        <v/>
      </c>
      <c r="I10" s="78">
        <f>F10-E10</f>
        <v/>
      </c>
      <c r="J10" s="78">
        <f>H10-G10</f>
        <v/>
      </c>
      <c r="K10" s="78">
        <f>I10+J10</f>
        <v/>
      </c>
    </row>
    <row customHeight="1" ht="19.5" r="11">
      <c r="A11" s="2">
        <f>IF(USERID1="", USERID2, USERID1)</f>
        <v/>
      </c>
      <c r="B11">
        <f>A11&amp;"-"&amp;TEXT(C11,"M")&amp;"-"&amp;TEXT(C11,"D")</f>
        <v/>
      </c>
      <c r="C11" s="93">
        <f>DATE</f>
        <v/>
      </c>
      <c r="D11">
        <f>DAY</f>
        <v/>
      </c>
      <c r="E11">
        <f>VLOOKUP(B11,CodeARAM,2,FALSE)</f>
        <v/>
      </c>
      <c r="F11">
        <f>VLOOKUP(B11,CodeDEAM,2,FALSE)</f>
        <v/>
      </c>
      <c r="G11">
        <f>VLOOKUP(B11,CodeARPM,2,FALSE)</f>
        <v/>
      </c>
      <c r="H11">
        <f>VLOOKUP(B11,CodeTRUEDEPM,2,FALSE)</f>
        <v/>
      </c>
      <c r="I11" s="78">
        <f>F11-E11</f>
        <v/>
      </c>
      <c r="J11" s="78">
        <f>H11-G11</f>
        <v/>
      </c>
      <c r="K11" s="78">
        <f>I11+J11</f>
        <v/>
      </c>
    </row>
    <row customHeight="1" ht="19.5" r="12">
      <c r="A12" s="2">
        <f>IF(USERID1="", USERID2, USERID1)</f>
        <v/>
      </c>
      <c r="B12">
        <f>A12&amp;"-"&amp;TEXT(C12,"M")&amp;"-"&amp;TEXT(C12,"D")</f>
        <v/>
      </c>
      <c r="C12" s="93">
        <f>DATE</f>
        <v/>
      </c>
      <c r="D12">
        <f>DAY</f>
        <v/>
      </c>
      <c r="E12">
        <f>VLOOKUP(B12,CodeARAM,2,FALSE)</f>
        <v/>
      </c>
      <c r="F12">
        <f>VLOOKUP(B12,CodeDEAM,2,FALSE)</f>
        <v/>
      </c>
      <c r="G12">
        <f>VLOOKUP(B12,CodeARPM,2,FALSE)</f>
        <v/>
      </c>
      <c r="H12">
        <f>VLOOKUP(B12,CodeTRUEDEPM,2,FALSE)</f>
        <v/>
      </c>
      <c r="I12" s="78">
        <f>F12-E12</f>
        <v/>
      </c>
      <c r="J12" s="78">
        <f>H12-G12</f>
        <v/>
      </c>
      <c r="K12" s="78">
        <f>I12+J12</f>
        <v/>
      </c>
    </row>
    <row customHeight="1" ht="19.5" r="13">
      <c r="A13" s="2">
        <f>IF(USERID1="", USERID2, USERID1)</f>
        <v/>
      </c>
      <c r="B13">
        <f>A13&amp;"-"&amp;TEXT(C13,"M")&amp;"-"&amp;TEXT(C13,"D")</f>
        <v/>
      </c>
      <c r="C13" s="93">
        <f>DATE</f>
        <v/>
      </c>
      <c r="D13">
        <f>DAY</f>
        <v/>
      </c>
      <c r="E13">
        <f>VLOOKUP(B13,CodeARAM,2,FALSE)</f>
        <v/>
      </c>
      <c r="F13">
        <f>VLOOKUP(B13,CodeDEAM,2,FALSE)</f>
        <v/>
      </c>
      <c r="G13">
        <f>VLOOKUP(B13,CodeARPM,2,FALSE)</f>
        <v/>
      </c>
      <c r="H13">
        <f>VLOOKUP(B13,CodeTRUEDEPM,2,FALSE)</f>
        <v/>
      </c>
      <c r="I13" s="78">
        <f>F13-E13</f>
        <v/>
      </c>
      <c r="J13" s="78">
        <f>H13-G13</f>
        <v/>
      </c>
      <c r="K13" s="78">
        <f>I13+J13</f>
        <v/>
      </c>
    </row>
    <row customHeight="1" ht="19.5" r="14">
      <c r="A14" s="2">
        <f>IF(USERID1="", USERID2, USERID1)</f>
        <v/>
      </c>
      <c r="B14">
        <f>A14&amp;"-"&amp;TEXT(C14,"M")&amp;"-"&amp;TEXT(C14,"D")</f>
        <v/>
      </c>
      <c r="C14" s="93">
        <f>DATE</f>
        <v/>
      </c>
      <c r="D14">
        <f>DAY</f>
        <v/>
      </c>
      <c r="E14">
        <f>VLOOKUP(B14,CodeARAM,2,FALSE)</f>
        <v/>
      </c>
      <c r="F14">
        <f>VLOOKUP(B14,CodeDEAM,2,FALSE)</f>
        <v/>
      </c>
      <c r="G14">
        <f>VLOOKUP(B14,CodeARPM,2,FALSE)</f>
        <v/>
      </c>
      <c r="H14">
        <f>VLOOKUP(B14,CodeTRUEDEPM,2,FALSE)</f>
        <v/>
      </c>
      <c r="I14" s="78">
        <f>F14-E14</f>
        <v/>
      </c>
      <c r="J14" s="78">
        <f>H14-G14</f>
        <v/>
      </c>
      <c r="K14" s="78">
        <f>I14+J14</f>
        <v/>
      </c>
    </row>
    <row customHeight="1" ht="19.5" r="15">
      <c r="A15" s="2">
        <f>IF(USERID1="", USERID2, USERID1)</f>
        <v/>
      </c>
      <c r="B15">
        <f>A15&amp;"-"&amp;TEXT(C15,"M")&amp;"-"&amp;TEXT(C15,"D")</f>
        <v/>
      </c>
      <c r="C15" s="93">
        <f>DATE</f>
        <v/>
      </c>
      <c r="D15">
        <f>DAY</f>
        <v/>
      </c>
      <c r="E15">
        <f>VLOOKUP(B15,CodeARAM,2,FALSE)</f>
        <v/>
      </c>
      <c r="F15">
        <f>VLOOKUP(B15,CodeDEAM,2,FALSE)</f>
        <v/>
      </c>
      <c r="G15">
        <f>VLOOKUP(B15,CodeARPM,2,FALSE)</f>
        <v/>
      </c>
      <c r="H15">
        <f>VLOOKUP(B15,CodeTRUEDEPM,2,FALSE)</f>
        <v/>
      </c>
      <c r="I15" s="78">
        <f>F15-E15</f>
        <v/>
      </c>
      <c r="J15" s="78">
        <f>H15-G15</f>
        <v/>
      </c>
      <c r="K15" s="78">
        <f>I15+J15</f>
        <v/>
      </c>
    </row>
    <row customHeight="1" ht="19.5" r="16">
      <c r="A16" s="2">
        <f>IF(USERID1="", USERID2, USERID1)</f>
        <v/>
      </c>
      <c r="B16">
        <f>A16&amp;"-"&amp;TEXT(C16,"M")&amp;"-"&amp;TEXT(C16,"D")</f>
        <v/>
      </c>
      <c r="C16" s="93">
        <f>DATE</f>
        <v/>
      </c>
      <c r="D16">
        <f>DAY</f>
        <v/>
      </c>
      <c r="E16">
        <f>VLOOKUP(B16,CodeARAM,2,FALSE)</f>
        <v/>
      </c>
      <c r="F16">
        <f>VLOOKUP(B16,CodeDEAM,2,FALSE)</f>
        <v/>
      </c>
      <c r="G16">
        <f>VLOOKUP(B16,CodeARPM,2,FALSE)</f>
        <v/>
      </c>
      <c r="H16">
        <f>VLOOKUP(B16,CodeTRUEDEPM,2,FALSE)</f>
        <v/>
      </c>
      <c r="I16" s="78">
        <f>F16-E16</f>
        <v/>
      </c>
      <c r="J16" s="78">
        <f>H16-G16</f>
        <v/>
      </c>
      <c r="K16" s="78">
        <f>I16+J16</f>
        <v/>
      </c>
    </row>
    <row customHeight="1" ht="19.5" r="17">
      <c r="A17" s="2">
        <f>IF(USERID1="", USERID2, USERID1)</f>
        <v/>
      </c>
      <c r="B17">
        <f>A17&amp;"-"&amp;TEXT(C17,"M")&amp;"-"&amp;TEXT(C17,"D")</f>
        <v/>
      </c>
      <c r="C17" s="93">
        <f>DATE</f>
        <v/>
      </c>
      <c r="D17">
        <f>DAY</f>
        <v/>
      </c>
      <c r="E17">
        <f>VLOOKUP(B17,CodeARAM,2,FALSE)</f>
        <v/>
      </c>
      <c r="F17">
        <f>VLOOKUP(B17,CodeDEAM,2,FALSE)</f>
        <v/>
      </c>
      <c r="G17">
        <f>VLOOKUP(B17,CodeARPM,2,FALSE)</f>
        <v/>
      </c>
      <c r="H17">
        <f>VLOOKUP(B17,CodeTRUEDEPM,2,FALSE)</f>
        <v/>
      </c>
      <c r="I17" s="78">
        <f>F17-E17</f>
        <v/>
      </c>
      <c r="J17" s="78">
        <f>H17-G17</f>
        <v/>
      </c>
      <c r="K17" s="78">
        <f>I17+J17</f>
        <v/>
      </c>
    </row>
    <row customHeight="1" ht="19.5" r="18">
      <c r="A18" s="2">
        <f>IF(USERID1="", USERID2, USERID1)</f>
        <v/>
      </c>
      <c r="B18">
        <f>A18&amp;"-"&amp;TEXT(C18,"M")&amp;"-"&amp;TEXT(C18,"D")</f>
        <v/>
      </c>
      <c r="C18" s="93">
        <f>DATE</f>
        <v/>
      </c>
      <c r="D18">
        <f>DAY</f>
        <v/>
      </c>
      <c r="E18">
        <f>VLOOKUP(B18,CodeARAM,2,FALSE)</f>
        <v/>
      </c>
      <c r="F18">
        <f>VLOOKUP(B18,CodeDEAM,2,FALSE)</f>
        <v/>
      </c>
      <c r="G18">
        <f>VLOOKUP(B18,CodeARPM,2,FALSE)</f>
        <v/>
      </c>
      <c r="H18">
        <f>VLOOKUP(B18,CodeTRUEDEPM,2,FALSE)</f>
        <v/>
      </c>
      <c r="I18" s="78">
        <f>F18-E18</f>
        <v/>
      </c>
      <c r="J18" s="78">
        <f>H18-G18</f>
        <v/>
      </c>
      <c r="K18" s="78">
        <f>I18+J18</f>
        <v/>
      </c>
    </row>
    <row customHeight="1" ht="19.5" r="19">
      <c r="A19" s="2">
        <f>IF(USERID1="", USERID2, USERID1)</f>
        <v/>
      </c>
      <c r="B19">
        <f>A19&amp;"-"&amp;TEXT(C19,"M")&amp;"-"&amp;TEXT(C19,"D")</f>
        <v/>
      </c>
      <c r="C19" s="93">
        <f>DATE</f>
        <v/>
      </c>
      <c r="D19">
        <f>DAY</f>
        <v/>
      </c>
      <c r="E19">
        <f>VLOOKUP(B19,CodeARAM,2,FALSE)</f>
        <v/>
      </c>
      <c r="F19">
        <f>VLOOKUP(B19,CodeDEAM,2,FALSE)</f>
        <v/>
      </c>
      <c r="G19">
        <f>VLOOKUP(B19,CodeARPM,2,FALSE)</f>
        <v/>
      </c>
      <c r="H19">
        <f>VLOOKUP(B19,CodeTRUEDEPM,2,FALSE)</f>
        <v/>
      </c>
      <c r="I19" s="78">
        <f>F19-E19</f>
        <v/>
      </c>
      <c r="J19" s="78">
        <f>H19-G19</f>
        <v/>
      </c>
      <c r="K19" s="78">
        <f>I19+J19</f>
        <v/>
      </c>
    </row>
    <row customHeight="1" ht="19.5" r="20">
      <c r="A20" s="2">
        <f>IF(USERID1="", USERID2, USERID1)</f>
        <v/>
      </c>
      <c r="B20">
        <f>A20&amp;"-"&amp;TEXT(C20,"M")&amp;"-"&amp;TEXT(C20,"D")</f>
        <v/>
      </c>
      <c r="C20" s="93">
        <f>DATE</f>
        <v/>
      </c>
      <c r="D20">
        <f>DAY</f>
        <v/>
      </c>
      <c r="E20">
        <f>VLOOKUP(B20,CodeARAM,2,FALSE)</f>
        <v/>
      </c>
      <c r="F20">
        <f>VLOOKUP(B20,CodeDEAM,2,FALSE)</f>
        <v/>
      </c>
      <c r="G20">
        <f>VLOOKUP(B20,CodeARPM,2,FALSE)</f>
        <v/>
      </c>
      <c r="H20">
        <f>VLOOKUP(B20,CodeTRUEDEPM,2,FALSE)</f>
        <v/>
      </c>
      <c r="I20" s="78">
        <f>F20-E20</f>
        <v/>
      </c>
      <c r="J20" s="78">
        <f>H20-G20</f>
        <v/>
      </c>
      <c r="K20" s="78">
        <f>I20+J20</f>
        <v/>
      </c>
    </row>
    <row customHeight="1" ht="19.5" r="21">
      <c r="A21" s="2">
        <f>IF(USERID1="", USERID2, USERID1)</f>
        <v/>
      </c>
      <c r="B21">
        <f>A21&amp;"-"&amp;TEXT(C21,"M")&amp;"-"&amp;TEXT(C21,"D")</f>
        <v/>
      </c>
      <c r="C21" s="93">
        <f>DATE</f>
        <v/>
      </c>
      <c r="D21">
        <f>DAY</f>
        <v/>
      </c>
      <c r="E21">
        <f>VLOOKUP(B21,CodeARAM,2,FALSE)</f>
        <v/>
      </c>
      <c r="F21">
        <f>VLOOKUP(B21,CodeDEAM,2,FALSE)</f>
        <v/>
      </c>
      <c r="G21">
        <f>VLOOKUP(B21,CodeARPM,2,FALSE)</f>
        <v/>
      </c>
      <c r="H21">
        <f>VLOOKUP(B21,CodeTRUEDEPM,2,FALSE)</f>
        <v/>
      </c>
      <c r="I21" s="78">
        <f>F21-E21</f>
        <v/>
      </c>
      <c r="J21" s="78">
        <f>H21-G21</f>
        <v/>
      </c>
      <c r="K21" s="78">
        <f>I21+J21</f>
        <v/>
      </c>
    </row>
    <row customHeight="1" ht="19.5" r="22">
      <c r="A22" s="2">
        <f>IF(USERID1="", USERID2, USERID1)</f>
        <v/>
      </c>
      <c r="B22">
        <f>A22&amp;"-"&amp;TEXT(C22,"M")&amp;"-"&amp;TEXT(C22,"D")</f>
        <v/>
      </c>
      <c r="C22" s="93">
        <f>DATE</f>
        <v/>
      </c>
      <c r="D22">
        <f>DAY</f>
        <v/>
      </c>
      <c r="E22">
        <f>VLOOKUP(B22,CodeARAM,2,FALSE)</f>
        <v/>
      </c>
      <c r="F22">
        <f>VLOOKUP(B22,CodeDEAM,2,FALSE)</f>
        <v/>
      </c>
      <c r="G22">
        <f>VLOOKUP(B22,CodeARPM,2,FALSE)</f>
        <v/>
      </c>
      <c r="H22">
        <f>VLOOKUP(B22,CodeTRUEDEPM,2,FALSE)</f>
        <v/>
      </c>
      <c r="I22" s="78">
        <f>F22-E22</f>
        <v/>
      </c>
      <c r="J22" s="78">
        <f>H22-G22</f>
        <v/>
      </c>
      <c r="K22" s="78">
        <f>I22+J22</f>
        <v/>
      </c>
    </row>
    <row customHeight="1" ht="19.5" r="23">
      <c r="A23" s="2">
        <f>IF(USERID1="", USERID2, USERID1)</f>
        <v/>
      </c>
      <c r="B23">
        <f>A23&amp;"-"&amp;TEXT(C23,"M")&amp;"-"&amp;TEXT(C23,"D")</f>
        <v/>
      </c>
      <c r="C23" s="93">
        <f>DATE</f>
        <v/>
      </c>
      <c r="D23">
        <f>DAY</f>
        <v/>
      </c>
      <c r="E23">
        <f>VLOOKUP(B23,CodeARAM,2,FALSE)</f>
        <v/>
      </c>
      <c r="F23">
        <f>VLOOKUP(B23,CodeDEAM,2,FALSE)</f>
        <v/>
      </c>
      <c r="G23">
        <f>VLOOKUP(B23,CodeARPM,2,FALSE)</f>
        <v/>
      </c>
      <c r="H23">
        <f>VLOOKUP(B23,CodeTRUEDEPM,2,FALSE)</f>
        <v/>
      </c>
      <c r="I23" s="78">
        <f>F23-E23</f>
        <v/>
      </c>
      <c r="J23" s="78">
        <f>H23-G23</f>
        <v/>
      </c>
      <c r="K23" s="78">
        <f>I23+J23</f>
        <v/>
      </c>
    </row>
    <row customHeight="1" ht="19.5" r="24">
      <c r="A24" s="2">
        <f>IF(USERID1="", USERID2, USERID1)</f>
        <v/>
      </c>
      <c r="B24">
        <f>A24&amp;"-"&amp;TEXT(C24,"M")&amp;"-"&amp;TEXT(C24,"D")</f>
        <v/>
      </c>
      <c r="C24" s="93">
        <f>DATE</f>
        <v/>
      </c>
      <c r="D24">
        <f>DAY</f>
        <v/>
      </c>
      <c r="E24">
        <f>VLOOKUP(B24,CodeARAM,2,FALSE)</f>
        <v/>
      </c>
      <c r="F24">
        <f>VLOOKUP(B24,CodeDEAM,2,FALSE)</f>
        <v/>
      </c>
      <c r="G24">
        <f>VLOOKUP(B24,CodeARPM,2,FALSE)</f>
        <v/>
      </c>
      <c r="H24">
        <f>VLOOKUP(B24,CodeTRUEDEPM,2,FALSE)</f>
        <v/>
      </c>
      <c r="I24" s="78">
        <f>F24-E24</f>
        <v/>
      </c>
      <c r="J24" s="78">
        <f>H24-G24</f>
        <v/>
      </c>
      <c r="K24" s="78">
        <f>I24+J24</f>
        <v/>
      </c>
    </row>
    <row customHeight="1" ht="19.5" r="25">
      <c r="A25" s="2">
        <f>IF(USERID1="", USERID2, USERID1)</f>
        <v/>
      </c>
      <c r="B25">
        <f>A25&amp;"-"&amp;TEXT(C25,"M")&amp;"-"&amp;TEXT(C25,"D")</f>
        <v/>
      </c>
      <c r="C25" s="93">
        <f>DATE</f>
        <v/>
      </c>
      <c r="D25">
        <f>DAY</f>
        <v/>
      </c>
      <c r="E25">
        <f>VLOOKUP(B25,CodeARAM,2,FALSE)</f>
        <v/>
      </c>
      <c r="F25">
        <f>VLOOKUP(B25,CodeDEAM,2,FALSE)</f>
        <v/>
      </c>
      <c r="G25">
        <f>VLOOKUP(B25,CodeARPM,2,FALSE)</f>
        <v/>
      </c>
      <c r="H25">
        <f>VLOOKUP(B25,CodeTRUEDEPM,2,FALSE)</f>
        <v/>
      </c>
      <c r="I25" s="78">
        <f>F25-E25</f>
        <v/>
      </c>
      <c r="J25" s="78">
        <f>H25-G25</f>
        <v/>
      </c>
      <c r="K25" s="78">
        <f>I25+J25</f>
        <v/>
      </c>
    </row>
    <row customHeight="1" ht="19.5" r="26">
      <c r="A26" s="2">
        <f>IF(USERID1="", USERID2, USERID1)</f>
        <v/>
      </c>
      <c r="B26">
        <f>A26&amp;"-"&amp;TEXT(C26,"M")&amp;"-"&amp;TEXT(C26,"D")</f>
        <v/>
      </c>
      <c r="C26" s="93">
        <f>DATE</f>
        <v/>
      </c>
      <c r="D26">
        <f>DAY</f>
        <v/>
      </c>
      <c r="E26">
        <f>VLOOKUP(B26,CodeARAM,2,FALSE)</f>
        <v/>
      </c>
      <c r="F26">
        <f>VLOOKUP(B26,CodeDEAM,2,FALSE)</f>
        <v/>
      </c>
      <c r="G26">
        <f>VLOOKUP(B26,CodeARPM,2,FALSE)</f>
        <v/>
      </c>
      <c r="H26">
        <f>VLOOKUP(B26,CodeTRUEDEPM,2,FALSE)</f>
        <v/>
      </c>
      <c r="I26" s="78">
        <f>F26-E26</f>
        <v/>
      </c>
      <c r="J26" s="78">
        <f>H26-G26</f>
        <v/>
      </c>
      <c r="K26" s="78">
        <f>I26+J26</f>
        <v/>
      </c>
    </row>
    <row customHeight="1" ht="19.5" r="27">
      <c r="A27" s="2">
        <f>IF(USERID1="", USERID2, USERID1)</f>
        <v/>
      </c>
      <c r="B27">
        <f>A27&amp;"-"&amp;TEXT(C27,"M")&amp;"-"&amp;TEXT(C27,"D")</f>
        <v/>
      </c>
      <c r="C27" s="93">
        <f>DATE</f>
        <v/>
      </c>
      <c r="D27">
        <f>DAY</f>
        <v/>
      </c>
      <c r="E27">
        <f>VLOOKUP(B27,CodeARAM,2,FALSE)</f>
        <v/>
      </c>
      <c r="F27">
        <f>VLOOKUP(B27,CodeDEAM,2,FALSE)</f>
        <v/>
      </c>
      <c r="G27">
        <f>VLOOKUP(B27,CodeARPM,2,FALSE)</f>
        <v/>
      </c>
      <c r="H27">
        <f>VLOOKUP(B27,CodeTRUEDEPM,2,FALSE)</f>
        <v/>
      </c>
      <c r="I27" s="78">
        <f>F27-E27</f>
        <v/>
      </c>
      <c r="J27" s="78">
        <f>H27-G27</f>
        <v/>
      </c>
      <c r="K27" s="78">
        <f>I27+J27</f>
        <v/>
      </c>
    </row>
    <row customHeight="1" ht="19.5" r="28">
      <c r="A28" s="2">
        <f>IF(USERID1="", USERID2, USERID1)</f>
        <v/>
      </c>
      <c r="B28">
        <f>A28&amp;"-"&amp;TEXT(C28,"M")&amp;"-"&amp;TEXT(C28,"D")</f>
        <v/>
      </c>
      <c r="C28" s="93">
        <f>DATE</f>
        <v/>
      </c>
      <c r="D28">
        <f>DAY</f>
        <v/>
      </c>
      <c r="E28">
        <f>VLOOKUP(B28,CodeARAM,2,FALSE)</f>
        <v/>
      </c>
      <c r="F28">
        <f>VLOOKUP(B28,CodeDEAM,2,FALSE)</f>
        <v/>
      </c>
      <c r="G28">
        <f>VLOOKUP(B28,CodeARPM,2,FALSE)</f>
        <v/>
      </c>
      <c r="H28">
        <f>VLOOKUP(B28,CodeTRUEDEPM,2,FALSE)</f>
        <v/>
      </c>
      <c r="I28" s="78">
        <f>F28-E28</f>
        <v/>
      </c>
      <c r="J28" s="78">
        <f>H28-G28</f>
        <v/>
      </c>
      <c r="K28" s="78">
        <f>I28+J28</f>
        <v/>
      </c>
    </row>
    <row customHeight="1" ht="19.5" r="29">
      <c r="A29" s="2">
        <f>IF(USERID1="", USERID2, USERID1)</f>
        <v/>
      </c>
      <c r="B29">
        <f>A29&amp;"-"&amp;TEXT(C29,"M")&amp;"-"&amp;TEXT(C29,"D")</f>
        <v/>
      </c>
      <c r="C29" s="93">
        <f>DATE</f>
        <v/>
      </c>
      <c r="D29">
        <f>DAY</f>
        <v/>
      </c>
      <c r="E29">
        <f>VLOOKUP(B29,CodeARAM,2,FALSE)</f>
        <v/>
      </c>
      <c r="F29">
        <f>VLOOKUP(B29,CodeDEAM,2,FALSE)</f>
        <v/>
      </c>
      <c r="G29">
        <f>VLOOKUP(B29,CodeARPM,2,FALSE)</f>
        <v/>
      </c>
      <c r="H29">
        <f>VLOOKUP(B29,CodeTRUEDEPM,2,FALSE)</f>
        <v/>
      </c>
      <c r="I29" s="78">
        <f>F29-E29</f>
        <v/>
      </c>
      <c r="J29" s="78">
        <f>H29-G29</f>
        <v/>
      </c>
      <c r="K29" s="78">
        <f>I29+J29</f>
        <v/>
      </c>
    </row>
    <row customHeight="1" ht="19.5" r="30">
      <c r="A30" s="2">
        <f>IF(USERID1="", USERID2, USERID1)</f>
        <v/>
      </c>
      <c r="B30">
        <f>A30&amp;"-"&amp;TEXT(C30,"M")&amp;"-"&amp;TEXT(C30,"D")</f>
        <v/>
      </c>
      <c r="C30" s="93">
        <f>DATE</f>
        <v/>
      </c>
      <c r="D30">
        <f>DAY</f>
        <v/>
      </c>
      <c r="E30">
        <f>VLOOKUP(B30,CodeARAM,2,FALSE)</f>
        <v/>
      </c>
      <c r="F30">
        <f>VLOOKUP(B30,CodeDEAM,2,FALSE)</f>
        <v/>
      </c>
      <c r="G30">
        <f>VLOOKUP(B30,CodeARPM,2,FALSE)</f>
        <v/>
      </c>
      <c r="H30">
        <f>VLOOKUP(B30,CodeTRUEDEPM,2,FALSE)</f>
        <v/>
      </c>
      <c r="I30" s="78">
        <f>F30-E30</f>
        <v/>
      </c>
      <c r="J30" s="78">
        <f>H30-G30</f>
        <v/>
      </c>
      <c r="K30" s="78">
        <f>I30+J30</f>
        <v/>
      </c>
    </row>
    <row customHeight="1" ht="19.5" r="31">
      <c r="A31" s="2">
        <f>IF(USERID1="", USERID2, USERID1)</f>
        <v/>
      </c>
      <c r="B31">
        <f>A31&amp;"-"&amp;TEXT(C31,"M")&amp;"-"&amp;TEXT(C31,"D")</f>
        <v/>
      </c>
      <c r="C31" s="93">
        <f>DATE</f>
        <v/>
      </c>
      <c r="D31">
        <f>DAY</f>
        <v/>
      </c>
      <c r="E31">
        <f>VLOOKUP(B31,CodeARAM,2,FALSE)</f>
        <v/>
      </c>
      <c r="F31">
        <f>VLOOKUP(B31,CodeDEAM,2,FALSE)</f>
        <v/>
      </c>
      <c r="G31">
        <f>VLOOKUP(B31,CodeARPM,2,FALSE)</f>
        <v/>
      </c>
      <c r="H31">
        <f>VLOOKUP(B31,CodeTRUEDEPM,2,FALSE)</f>
        <v/>
      </c>
      <c r="I31" s="78">
        <f>F31-E31</f>
        <v/>
      </c>
      <c r="J31" s="78">
        <f>H31-G31</f>
        <v/>
      </c>
      <c r="K31" s="78">
        <f>I31+J31</f>
        <v/>
      </c>
    </row>
    <row customHeight="1" ht="19.5" r="32">
      <c r="A32" s="2">
        <f>IF(USERID1="", USERID2, USERID1)</f>
        <v/>
      </c>
      <c r="B32">
        <f>A32&amp;"-"&amp;TEXT(C32,"M")&amp;"-"&amp;TEXT(C32,"D")</f>
        <v/>
      </c>
      <c r="C32" s="93">
        <f>DATE</f>
        <v/>
      </c>
      <c r="D32">
        <f>DAY</f>
        <v/>
      </c>
      <c r="E32">
        <f>VLOOKUP(B32,CodeARAM,2,FALSE)</f>
        <v/>
      </c>
      <c r="F32">
        <f>VLOOKUP(B32,CodeDEAM,2,FALSE)</f>
        <v/>
      </c>
      <c r="G32">
        <f>VLOOKUP(B32,CodeARPM,2,FALSE)</f>
        <v/>
      </c>
      <c r="H32">
        <f>VLOOKUP(B32,CodeTRUEDEPM,2,FALSE)</f>
        <v/>
      </c>
      <c r="I32" s="78">
        <f>F32-E32</f>
        <v/>
      </c>
      <c r="J32" s="78">
        <f>H32-G32</f>
        <v/>
      </c>
      <c r="K32" s="78">
        <f>I32+J32</f>
        <v/>
      </c>
    </row>
    <row customHeight="1" ht="19.5" r="33">
      <c r="A33" s="2">
        <f>IF(USERID1="", USERID2, USERID1)</f>
        <v/>
      </c>
      <c r="B33">
        <f>A33&amp;"-"&amp;TEXT(C33,"M")&amp;"-"&amp;TEXT(C33,"D")</f>
        <v/>
      </c>
      <c r="C33" s="93">
        <f>DATE</f>
        <v/>
      </c>
      <c r="D33">
        <f>DAY</f>
        <v/>
      </c>
      <c r="E33">
        <f>VLOOKUP(B33,CodeARAM,2,FALSE)</f>
        <v/>
      </c>
      <c r="F33">
        <f>VLOOKUP(B33,CodeDEAM,2,FALSE)</f>
        <v/>
      </c>
      <c r="G33">
        <f>VLOOKUP(B33,CodeARPM,2,FALSE)</f>
        <v/>
      </c>
      <c r="H33">
        <f>VLOOKUP(B33,CodeTRUEDEPM,2,FALSE)</f>
        <v/>
      </c>
      <c r="I33" s="78">
        <f>F33-E33</f>
        <v/>
      </c>
      <c r="J33" s="78">
        <f>H33-G33</f>
        <v/>
      </c>
      <c r="K33" s="78">
        <f>I33+J33</f>
        <v/>
      </c>
    </row>
    <row customHeight="1" ht="19.5" r="34">
      <c r="A34" s="2">
        <f>IF(USERID1="", USERID2, USERID1)</f>
        <v/>
      </c>
      <c r="B34">
        <f>A34&amp;"-"&amp;TEXT(C34,"M")&amp;"-"&amp;TEXT(C34,"D")</f>
        <v/>
      </c>
      <c r="C34" s="93">
        <f>DATE</f>
        <v/>
      </c>
      <c r="D34">
        <f>DAY</f>
        <v/>
      </c>
      <c r="E34">
        <f>VLOOKUP(B34,CodeARAM,2,FALSE)</f>
        <v/>
      </c>
      <c r="F34">
        <f>VLOOKUP(B34,CodeDEAM,2,FALSE)</f>
        <v/>
      </c>
      <c r="G34">
        <f>VLOOKUP(B34,CodeARPM,2,FALSE)</f>
        <v/>
      </c>
      <c r="H34">
        <f>VLOOKUP(B34,CodeTRUEDEPM,2,FALSE)</f>
        <v/>
      </c>
      <c r="I34" s="78">
        <f>F34-E34</f>
        <v/>
      </c>
      <c r="J34" s="78">
        <f>H34-G34</f>
        <v/>
      </c>
      <c r="K34" s="78">
        <f>I34+J34</f>
        <v/>
      </c>
    </row>
    <row customHeight="1" ht="19.5" r="35">
      <c r="A35" s="2">
        <f>IF(USERID1="", USERID2, USERID1)</f>
        <v/>
      </c>
      <c r="B35">
        <f>A35&amp;"-"&amp;TEXT(C35,"M")&amp;"-"&amp;TEXT(C35,"D")</f>
        <v/>
      </c>
      <c r="C35" s="93">
        <f>DATE</f>
        <v/>
      </c>
      <c r="D35">
        <f>DAY</f>
        <v/>
      </c>
      <c r="E35">
        <f>VLOOKUP(B35,CodeARAM,2,FALSE)</f>
        <v/>
      </c>
      <c r="F35">
        <f>VLOOKUP(B35,CodeDEAM,2,FALSE)</f>
        <v/>
      </c>
      <c r="G35">
        <f>VLOOKUP(B35,CodeARPM,2,FALSE)</f>
        <v/>
      </c>
      <c r="H35">
        <f>VLOOKUP(B35,CodeTRUEDEPM,2,FALSE)</f>
        <v/>
      </c>
      <c r="I35" s="78">
        <f>F35-E35</f>
        <v/>
      </c>
      <c r="J35" s="78">
        <f>H35-G35</f>
        <v/>
      </c>
      <c r="K35" s="78">
        <f>I35+J35</f>
        <v/>
      </c>
    </row>
    <row customHeight="1" ht="19.5" r="36">
      <c r="A36" s="2">
        <f>IF(USERID1="", USERID2, USERID1)</f>
        <v/>
      </c>
      <c r="B36">
        <f>A36&amp;"-"&amp;TEXT(C36,"M")&amp;"-"&amp;TEXT(C36,"D")</f>
        <v/>
      </c>
      <c r="C36" s="93">
        <f>DATE</f>
        <v/>
      </c>
      <c r="D36">
        <f>DAY</f>
        <v/>
      </c>
      <c r="E36">
        <f>VLOOKUP(B36,CodeARAM,2,FALSE)</f>
        <v/>
      </c>
      <c r="F36">
        <f>VLOOKUP(B36,CodeDEAM,2,FALSE)</f>
        <v/>
      </c>
      <c r="G36">
        <f>VLOOKUP(B36,CodeARPM,2,FALSE)</f>
        <v/>
      </c>
      <c r="H36">
        <f>VLOOKUP(B36,CodeTRUEDEPM,2,FALSE)</f>
        <v/>
      </c>
      <c r="I36" s="78">
        <f>F36-E36</f>
        <v/>
      </c>
      <c r="J36" s="78">
        <f>H36-G36</f>
        <v/>
      </c>
      <c r="K36" s="78">
        <f>I36+J36</f>
        <v/>
      </c>
    </row>
    <row customHeight="1" ht="19.5" r="37">
      <c r="A37" s="2">
        <f>IF(USERID1="", USERID2, USERID1)</f>
        <v/>
      </c>
      <c r="B37">
        <f>A37&amp;"-"&amp;TEXT(C37,"M")&amp;"-"&amp;TEXT(C37,"D")</f>
        <v/>
      </c>
      <c r="C37" s="93">
        <f>DATE</f>
        <v/>
      </c>
      <c r="D37">
        <f>DAY</f>
        <v/>
      </c>
      <c r="E37">
        <f>VLOOKUP(B37,CodeARAM,2,FALSE)</f>
        <v/>
      </c>
      <c r="F37">
        <f>VLOOKUP(B37,CodeDEAM,2,FALSE)</f>
        <v/>
      </c>
      <c r="G37">
        <f>VLOOKUP(B37,CodeARPM,2,FALSE)</f>
        <v/>
      </c>
      <c r="H37">
        <f>VLOOKUP(B37,CodeTRUEDEPM,2,FALSE)</f>
        <v/>
      </c>
      <c r="I37" s="78">
        <f>F37-E37</f>
        <v/>
      </c>
      <c r="J37" s="78">
        <f>H37-G37</f>
        <v/>
      </c>
      <c r="K37" s="78">
        <f>I37+J37</f>
        <v/>
      </c>
    </row>
    <row customHeight="1" ht="19.5" r="38">
      <c r="A38" s="2">
        <f>IF(USERID1="", USERID2, USERID1)</f>
        <v/>
      </c>
      <c r="B38">
        <f>A38&amp;"-"&amp;TEXT(C38,"M")&amp;"-"&amp;TEXT(C38,"D")</f>
        <v/>
      </c>
      <c r="C38" s="93">
        <f>DATE</f>
        <v/>
      </c>
      <c r="D38">
        <f>DAY</f>
        <v/>
      </c>
      <c r="E38">
        <f>VLOOKUP(B38,CodeARAM,2,FALSE)</f>
        <v/>
      </c>
      <c r="F38">
        <f>VLOOKUP(B38,CodeDEAM,2,FALSE)</f>
        <v/>
      </c>
      <c r="G38">
        <f>VLOOKUP(B38,CodeARPM,2,FALSE)</f>
        <v/>
      </c>
      <c r="H38">
        <f>VLOOKUP(B38,CodeTRUEDEPM,2,FALSE)</f>
        <v/>
      </c>
      <c r="I38" s="78">
        <f>F38-E38</f>
        <v/>
      </c>
      <c r="J38" s="78">
        <f>H38-G38</f>
        <v/>
      </c>
      <c r="K38" s="78">
        <f>I38+J38</f>
        <v/>
      </c>
    </row>
    <row customHeight="1" ht="19.5" r="39">
      <c r="A39" s="2">
        <f>IF(USERID1="", USERID2, USERID1)</f>
        <v/>
      </c>
      <c r="B39">
        <f>A39&amp;"-"&amp;TEXT(C39,"M")&amp;"-"&amp;TEXT(C39,"D")</f>
        <v/>
      </c>
      <c r="C39" s="93">
        <f>DATE</f>
        <v/>
      </c>
      <c r="D39">
        <f>DAY</f>
        <v/>
      </c>
      <c r="E39">
        <f>VLOOKUP(B39,CodeARAM,2,FALSE)</f>
        <v/>
      </c>
      <c r="F39">
        <f>VLOOKUP(B39,CodeDEAM,2,FALSE)</f>
        <v/>
      </c>
      <c r="G39">
        <f>VLOOKUP(B39,CodeARPM,2,FALSE)</f>
        <v/>
      </c>
      <c r="H39">
        <f>VLOOKUP(B39,CodeTRUEDEPM,2,FALSE)</f>
        <v/>
      </c>
      <c r="I39" s="78">
        <f>F39-E39</f>
        <v/>
      </c>
      <c r="J39" s="78">
        <f>H39-G39</f>
        <v/>
      </c>
      <c r="K39" s="78">
        <f>I39+J39</f>
        <v/>
      </c>
    </row>
    <row customHeight="1" ht="19.5" r="40">
      <c r="A40" s="2">
        <f>IF(USERID1="", USERID2, USERID1)</f>
        <v/>
      </c>
      <c r="B40">
        <f>A40&amp;"-"&amp;TEXT(C40,"M")&amp;"-"&amp;TEXT(C40,"D")</f>
        <v/>
      </c>
      <c r="C40" s="93">
        <f>DATE</f>
        <v/>
      </c>
      <c r="D40">
        <f>DAY</f>
        <v/>
      </c>
      <c r="E40">
        <f>VLOOKUP(B40,CodeARAM,2,FALSE)</f>
        <v/>
      </c>
      <c r="F40">
        <f>VLOOKUP(B40,CodeDEAM,2,FALSE)</f>
        <v/>
      </c>
      <c r="G40">
        <f>VLOOKUP(B40,CodeARPM,2,FALSE)</f>
        <v/>
      </c>
      <c r="H40">
        <f>VLOOKUP(B40,CodeTRUEDEPM,2,FALSE)</f>
        <v/>
      </c>
      <c r="I40" s="78">
        <f>F40-E40</f>
        <v/>
      </c>
      <c r="J40" s="78">
        <f>H40-G40</f>
        <v/>
      </c>
      <c r="K40" s="78">
        <f>I40+J40</f>
        <v/>
      </c>
    </row>
    <row customHeight="1" ht="19.5" r="41">
      <c r="A41" s="2">
        <f>IF(USERID1="", USERID2, USERID1)</f>
        <v/>
      </c>
      <c r="B41">
        <f>A41&amp;"-"&amp;TEXT(C41,"M")&amp;"-"&amp;TEXT(C41,"D")</f>
        <v/>
      </c>
      <c r="C41" s="93">
        <f>DATE</f>
        <v/>
      </c>
      <c r="D41">
        <f>DAY</f>
        <v/>
      </c>
      <c r="E41">
        <f>VLOOKUP(B41,CodeARAM,2,FALSE)</f>
        <v/>
      </c>
      <c r="F41">
        <f>VLOOKUP(B41,CodeDEAM,2,FALSE)</f>
        <v/>
      </c>
      <c r="G41">
        <f>VLOOKUP(B41,CodeARPM,2,FALSE)</f>
        <v/>
      </c>
      <c r="H41">
        <f>VLOOKUP(B41,CodeTRUEDEPM,2,FALSE)</f>
        <v/>
      </c>
      <c r="I41" s="78">
        <f>F41-E41</f>
        <v/>
      </c>
      <c r="J41" s="78">
        <f>H41-G41</f>
        <v/>
      </c>
      <c r="K41" s="78">
        <f>I41+J41</f>
        <v/>
      </c>
    </row>
    <row customHeight="1" ht="19.5" r="42">
      <c r="A42" s="2">
        <f>IF(USERID1="", USERID2, USERID1)</f>
        <v/>
      </c>
      <c r="B42">
        <f>A42&amp;"-"&amp;TEXT(C42,"M")&amp;"-"&amp;TEXT(C42,"D")</f>
        <v/>
      </c>
      <c r="C42" s="93">
        <f>DATE</f>
        <v/>
      </c>
      <c r="D42">
        <f>DAY</f>
        <v/>
      </c>
      <c r="E42">
        <f>VLOOKUP(B42,CodeARAM,2,FALSE)</f>
        <v/>
      </c>
      <c r="F42">
        <f>VLOOKUP(B42,CodeDEAM,2,FALSE)</f>
        <v/>
      </c>
      <c r="G42">
        <f>VLOOKUP(B42,CodeARPM,2,FALSE)</f>
        <v/>
      </c>
      <c r="H42">
        <f>VLOOKUP(B42,CodeTRUEDEPM,2,FALSE)</f>
        <v/>
      </c>
      <c r="I42" s="78">
        <f>F42-E42</f>
        <v/>
      </c>
      <c r="J42" s="78">
        <f>H42-G42</f>
        <v/>
      </c>
      <c r="K42" s="78">
        <f>I42+J42</f>
        <v/>
      </c>
    </row>
    <row customHeight="1" ht="19.5" r="43">
      <c r="A43" s="2">
        <f>IF(USERID1="", USERID2, USERID1)</f>
        <v/>
      </c>
      <c r="B43">
        <f>A43&amp;"-"&amp;TEXT(C43,"M")&amp;"-"&amp;TEXT(C43,"D")</f>
        <v/>
      </c>
      <c r="C43" s="93">
        <f>DATE</f>
        <v/>
      </c>
      <c r="D43">
        <f>DAY</f>
        <v/>
      </c>
      <c r="E43">
        <f>VLOOKUP(B43,CodeARAM,2,FALSE)</f>
        <v/>
      </c>
      <c r="F43">
        <f>VLOOKUP(B43,CodeDEAM,2,FALSE)</f>
        <v/>
      </c>
      <c r="G43">
        <f>VLOOKUP(B43,CodeARPM,2,FALSE)</f>
        <v/>
      </c>
      <c r="H43">
        <f>VLOOKUP(B43,CodeTRUEDEPM,2,FALSE)</f>
        <v/>
      </c>
      <c r="I43" s="78">
        <f>F43-E43</f>
        <v/>
      </c>
      <c r="J43" s="78">
        <f>H43-G43</f>
        <v/>
      </c>
      <c r="K43" s="78">
        <f>I43+J43</f>
        <v/>
      </c>
    </row>
    <row customHeight="1" ht="19.5" r="44">
      <c r="A44" s="2">
        <f>IF(USERID1="", USERID2, USERID1)</f>
        <v/>
      </c>
      <c r="B44">
        <f>A44&amp;"-"&amp;TEXT(C44,"M")&amp;"-"&amp;TEXT(C44,"D")</f>
        <v/>
      </c>
      <c r="C44" s="93">
        <f>DATE</f>
        <v/>
      </c>
      <c r="D44">
        <f>DAY</f>
        <v/>
      </c>
      <c r="E44">
        <f>VLOOKUP(B44,CodeARAM,2,FALSE)</f>
        <v/>
      </c>
      <c r="F44">
        <f>VLOOKUP(B44,CodeDEAM,2,FALSE)</f>
        <v/>
      </c>
      <c r="G44">
        <f>VLOOKUP(B44,CodeARPM,2,FALSE)</f>
        <v/>
      </c>
      <c r="H44">
        <f>VLOOKUP(B44,CodeTRUEDEPM,2,FALSE)</f>
        <v/>
      </c>
      <c r="I44" s="78">
        <f>F44-E44</f>
        <v/>
      </c>
      <c r="J44" s="78">
        <f>H44-G44</f>
        <v/>
      </c>
      <c r="K44" s="78">
        <f>I44+J44</f>
        <v/>
      </c>
    </row>
    <row customHeight="1" ht="19.5" r="45">
      <c r="A45" s="2">
        <f>IF(USERID1="", USERID2, USERID1)</f>
        <v/>
      </c>
      <c r="B45">
        <f>A45&amp;"-"&amp;TEXT(C45,"M")&amp;"-"&amp;TEXT(C45,"D")</f>
        <v/>
      </c>
      <c r="C45" s="93">
        <f>DATE</f>
        <v/>
      </c>
      <c r="D45">
        <f>DAY</f>
        <v/>
      </c>
      <c r="E45">
        <f>VLOOKUP(B45,CodeARAM,2,FALSE)</f>
        <v/>
      </c>
      <c r="F45">
        <f>VLOOKUP(B45,CodeDEAM,2,FALSE)</f>
        <v/>
      </c>
      <c r="G45">
        <f>VLOOKUP(B45,CodeARPM,2,FALSE)</f>
        <v/>
      </c>
      <c r="H45">
        <f>VLOOKUP(B45,CodeTRUEDEPM,2,FALSE)</f>
        <v/>
      </c>
      <c r="I45" s="78">
        <f>F45-E45</f>
        <v/>
      </c>
      <c r="J45" s="78">
        <f>H45-G45</f>
        <v/>
      </c>
      <c r="K45" s="78">
        <f>I45+J45</f>
        <v/>
      </c>
    </row>
    <row customHeight="1" ht="19.5" r="46">
      <c r="A46" s="2">
        <f>IF(USERID1="", USERID2, USERID1)</f>
        <v/>
      </c>
      <c r="B46">
        <f>A46&amp;"-"&amp;TEXT(C46,"M")&amp;"-"&amp;TEXT(C46,"D")</f>
        <v/>
      </c>
      <c r="C46" s="93">
        <f>DATE</f>
        <v/>
      </c>
      <c r="D46">
        <f>DAY</f>
        <v/>
      </c>
      <c r="E46">
        <f>VLOOKUP(B46,CodeARAM,2,FALSE)</f>
        <v/>
      </c>
      <c r="F46">
        <f>VLOOKUP(B46,CodeDEAM,2,FALSE)</f>
        <v/>
      </c>
      <c r="G46">
        <f>VLOOKUP(B46,CodeARPM,2,FALSE)</f>
        <v/>
      </c>
      <c r="H46">
        <f>VLOOKUP(B46,CodeTRUEDEPM,2,FALSE)</f>
        <v/>
      </c>
      <c r="I46" s="78">
        <f>F46-E46</f>
        <v/>
      </c>
      <c r="J46" s="78">
        <f>H46-G46</f>
        <v/>
      </c>
      <c r="K46" s="78">
        <f>I46+J46</f>
        <v/>
      </c>
    </row>
    <row customHeight="1" ht="19.5" r="47">
      <c r="A47" s="2">
        <f>IF(USERID1="", USERID2, USERID1)</f>
        <v/>
      </c>
      <c r="B47">
        <f>A47&amp;"-"&amp;TEXT(C47,"M")&amp;"-"&amp;TEXT(C47,"D")</f>
        <v/>
      </c>
      <c r="C47" s="93">
        <f>DATE</f>
        <v/>
      </c>
      <c r="D47">
        <f>DAY</f>
        <v/>
      </c>
      <c r="E47">
        <f>VLOOKUP(B47,CodeARAM,2,FALSE)</f>
        <v/>
      </c>
      <c r="F47">
        <f>VLOOKUP(B47,CodeDEAM,2,FALSE)</f>
        <v/>
      </c>
      <c r="G47">
        <f>VLOOKUP(B47,CodeARPM,2,FALSE)</f>
        <v/>
      </c>
      <c r="H47">
        <f>VLOOKUP(B47,CodeTRUEDEPM,2,FALSE)</f>
        <v/>
      </c>
      <c r="I47" s="78">
        <f>F47-E47</f>
        <v/>
      </c>
      <c r="J47" s="78">
        <f>H47-G47</f>
        <v/>
      </c>
      <c r="K47" s="78">
        <f>I47+J47</f>
        <v/>
      </c>
    </row>
    <row customHeight="1" ht="19.5" r="48">
      <c r="A48" s="2">
        <f>IF(USERID1="", USERID2, USERID1)</f>
        <v/>
      </c>
      <c r="B48">
        <f>A48&amp;"-"&amp;TEXT(C48,"M")&amp;"-"&amp;TEXT(C48,"D")</f>
        <v/>
      </c>
      <c r="C48" s="93">
        <f>DATE</f>
        <v/>
      </c>
      <c r="D48">
        <f>DAY</f>
        <v/>
      </c>
      <c r="E48">
        <f>VLOOKUP(B48,CodeARAM,2,FALSE)</f>
        <v/>
      </c>
      <c r="F48">
        <f>VLOOKUP(B48,CodeDEAM,2,FALSE)</f>
        <v/>
      </c>
      <c r="G48">
        <f>VLOOKUP(B48,CodeARPM,2,FALSE)</f>
        <v/>
      </c>
      <c r="H48">
        <f>VLOOKUP(B48,CodeTRUEDEPM,2,FALSE)</f>
        <v/>
      </c>
      <c r="I48" s="78">
        <f>F48-E48</f>
        <v/>
      </c>
      <c r="J48" s="78">
        <f>H48-G48</f>
        <v/>
      </c>
      <c r="K48" s="78">
        <f>I48+J48</f>
        <v/>
      </c>
    </row>
    <row customHeight="1" ht="19.5" r="49">
      <c r="A49" s="2">
        <f>IF(USERID1="", USERID2, USERID1)</f>
        <v/>
      </c>
      <c r="B49">
        <f>A49&amp;"-"&amp;TEXT(C49,"M")&amp;"-"&amp;TEXT(C49,"D")</f>
        <v/>
      </c>
      <c r="C49" s="93">
        <f>DATE</f>
        <v/>
      </c>
      <c r="D49">
        <f>DAY</f>
        <v/>
      </c>
      <c r="E49">
        <f>VLOOKUP(B49,CodeARAM,2,FALSE)</f>
        <v/>
      </c>
      <c r="F49">
        <f>VLOOKUP(B49,CodeDEAM,2,FALSE)</f>
        <v/>
      </c>
      <c r="G49">
        <f>VLOOKUP(B49,CodeARPM,2,FALSE)</f>
        <v/>
      </c>
      <c r="H49">
        <f>VLOOKUP(B49,CodeTRUEDEPM,2,FALSE)</f>
        <v/>
      </c>
      <c r="I49" s="78">
        <f>F49-E49</f>
        <v/>
      </c>
      <c r="J49" s="78">
        <f>H49-G49</f>
        <v/>
      </c>
      <c r="K49" s="78">
        <f>I49+J49</f>
        <v/>
      </c>
    </row>
    <row customHeight="1" ht="19.5" r="50">
      <c r="A50" s="2">
        <f>IF(USERID1="", USERID2, USERID1)</f>
        <v/>
      </c>
      <c r="B50">
        <f>A50&amp;"-"&amp;TEXT(C50,"M")&amp;"-"&amp;TEXT(C50,"D")</f>
        <v/>
      </c>
      <c r="C50" s="93">
        <f>DATE</f>
        <v/>
      </c>
      <c r="D50">
        <f>DAY</f>
        <v/>
      </c>
      <c r="E50">
        <f>VLOOKUP(B50,CodeARAM,2,FALSE)</f>
        <v/>
      </c>
      <c r="F50">
        <f>VLOOKUP(B50,CodeDEAM,2,FALSE)</f>
        <v/>
      </c>
      <c r="G50">
        <f>VLOOKUP(B50,CodeARPM,2,FALSE)</f>
        <v/>
      </c>
      <c r="H50">
        <f>VLOOKUP(B50,CodeTRUEDEPM,2,FALSE)</f>
        <v/>
      </c>
      <c r="I50" s="78">
        <f>F50-E50</f>
        <v/>
      </c>
      <c r="J50" s="78">
        <f>H50-G50</f>
        <v/>
      </c>
      <c r="K50" s="78">
        <f>I50+J50</f>
        <v/>
      </c>
    </row>
    <row customHeight="1" ht="19.5" r="51">
      <c r="A51" s="2">
        <f>IF(USERID1="", USERID2, USERID1)</f>
        <v/>
      </c>
      <c r="B51">
        <f>A51&amp;"-"&amp;TEXT(C51,"M")&amp;"-"&amp;TEXT(C51,"D")</f>
        <v/>
      </c>
      <c r="C51" s="93">
        <f>DATE</f>
        <v/>
      </c>
      <c r="D51">
        <f>DAY</f>
        <v/>
      </c>
      <c r="E51">
        <f>VLOOKUP(B51,CodeARAM,2,FALSE)</f>
        <v/>
      </c>
      <c r="F51">
        <f>VLOOKUP(B51,CodeDEAM,2,FALSE)</f>
        <v/>
      </c>
      <c r="G51">
        <f>VLOOKUP(B51,CodeARPM,2,FALSE)</f>
        <v/>
      </c>
      <c r="H51">
        <f>VLOOKUP(B51,CodeTRUEDEPM,2,FALSE)</f>
        <v/>
      </c>
      <c r="I51" s="78">
        <f>F51-E51</f>
        <v/>
      </c>
      <c r="J51" s="78">
        <f>H51-G51</f>
        <v/>
      </c>
      <c r="K51" s="78">
        <f>I51+J51</f>
        <v/>
      </c>
    </row>
    <row customHeight="1" ht="19.5" r="52">
      <c r="A52" s="2">
        <f>IF(USERID1="", USERID2, USERID1)</f>
        <v/>
      </c>
      <c r="B52">
        <f>A52&amp;"-"&amp;TEXT(C52,"M")&amp;"-"&amp;TEXT(C52,"D")</f>
        <v/>
      </c>
      <c r="C52" s="93">
        <f>DATE</f>
        <v/>
      </c>
      <c r="D52">
        <f>DAY</f>
        <v/>
      </c>
      <c r="E52">
        <f>VLOOKUP(B52,CodeARAM,2,FALSE)</f>
        <v/>
      </c>
      <c r="F52">
        <f>VLOOKUP(B52,CodeDEAM,2,FALSE)</f>
        <v/>
      </c>
      <c r="G52">
        <f>VLOOKUP(B52,CodeARPM,2,FALSE)</f>
        <v/>
      </c>
      <c r="H52">
        <f>VLOOKUP(B52,CodeTRUEDEPM,2,FALSE)</f>
        <v/>
      </c>
      <c r="I52" s="78">
        <f>F52-E52</f>
        <v/>
      </c>
      <c r="J52" s="78">
        <f>H52-G52</f>
        <v/>
      </c>
      <c r="K52" s="78">
        <f>I52+J52</f>
        <v/>
      </c>
    </row>
    <row customHeight="1" ht="19.5" r="53">
      <c r="A53" s="2">
        <f>IF(USERID1="", USERID2, USERID1)</f>
        <v/>
      </c>
      <c r="B53">
        <f>A53&amp;"-"&amp;TEXT(C53,"M")&amp;"-"&amp;TEXT(C53,"D")</f>
        <v/>
      </c>
      <c r="C53" s="93">
        <f>DATE</f>
        <v/>
      </c>
      <c r="D53">
        <f>DAY</f>
        <v/>
      </c>
      <c r="E53">
        <f>VLOOKUP(B53,CodeARAM,2,FALSE)</f>
        <v/>
      </c>
      <c r="F53">
        <f>VLOOKUP(B53,CodeDEAM,2,FALSE)</f>
        <v/>
      </c>
      <c r="G53">
        <f>VLOOKUP(B53,CodeARPM,2,FALSE)</f>
        <v/>
      </c>
      <c r="H53">
        <f>VLOOKUP(B53,CodeTRUEDEPM,2,FALSE)</f>
        <v/>
      </c>
      <c r="I53" s="78">
        <f>F53-E53</f>
        <v/>
      </c>
      <c r="J53" s="78">
        <f>H53-G53</f>
        <v/>
      </c>
      <c r="K53" s="78">
        <f>I53+J53</f>
        <v/>
      </c>
    </row>
    <row customHeight="1" ht="19.5" r="54">
      <c r="A54" s="2">
        <f>IF(USERID1="", USERID2, USERID1)</f>
        <v/>
      </c>
      <c r="B54">
        <f>A54&amp;"-"&amp;TEXT(C54,"M")&amp;"-"&amp;TEXT(C54,"D")</f>
        <v/>
      </c>
      <c r="C54" s="93">
        <f>DATE</f>
        <v/>
      </c>
      <c r="D54">
        <f>DAY</f>
        <v/>
      </c>
      <c r="E54">
        <f>VLOOKUP(B54,CodeARAM,2,FALSE)</f>
        <v/>
      </c>
      <c r="F54">
        <f>VLOOKUP(B54,CodeDEAM,2,FALSE)</f>
        <v/>
      </c>
      <c r="G54">
        <f>VLOOKUP(B54,CodeARPM,2,FALSE)</f>
        <v/>
      </c>
      <c r="H54">
        <f>VLOOKUP(B54,CodeTRUEDEPM,2,FALSE)</f>
        <v/>
      </c>
      <c r="I54" s="78">
        <f>F54-E54</f>
        <v/>
      </c>
      <c r="J54" s="78">
        <f>H54-G54</f>
        <v/>
      </c>
      <c r="K54" s="78">
        <f>I54+J54</f>
        <v/>
      </c>
    </row>
    <row customHeight="1" ht="19.5" r="55">
      <c r="A55" s="2">
        <f>IF(USERID1="", USERID2, USERID1)</f>
        <v/>
      </c>
      <c r="B55">
        <f>A55&amp;"-"&amp;TEXT(C55,"M")&amp;"-"&amp;TEXT(C55,"D")</f>
        <v/>
      </c>
      <c r="C55" s="93">
        <f>DATE</f>
        <v/>
      </c>
      <c r="D55">
        <f>DAY</f>
        <v/>
      </c>
      <c r="E55">
        <f>VLOOKUP(B55,CodeARAM,2,FALSE)</f>
        <v/>
      </c>
      <c r="F55">
        <f>VLOOKUP(B55,CodeDEAM,2,FALSE)</f>
        <v/>
      </c>
      <c r="G55">
        <f>VLOOKUP(B55,CodeARPM,2,FALSE)</f>
        <v/>
      </c>
      <c r="H55">
        <f>VLOOKUP(B55,CodeTRUEDEPM,2,FALSE)</f>
        <v/>
      </c>
      <c r="I55" s="78">
        <f>F55-E55</f>
        <v/>
      </c>
      <c r="J55" s="78">
        <f>H55-G55</f>
        <v/>
      </c>
      <c r="K55" s="78">
        <f>I55+J55</f>
        <v/>
      </c>
    </row>
    <row customHeight="1" ht="19.5" r="56">
      <c r="A56" s="2">
        <f>IF(USERID1="", USERID2, USERID1)</f>
        <v/>
      </c>
      <c r="B56">
        <f>A56&amp;"-"&amp;TEXT(C56,"M")&amp;"-"&amp;TEXT(C56,"D")</f>
        <v/>
      </c>
      <c r="C56" s="93">
        <f>DATE</f>
        <v/>
      </c>
      <c r="D56">
        <f>DAY</f>
        <v/>
      </c>
      <c r="E56">
        <f>VLOOKUP(B56,CodeARAM,2,FALSE)</f>
        <v/>
      </c>
      <c r="F56">
        <f>VLOOKUP(B56,CodeDEAM,2,FALSE)</f>
        <v/>
      </c>
      <c r="G56">
        <f>VLOOKUP(B56,CodeARPM,2,FALSE)</f>
        <v/>
      </c>
      <c r="H56">
        <f>VLOOKUP(B56,CodeTRUEDEPM,2,FALSE)</f>
        <v/>
      </c>
      <c r="I56" s="78">
        <f>F56-E56</f>
        <v/>
      </c>
      <c r="J56" s="78">
        <f>H56-G56</f>
        <v/>
      </c>
      <c r="K56" s="78">
        <f>I56+J56</f>
        <v/>
      </c>
    </row>
    <row customHeight="1" ht="19.5" r="57">
      <c r="A57" s="2">
        <f>IF(USERID1="", USERID2, USERID1)</f>
        <v/>
      </c>
      <c r="B57">
        <f>A57&amp;"-"&amp;TEXT(C57,"M")&amp;"-"&amp;TEXT(C57,"D")</f>
        <v/>
      </c>
      <c r="C57" s="93">
        <f>DATE</f>
        <v/>
      </c>
      <c r="D57">
        <f>DAY</f>
        <v/>
      </c>
      <c r="E57">
        <f>VLOOKUP(B57,CodeARAM,2,FALSE)</f>
        <v/>
      </c>
      <c r="F57">
        <f>VLOOKUP(B57,CodeDEAM,2,FALSE)</f>
        <v/>
      </c>
      <c r="G57">
        <f>VLOOKUP(B57,CodeARPM,2,FALSE)</f>
        <v/>
      </c>
      <c r="H57">
        <f>VLOOKUP(B57,CodeTRUEDEPM,2,FALSE)</f>
        <v/>
      </c>
      <c r="I57" s="78">
        <f>F57-E57</f>
        <v/>
      </c>
      <c r="J57" s="78">
        <f>H57-G57</f>
        <v/>
      </c>
      <c r="K57" s="78">
        <f>I57+J57</f>
        <v/>
      </c>
    </row>
    <row customHeight="1" ht="19.5" r="58">
      <c r="A58" s="2">
        <f>IF(USERID1="", USERID2, USERID1)</f>
        <v/>
      </c>
      <c r="B58">
        <f>A58&amp;"-"&amp;TEXT(C58,"M")&amp;"-"&amp;TEXT(C58,"D")</f>
        <v/>
      </c>
      <c r="C58" s="93">
        <f>DATE</f>
        <v/>
      </c>
      <c r="D58">
        <f>DAY</f>
        <v/>
      </c>
      <c r="E58">
        <f>VLOOKUP(B58,CodeARAM,2,FALSE)</f>
        <v/>
      </c>
      <c r="F58">
        <f>VLOOKUP(B58,CodeDEAM,2,FALSE)</f>
        <v/>
      </c>
      <c r="G58">
        <f>VLOOKUP(B58,CodeARPM,2,FALSE)</f>
        <v/>
      </c>
      <c r="H58">
        <f>VLOOKUP(B58,CodeTRUEDEPM,2,FALSE)</f>
        <v/>
      </c>
      <c r="I58" s="78">
        <f>F58-E58</f>
        <v/>
      </c>
      <c r="J58" s="78">
        <f>H58-G58</f>
        <v/>
      </c>
      <c r="K58" s="78">
        <f>I58+J58</f>
        <v/>
      </c>
    </row>
    <row customHeight="1" ht="19.5" r="59">
      <c r="A59" s="2">
        <f>IF(USERID1="", USERID2, USERID1)</f>
        <v/>
      </c>
      <c r="B59">
        <f>A59&amp;"-"&amp;TEXT(C59,"M")&amp;"-"&amp;TEXT(C59,"D")</f>
        <v/>
      </c>
      <c r="C59" s="93">
        <f>DATE</f>
        <v/>
      </c>
      <c r="D59">
        <f>DAY</f>
        <v/>
      </c>
      <c r="E59">
        <f>VLOOKUP(B59,CodeARAM,2,FALSE)</f>
        <v/>
      </c>
      <c r="F59">
        <f>VLOOKUP(B59,CodeDEAM,2,FALSE)</f>
        <v/>
      </c>
      <c r="G59">
        <f>VLOOKUP(B59,CodeARPM,2,FALSE)</f>
        <v/>
      </c>
      <c r="H59">
        <f>VLOOKUP(B59,CodeTRUEDEPM,2,FALSE)</f>
        <v/>
      </c>
      <c r="I59" s="78">
        <f>F59-E59</f>
        <v/>
      </c>
      <c r="J59" s="78">
        <f>H59-G59</f>
        <v/>
      </c>
      <c r="K59" s="78">
        <f>I59+J59</f>
        <v/>
      </c>
    </row>
    <row customHeight="1" ht="19.5" r="60">
      <c r="A60" s="2">
        <f>IF(USERID1="", USERID2, USERID1)</f>
        <v/>
      </c>
      <c r="B60">
        <f>A60&amp;"-"&amp;TEXT(C60,"M")&amp;"-"&amp;TEXT(C60,"D")</f>
        <v/>
      </c>
      <c r="C60" s="93">
        <f>DATE</f>
        <v/>
      </c>
      <c r="D60">
        <f>DAY</f>
        <v/>
      </c>
      <c r="E60">
        <f>VLOOKUP(B60,CodeARAM,2,FALSE)</f>
        <v/>
      </c>
      <c r="F60">
        <f>VLOOKUP(B60,CodeDEAM,2,FALSE)</f>
        <v/>
      </c>
      <c r="G60">
        <f>VLOOKUP(B60,CodeARPM,2,FALSE)</f>
        <v/>
      </c>
      <c r="H60">
        <f>VLOOKUP(B60,CodeTRUEDEPM,2,FALSE)</f>
        <v/>
      </c>
      <c r="I60" s="78">
        <f>F60-E60</f>
        <v/>
      </c>
      <c r="J60" s="78">
        <f>H60-G60</f>
        <v/>
      </c>
      <c r="K60" s="78">
        <f>I60+J60</f>
        <v/>
      </c>
    </row>
    <row customHeight="1" ht="19.5" r="61">
      <c r="A61" s="2">
        <f>IF(USERID1="", USERID2, USERID1)</f>
        <v/>
      </c>
      <c r="B61">
        <f>A61&amp;"-"&amp;TEXT(C61,"M")&amp;"-"&amp;TEXT(C61,"D")</f>
        <v/>
      </c>
      <c r="C61" s="93">
        <f>DATE</f>
        <v/>
      </c>
      <c r="D61">
        <f>DAY</f>
        <v/>
      </c>
      <c r="E61">
        <f>VLOOKUP(B61,CodeARAM,2,FALSE)</f>
        <v/>
      </c>
      <c r="F61">
        <f>VLOOKUP(B61,CodeDEAM,2,FALSE)</f>
        <v/>
      </c>
      <c r="G61">
        <f>VLOOKUP(B61,CodeARPM,2,FALSE)</f>
        <v/>
      </c>
      <c r="H61">
        <f>VLOOKUP(B61,CodeTRUEDEPM,2,FALSE)</f>
        <v/>
      </c>
      <c r="I61" s="78">
        <f>F61-E61</f>
        <v/>
      </c>
      <c r="J61" s="78">
        <f>H61-G61</f>
        <v/>
      </c>
      <c r="K61" s="78">
        <f>I61+J61</f>
        <v/>
      </c>
    </row>
    <row customHeight="1" ht="19.5" r="62">
      <c r="A62" s="2">
        <f>IF(USERID1="", USERID2, USERID1)</f>
        <v/>
      </c>
      <c r="B62">
        <f>A62&amp;"-"&amp;TEXT(C62,"M")&amp;"-"&amp;TEXT(C62,"D")</f>
        <v/>
      </c>
      <c r="C62" s="93">
        <f>DATE</f>
        <v/>
      </c>
      <c r="D62">
        <f>DAY</f>
        <v/>
      </c>
      <c r="E62">
        <f>VLOOKUP(B62,CodeARAM,2,FALSE)</f>
        <v/>
      </c>
      <c r="F62">
        <f>VLOOKUP(B62,CodeDEAM,2,FALSE)</f>
        <v/>
      </c>
      <c r="G62">
        <f>VLOOKUP(B62,CodeARPM,2,FALSE)</f>
        <v/>
      </c>
      <c r="H62">
        <f>VLOOKUP(B62,CodeTRUEDEPM,2,FALSE)</f>
        <v/>
      </c>
      <c r="I62" s="78">
        <f>F62-E62</f>
        <v/>
      </c>
      <c r="J62" s="78">
        <f>H62-G62</f>
        <v/>
      </c>
      <c r="K62" s="78">
        <f>I62+J62</f>
        <v/>
      </c>
    </row>
    <row customHeight="1" ht="19.5" r="63">
      <c r="A63" s="2">
        <f>IF(USERID1="", USERID2, USERID1)</f>
        <v/>
      </c>
      <c r="B63">
        <f>A63&amp;"-"&amp;TEXT(C63,"M")&amp;"-"&amp;TEXT(C63,"D")</f>
        <v/>
      </c>
      <c r="C63" s="93">
        <f>DATE</f>
        <v/>
      </c>
      <c r="D63">
        <f>DAY</f>
        <v/>
      </c>
      <c r="E63">
        <f>VLOOKUP(B63,CodeARAM,2,FALSE)</f>
        <v/>
      </c>
      <c r="F63">
        <f>VLOOKUP(B63,CodeDEAM,2,FALSE)</f>
        <v/>
      </c>
      <c r="G63">
        <f>VLOOKUP(B63,CodeARPM,2,FALSE)</f>
        <v/>
      </c>
      <c r="H63">
        <f>VLOOKUP(B63,CodeTRUEDEPM,2,FALSE)</f>
        <v/>
      </c>
      <c r="I63" s="78">
        <f>F63-E63</f>
        <v/>
      </c>
      <c r="J63" s="78">
        <f>H63-G63</f>
        <v/>
      </c>
      <c r="K63" s="78">
        <f>I63+J63</f>
        <v/>
      </c>
    </row>
    <row customHeight="1" ht="19.5" r="64">
      <c r="A64" s="2">
        <f>IF(USERID1="", USERID2, USERID1)</f>
        <v/>
      </c>
      <c r="B64">
        <f>A64&amp;"-"&amp;TEXT(C64,"M")&amp;"-"&amp;TEXT(C64,"D")</f>
        <v/>
      </c>
      <c r="C64" s="93">
        <f>DATE</f>
        <v/>
      </c>
      <c r="D64">
        <f>DAY</f>
        <v/>
      </c>
      <c r="E64">
        <f>VLOOKUP(B64,CodeARAM,2,FALSE)</f>
        <v/>
      </c>
      <c r="F64">
        <f>VLOOKUP(B64,CodeDEAM,2,FALSE)</f>
        <v/>
      </c>
      <c r="G64">
        <f>VLOOKUP(B64,CodeARPM,2,FALSE)</f>
        <v/>
      </c>
      <c r="H64">
        <f>VLOOKUP(B64,CodeTRUEDEPM,2,FALSE)</f>
        <v/>
      </c>
      <c r="I64" s="78">
        <f>F64-E64</f>
        <v/>
      </c>
      <c r="J64" s="78">
        <f>H64-G64</f>
        <v/>
      </c>
      <c r="K64" s="78">
        <f>I64+J64</f>
        <v/>
      </c>
    </row>
    <row customHeight="1" ht="19.5" r="65">
      <c r="A65" s="2">
        <f>IF(USERID1="", USERID2, USERID1)</f>
        <v/>
      </c>
      <c r="B65">
        <f>A65&amp;"-"&amp;TEXT(C65,"M")&amp;"-"&amp;TEXT(C65,"D")</f>
        <v/>
      </c>
      <c r="C65" s="93">
        <f>DATE</f>
        <v/>
      </c>
      <c r="D65">
        <f>DAY</f>
        <v/>
      </c>
      <c r="E65">
        <f>VLOOKUP(B65,CodeARAM,2,FALSE)</f>
        <v/>
      </c>
      <c r="F65">
        <f>VLOOKUP(B65,CodeDEAM,2,FALSE)</f>
        <v/>
      </c>
      <c r="G65">
        <f>VLOOKUP(B65,CodeARPM,2,FALSE)</f>
        <v/>
      </c>
      <c r="H65">
        <f>VLOOKUP(B65,CodeTRUEDEPM,2,FALSE)</f>
        <v/>
      </c>
      <c r="I65" s="78">
        <f>F65-E65</f>
        <v/>
      </c>
      <c r="J65" s="78">
        <f>H65-G65</f>
        <v/>
      </c>
      <c r="K65" s="78">
        <f>I65+J65</f>
        <v/>
      </c>
    </row>
    <row customHeight="1" ht="19.5" r="66">
      <c r="A66" s="2">
        <f>IF(USERID1="", USERID2, USERID1)</f>
        <v/>
      </c>
      <c r="B66">
        <f>A66&amp;"-"&amp;TEXT(C66,"M")&amp;"-"&amp;TEXT(C66,"D")</f>
        <v/>
      </c>
      <c r="C66" s="93">
        <f>DATE</f>
        <v/>
      </c>
      <c r="D66">
        <f>DAY</f>
        <v/>
      </c>
      <c r="E66">
        <f>VLOOKUP(B66,CodeARAM,2,FALSE)</f>
        <v/>
      </c>
      <c r="F66">
        <f>VLOOKUP(B66,CodeDEAM,2,FALSE)</f>
        <v/>
      </c>
      <c r="G66">
        <f>VLOOKUP(B66,CodeARPM,2,FALSE)</f>
        <v/>
      </c>
      <c r="H66">
        <f>VLOOKUP(B66,CodeTRUEDEPM,2,FALSE)</f>
        <v/>
      </c>
      <c r="I66" s="78">
        <f>F66-E66</f>
        <v/>
      </c>
      <c r="J66" s="78">
        <f>H66-G66</f>
        <v/>
      </c>
      <c r="K66" s="78">
        <f>I66+J66</f>
        <v/>
      </c>
    </row>
    <row customHeight="1" ht="19.5" r="67">
      <c r="A67" s="2">
        <f>IF(USERID1="", USERID2, USERID1)</f>
        <v/>
      </c>
      <c r="B67">
        <f>A67&amp;"-"&amp;TEXT(C67,"M")&amp;"-"&amp;TEXT(C67,"D")</f>
        <v/>
      </c>
      <c r="C67" s="93">
        <f>DATE</f>
        <v/>
      </c>
      <c r="D67">
        <f>DAY</f>
        <v/>
      </c>
      <c r="E67">
        <f>VLOOKUP(B67,CodeARAM,2,FALSE)</f>
        <v/>
      </c>
      <c r="F67">
        <f>VLOOKUP(B67,CodeDEAM,2,FALSE)</f>
        <v/>
      </c>
      <c r="G67">
        <f>VLOOKUP(B67,CodeARPM,2,FALSE)</f>
        <v/>
      </c>
      <c r="H67">
        <f>VLOOKUP(B67,CodeTRUEDEPM,2,FALSE)</f>
        <v/>
      </c>
      <c r="I67" s="78">
        <f>F67-E67</f>
        <v/>
      </c>
      <c r="J67" s="78">
        <f>H67-G67</f>
        <v/>
      </c>
      <c r="K67" s="78">
        <f>I67+J67</f>
        <v/>
      </c>
    </row>
    <row customHeight="1" ht="19.5" r="68">
      <c r="A68" s="2">
        <f>IF(USERID1="", USERID2, USERID1)</f>
        <v/>
      </c>
      <c r="B68">
        <f>A68&amp;"-"&amp;TEXT(C68,"M")&amp;"-"&amp;TEXT(C68,"D")</f>
        <v/>
      </c>
      <c r="C68" s="93">
        <f>DATE</f>
        <v/>
      </c>
      <c r="D68">
        <f>DAY</f>
        <v/>
      </c>
      <c r="E68">
        <f>VLOOKUP(B68,CodeARAM,2,FALSE)</f>
        <v/>
      </c>
      <c r="F68">
        <f>VLOOKUP(B68,CodeDEAM,2,FALSE)</f>
        <v/>
      </c>
      <c r="G68">
        <f>VLOOKUP(B68,CodeARPM,2,FALSE)</f>
        <v/>
      </c>
      <c r="H68">
        <f>VLOOKUP(B68,CodeTRUEDEPM,2,FALSE)</f>
        <v/>
      </c>
      <c r="I68" s="78">
        <f>F68-E68</f>
        <v/>
      </c>
      <c r="J68" s="78">
        <f>H68-G68</f>
        <v/>
      </c>
      <c r="K68" s="78">
        <f>I68+J68</f>
        <v/>
      </c>
    </row>
    <row customHeight="1" ht="19.5" r="69">
      <c r="A69" s="2">
        <f>IF(USERID1="", USERID2, USERID1)</f>
        <v/>
      </c>
      <c r="B69">
        <f>A69&amp;"-"&amp;TEXT(C69,"M")&amp;"-"&amp;TEXT(C69,"D")</f>
        <v/>
      </c>
      <c r="C69" s="93">
        <f>DATE</f>
        <v/>
      </c>
      <c r="D69">
        <f>DAY</f>
        <v/>
      </c>
      <c r="E69">
        <f>VLOOKUP(B69,CodeARAM,2,FALSE)</f>
        <v/>
      </c>
      <c r="F69">
        <f>VLOOKUP(B69,CodeDEAM,2,FALSE)</f>
        <v/>
      </c>
      <c r="G69">
        <f>VLOOKUP(B69,CodeARPM,2,FALSE)</f>
        <v/>
      </c>
      <c r="H69">
        <f>VLOOKUP(B69,CodeTRUEDEPM,2,FALSE)</f>
        <v/>
      </c>
      <c r="I69" s="78">
        <f>F69-E69</f>
        <v/>
      </c>
      <c r="J69" s="78">
        <f>H69-G69</f>
        <v/>
      </c>
      <c r="K69" s="78">
        <f>I69+J69</f>
        <v/>
      </c>
    </row>
    <row customHeight="1" ht="19.5" r="70">
      <c r="A70" s="2">
        <f>IF(USERID1="", USERID2, USERID1)</f>
        <v/>
      </c>
      <c r="B70">
        <f>A70&amp;"-"&amp;TEXT(C70,"M")&amp;"-"&amp;TEXT(C70,"D")</f>
        <v/>
      </c>
      <c r="C70" s="93">
        <f>DATE</f>
        <v/>
      </c>
      <c r="D70">
        <f>DAY</f>
        <v/>
      </c>
      <c r="E70">
        <f>VLOOKUP(B70,CodeARAM,2,FALSE)</f>
        <v/>
      </c>
      <c r="F70">
        <f>VLOOKUP(B70,CodeDEAM,2,FALSE)</f>
        <v/>
      </c>
      <c r="G70">
        <f>VLOOKUP(B70,CodeARPM,2,FALSE)</f>
        <v/>
      </c>
      <c r="H70">
        <f>VLOOKUP(B70,CodeTRUEDEPM,2,FALSE)</f>
        <v/>
      </c>
      <c r="I70" s="78">
        <f>F70-E70</f>
        <v/>
      </c>
      <c r="J70" s="78">
        <f>H70-G70</f>
        <v/>
      </c>
      <c r="K70" s="78">
        <f>I70+J70</f>
        <v/>
      </c>
    </row>
    <row customHeight="1" ht="19.5" r="71">
      <c r="A71" s="2">
        <f>IF(USERID1="", USERID2, USERID1)</f>
        <v/>
      </c>
      <c r="B71">
        <f>A71&amp;"-"&amp;TEXT(C71,"M")&amp;"-"&amp;TEXT(C71,"D")</f>
        <v/>
      </c>
      <c r="C71" s="93">
        <f>DATE</f>
        <v/>
      </c>
      <c r="D71">
        <f>DAY</f>
        <v/>
      </c>
      <c r="E71">
        <f>VLOOKUP(B71,CodeARAM,2,FALSE)</f>
        <v/>
      </c>
      <c r="F71">
        <f>VLOOKUP(B71,CodeDEAM,2,FALSE)</f>
        <v/>
      </c>
      <c r="G71">
        <f>VLOOKUP(B71,CodeARPM,2,FALSE)</f>
        <v/>
      </c>
      <c r="H71">
        <f>VLOOKUP(B71,CodeTRUEDEPM,2,FALSE)</f>
        <v/>
      </c>
      <c r="I71" s="78">
        <f>F71-E71</f>
        <v/>
      </c>
      <c r="J71" s="78">
        <f>H71-G71</f>
        <v/>
      </c>
      <c r="K71" s="78">
        <f>I71+J71</f>
        <v/>
      </c>
    </row>
    <row customHeight="1" ht="19.5" r="72">
      <c r="A72" s="2">
        <f>IF(USERID1="", USERID2, USERID1)</f>
        <v/>
      </c>
      <c r="B72">
        <f>A72&amp;"-"&amp;TEXT(C72,"M")&amp;"-"&amp;TEXT(C72,"D")</f>
        <v/>
      </c>
      <c r="C72" s="93">
        <f>DATE</f>
        <v/>
      </c>
      <c r="D72">
        <f>DAY</f>
        <v/>
      </c>
      <c r="E72">
        <f>VLOOKUP(B72,CodeARAM,2,FALSE)</f>
        <v/>
      </c>
      <c r="F72">
        <f>VLOOKUP(B72,CodeDEAM,2,FALSE)</f>
        <v/>
      </c>
      <c r="G72">
        <f>VLOOKUP(B72,CodeARPM,2,FALSE)</f>
        <v/>
      </c>
      <c r="H72">
        <f>VLOOKUP(B72,CodeTRUEDEPM,2,FALSE)</f>
        <v/>
      </c>
      <c r="I72" s="78">
        <f>F72-E72</f>
        <v/>
      </c>
      <c r="J72" s="78">
        <f>H72-G72</f>
        <v/>
      </c>
      <c r="K72" s="78">
        <f>I72+J72</f>
        <v/>
      </c>
    </row>
    <row customHeight="1" ht="19.5" r="73">
      <c r="A73" s="2">
        <f>IF(USERID1="", USERID2, USERID1)</f>
        <v/>
      </c>
      <c r="B73">
        <f>A73&amp;"-"&amp;TEXT(C73,"M")&amp;"-"&amp;TEXT(C73,"D")</f>
        <v/>
      </c>
      <c r="C73" s="93">
        <f>DATE</f>
        <v/>
      </c>
      <c r="D73">
        <f>DAY</f>
        <v/>
      </c>
      <c r="E73">
        <f>VLOOKUP(B73,CodeARAM,2,FALSE)</f>
        <v/>
      </c>
      <c r="F73">
        <f>VLOOKUP(B73,CodeDEAM,2,FALSE)</f>
        <v/>
      </c>
      <c r="G73">
        <f>VLOOKUP(B73,CodeARPM,2,FALSE)</f>
        <v/>
      </c>
      <c r="H73">
        <f>VLOOKUP(B73,CodeTRUEDEPM,2,FALSE)</f>
        <v/>
      </c>
      <c r="I73" s="78">
        <f>F73-E73</f>
        <v/>
      </c>
      <c r="J73" s="78">
        <f>H73-G73</f>
        <v/>
      </c>
      <c r="K73" s="78">
        <f>I73+J73</f>
        <v/>
      </c>
    </row>
    <row customHeight="1" ht="19.5" r="74">
      <c r="A74" s="2">
        <f>IF(USERID1="", USERID2, USERID1)</f>
        <v/>
      </c>
      <c r="B74">
        <f>A74&amp;"-"&amp;TEXT(C74,"M")&amp;"-"&amp;TEXT(C74,"D")</f>
        <v/>
      </c>
      <c r="C74" s="93">
        <f>DATE</f>
        <v/>
      </c>
      <c r="D74">
        <f>DAY</f>
        <v/>
      </c>
      <c r="E74">
        <f>VLOOKUP(B74,CodeARAM,2,FALSE)</f>
        <v/>
      </c>
      <c r="F74">
        <f>VLOOKUP(B74,CodeDEAM,2,FALSE)</f>
        <v/>
      </c>
      <c r="G74">
        <f>VLOOKUP(B74,CodeARPM,2,FALSE)</f>
        <v/>
      </c>
      <c r="H74">
        <f>VLOOKUP(B74,CodeTRUEDEPM,2,FALSE)</f>
        <v/>
      </c>
      <c r="I74" s="78">
        <f>F74-E74</f>
        <v/>
      </c>
      <c r="J74" s="78">
        <f>H74-G74</f>
        <v/>
      </c>
      <c r="K74" s="78">
        <f>I74+J74</f>
        <v/>
      </c>
    </row>
    <row customHeight="1" ht="19.5" r="75">
      <c r="A75" s="2">
        <f>IF(USERID1="", USERID2, USERID1)</f>
        <v/>
      </c>
      <c r="B75">
        <f>A75&amp;"-"&amp;TEXT(C75,"M")&amp;"-"&amp;TEXT(C75,"D")</f>
        <v/>
      </c>
      <c r="C75" s="93">
        <f>DATE</f>
        <v/>
      </c>
      <c r="D75">
        <f>DAY</f>
        <v/>
      </c>
      <c r="E75">
        <f>VLOOKUP(B75,CodeARAM,2,FALSE)</f>
        <v/>
      </c>
      <c r="F75">
        <f>VLOOKUP(B75,CodeDEAM,2,FALSE)</f>
        <v/>
      </c>
      <c r="G75">
        <f>VLOOKUP(B75,CodeARPM,2,FALSE)</f>
        <v/>
      </c>
      <c r="H75">
        <f>VLOOKUP(B75,CodeTRUEDEPM,2,FALSE)</f>
        <v/>
      </c>
      <c r="I75" s="78">
        <f>F75-E75</f>
        <v/>
      </c>
      <c r="J75" s="78">
        <f>H75-G75</f>
        <v/>
      </c>
      <c r="K75" s="78">
        <f>I75+J75</f>
        <v/>
      </c>
    </row>
    <row customHeight="1" ht="19.5" r="76">
      <c r="A76" s="2">
        <f>IF(USERID1="", USERID2, USERID1)</f>
        <v/>
      </c>
      <c r="B76">
        <f>A76&amp;"-"&amp;TEXT(C76,"M")&amp;"-"&amp;TEXT(C76,"D")</f>
        <v/>
      </c>
      <c r="C76" s="93">
        <f>DATE</f>
        <v/>
      </c>
      <c r="D76">
        <f>DAY</f>
        <v/>
      </c>
      <c r="E76">
        <f>VLOOKUP(B76,CodeARAM,2,FALSE)</f>
        <v/>
      </c>
      <c r="F76">
        <f>VLOOKUP(B76,CodeDEAM,2,FALSE)</f>
        <v/>
      </c>
      <c r="G76">
        <f>VLOOKUP(B76,CodeARPM,2,FALSE)</f>
        <v/>
      </c>
      <c r="H76">
        <f>VLOOKUP(B76,CodeTRUEDEPM,2,FALSE)</f>
        <v/>
      </c>
      <c r="I76" s="78">
        <f>F76-E76</f>
        <v/>
      </c>
      <c r="J76" s="78">
        <f>H76-G76</f>
        <v/>
      </c>
      <c r="K76" s="78">
        <f>I76+J76</f>
        <v/>
      </c>
    </row>
    <row customHeight="1" ht="19.5" r="77">
      <c r="A77" s="2">
        <f>IF(USERID1="", USERID2, USERID1)</f>
        <v/>
      </c>
      <c r="B77">
        <f>A77&amp;"-"&amp;TEXT(C77,"M")&amp;"-"&amp;TEXT(C77,"D")</f>
        <v/>
      </c>
      <c r="C77" s="93">
        <f>DATE</f>
        <v/>
      </c>
      <c r="D77">
        <f>DAY</f>
        <v/>
      </c>
      <c r="E77">
        <f>VLOOKUP(B77,CodeARAM,2,FALSE)</f>
        <v/>
      </c>
      <c r="F77">
        <f>VLOOKUP(B77,CodeDEAM,2,FALSE)</f>
        <v/>
      </c>
      <c r="G77">
        <f>VLOOKUP(B77,CodeARPM,2,FALSE)</f>
        <v/>
      </c>
      <c r="H77">
        <f>VLOOKUP(B77,CodeTRUEDEPM,2,FALSE)</f>
        <v/>
      </c>
      <c r="I77" s="78">
        <f>F77-E77</f>
        <v/>
      </c>
      <c r="J77" s="78">
        <f>H77-G77</f>
        <v/>
      </c>
      <c r="K77" s="78">
        <f>I77+J77</f>
        <v/>
      </c>
    </row>
    <row customHeight="1" ht="19.5" r="78">
      <c r="A78" s="2">
        <f>IF(USERID1="", USERID2, USERID1)</f>
        <v/>
      </c>
      <c r="B78">
        <f>A78&amp;"-"&amp;TEXT(C78,"M")&amp;"-"&amp;TEXT(C78,"D")</f>
        <v/>
      </c>
      <c r="C78" s="93">
        <f>DATE</f>
        <v/>
      </c>
      <c r="D78">
        <f>DAY</f>
        <v/>
      </c>
      <c r="E78">
        <f>VLOOKUP(B78,CodeARAM,2,FALSE)</f>
        <v/>
      </c>
      <c r="F78">
        <f>VLOOKUP(B78,CodeDEAM,2,FALSE)</f>
        <v/>
      </c>
      <c r="G78">
        <f>VLOOKUP(B78,CodeARPM,2,FALSE)</f>
        <v/>
      </c>
      <c r="H78">
        <f>VLOOKUP(B78,CodeTRUEDEPM,2,FALSE)</f>
        <v/>
      </c>
      <c r="I78" s="78">
        <f>F78-E78</f>
        <v/>
      </c>
      <c r="J78" s="78">
        <f>H78-G78</f>
        <v/>
      </c>
      <c r="K78" s="78">
        <f>I78+J78</f>
        <v/>
      </c>
    </row>
    <row customHeight="1" ht="19.5" r="79">
      <c r="A79" s="2">
        <f>IF(USERID1="", USERID2, USERID1)</f>
        <v/>
      </c>
      <c r="B79">
        <f>A79&amp;"-"&amp;TEXT(C79,"M")&amp;"-"&amp;TEXT(C79,"D")</f>
        <v/>
      </c>
      <c r="C79" s="93">
        <f>DATE</f>
        <v/>
      </c>
      <c r="D79">
        <f>DAY</f>
        <v/>
      </c>
      <c r="E79">
        <f>VLOOKUP(B79,CodeARAM,2,FALSE)</f>
        <v/>
      </c>
      <c r="F79">
        <f>VLOOKUP(B79,CodeDEAM,2,FALSE)</f>
        <v/>
      </c>
      <c r="G79">
        <f>VLOOKUP(B79,CodeARPM,2,FALSE)</f>
        <v/>
      </c>
      <c r="H79">
        <f>VLOOKUP(B79,CodeTRUEDEPM,2,FALSE)</f>
        <v/>
      </c>
      <c r="I79" s="78">
        <f>F79-E79</f>
        <v/>
      </c>
      <c r="J79" s="78">
        <f>H79-G79</f>
        <v/>
      </c>
      <c r="K79" s="78">
        <f>I79+J79</f>
        <v/>
      </c>
    </row>
    <row customHeight="1" ht="19.5" r="80">
      <c r="A80" s="2">
        <f>IF(USERID1="", USERID2, USERID1)</f>
        <v/>
      </c>
      <c r="B80">
        <f>A80&amp;"-"&amp;TEXT(C80,"M")&amp;"-"&amp;TEXT(C80,"D")</f>
        <v/>
      </c>
      <c r="C80" s="93">
        <f>DATE</f>
        <v/>
      </c>
      <c r="D80">
        <f>DAY</f>
        <v/>
      </c>
      <c r="E80">
        <f>VLOOKUP(B80,CodeARAM,2,FALSE)</f>
        <v/>
      </c>
      <c r="F80">
        <f>VLOOKUP(B80,CodeDEAM,2,FALSE)</f>
        <v/>
      </c>
      <c r="G80">
        <f>VLOOKUP(B80,CodeARPM,2,FALSE)</f>
        <v/>
      </c>
      <c r="H80">
        <f>VLOOKUP(B80,CodeTRUEDEPM,2,FALSE)</f>
        <v/>
      </c>
      <c r="I80" s="78">
        <f>F80-E80</f>
        <v/>
      </c>
      <c r="J80" s="78">
        <f>H80-G80</f>
        <v/>
      </c>
      <c r="K80" s="78">
        <f>I80+J80</f>
        <v/>
      </c>
    </row>
    <row customHeight="1" ht="19.5" r="81">
      <c r="A81" s="2">
        <f>IF(USERID1="", USERID2, USERID1)</f>
        <v/>
      </c>
      <c r="B81">
        <f>A81&amp;"-"&amp;TEXT(C81,"M")&amp;"-"&amp;TEXT(C81,"D")</f>
        <v/>
      </c>
      <c r="C81" s="93">
        <f>DATE</f>
        <v/>
      </c>
      <c r="D81">
        <f>DAY</f>
        <v/>
      </c>
      <c r="E81">
        <f>VLOOKUP(B81,CodeARAM,2,FALSE)</f>
        <v/>
      </c>
      <c r="F81">
        <f>VLOOKUP(B81,CodeDEAM,2,FALSE)</f>
        <v/>
      </c>
      <c r="G81">
        <f>VLOOKUP(B81,CodeARPM,2,FALSE)</f>
        <v/>
      </c>
      <c r="H81">
        <f>VLOOKUP(B81,CodeTRUEDEPM,2,FALSE)</f>
        <v/>
      </c>
      <c r="I81" s="78">
        <f>F81-E81</f>
        <v/>
      </c>
      <c r="J81" s="78">
        <f>H81-G81</f>
        <v/>
      </c>
      <c r="K81" s="78">
        <f>I81+J81</f>
        <v/>
      </c>
    </row>
    <row customHeight="1" ht="19.5" r="82">
      <c r="A82" s="2">
        <f>IF(USERID1="", USERID2, USERID1)</f>
        <v/>
      </c>
      <c r="B82">
        <f>A82&amp;"-"&amp;TEXT(C82,"M")&amp;"-"&amp;TEXT(C82,"D")</f>
        <v/>
      </c>
      <c r="C82" s="93">
        <f>DATE</f>
        <v/>
      </c>
      <c r="D82">
        <f>DAY</f>
        <v/>
      </c>
      <c r="E82">
        <f>VLOOKUP(B82,CodeARAM,2,FALSE)</f>
        <v/>
      </c>
      <c r="F82">
        <f>VLOOKUP(B82,CodeDEAM,2,FALSE)</f>
        <v/>
      </c>
      <c r="G82">
        <f>VLOOKUP(B82,CodeARPM,2,FALSE)</f>
        <v/>
      </c>
      <c r="H82">
        <f>VLOOKUP(B82,CodeTRUEDEPM,2,FALSE)</f>
        <v/>
      </c>
      <c r="I82" s="78">
        <f>F82-E82</f>
        <v/>
      </c>
      <c r="J82" s="78">
        <f>H82-G82</f>
        <v/>
      </c>
      <c r="K82" s="78">
        <f>I82+J82</f>
        <v/>
      </c>
    </row>
    <row customHeight="1" ht="19.5" r="83">
      <c r="A83" s="2">
        <f>IF(USERID1="", USERID2, USERID1)</f>
        <v/>
      </c>
      <c r="B83">
        <f>A83&amp;"-"&amp;TEXT(C83,"M")&amp;"-"&amp;TEXT(C83,"D")</f>
        <v/>
      </c>
      <c r="C83" s="93">
        <f>DATE</f>
        <v/>
      </c>
      <c r="D83">
        <f>DAY</f>
        <v/>
      </c>
      <c r="E83">
        <f>VLOOKUP(B83,CodeARAM,2,FALSE)</f>
        <v/>
      </c>
      <c r="F83">
        <f>VLOOKUP(B83,CodeDEAM,2,FALSE)</f>
        <v/>
      </c>
      <c r="G83">
        <f>VLOOKUP(B83,CodeARPM,2,FALSE)</f>
        <v/>
      </c>
      <c r="H83">
        <f>VLOOKUP(B83,CodeTRUEDEPM,2,FALSE)</f>
        <v/>
      </c>
      <c r="I83" s="78">
        <f>F83-E83</f>
        <v/>
      </c>
      <c r="J83" s="78">
        <f>H83-G83</f>
        <v/>
      </c>
      <c r="K83" s="78">
        <f>I83+J83</f>
        <v/>
      </c>
    </row>
    <row customHeight="1" ht="19.5" r="84">
      <c r="A84" s="2">
        <f>IF(USERID1="", USERID2, USERID1)</f>
        <v/>
      </c>
      <c r="B84">
        <f>A84&amp;"-"&amp;TEXT(C84,"M")&amp;"-"&amp;TEXT(C84,"D")</f>
        <v/>
      </c>
      <c r="C84" s="93">
        <f>DATE</f>
        <v/>
      </c>
      <c r="D84">
        <f>DAY</f>
        <v/>
      </c>
      <c r="E84">
        <f>VLOOKUP(B84,CodeARAM,2,FALSE)</f>
        <v/>
      </c>
      <c r="F84">
        <f>VLOOKUP(B84,CodeDEAM,2,FALSE)</f>
        <v/>
      </c>
      <c r="G84">
        <f>VLOOKUP(B84,CodeARPM,2,FALSE)</f>
        <v/>
      </c>
      <c r="H84">
        <f>VLOOKUP(B84,CodeTRUEDEPM,2,FALSE)</f>
        <v/>
      </c>
      <c r="I84" s="78">
        <f>F84-E84</f>
        <v/>
      </c>
      <c r="J84" s="78">
        <f>H84-G84</f>
        <v/>
      </c>
      <c r="K84" s="78">
        <f>I84+J84</f>
        <v/>
      </c>
    </row>
    <row customHeight="1" ht="19.5" r="85">
      <c r="A85" s="2">
        <f>IF(USERID1="", USERID2, USERID1)</f>
        <v/>
      </c>
      <c r="B85">
        <f>A85&amp;"-"&amp;TEXT(C85,"M")&amp;"-"&amp;TEXT(C85,"D")</f>
        <v/>
      </c>
      <c r="C85" s="93">
        <f>DATE</f>
        <v/>
      </c>
      <c r="D85">
        <f>DAY</f>
        <v/>
      </c>
      <c r="E85">
        <f>VLOOKUP(B85,CodeARAM,2,FALSE)</f>
        <v/>
      </c>
      <c r="F85">
        <f>VLOOKUP(B85,CodeDEAM,2,FALSE)</f>
        <v/>
      </c>
      <c r="G85">
        <f>VLOOKUP(B85,CodeARPM,2,FALSE)</f>
        <v/>
      </c>
      <c r="H85">
        <f>VLOOKUP(B85,CodeTRUEDEPM,2,FALSE)</f>
        <v/>
      </c>
      <c r="I85" s="78">
        <f>F85-E85</f>
        <v/>
      </c>
      <c r="J85" s="78">
        <f>H85-G85</f>
        <v/>
      </c>
      <c r="K85" s="78">
        <f>I85+J85</f>
        <v/>
      </c>
    </row>
    <row customHeight="1" ht="19.5" r="86">
      <c r="A86" s="2">
        <f>IF(USERID1="", USERID2, USERID1)</f>
        <v/>
      </c>
      <c r="B86">
        <f>A86&amp;"-"&amp;TEXT(C86,"M")&amp;"-"&amp;TEXT(C86,"D")</f>
        <v/>
      </c>
      <c r="C86" s="93">
        <f>DATE</f>
        <v/>
      </c>
      <c r="D86">
        <f>DAY</f>
        <v/>
      </c>
      <c r="E86">
        <f>VLOOKUP(B86,CodeARAM,2,FALSE)</f>
        <v/>
      </c>
      <c r="F86">
        <f>VLOOKUP(B86,CodeDEAM,2,FALSE)</f>
        <v/>
      </c>
      <c r="G86">
        <f>VLOOKUP(B86,CodeARPM,2,FALSE)</f>
        <v/>
      </c>
      <c r="H86">
        <f>VLOOKUP(B86,CodeTRUEDEPM,2,FALSE)</f>
        <v/>
      </c>
      <c r="I86" s="78">
        <f>F86-E86</f>
        <v/>
      </c>
      <c r="J86" s="78">
        <f>H86-G86</f>
        <v/>
      </c>
      <c r="K86" s="78">
        <f>I86+J86</f>
        <v/>
      </c>
    </row>
    <row customHeight="1" ht="19.5" r="87">
      <c r="A87" s="2">
        <f>IF(USERID1="", USERID2, USERID1)</f>
        <v/>
      </c>
      <c r="B87">
        <f>A87&amp;"-"&amp;TEXT(C87,"M")&amp;"-"&amp;TEXT(C87,"D")</f>
        <v/>
      </c>
      <c r="C87" s="93">
        <f>DATE</f>
        <v/>
      </c>
      <c r="D87">
        <f>DAY</f>
        <v/>
      </c>
      <c r="E87">
        <f>VLOOKUP(B87,CodeARAM,2,FALSE)</f>
        <v/>
      </c>
      <c r="F87">
        <f>VLOOKUP(B87,CodeDEAM,2,FALSE)</f>
        <v/>
      </c>
      <c r="G87">
        <f>VLOOKUP(B87,CodeARPM,2,FALSE)</f>
        <v/>
      </c>
      <c r="H87">
        <f>VLOOKUP(B87,CodeTRUEDEPM,2,FALSE)</f>
        <v/>
      </c>
      <c r="I87" s="78">
        <f>F87-E87</f>
        <v/>
      </c>
      <c r="J87" s="78">
        <f>H87-G87</f>
        <v/>
      </c>
      <c r="K87" s="78">
        <f>I87+J87</f>
        <v/>
      </c>
    </row>
    <row customHeight="1" ht="19.5" r="88">
      <c r="A88" s="2">
        <f>IF(USERID1="", USERID2, USERID1)</f>
        <v/>
      </c>
      <c r="B88">
        <f>A88&amp;"-"&amp;TEXT(C88,"M")&amp;"-"&amp;TEXT(C88,"D")</f>
        <v/>
      </c>
      <c r="C88" s="93">
        <f>DATE</f>
        <v/>
      </c>
      <c r="D88">
        <f>DAY</f>
        <v/>
      </c>
      <c r="E88">
        <f>VLOOKUP(B88,CodeARAM,2,FALSE)</f>
        <v/>
      </c>
      <c r="F88">
        <f>VLOOKUP(B88,CodeDEAM,2,FALSE)</f>
        <v/>
      </c>
      <c r="G88">
        <f>VLOOKUP(B88,CodeARPM,2,FALSE)</f>
        <v/>
      </c>
      <c r="H88">
        <f>VLOOKUP(B88,CodeTRUEDEPM,2,FALSE)</f>
        <v/>
      </c>
      <c r="I88" s="78">
        <f>F88-E88</f>
        <v/>
      </c>
      <c r="J88" s="78">
        <f>H88-G88</f>
        <v/>
      </c>
      <c r="K88" s="78">
        <f>I88+J88</f>
        <v/>
      </c>
    </row>
    <row customHeight="1" ht="19.5" r="89">
      <c r="A89" s="2">
        <f>IF(USERID1="", USERID2, USERID1)</f>
        <v/>
      </c>
      <c r="B89">
        <f>A89&amp;"-"&amp;TEXT(C89,"M")&amp;"-"&amp;TEXT(C89,"D")</f>
        <v/>
      </c>
      <c r="C89" s="93">
        <f>DATE</f>
        <v/>
      </c>
      <c r="D89">
        <f>DAY</f>
        <v/>
      </c>
      <c r="E89">
        <f>VLOOKUP(B89,CodeARAM,2,FALSE)</f>
        <v/>
      </c>
      <c r="F89">
        <f>VLOOKUP(B89,CodeDEAM,2,FALSE)</f>
        <v/>
      </c>
      <c r="G89">
        <f>VLOOKUP(B89,CodeARPM,2,FALSE)</f>
        <v/>
      </c>
      <c r="H89">
        <f>VLOOKUP(B89,CodeTRUEDEPM,2,FALSE)</f>
        <v/>
      </c>
      <c r="I89" s="78">
        <f>F89-E89</f>
        <v/>
      </c>
      <c r="J89" s="78">
        <f>H89-G89</f>
        <v/>
      </c>
      <c r="K89" s="78">
        <f>I89+J89</f>
        <v/>
      </c>
    </row>
    <row customHeight="1" ht="19.5" r="90">
      <c r="A90" s="2">
        <f>IF(USERID1="", USERID2, USERID1)</f>
        <v/>
      </c>
      <c r="B90">
        <f>A90&amp;"-"&amp;TEXT(C90,"M")&amp;"-"&amp;TEXT(C90,"D")</f>
        <v/>
      </c>
      <c r="C90" s="93">
        <f>DATE</f>
        <v/>
      </c>
      <c r="D90">
        <f>DAY</f>
        <v/>
      </c>
      <c r="E90">
        <f>VLOOKUP(B90,CodeARAM,2,FALSE)</f>
        <v/>
      </c>
      <c r="F90">
        <f>VLOOKUP(B90,CodeDEAM,2,FALSE)</f>
        <v/>
      </c>
      <c r="G90">
        <f>VLOOKUP(B90,CodeARPM,2,FALSE)</f>
        <v/>
      </c>
      <c r="H90">
        <f>VLOOKUP(B90,CodeTRUEDEPM,2,FALSE)</f>
        <v/>
      </c>
      <c r="I90" s="78">
        <f>F90-E90</f>
        <v/>
      </c>
      <c r="J90" s="78">
        <f>H90-G90</f>
        <v/>
      </c>
      <c r="K90" s="78">
        <f>I90+J90</f>
        <v/>
      </c>
    </row>
    <row customHeight="1" ht="19.5" r="91">
      <c r="A91" s="2">
        <f>IF(USERID1="", USERID2, USERID1)</f>
        <v/>
      </c>
      <c r="B91">
        <f>A91&amp;"-"&amp;TEXT(C91,"M")&amp;"-"&amp;TEXT(C91,"D")</f>
        <v/>
      </c>
      <c r="C91" s="93">
        <f>DATE</f>
        <v/>
      </c>
      <c r="D91">
        <f>DAY</f>
        <v/>
      </c>
      <c r="E91">
        <f>VLOOKUP(B91,CodeARAM,2,FALSE)</f>
        <v/>
      </c>
      <c r="F91">
        <f>VLOOKUP(B91,CodeDEAM,2,FALSE)</f>
        <v/>
      </c>
      <c r="G91">
        <f>VLOOKUP(B91,CodeARPM,2,FALSE)</f>
        <v/>
      </c>
      <c r="H91">
        <f>VLOOKUP(B91,CodeTRUEDEPM,2,FALSE)</f>
        <v/>
      </c>
      <c r="I91" s="78">
        <f>F91-E91</f>
        <v/>
      </c>
      <c r="J91" s="78">
        <f>H91-G91</f>
        <v/>
      </c>
      <c r="K91" s="78">
        <f>I91+J91</f>
        <v/>
      </c>
    </row>
    <row customHeight="1" ht="19.5" r="92">
      <c r="A92" s="2">
        <f>IF(USERID1="", USERID2, USERID1)</f>
        <v/>
      </c>
      <c r="B92">
        <f>A92&amp;"-"&amp;TEXT(C92,"M")&amp;"-"&amp;TEXT(C92,"D")</f>
        <v/>
      </c>
      <c r="C92" s="93">
        <f>DATE</f>
        <v/>
      </c>
      <c r="D92">
        <f>DAY</f>
        <v/>
      </c>
      <c r="E92">
        <f>VLOOKUP(B92,CodeARAM,2,FALSE)</f>
        <v/>
      </c>
      <c r="F92">
        <f>VLOOKUP(B92,CodeDEAM,2,FALSE)</f>
        <v/>
      </c>
      <c r="G92">
        <f>VLOOKUP(B92,CodeARPM,2,FALSE)</f>
        <v/>
      </c>
      <c r="H92">
        <f>VLOOKUP(B92,CodeTRUEDEPM,2,FALSE)</f>
        <v/>
      </c>
      <c r="I92" s="78">
        <f>F92-E92</f>
        <v/>
      </c>
      <c r="J92" s="78">
        <f>H92-G92</f>
        <v/>
      </c>
      <c r="K92" s="78">
        <f>I92+J92</f>
        <v/>
      </c>
    </row>
    <row customHeight="1" ht="19.5" r="93">
      <c r="A93" s="2">
        <f>IF(USERID1="", USERID2, USERID1)</f>
        <v/>
      </c>
      <c r="B93">
        <f>A93&amp;"-"&amp;TEXT(C93,"M")&amp;"-"&amp;TEXT(C93,"D")</f>
        <v/>
      </c>
      <c r="C93" s="93">
        <f>DATE</f>
        <v/>
      </c>
      <c r="D93">
        <f>DAY</f>
        <v/>
      </c>
      <c r="E93">
        <f>VLOOKUP(B93,CodeARAM,2,FALSE)</f>
        <v/>
      </c>
      <c r="F93">
        <f>VLOOKUP(B93,CodeDEAM,2,FALSE)</f>
        <v/>
      </c>
      <c r="G93">
        <f>VLOOKUP(B93,CodeARPM,2,FALSE)</f>
        <v/>
      </c>
      <c r="H93">
        <f>VLOOKUP(B93,CodeTRUEDEPM,2,FALSE)</f>
        <v/>
      </c>
      <c r="I93" s="78">
        <f>F93-E93</f>
        <v/>
      </c>
      <c r="J93" s="78">
        <f>H93-G93</f>
        <v/>
      </c>
      <c r="K93" s="78">
        <f>I93+J93</f>
        <v/>
      </c>
    </row>
    <row customHeight="1" ht="19.5" r="94">
      <c r="A94" s="2">
        <f>IF(USERID1="", USERID2, USERID1)</f>
        <v/>
      </c>
      <c r="B94">
        <f>A94&amp;"-"&amp;TEXT(C94,"M")&amp;"-"&amp;TEXT(C94,"D")</f>
        <v/>
      </c>
      <c r="C94" s="93">
        <f>DATE</f>
        <v/>
      </c>
      <c r="D94">
        <f>DAY</f>
        <v/>
      </c>
      <c r="E94">
        <f>VLOOKUP(B94,CodeARAM,2,FALSE)</f>
        <v/>
      </c>
      <c r="F94">
        <f>VLOOKUP(B94,CodeDEAM,2,FALSE)</f>
        <v/>
      </c>
      <c r="G94">
        <f>VLOOKUP(B94,CodeARPM,2,FALSE)</f>
        <v/>
      </c>
      <c r="H94">
        <f>VLOOKUP(B94,CodeTRUEDEPM,2,FALSE)</f>
        <v/>
      </c>
      <c r="I94" s="78">
        <f>F94-E94</f>
        <v/>
      </c>
      <c r="J94" s="78">
        <f>H94-G94</f>
        <v/>
      </c>
      <c r="K94" s="78">
        <f>I94+J94</f>
        <v/>
      </c>
    </row>
    <row customHeight="1" ht="19.5" r="95">
      <c r="A95" s="2">
        <f>IF(USERID1="", USERID2, USERID1)</f>
        <v/>
      </c>
      <c r="B95">
        <f>A95&amp;"-"&amp;TEXT(C95,"M")&amp;"-"&amp;TEXT(C95,"D")</f>
        <v/>
      </c>
      <c r="C95" s="93">
        <f>DATE</f>
        <v/>
      </c>
      <c r="D95">
        <f>DAY</f>
        <v/>
      </c>
      <c r="E95">
        <f>VLOOKUP(B95,CodeARAM,2,FALSE)</f>
        <v/>
      </c>
      <c r="F95">
        <f>VLOOKUP(B95,CodeDEAM,2,FALSE)</f>
        <v/>
      </c>
      <c r="G95">
        <f>VLOOKUP(B95,CodeARPM,2,FALSE)</f>
        <v/>
      </c>
      <c r="H95">
        <f>VLOOKUP(B95,CodeTRUEDEPM,2,FALSE)</f>
        <v/>
      </c>
      <c r="I95" s="78">
        <f>F95-E95</f>
        <v/>
      </c>
      <c r="J95" s="78">
        <f>H95-G95</f>
        <v/>
      </c>
      <c r="K95" s="78">
        <f>I95+J95</f>
        <v/>
      </c>
    </row>
    <row customHeight="1" ht="19.5" r="96">
      <c r="A96" s="2">
        <f>IF(USERID1="", USERID2, USERID1)</f>
        <v/>
      </c>
      <c r="B96">
        <f>A96&amp;"-"&amp;TEXT(C96,"M")&amp;"-"&amp;TEXT(C96,"D")</f>
        <v/>
      </c>
      <c r="C96" s="93">
        <f>DATE</f>
        <v/>
      </c>
      <c r="D96">
        <f>DAY</f>
        <v/>
      </c>
      <c r="E96">
        <f>VLOOKUP(B96,CodeARAM,2,FALSE)</f>
        <v/>
      </c>
      <c r="F96">
        <f>VLOOKUP(B96,CodeDEAM,2,FALSE)</f>
        <v/>
      </c>
      <c r="G96">
        <f>VLOOKUP(B96,CodeARPM,2,FALSE)</f>
        <v/>
      </c>
      <c r="H96">
        <f>VLOOKUP(B96,CodeTRUEDEPM,2,FALSE)</f>
        <v/>
      </c>
      <c r="I96" s="78">
        <f>F96-E96</f>
        <v/>
      </c>
      <c r="J96" s="78">
        <f>H96-G96</f>
        <v/>
      </c>
      <c r="K96" s="78">
        <f>I96+J96</f>
        <v/>
      </c>
    </row>
    <row customHeight="1" ht="19.5" r="97">
      <c r="A97" s="2">
        <f>IF(USERID1="", USERID2, USERID1)</f>
        <v/>
      </c>
      <c r="B97">
        <f>A97&amp;"-"&amp;TEXT(C97,"M")&amp;"-"&amp;TEXT(C97,"D")</f>
        <v/>
      </c>
      <c r="C97" s="93">
        <f>DATE</f>
        <v/>
      </c>
      <c r="D97">
        <f>DAY</f>
        <v/>
      </c>
      <c r="E97">
        <f>VLOOKUP(B97,CodeARAM,2,FALSE)</f>
        <v/>
      </c>
      <c r="F97">
        <f>VLOOKUP(B97,CodeDEAM,2,FALSE)</f>
        <v/>
      </c>
      <c r="G97">
        <f>VLOOKUP(B97,CodeARPM,2,FALSE)</f>
        <v/>
      </c>
      <c r="H97">
        <f>VLOOKUP(B97,CodeTRUEDEPM,2,FALSE)</f>
        <v/>
      </c>
      <c r="I97" s="78">
        <f>F97-E97</f>
        <v/>
      </c>
      <c r="J97" s="78">
        <f>H97-G97</f>
        <v/>
      </c>
      <c r="K97" s="78">
        <f>I97+J97</f>
        <v/>
      </c>
    </row>
    <row customHeight="1" ht="19.5" r="98">
      <c r="A98" s="2">
        <f>IF(USERID1="", USERID2, USERID1)</f>
        <v/>
      </c>
      <c r="B98">
        <f>A98&amp;"-"&amp;TEXT(C98,"M")&amp;"-"&amp;TEXT(C98,"D")</f>
        <v/>
      </c>
      <c r="C98" s="93">
        <f>DATE</f>
        <v/>
      </c>
      <c r="D98">
        <f>DAY</f>
        <v/>
      </c>
      <c r="E98">
        <f>VLOOKUP(B98,CodeARAM,2,FALSE)</f>
        <v/>
      </c>
      <c r="F98">
        <f>VLOOKUP(B98,CodeDEAM,2,FALSE)</f>
        <v/>
      </c>
      <c r="G98">
        <f>VLOOKUP(B98,CodeARPM,2,FALSE)</f>
        <v/>
      </c>
      <c r="H98">
        <f>VLOOKUP(B98,CodeTRUEDEPM,2,FALSE)</f>
        <v/>
      </c>
      <c r="I98" s="78">
        <f>F98-E98</f>
        <v/>
      </c>
      <c r="J98" s="78">
        <f>H98-G98</f>
        <v/>
      </c>
      <c r="K98" s="78">
        <f>I98+J98</f>
        <v/>
      </c>
    </row>
    <row customHeight="1" ht="19.5" r="99">
      <c r="A99" s="2">
        <f>IF(USERID1="", USERID2, USERID1)</f>
        <v/>
      </c>
      <c r="B99">
        <f>A99&amp;"-"&amp;TEXT(C99,"M")&amp;"-"&amp;TEXT(C99,"D")</f>
        <v/>
      </c>
      <c r="C99" s="93">
        <f>DATE</f>
        <v/>
      </c>
      <c r="D99">
        <f>DAY</f>
        <v/>
      </c>
      <c r="E99">
        <f>VLOOKUP(B99,CodeARAM,2,FALSE)</f>
        <v/>
      </c>
      <c r="F99">
        <f>VLOOKUP(B99,CodeDEAM,2,FALSE)</f>
        <v/>
      </c>
      <c r="G99">
        <f>VLOOKUP(B99,CodeARPM,2,FALSE)</f>
        <v/>
      </c>
      <c r="H99">
        <f>VLOOKUP(B99,CodeTRUEDEPM,2,FALSE)</f>
        <v/>
      </c>
      <c r="I99" s="78">
        <f>F99-E99</f>
        <v/>
      </c>
      <c r="J99" s="78">
        <f>H99-G99</f>
        <v/>
      </c>
      <c r="K99" s="78">
        <f>I99+J99</f>
        <v/>
      </c>
    </row>
    <row customHeight="1" ht="19.5" r="100">
      <c r="A100" s="2">
        <f>IF(USERID1="", USERID2, USERID1)</f>
        <v/>
      </c>
      <c r="B100">
        <f>A100&amp;"-"&amp;TEXT(C100,"M")&amp;"-"&amp;TEXT(C100,"D")</f>
        <v/>
      </c>
      <c r="C100" s="93">
        <f>DATE</f>
        <v/>
      </c>
      <c r="D100">
        <f>DAY</f>
        <v/>
      </c>
      <c r="E100">
        <f>VLOOKUP(B100,CodeARAM,2,FALSE)</f>
        <v/>
      </c>
      <c r="F100">
        <f>VLOOKUP(B100,CodeDEAM,2,FALSE)</f>
        <v/>
      </c>
      <c r="G100">
        <f>VLOOKUP(B100,CodeARPM,2,FALSE)</f>
        <v/>
      </c>
      <c r="H100">
        <f>VLOOKUP(B100,CodeTRUEDEPM,2,FALSE)</f>
        <v/>
      </c>
      <c r="I100" s="78">
        <f>F100-E100</f>
        <v/>
      </c>
      <c r="J100" s="78">
        <f>H100-G100</f>
        <v/>
      </c>
      <c r="K100" s="78">
        <f>I100+J100</f>
        <v/>
      </c>
    </row>
    <row customHeight="1" ht="19.5" r="101">
      <c r="A101" s="2">
        <f>IF(USERID1="", USERID2, USERID1)</f>
        <v/>
      </c>
      <c r="B101">
        <f>A101&amp;"-"&amp;TEXT(C101,"M")&amp;"-"&amp;TEXT(C101,"D")</f>
        <v/>
      </c>
      <c r="C101" s="93">
        <f>DATE</f>
        <v/>
      </c>
      <c r="D101">
        <f>DAY</f>
        <v/>
      </c>
      <c r="E101">
        <f>VLOOKUP(B101,CodeARAM,2,FALSE)</f>
        <v/>
      </c>
      <c r="F101">
        <f>VLOOKUP(B101,CodeDEAM,2,FALSE)</f>
        <v/>
      </c>
      <c r="G101">
        <f>VLOOKUP(B101,CodeARPM,2,FALSE)</f>
        <v/>
      </c>
      <c r="H101">
        <f>VLOOKUP(B101,CodeTRUEDEPM,2,FALSE)</f>
        <v/>
      </c>
      <c r="I101" s="78">
        <f>F101-E101</f>
        <v/>
      </c>
      <c r="J101" s="78">
        <f>H101-G101</f>
        <v/>
      </c>
      <c r="K101" s="78">
        <f>I101+J101</f>
        <v/>
      </c>
    </row>
    <row customHeight="1" ht="19.5" r="102">
      <c r="A102" s="2">
        <f>IF(USERID1="", USERID2, USERID1)</f>
        <v/>
      </c>
      <c r="B102">
        <f>A102&amp;"-"&amp;TEXT(C102,"M")&amp;"-"&amp;TEXT(C102,"D")</f>
        <v/>
      </c>
      <c r="C102" s="93">
        <f>DATE</f>
        <v/>
      </c>
      <c r="D102">
        <f>DAY</f>
        <v/>
      </c>
      <c r="E102">
        <f>VLOOKUP(B102,CodeARAM,2,FALSE)</f>
        <v/>
      </c>
      <c r="F102">
        <f>VLOOKUP(B102,CodeDEAM,2,FALSE)</f>
        <v/>
      </c>
      <c r="G102">
        <f>VLOOKUP(B102,CodeARPM,2,FALSE)</f>
        <v/>
      </c>
      <c r="H102">
        <f>VLOOKUP(B102,CodeTRUEDEPM,2,FALSE)</f>
        <v/>
      </c>
      <c r="I102" s="78">
        <f>F102-E102</f>
        <v/>
      </c>
      <c r="J102" s="78">
        <f>H102-G102</f>
        <v/>
      </c>
      <c r="K102" s="78">
        <f>I102+J102</f>
        <v/>
      </c>
    </row>
    <row customHeight="1" ht="19.5" r="103">
      <c r="A103" s="2">
        <f>IF(USERID1="", USERID2, USERID1)</f>
        <v/>
      </c>
      <c r="B103">
        <f>A103&amp;"-"&amp;TEXT(C103,"M")&amp;"-"&amp;TEXT(C103,"D")</f>
        <v/>
      </c>
      <c r="C103" s="93">
        <f>DATE</f>
        <v/>
      </c>
      <c r="D103">
        <f>DAY</f>
        <v/>
      </c>
      <c r="E103">
        <f>VLOOKUP(B103,CodeARAM,2,FALSE)</f>
        <v/>
      </c>
      <c r="F103">
        <f>VLOOKUP(B103,CodeDEAM,2,FALSE)</f>
        <v/>
      </c>
      <c r="G103">
        <f>VLOOKUP(B103,CodeARPM,2,FALSE)</f>
        <v/>
      </c>
      <c r="H103">
        <f>VLOOKUP(B103,CodeTRUEDEPM,2,FALSE)</f>
        <v/>
      </c>
      <c r="I103" s="78">
        <f>F103-E103</f>
        <v/>
      </c>
      <c r="J103" s="78">
        <f>H103-G103</f>
        <v/>
      </c>
      <c r="K103" s="78">
        <f>I103+J103</f>
        <v/>
      </c>
    </row>
    <row customHeight="1" ht="19.5" r="104">
      <c r="A104" s="2">
        <f>IF(USERID1="", USERID2, USERID1)</f>
        <v/>
      </c>
      <c r="B104">
        <f>A104&amp;"-"&amp;TEXT(C104,"M")&amp;"-"&amp;TEXT(C104,"D")</f>
        <v/>
      </c>
      <c r="C104" s="93">
        <f>DATE</f>
        <v/>
      </c>
      <c r="D104">
        <f>DAY</f>
        <v/>
      </c>
      <c r="E104">
        <f>VLOOKUP(B104,CodeARAM,2,FALSE)</f>
        <v/>
      </c>
      <c r="F104">
        <f>VLOOKUP(B104,CodeDEAM,2,FALSE)</f>
        <v/>
      </c>
      <c r="G104">
        <f>VLOOKUP(B104,CodeARPM,2,FALSE)</f>
        <v/>
      </c>
      <c r="H104">
        <f>VLOOKUP(B104,CodeTRUEDEPM,2,FALSE)</f>
        <v/>
      </c>
      <c r="I104" s="78">
        <f>F104-E104</f>
        <v/>
      </c>
      <c r="J104" s="78">
        <f>H104-G104</f>
        <v/>
      </c>
      <c r="K104" s="78">
        <f>I104+J104</f>
        <v/>
      </c>
    </row>
    <row customHeight="1" ht="19.5" r="105">
      <c r="A105" s="2">
        <f>IF(USERID1="", USERID2, USERID1)</f>
        <v/>
      </c>
      <c r="B105">
        <f>A105&amp;"-"&amp;TEXT(C105,"M")&amp;"-"&amp;TEXT(C105,"D")</f>
        <v/>
      </c>
      <c r="C105" s="93">
        <f>DATE</f>
        <v/>
      </c>
      <c r="D105">
        <f>DAY</f>
        <v/>
      </c>
      <c r="E105">
        <f>VLOOKUP(B105,CodeARAM,2,FALSE)</f>
        <v/>
      </c>
      <c r="F105">
        <f>VLOOKUP(B105,CodeDEAM,2,FALSE)</f>
        <v/>
      </c>
      <c r="G105">
        <f>VLOOKUP(B105,CodeARPM,2,FALSE)</f>
        <v/>
      </c>
      <c r="H105">
        <f>VLOOKUP(B105,CodeTRUEDEPM,2,FALSE)</f>
        <v/>
      </c>
      <c r="I105" s="78">
        <f>F105-E105</f>
        <v/>
      </c>
      <c r="J105" s="78">
        <f>H105-G105</f>
        <v/>
      </c>
      <c r="K105" s="78">
        <f>I105+J105</f>
        <v/>
      </c>
    </row>
    <row customHeight="1" ht="19.5" r="106">
      <c r="A106" s="2">
        <f>IF(USERID1="", USERID2, USERID1)</f>
        <v/>
      </c>
      <c r="B106">
        <f>A106&amp;"-"&amp;TEXT(C106,"M")&amp;"-"&amp;TEXT(C106,"D")</f>
        <v/>
      </c>
      <c r="C106" s="93">
        <f>DATE</f>
        <v/>
      </c>
      <c r="D106">
        <f>DAY</f>
        <v/>
      </c>
      <c r="E106">
        <f>VLOOKUP(B106,CodeARAM,2,FALSE)</f>
        <v/>
      </c>
      <c r="F106">
        <f>VLOOKUP(B106,CodeDEAM,2,FALSE)</f>
        <v/>
      </c>
      <c r="G106">
        <f>VLOOKUP(B106,CodeARPM,2,FALSE)</f>
        <v/>
      </c>
      <c r="H106">
        <f>VLOOKUP(B106,CodeTRUEDEPM,2,FALSE)</f>
        <v/>
      </c>
      <c r="I106" s="78">
        <f>F106-E106</f>
        <v/>
      </c>
      <c r="J106" s="78">
        <f>H106-G106</f>
        <v/>
      </c>
      <c r="K106" s="78">
        <f>I106+J106</f>
        <v/>
      </c>
    </row>
    <row customHeight="1" ht="19.5" r="107">
      <c r="A107" s="2">
        <f>IF(USERID1="", USERID2, USERID1)</f>
        <v/>
      </c>
      <c r="B107">
        <f>A107&amp;"-"&amp;TEXT(C107,"M")&amp;"-"&amp;TEXT(C107,"D")</f>
        <v/>
      </c>
      <c r="C107" s="93">
        <f>DATE</f>
        <v/>
      </c>
      <c r="D107">
        <f>DAY</f>
        <v/>
      </c>
      <c r="E107">
        <f>VLOOKUP(B107,CodeARAM,2,FALSE)</f>
        <v/>
      </c>
      <c r="F107">
        <f>VLOOKUP(B107,CodeDEAM,2,FALSE)</f>
        <v/>
      </c>
      <c r="G107">
        <f>VLOOKUP(B107,CodeARPM,2,FALSE)</f>
        <v/>
      </c>
      <c r="H107">
        <f>VLOOKUP(B107,CodeTRUEDEPM,2,FALSE)</f>
        <v/>
      </c>
      <c r="I107" s="78">
        <f>F107-E107</f>
        <v/>
      </c>
      <c r="J107" s="78">
        <f>H107-G107</f>
        <v/>
      </c>
      <c r="K107" s="78">
        <f>I107+J107</f>
        <v/>
      </c>
    </row>
    <row customHeight="1" ht="19.5" r="108">
      <c r="A108" s="2">
        <f>IF(USERID1="", USERID2, USERID1)</f>
        <v/>
      </c>
      <c r="B108">
        <f>A108&amp;"-"&amp;TEXT(C108,"M")&amp;"-"&amp;TEXT(C108,"D")</f>
        <v/>
      </c>
      <c r="C108" s="93">
        <f>DATE</f>
        <v/>
      </c>
      <c r="D108">
        <f>DAY</f>
        <v/>
      </c>
      <c r="E108">
        <f>VLOOKUP(B108,CodeARAM,2,FALSE)</f>
        <v/>
      </c>
      <c r="F108">
        <f>VLOOKUP(B108,CodeDEAM,2,FALSE)</f>
        <v/>
      </c>
      <c r="G108">
        <f>VLOOKUP(B108,CodeARPM,2,FALSE)</f>
        <v/>
      </c>
      <c r="H108">
        <f>VLOOKUP(B108,CodeTRUEDEPM,2,FALSE)</f>
        <v/>
      </c>
      <c r="I108" s="78">
        <f>F108-E108</f>
        <v/>
      </c>
      <c r="J108" s="78">
        <f>H108-G108</f>
        <v/>
      </c>
      <c r="K108" s="78">
        <f>I108+J108</f>
        <v/>
      </c>
    </row>
    <row customHeight="1" ht="19.5" r="109">
      <c r="A109" s="2">
        <f>IF(USERID1="", USERID2, USERID1)</f>
        <v/>
      </c>
      <c r="B109">
        <f>A109&amp;"-"&amp;TEXT(C109,"M")&amp;"-"&amp;TEXT(C109,"D")</f>
        <v/>
      </c>
      <c r="C109" s="93">
        <f>DATE</f>
        <v/>
      </c>
      <c r="D109">
        <f>DAY</f>
        <v/>
      </c>
      <c r="E109">
        <f>VLOOKUP(B109,CodeARAM,2,FALSE)</f>
        <v/>
      </c>
      <c r="F109">
        <f>VLOOKUP(B109,CodeDEAM,2,FALSE)</f>
        <v/>
      </c>
      <c r="G109">
        <f>VLOOKUP(B109,CodeARPM,2,FALSE)</f>
        <v/>
      </c>
      <c r="H109">
        <f>VLOOKUP(B109,CodeTRUEDEPM,2,FALSE)</f>
        <v/>
      </c>
      <c r="I109" s="78">
        <f>F109-E109</f>
        <v/>
      </c>
      <c r="J109" s="78">
        <f>H109-G109</f>
        <v/>
      </c>
      <c r="K109" s="78">
        <f>I109+J109</f>
        <v/>
      </c>
    </row>
    <row customHeight="1" ht="19.5" r="110">
      <c r="A110" s="2">
        <f>IF(USERID1="", USERID2, USERID1)</f>
        <v/>
      </c>
      <c r="B110">
        <f>A110&amp;"-"&amp;TEXT(C110,"M")&amp;"-"&amp;TEXT(C110,"D")</f>
        <v/>
      </c>
      <c r="C110" s="93">
        <f>DATE</f>
        <v/>
      </c>
      <c r="D110">
        <f>DAY</f>
        <v/>
      </c>
      <c r="E110">
        <f>VLOOKUP(B110,CodeARAM,2,FALSE)</f>
        <v/>
      </c>
      <c r="F110">
        <f>VLOOKUP(B110,CodeDEAM,2,FALSE)</f>
        <v/>
      </c>
      <c r="G110">
        <f>VLOOKUP(B110,CodeARPM,2,FALSE)</f>
        <v/>
      </c>
      <c r="H110">
        <f>VLOOKUP(B110,CodeTRUEDEPM,2,FALSE)</f>
        <v/>
      </c>
      <c r="I110" s="78">
        <f>F110-E110</f>
        <v/>
      </c>
      <c r="J110" s="78">
        <f>H110-G110</f>
        <v/>
      </c>
      <c r="K110" s="78">
        <f>I110+J110</f>
        <v/>
      </c>
    </row>
    <row customHeight="1" ht="19.5" r="111">
      <c r="A111" s="2">
        <f>IF(USERID1="", USERID2, USERID1)</f>
        <v/>
      </c>
      <c r="B111">
        <f>A111&amp;"-"&amp;TEXT(C111,"M")&amp;"-"&amp;TEXT(C111,"D")</f>
        <v/>
      </c>
      <c r="C111" s="93">
        <f>DATE</f>
        <v/>
      </c>
      <c r="D111">
        <f>DAY</f>
        <v/>
      </c>
      <c r="E111">
        <f>VLOOKUP(B111,CodeARAM,2,FALSE)</f>
        <v/>
      </c>
      <c r="F111">
        <f>VLOOKUP(B111,CodeDEAM,2,FALSE)</f>
        <v/>
      </c>
      <c r="G111">
        <f>VLOOKUP(B111,CodeARPM,2,FALSE)</f>
        <v/>
      </c>
      <c r="H111">
        <f>VLOOKUP(B111,CodeTRUEDEPM,2,FALSE)</f>
        <v/>
      </c>
      <c r="I111" s="78">
        <f>F111-E111</f>
        <v/>
      </c>
      <c r="J111" s="78">
        <f>H111-G111</f>
        <v/>
      </c>
      <c r="K111" s="78">
        <f>I111+J111</f>
        <v/>
      </c>
    </row>
    <row customHeight="1" ht="19.5" r="112">
      <c r="A112" s="2">
        <f>IF(USERID1="", USERID2, USERID1)</f>
        <v/>
      </c>
      <c r="B112">
        <f>A112&amp;"-"&amp;TEXT(C112,"M")&amp;"-"&amp;TEXT(C112,"D")</f>
        <v/>
      </c>
      <c r="C112" s="93">
        <f>DATE</f>
        <v/>
      </c>
      <c r="D112">
        <f>DAY</f>
        <v/>
      </c>
      <c r="E112">
        <f>VLOOKUP(B112,CodeARAM,2,FALSE)</f>
        <v/>
      </c>
      <c r="F112">
        <f>VLOOKUP(B112,CodeDEAM,2,FALSE)</f>
        <v/>
      </c>
      <c r="G112">
        <f>VLOOKUP(B112,CodeARPM,2,FALSE)</f>
        <v/>
      </c>
      <c r="H112">
        <f>VLOOKUP(B112,CodeTRUEDEPM,2,FALSE)</f>
        <v/>
      </c>
      <c r="I112" s="78">
        <f>F112-E112</f>
        <v/>
      </c>
      <c r="J112" s="78">
        <f>H112-G112</f>
        <v/>
      </c>
      <c r="K112" s="78">
        <f>I112+J112</f>
        <v/>
      </c>
    </row>
    <row customHeight="1" ht="19.5" r="113">
      <c r="A113" s="2">
        <f>IF(USERID1="", USERID2, USERID1)</f>
        <v/>
      </c>
      <c r="B113">
        <f>A113&amp;"-"&amp;TEXT(C113,"M")&amp;"-"&amp;TEXT(C113,"D")</f>
        <v/>
      </c>
      <c r="C113" s="93">
        <f>DATE</f>
        <v/>
      </c>
      <c r="D113">
        <f>DAY</f>
        <v/>
      </c>
      <c r="E113">
        <f>VLOOKUP(B113,CodeARAM,2,FALSE)</f>
        <v/>
      </c>
      <c r="F113">
        <f>VLOOKUP(B113,CodeDEAM,2,FALSE)</f>
        <v/>
      </c>
      <c r="G113">
        <f>VLOOKUP(B113,CodeARPM,2,FALSE)</f>
        <v/>
      </c>
      <c r="H113">
        <f>VLOOKUP(B113,CodeTRUEDEPM,2,FALSE)</f>
        <v/>
      </c>
      <c r="I113" s="78">
        <f>F113-E113</f>
        <v/>
      </c>
      <c r="J113" s="78">
        <f>H113-G113</f>
        <v/>
      </c>
      <c r="K113" s="78">
        <f>I113+J113</f>
        <v/>
      </c>
    </row>
    <row customHeight="1" ht="19.5" r="114">
      <c r="A114" s="2">
        <f>IF(USERID1="", USERID2, USERID1)</f>
        <v/>
      </c>
      <c r="B114">
        <f>A114&amp;"-"&amp;TEXT(C114,"M")&amp;"-"&amp;TEXT(C114,"D")</f>
        <v/>
      </c>
      <c r="C114" s="93">
        <f>DATE</f>
        <v/>
      </c>
      <c r="D114">
        <f>DAY</f>
        <v/>
      </c>
      <c r="E114">
        <f>VLOOKUP(B114,CodeARAM,2,FALSE)</f>
        <v/>
      </c>
      <c r="F114">
        <f>VLOOKUP(B114,CodeDEAM,2,FALSE)</f>
        <v/>
      </c>
      <c r="G114">
        <f>VLOOKUP(B114,CodeARPM,2,FALSE)</f>
        <v/>
      </c>
      <c r="H114">
        <f>VLOOKUP(B114,CodeTRUEDEPM,2,FALSE)</f>
        <v/>
      </c>
      <c r="I114" s="78">
        <f>F114-E114</f>
        <v/>
      </c>
      <c r="J114" s="78">
        <f>H114-G114</f>
        <v/>
      </c>
      <c r="K114" s="78">
        <f>I114+J114</f>
        <v/>
      </c>
    </row>
    <row customHeight="1" ht="19.5" r="115">
      <c r="A115" s="2">
        <f>IF(USERID1="", USERID2, USERID1)</f>
        <v/>
      </c>
      <c r="B115">
        <f>A115&amp;"-"&amp;TEXT(C115,"M")&amp;"-"&amp;TEXT(C115,"D")</f>
        <v/>
      </c>
      <c r="C115" s="93">
        <f>DATE</f>
        <v/>
      </c>
      <c r="D115">
        <f>DAY</f>
        <v/>
      </c>
      <c r="E115">
        <f>VLOOKUP(B115,CodeARAM,2,FALSE)</f>
        <v/>
      </c>
      <c r="F115">
        <f>VLOOKUP(B115,CodeDEAM,2,FALSE)</f>
        <v/>
      </c>
      <c r="G115">
        <f>VLOOKUP(B115,CodeARPM,2,FALSE)</f>
        <v/>
      </c>
      <c r="H115">
        <f>VLOOKUP(B115,CodeTRUEDEPM,2,FALSE)</f>
        <v/>
      </c>
      <c r="I115" s="78">
        <f>F115-E115</f>
        <v/>
      </c>
      <c r="J115" s="78">
        <f>H115-G115</f>
        <v/>
      </c>
      <c r="K115" s="78">
        <f>I115+J115</f>
        <v/>
      </c>
    </row>
    <row customHeight="1" ht="19.5" r="116">
      <c r="A116" s="2">
        <f>IF(USERID1="", USERID2, USERID1)</f>
        <v/>
      </c>
      <c r="B116">
        <f>A116&amp;"-"&amp;TEXT(C116,"M")&amp;"-"&amp;TEXT(C116,"D")</f>
        <v/>
      </c>
      <c r="C116" s="93">
        <f>DATE</f>
        <v/>
      </c>
      <c r="D116">
        <f>DAY</f>
        <v/>
      </c>
      <c r="E116">
        <f>VLOOKUP(B116,CodeARAM,2,FALSE)</f>
        <v/>
      </c>
      <c r="F116">
        <f>VLOOKUP(B116,CodeDEAM,2,FALSE)</f>
        <v/>
      </c>
      <c r="G116">
        <f>VLOOKUP(B116,CodeARPM,2,FALSE)</f>
        <v/>
      </c>
      <c r="H116">
        <f>VLOOKUP(B116,CodeTRUEDEPM,2,FALSE)</f>
        <v/>
      </c>
      <c r="I116" s="78">
        <f>F116-E116</f>
        <v/>
      </c>
      <c r="J116" s="78">
        <f>H116-G116</f>
        <v/>
      </c>
      <c r="K116" s="78">
        <f>I116+J116</f>
        <v/>
      </c>
    </row>
    <row customHeight="1" ht="19.5" r="117">
      <c r="A117" s="2">
        <f>IF(USERID1="", USERID2, USERID1)</f>
        <v/>
      </c>
      <c r="B117">
        <f>A117&amp;"-"&amp;TEXT(C117,"M")&amp;"-"&amp;TEXT(C117,"D")</f>
        <v/>
      </c>
      <c r="C117" s="93">
        <f>DATE</f>
        <v/>
      </c>
      <c r="D117">
        <f>DAY</f>
        <v/>
      </c>
      <c r="E117">
        <f>VLOOKUP(B117,CodeARAM,2,FALSE)</f>
        <v/>
      </c>
      <c r="F117">
        <f>VLOOKUP(B117,CodeDEAM,2,FALSE)</f>
        <v/>
      </c>
      <c r="G117">
        <f>VLOOKUP(B117,CodeARPM,2,FALSE)</f>
        <v/>
      </c>
      <c r="H117">
        <f>VLOOKUP(B117,CodeTRUEDEPM,2,FALSE)</f>
        <v/>
      </c>
      <c r="I117" s="78">
        <f>F117-E117</f>
        <v/>
      </c>
      <c r="J117" s="78">
        <f>H117-G117</f>
        <v/>
      </c>
      <c r="K117" s="78">
        <f>I117+J117</f>
        <v/>
      </c>
    </row>
    <row customHeight="1" ht="19.5" r="118">
      <c r="A118" s="2">
        <f>IF(USERID1="", USERID2, USERID1)</f>
        <v/>
      </c>
      <c r="B118">
        <f>A118&amp;"-"&amp;TEXT(C118,"M")&amp;"-"&amp;TEXT(C118,"D")</f>
        <v/>
      </c>
      <c r="C118" s="93">
        <f>DATE</f>
        <v/>
      </c>
      <c r="D118">
        <f>DAY</f>
        <v/>
      </c>
      <c r="E118">
        <f>VLOOKUP(B118,CodeARAM,2,FALSE)</f>
        <v/>
      </c>
      <c r="F118">
        <f>VLOOKUP(B118,CodeDEAM,2,FALSE)</f>
        <v/>
      </c>
      <c r="G118">
        <f>VLOOKUP(B118,CodeARPM,2,FALSE)</f>
        <v/>
      </c>
      <c r="H118">
        <f>VLOOKUP(B118,CodeTRUEDEPM,2,FALSE)</f>
        <v/>
      </c>
      <c r="I118" s="78">
        <f>F118-E118</f>
        <v/>
      </c>
      <c r="J118" s="78">
        <f>H118-G118</f>
        <v/>
      </c>
      <c r="K118" s="78">
        <f>I118+J118</f>
        <v/>
      </c>
    </row>
    <row customHeight="1" ht="19.5" r="119">
      <c r="A119" s="2">
        <f>IF(USERID1="", USERID2, USERID1)</f>
        <v/>
      </c>
      <c r="B119">
        <f>A119&amp;"-"&amp;TEXT(C119,"M")&amp;"-"&amp;TEXT(C119,"D")</f>
        <v/>
      </c>
      <c r="C119" s="93">
        <f>DATE</f>
        <v/>
      </c>
      <c r="D119">
        <f>DAY</f>
        <v/>
      </c>
      <c r="E119">
        <f>VLOOKUP(B119,CodeARAM,2,FALSE)</f>
        <v/>
      </c>
      <c r="F119">
        <f>VLOOKUP(B119,CodeDEAM,2,FALSE)</f>
        <v/>
      </c>
      <c r="G119">
        <f>VLOOKUP(B119,CodeARPM,2,FALSE)</f>
        <v/>
      </c>
      <c r="H119">
        <f>VLOOKUP(B119,CodeTRUEDEPM,2,FALSE)</f>
        <v/>
      </c>
      <c r="I119" s="78">
        <f>F119-E119</f>
        <v/>
      </c>
      <c r="J119" s="78">
        <f>H119-G119</f>
        <v/>
      </c>
      <c r="K119" s="78">
        <f>I119+J119</f>
        <v/>
      </c>
    </row>
    <row customHeight="1" ht="19.5" r="120">
      <c r="A120" s="2">
        <f>IF(USERID1="", USERID2, USERID1)</f>
        <v/>
      </c>
      <c r="B120">
        <f>A120&amp;"-"&amp;TEXT(C120,"M")&amp;"-"&amp;TEXT(C120,"D")</f>
        <v/>
      </c>
      <c r="C120" s="93">
        <f>DATE</f>
        <v/>
      </c>
      <c r="D120">
        <f>DAY</f>
        <v/>
      </c>
      <c r="E120">
        <f>VLOOKUP(B120,CodeARAM,2,FALSE)</f>
        <v/>
      </c>
      <c r="F120">
        <f>VLOOKUP(B120,CodeDEAM,2,FALSE)</f>
        <v/>
      </c>
      <c r="G120">
        <f>VLOOKUP(B120,CodeARPM,2,FALSE)</f>
        <v/>
      </c>
      <c r="H120">
        <f>VLOOKUP(B120,CodeTRUEDEPM,2,FALSE)</f>
        <v/>
      </c>
      <c r="I120" s="78">
        <f>F120-E120</f>
        <v/>
      </c>
      <c r="J120" s="78">
        <f>H120-G120</f>
        <v/>
      </c>
      <c r="K120" s="78">
        <f>I120+J120</f>
        <v/>
      </c>
    </row>
    <row customHeight="1" ht="19.5" r="121">
      <c r="A121" s="2">
        <f>IF(USERID1="", USERID2, USERID1)</f>
        <v/>
      </c>
      <c r="B121">
        <f>A121&amp;"-"&amp;TEXT(C121,"M")&amp;"-"&amp;TEXT(C121,"D")</f>
        <v/>
      </c>
      <c r="C121" s="93">
        <f>DATE</f>
        <v/>
      </c>
      <c r="D121">
        <f>DAY</f>
        <v/>
      </c>
      <c r="E121">
        <f>VLOOKUP(B121,CodeARAM,2,FALSE)</f>
        <v/>
      </c>
      <c r="F121">
        <f>VLOOKUP(B121,CodeDEAM,2,FALSE)</f>
        <v/>
      </c>
      <c r="G121">
        <f>VLOOKUP(B121,CodeARPM,2,FALSE)</f>
        <v/>
      </c>
      <c r="H121">
        <f>VLOOKUP(B121,CodeTRUEDEPM,2,FALSE)</f>
        <v/>
      </c>
      <c r="I121" s="78">
        <f>F121-E121</f>
        <v/>
      </c>
      <c r="J121" s="78">
        <f>H121-G121</f>
        <v/>
      </c>
      <c r="K121" s="78">
        <f>I121+J121</f>
        <v/>
      </c>
    </row>
    <row customHeight="1" ht="19.5" r="122">
      <c r="A122" s="2">
        <f>IF(USERID1="", USERID2, USERID1)</f>
        <v/>
      </c>
      <c r="B122">
        <f>A122&amp;"-"&amp;TEXT(C122,"M")&amp;"-"&amp;TEXT(C122,"D")</f>
        <v/>
      </c>
      <c r="C122" s="93">
        <f>DATE</f>
        <v/>
      </c>
      <c r="D122">
        <f>DAY</f>
        <v/>
      </c>
      <c r="E122">
        <f>VLOOKUP(B122,CodeARAM,2,FALSE)</f>
        <v/>
      </c>
      <c r="F122">
        <f>VLOOKUP(B122,CodeDEAM,2,FALSE)</f>
        <v/>
      </c>
      <c r="G122">
        <f>VLOOKUP(B122,CodeARPM,2,FALSE)</f>
        <v/>
      </c>
      <c r="H122">
        <f>VLOOKUP(B122,CodeTRUEDEPM,2,FALSE)</f>
        <v/>
      </c>
      <c r="I122" s="78">
        <f>F122-E122</f>
        <v/>
      </c>
      <c r="J122" s="78">
        <f>H122-G122</f>
        <v/>
      </c>
      <c r="K122" s="78">
        <f>I122+J122</f>
        <v/>
      </c>
    </row>
    <row customHeight="1" ht="19.5" r="123">
      <c r="A123" s="2">
        <f>IF(USERID1="", USERID2, USERID1)</f>
        <v/>
      </c>
      <c r="B123">
        <f>A123&amp;"-"&amp;TEXT(C123,"M")&amp;"-"&amp;TEXT(C123,"D")</f>
        <v/>
      </c>
      <c r="C123" s="93">
        <f>DATE</f>
        <v/>
      </c>
      <c r="D123">
        <f>DAY</f>
        <v/>
      </c>
      <c r="E123">
        <f>VLOOKUP(B123,CodeARAM,2,FALSE)</f>
        <v/>
      </c>
      <c r="F123">
        <f>VLOOKUP(B123,CodeDEAM,2,FALSE)</f>
        <v/>
      </c>
      <c r="G123">
        <f>VLOOKUP(B123,CodeARPM,2,FALSE)</f>
        <v/>
      </c>
      <c r="H123">
        <f>VLOOKUP(B123,CodeTRUEDEPM,2,FALSE)</f>
        <v/>
      </c>
      <c r="I123" s="78">
        <f>F123-E123</f>
        <v/>
      </c>
      <c r="J123" s="78">
        <f>H123-G123</f>
        <v/>
      </c>
      <c r="K123" s="78">
        <f>I123+J123</f>
        <v/>
      </c>
    </row>
    <row customHeight="1" ht="19.5" r="124">
      <c r="A124" s="2">
        <f>IF(USERID1="", USERID2, USERID1)</f>
        <v/>
      </c>
      <c r="B124">
        <f>A124&amp;"-"&amp;TEXT(C124,"M")&amp;"-"&amp;TEXT(C124,"D")</f>
        <v/>
      </c>
      <c r="C124" s="93">
        <f>DATE</f>
        <v/>
      </c>
      <c r="D124">
        <f>DAY</f>
        <v/>
      </c>
      <c r="E124">
        <f>VLOOKUP(B124,CodeARAM,2,FALSE)</f>
        <v/>
      </c>
      <c r="F124">
        <f>VLOOKUP(B124,CodeDEAM,2,FALSE)</f>
        <v/>
      </c>
      <c r="G124">
        <f>VLOOKUP(B124,CodeARPM,2,FALSE)</f>
        <v/>
      </c>
      <c r="H124">
        <f>VLOOKUP(B124,CodeTRUEDEPM,2,FALSE)</f>
        <v/>
      </c>
      <c r="I124" s="78">
        <f>F124-E124</f>
        <v/>
      </c>
      <c r="J124" s="78">
        <f>H124-G124</f>
        <v/>
      </c>
      <c r="K124" s="78">
        <f>I124+J124</f>
        <v/>
      </c>
    </row>
    <row customHeight="1" ht="19.5" r="125">
      <c r="A125" s="2">
        <f>IF(USERID1="", USERID2, USERID1)</f>
        <v/>
      </c>
      <c r="B125">
        <f>A125&amp;"-"&amp;TEXT(C125,"M")&amp;"-"&amp;TEXT(C125,"D")</f>
        <v/>
      </c>
      <c r="C125" s="93">
        <f>DATE</f>
        <v/>
      </c>
      <c r="D125">
        <f>DAY</f>
        <v/>
      </c>
      <c r="E125">
        <f>VLOOKUP(B125,CodeARAM,2,FALSE)</f>
        <v/>
      </c>
      <c r="F125">
        <f>VLOOKUP(B125,CodeDEAM,2,FALSE)</f>
        <v/>
      </c>
      <c r="G125">
        <f>VLOOKUP(B125,CodeARPM,2,FALSE)</f>
        <v/>
      </c>
      <c r="H125">
        <f>VLOOKUP(B125,CodeTRUEDEPM,2,FALSE)</f>
        <v/>
      </c>
      <c r="I125" s="78">
        <f>F125-E125</f>
        <v/>
      </c>
      <c r="J125" s="78">
        <f>H125-G125</f>
        <v/>
      </c>
      <c r="K125" s="78">
        <f>I125+J125</f>
        <v/>
      </c>
    </row>
    <row customHeight="1" ht="19.5" r="126">
      <c r="A126" s="2">
        <f>IF(USERID1="", USERID2, USERID1)</f>
        <v/>
      </c>
      <c r="B126">
        <f>A126&amp;"-"&amp;TEXT(C126,"M")&amp;"-"&amp;TEXT(C126,"D")</f>
        <v/>
      </c>
      <c r="C126" s="93">
        <f>DATE</f>
        <v/>
      </c>
      <c r="D126">
        <f>DAY</f>
        <v/>
      </c>
      <c r="E126">
        <f>VLOOKUP(B126,CodeARAM,2,FALSE)</f>
        <v/>
      </c>
      <c r="F126">
        <f>VLOOKUP(B126,CodeDEAM,2,FALSE)</f>
        <v/>
      </c>
      <c r="G126">
        <f>VLOOKUP(B126,CodeARPM,2,FALSE)</f>
        <v/>
      </c>
      <c r="H126">
        <f>VLOOKUP(B126,CodeTRUEDEPM,2,FALSE)</f>
        <v/>
      </c>
      <c r="I126" s="78">
        <f>F126-E126</f>
        <v/>
      </c>
      <c r="J126" s="78">
        <f>H126-G126</f>
        <v/>
      </c>
      <c r="K126" s="78">
        <f>I126+J126</f>
        <v/>
      </c>
    </row>
    <row customHeight="1" ht="19.5" r="127">
      <c r="A127" s="2">
        <f>IF(USERID1="", USERID2, USERID1)</f>
        <v/>
      </c>
      <c r="B127">
        <f>A127&amp;"-"&amp;TEXT(C127,"M")&amp;"-"&amp;TEXT(C127,"D")</f>
        <v/>
      </c>
      <c r="C127" s="93">
        <f>DATE</f>
        <v/>
      </c>
      <c r="D127">
        <f>DAY</f>
        <v/>
      </c>
      <c r="E127">
        <f>VLOOKUP(B127,CodeARAM,2,FALSE)</f>
        <v/>
      </c>
      <c r="F127">
        <f>VLOOKUP(B127,CodeDEAM,2,FALSE)</f>
        <v/>
      </c>
      <c r="G127">
        <f>VLOOKUP(B127,CodeARPM,2,FALSE)</f>
        <v/>
      </c>
      <c r="H127">
        <f>VLOOKUP(B127,CodeTRUEDEPM,2,FALSE)</f>
        <v/>
      </c>
      <c r="I127" s="78">
        <f>F127-E127</f>
        <v/>
      </c>
      <c r="J127" s="78">
        <f>H127-G127</f>
        <v/>
      </c>
      <c r="K127" s="78">
        <f>I127+J127</f>
        <v/>
      </c>
    </row>
    <row customHeight="1" ht="19.5" r="128">
      <c r="A128" s="2">
        <f>IF(USERID1="", USERID2, USERID1)</f>
        <v/>
      </c>
      <c r="B128">
        <f>A128&amp;"-"&amp;TEXT(C128,"M")&amp;"-"&amp;TEXT(C128,"D")</f>
        <v/>
      </c>
      <c r="C128" s="93">
        <f>DATE</f>
        <v/>
      </c>
      <c r="D128">
        <f>DAY</f>
        <v/>
      </c>
      <c r="E128">
        <f>VLOOKUP(B128,CodeARAM,2,FALSE)</f>
        <v/>
      </c>
      <c r="F128">
        <f>VLOOKUP(B128,CodeDEAM,2,FALSE)</f>
        <v/>
      </c>
      <c r="G128">
        <f>VLOOKUP(B128,CodeARPM,2,FALSE)</f>
        <v/>
      </c>
      <c r="H128">
        <f>VLOOKUP(B128,CodeTRUEDEPM,2,FALSE)</f>
        <v/>
      </c>
      <c r="I128" s="78">
        <f>F128-E128</f>
        <v/>
      </c>
      <c r="J128" s="78">
        <f>H128-G128</f>
        <v/>
      </c>
      <c r="K128" s="78">
        <f>I128+J128</f>
        <v/>
      </c>
    </row>
    <row customHeight="1" ht="19.5" r="129">
      <c r="A129" s="2">
        <f>IF(USERID1="", USERID2, USERID1)</f>
        <v/>
      </c>
      <c r="B129">
        <f>A129&amp;"-"&amp;TEXT(C129,"M")&amp;"-"&amp;TEXT(C129,"D")</f>
        <v/>
      </c>
      <c r="C129" s="93">
        <f>DATE</f>
        <v/>
      </c>
      <c r="D129">
        <f>DAY</f>
        <v/>
      </c>
      <c r="E129">
        <f>VLOOKUP(B129,CodeARAM,2,FALSE)</f>
        <v/>
      </c>
      <c r="F129">
        <f>VLOOKUP(B129,CodeDEAM,2,FALSE)</f>
        <v/>
      </c>
      <c r="G129">
        <f>VLOOKUP(B129,CodeARPM,2,FALSE)</f>
        <v/>
      </c>
      <c r="H129">
        <f>VLOOKUP(B129,CodeTRUEDEPM,2,FALSE)</f>
        <v/>
      </c>
      <c r="I129" s="78">
        <f>F129-E129</f>
        <v/>
      </c>
      <c r="J129" s="78">
        <f>H129-G129</f>
        <v/>
      </c>
      <c r="K129" s="78">
        <f>I129+J129</f>
        <v/>
      </c>
    </row>
    <row customHeight="1" ht="19.5" r="130">
      <c r="A130" s="2">
        <f>IF(USERID1="", USERID2, USERID1)</f>
        <v/>
      </c>
      <c r="B130">
        <f>A130&amp;"-"&amp;TEXT(C130,"M")&amp;"-"&amp;TEXT(C130,"D")</f>
        <v/>
      </c>
      <c r="C130" s="93">
        <f>DATE</f>
        <v/>
      </c>
      <c r="D130">
        <f>DAY</f>
        <v/>
      </c>
      <c r="E130">
        <f>VLOOKUP(B130,CodeARAM,2,FALSE)</f>
        <v/>
      </c>
      <c r="F130">
        <f>VLOOKUP(B130,CodeDEAM,2,FALSE)</f>
        <v/>
      </c>
      <c r="G130">
        <f>VLOOKUP(B130,CodeARPM,2,FALSE)</f>
        <v/>
      </c>
      <c r="H130">
        <f>VLOOKUP(B130,CodeTRUEDEPM,2,FALSE)</f>
        <v/>
      </c>
      <c r="I130" s="78">
        <f>F130-E130</f>
        <v/>
      </c>
      <c r="J130" s="78">
        <f>H130-G130</f>
        <v/>
      </c>
      <c r="K130" s="78">
        <f>I130+J130</f>
        <v/>
      </c>
    </row>
    <row customHeight="1" ht="19.5" r="131">
      <c r="A131" s="2">
        <f>IF(USERID1="", USERID2, USERID1)</f>
        <v/>
      </c>
      <c r="B131">
        <f>A131&amp;"-"&amp;TEXT(C131,"M")&amp;"-"&amp;TEXT(C131,"D")</f>
        <v/>
      </c>
      <c r="C131" s="93">
        <f>DATE</f>
        <v/>
      </c>
      <c r="D131">
        <f>DAY</f>
        <v/>
      </c>
      <c r="E131">
        <f>VLOOKUP(B131,CodeARAM,2,FALSE)</f>
        <v/>
      </c>
      <c r="F131">
        <f>VLOOKUP(B131,CodeDEAM,2,FALSE)</f>
        <v/>
      </c>
      <c r="G131">
        <f>VLOOKUP(B131,CodeARPM,2,FALSE)</f>
        <v/>
      </c>
      <c r="H131">
        <f>VLOOKUP(B131,CodeTRUEDEPM,2,FALSE)</f>
        <v/>
      </c>
      <c r="I131" s="78">
        <f>F131-E131</f>
        <v/>
      </c>
      <c r="J131" s="78">
        <f>H131-G131</f>
        <v/>
      </c>
      <c r="K131" s="78">
        <f>I131+J131</f>
        <v/>
      </c>
    </row>
    <row customHeight="1" ht="19.5" r="132">
      <c r="A132" s="2">
        <f>IF(USERID1="", USERID2, USERID1)</f>
        <v/>
      </c>
      <c r="B132">
        <f>A132&amp;"-"&amp;TEXT(C132,"M")&amp;"-"&amp;TEXT(C132,"D")</f>
        <v/>
      </c>
      <c r="C132" s="93">
        <f>DATE</f>
        <v/>
      </c>
      <c r="D132">
        <f>DAY</f>
        <v/>
      </c>
      <c r="E132">
        <f>VLOOKUP(B132,CodeARAM,2,FALSE)</f>
        <v/>
      </c>
      <c r="F132">
        <f>VLOOKUP(B132,CodeDEAM,2,FALSE)</f>
        <v/>
      </c>
      <c r="G132">
        <f>VLOOKUP(B132,CodeARPM,2,FALSE)</f>
        <v/>
      </c>
      <c r="H132">
        <f>VLOOKUP(B132,CodeTRUEDEPM,2,FALSE)</f>
        <v/>
      </c>
      <c r="I132" s="78">
        <f>F132-E132</f>
        <v/>
      </c>
      <c r="J132" s="78">
        <f>H132-G132</f>
        <v/>
      </c>
      <c r="K132" s="78">
        <f>I132+J132</f>
        <v/>
      </c>
    </row>
    <row customHeight="1" ht="19.5" r="133">
      <c r="A133" s="2">
        <f>IF(USERID1="", USERID2, USERID1)</f>
        <v/>
      </c>
      <c r="B133">
        <f>A133&amp;"-"&amp;TEXT(C133,"M")&amp;"-"&amp;TEXT(C133,"D")</f>
        <v/>
      </c>
      <c r="C133" s="93">
        <f>DATE</f>
        <v/>
      </c>
      <c r="D133">
        <f>DAY</f>
        <v/>
      </c>
      <c r="E133">
        <f>VLOOKUP(B133,CodeARAM,2,FALSE)</f>
        <v/>
      </c>
      <c r="F133">
        <f>VLOOKUP(B133,CodeDEAM,2,FALSE)</f>
        <v/>
      </c>
      <c r="G133">
        <f>VLOOKUP(B133,CodeARPM,2,FALSE)</f>
        <v/>
      </c>
      <c r="H133">
        <f>VLOOKUP(B133,CodeTRUEDEPM,2,FALSE)</f>
        <v/>
      </c>
      <c r="I133" s="78">
        <f>F133-E133</f>
        <v/>
      </c>
      <c r="J133" s="78">
        <f>H133-G133</f>
        <v/>
      </c>
      <c r="K133" s="78">
        <f>I133+J133</f>
        <v/>
      </c>
    </row>
    <row customHeight="1" ht="19.5" r="134">
      <c r="A134" s="2">
        <f>IF(USERID1="", USERID2, USERID1)</f>
        <v/>
      </c>
      <c r="B134">
        <f>A134&amp;"-"&amp;TEXT(C134,"M")&amp;"-"&amp;TEXT(C134,"D")</f>
        <v/>
      </c>
      <c r="C134" s="93">
        <f>DATE</f>
        <v/>
      </c>
      <c r="D134">
        <f>DAY</f>
        <v/>
      </c>
      <c r="E134">
        <f>VLOOKUP(B134,CodeARAM,2,FALSE)</f>
        <v/>
      </c>
      <c r="F134">
        <f>VLOOKUP(B134,CodeDEAM,2,FALSE)</f>
        <v/>
      </c>
      <c r="G134">
        <f>VLOOKUP(B134,CodeARPM,2,FALSE)</f>
        <v/>
      </c>
      <c r="H134">
        <f>VLOOKUP(B134,CodeTRUEDEPM,2,FALSE)</f>
        <v/>
      </c>
      <c r="I134" s="78">
        <f>F134-E134</f>
        <v/>
      </c>
      <c r="J134" s="78">
        <f>H134-G134</f>
        <v/>
      </c>
      <c r="K134" s="78">
        <f>I134+J134</f>
        <v/>
      </c>
    </row>
    <row customHeight="1" ht="19.5" r="135">
      <c r="A135" s="2">
        <f>IF(USERID1="", USERID2, USERID1)</f>
        <v/>
      </c>
      <c r="B135">
        <f>A135&amp;"-"&amp;TEXT(C135,"M")&amp;"-"&amp;TEXT(C135,"D")</f>
        <v/>
      </c>
      <c r="C135" s="93">
        <f>DATE</f>
        <v/>
      </c>
      <c r="D135">
        <f>DAY</f>
        <v/>
      </c>
      <c r="E135">
        <f>VLOOKUP(B135,CodeARAM,2,FALSE)</f>
        <v/>
      </c>
      <c r="F135">
        <f>VLOOKUP(B135,CodeDEAM,2,FALSE)</f>
        <v/>
      </c>
      <c r="G135">
        <f>VLOOKUP(B135,CodeARPM,2,FALSE)</f>
        <v/>
      </c>
      <c r="H135">
        <f>VLOOKUP(B135,CodeTRUEDEPM,2,FALSE)</f>
        <v/>
      </c>
      <c r="I135" s="78">
        <f>F135-E135</f>
        <v/>
      </c>
      <c r="J135" s="78">
        <f>H135-G135</f>
        <v/>
      </c>
      <c r="K135" s="78">
        <f>I135+J135</f>
        <v/>
      </c>
    </row>
    <row customHeight="1" ht="19.5" r="136">
      <c r="A136" s="2">
        <f>IF(USERID1="", USERID2, USERID1)</f>
        <v/>
      </c>
      <c r="B136">
        <f>A136&amp;"-"&amp;TEXT(C136,"M")&amp;"-"&amp;TEXT(C136,"D")</f>
        <v/>
      </c>
      <c r="C136" s="93">
        <f>DATE</f>
        <v/>
      </c>
      <c r="D136">
        <f>DAY</f>
        <v/>
      </c>
      <c r="E136">
        <f>VLOOKUP(B136,CodeARAM,2,FALSE)</f>
        <v/>
      </c>
      <c r="F136">
        <f>VLOOKUP(B136,CodeDEAM,2,FALSE)</f>
        <v/>
      </c>
      <c r="G136">
        <f>VLOOKUP(B136,CodeARPM,2,FALSE)</f>
        <v/>
      </c>
      <c r="H136">
        <f>VLOOKUP(B136,CodeTRUEDEPM,2,FALSE)</f>
        <v/>
      </c>
      <c r="I136" s="78">
        <f>F136-E136</f>
        <v/>
      </c>
      <c r="J136" s="78">
        <f>H136-G136</f>
        <v/>
      </c>
      <c r="K136" s="78">
        <f>I136+J136</f>
        <v/>
      </c>
    </row>
    <row customHeight="1" ht="19.5" r="137">
      <c r="A137" s="2">
        <f>IF(USERID1="", USERID2, USERID1)</f>
        <v/>
      </c>
      <c r="B137">
        <f>A137&amp;"-"&amp;TEXT(C137,"M")&amp;"-"&amp;TEXT(C137,"D")</f>
        <v/>
      </c>
      <c r="C137" s="93">
        <f>DATE</f>
        <v/>
      </c>
      <c r="D137">
        <f>DAY</f>
        <v/>
      </c>
      <c r="E137">
        <f>VLOOKUP(B137,CodeARAM,2,FALSE)</f>
        <v/>
      </c>
      <c r="F137">
        <f>VLOOKUP(B137,CodeDEAM,2,FALSE)</f>
        <v/>
      </c>
      <c r="G137">
        <f>VLOOKUP(B137,CodeARPM,2,FALSE)</f>
        <v/>
      </c>
      <c r="H137">
        <f>VLOOKUP(B137,CodeTRUEDEPM,2,FALSE)</f>
        <v/>
      </c>
      <c r="I137" s="78">
        <f>F137-E137</f>
        <v/>
      </c>
      <c r="J137" s="78">
        <f>H137-G137</f>
        <v/>
      </c>
      <c r="K137" s="78">
        <f>I137+J137</f>
        <v/>
      </c>
    </row>
    <row customHeight="1" ht="19.5" r="138">
      <c r="A138" s="2">
        <f>IF(USERID1="", USERID2, USERID1)</f>
        <v/>
      </c>
      <c r="B138">
        <f>A138&amp;"-"&amp;TEXT(C138,"M")&amp;"-"&amp;TEXT(C138,"D")</f>
        <v/>
      </c>
      <c r="C138" s="93">
        <f>DATE</f>
        <v/>
      </c>
      <c r="D138">
        <f>DAY</f>
        <v/>
      </c>
      <c r="E138">
        <f>VLOOKUP(B138,CodeARAM,2,FALSE)</f>
        <v/>
      </c>
      <c r="F138">
        <f>VLOOKUP(B138,CodeDEAM,2,FALSE)</f>
        <v/>
      </c>
      <c r="G138">
        <f>VLOOKUP(B138,CodeARPM,2,FALSE)</f>
        <v/>
      </c>
      <c r="H138">
        <f>VLOOKUP(B138,CodeTRUEDEPM,2,FALSE)</f>
        <v/>
      </c>
      <c r="I138" s="78">
        <f>F138-E138</f>
        <v/>
      </c>
      <c r="J138" s="78">
        <f>H138-G138</f>
        <v/>
      </c>
      <c r="K138" s="78">
        <f>I138+J138</f>
        <v/>
      </c>
    </row>
    <row customHeight="1" ht="19.5" r="139">
      <c r="A139" s="2">
        <f>IF(USERID1="", USERID2, USERID1)</f>
        <v/>
      </c>
      <c r="B139">
        <f>A139&amp;"-"&amp;TEXT(C139,"M")&amp;"-"&amp;TEXT(C139,"D")</f>
        <v/>
      </c>
      <c r="C139" s="93">
        <f>DATE</f>
        <v/>
      </c>
      <c r="D139">
        <f>DAY</f>
        <v/>
      </c>
      <c r="E139">
        <f>VLOOKUP(B139,CodeARAM,2,FALSE)</f>
        <v/>
      </c>
      <c r="F139">
        <f>VLOOKUP(B139,CodeDEAM,2,FALSE)</f>
        <v/>
      </c>
      <c r="G139">
        <f>VLOOKUP(B139,CodeARPM,2,FALSE)</f>
        <v/>
      </c>
      <c r="H139">
        <f>VLOOKUP(B139,CodeTRUEDEPM,2,FALSE)</f>
        <v/>
      </c>
      <c r="I139" s="78">
        <f>F139-E139</f>
        <v/>
      </c>
      <c r="J139" s="78">
        <f>H139-G139</f>
        <v/>
      </c>
      <c r="K139" s="78">
        <f>I139+J139</f>
        <v/>
      </c>
    </row>
    <row customHeight="1" ht="19.5" r="140">
      <c r="A140" s="2">
        <f>IF(USERID1="", USERID2, USERID1)</f>
        <v/>
      </c>
      <c r="B140">
        <f>A140&amp;"-"&amp;TEXT(C140,"M")&amp;"-"&amp;TEXT(C140,"D")</f>
        <v/>
      </c>
      <c r="C140" s="93">
        <f>DATE</f>
        <v/>
      </c>
      <c r="D140">
        <f>DAY</f>
        <v/>
      </c>
      <c r="E140">
        <f>VLOOKUP(B140,CodeARAM,2,FALSE)</f>
        <v/>
      </c>
      <c r="F140">
        <f>VLOOKUP(B140,CodeDEAM,2,FALSE)</f>
        <v/>
      </c>
      <c r="G140">
        <f>VLOOKUP(B140,CodeARPM,2,FALSE)</f>
        <v/>
      </c>
      <c r="H140">
        <f>VLOOKUP(B140,CodeTRUEDEPM,2,FALSE)</f>
        <v/>
      </c>
      <c r="I140" s="78">
        <f>F140-E140</f>
        <v/>
      </c>
      <c r="J140" s="78">
        <f>H140-G140</f>
        <v/>
      </c>
      <c r="K140" s="78">
        <f>I140+J140</f>
        <v/>
      </c>
    </row>
    <row customHeight="1" ht="19.5" r="141">
      <c r="A141" s="2">
        <f>IF(USERID1="", USERID2, USERID1)</f>
        <v/>
      </c>
      <c r="B141">
        <f>A141&amp;"-"&amp;TEXT(C141,"M")&amp;"-"&amp;TEXT(C141,"D")</f>
        <v/>
      </c>
      <c r="C141" s="93">
        <f>DATE</f>
        <v/>
      </c>
      <c r="D141">
        <f>DAY</f>
        <v/>
      </c>
      <c r="E141">
        <f>VLOOKUP(B141,CodeARAM,2,FALSE)</f>
        <v/>
      </c>
      <c r="F141">
        <f>VLOOKUP(B141,CodeDEAM,2,FALSE)</f>
        <v/>
      </c>
      <c r="G141">
        <f>VLOOKUP(B141,CodeARPM,2,FALSE)</f>
        <v/>
      </c>
      <c r="H141">
        <f>VLOOKUP(B141,CodeTRUEDEPM,2,FALSE)</f>
        <v/>
      </c>
      <c r="I141" s="78">
        <f>F141-E141</f>
        <v/>
      </c>
      <c r="J141" s="78">
        <f>H141-G141</f>
        <v/>
      </c>
      <c r="K141" s="78">
        <f>I141+J141</f>
        <v/>
      </c>
    </row>
    <row customHeight="1" ht="19.5" r="142">
      <c r="A142" s="2">
        <f>IF(USERID1="", USERID2, USERID1)</f>
        <v/>
      </c>
      <c r="B142">
        <f>A142&amp;"-"&amp;TEXT(C142,"M")&amp;"-"&amp;TEXT(C142,"D")</f>
        <v/>
      </c>
      <c r="C142" s="93">
        <f>DATE</f>
        <v/>
      </c>
      <c r="D142">
        <f>DAY</f>
        <v/>
      </c>
      <c r="E142">
        <f>VLOOKUP(B142,CodeARAM,2,FALSE)</f>
        <v/>
      </c>
      <c r="F142">
        <f>VLOOKUP(B142,CodeDEAM,2,FALSE)</f>
        <v/>
      </c>
      <c r="G142">
        <f>VLOOKUP(B142,CodeARPM,2,FALSE)</f>
        <v/>
      </c>
      <c r="H142">
        <f>VLOOKUP(B142,CodeTRUEDEPM,2,FALSE)</f>
        <v/>
      </c>
      <c r="I142" s="78">
        <f>F142-E142</f>
        <v/>
      </c>
      <c r="J142" s="78">
        <f>H142-G142</f>
        <v/>
      </c>
      <c r="K142" s="78">
        <f>I142+J142</f>
        <v/>
      </c>
    </row>
    <row customHeight="1" ht="19.5" r="143">
      <c r="A143" s="2">
        <f>IF(USERID1="", USERID2, USERID1)</f>
        <v/>
      </c>
      <c r="B143">
        <f>A143&amp;"-"&amp;TEXT(C143,"M")&amp;"-"&amp;TEXT(C143,"D")</f>
        <v/>
      </c>
      <c r="C143" s="93">
        <f>DATE</f>
        <v/>
      </c>
      <c r="D143">
        <f>DAY</f>
        <v/>
      </c>
      <c r="E143">
        <f>VLOOKUP(B143,CodeARAM,2,FALSE)</f>
        <v/>
      </c>
      <c r="F143">
        <f>VLOOKUP(B143,CodeDEAM,2,FALSE)</f>
        <v/>
      </c>
      <c r="G143">
        <f>VLOOKUP(B143,CodeARPM,2,FALSE)</f>
        <v/>
      </c>
      <c r="H143">
        <f>VLOOKUP(B143,CodeTRUEDEPM,2,FALSE)</f>
        <v/>
      </c>
      <c r="I143" s="78">
        <f>F143-E143</f>
        <v/>
      </c>
      <c r="J143" s="78">
        <f>H143-G143</f>
        <v/>
      </c>
      <c r="K143" s="78">
        <f>I143+J143</f>
        <v/>
      </c>
    </row>
    <row customHeight="1" ht="19.5" r="144">
      <c r="A144" s="2">
        <f>IF(USERID1="", USERID2, USERID1)</f>
        <v/>
      </c>
      <c r="B144">
        <f>A144&amp;"-"&amp;TEXT(C144,"M")&amp;"-"&amp;TEXT(C144,"D")</f>
        <v/>
      </c>
      <c r="C144" s="93">
        <f>DATE</f>
        <v/>
      </c>
      <c r="D144">
        <f>DAY</f>
        <v/>
      </c>
      <c r="E144">
        <f>VLOOKUP(B144,CodeARAM,2,FALSE)</f>
        <v/>
      </c>
      <c r="F144">
        <f>VLOOKUP(B144,CodeDEAM,2,FALSE)</f>
        <v/>
      </c>
      <c r="G144">
        <f>VLOOKUP(B144,CodeARPM,2,FALSE)</f>
        <v/>
      </c>
      <c r="H144">
        <f>VLOOKUP(B144,CodeTRUEDEPM,2,FALSE)</f>
        <v/>
      </c>
      <c r="I144" s="78">
        <f>F144-E144</f>
        <v/>
      </c>
      <c r="J144" s="78">
        <f>H144-G144</f>
        <v/>
      </c>
      <c r="K144" s="78">
        <f>I144+J144</f>
        <v/>
      </c>
    </row>
    <row customHeight="1" ht="19.5" r="145">
      <c r="A145" s="2">
        <f>IF(USERID1="", USERID2, USERID1)</f>
        <v/>
      </c>
      <c r="B145">
        <f>A145&amp;"-"&amp;TEXT(C145,"M")&amp;"-"&amp;TEXT(C145,"D")</f>
        <v/>
      </c>
      <c r="C145" s="93">
        <f>DATE</f>
        <v/>
      </c>
      <c r="D145">
        <f>DAY</f>
        <v/>
      </c>
      <c r="E145">
        <f>VLOOKUP(B145,CodeARAM,2,FALSE)</f>
        <v/>
      </c>
      <c r="F145">
        <f>VLOOKUP(B145,CodeDEAM,2,FALSE)</f>
        <v/>
      </c>
      <c r="G145">
        <f>VLOOKUP(B145,CodeARPM,2,FALSE)</f>
        <v/>
      </c>
      <c r="H145">
        <f>VLOOKUP(B145,CodeTRUEDEPM,2,FALSE)</f>
        <v/>
      </c>
      <c r="I145" s="78">
        <f>F145-E145</f>
        <v/>
      </c>
      <c r="J145" s="78">
        <f>H145-G145</f>
        <v/>
      </c>
      <c r="K145" s="78">
        <f>I145+J145</f>
        <v/>
      </c>
    </row>
    <row customHeight="1" ht="19.5" r="146">
      <c r="A146" s="2">
        <f>IF(USERID1="", USERID2, USERID1)</f>
        <v/>
      </c>
      <c r="B146">
        <f>A146&amp;"-"&amp;TEXT(C146,"M")&amp;"-"&amp;TEXT(C146,"D")</f>
        <v/>
      </c>
      <c r="C146" s="93">
        <f>DATE</f>
        <v/>
      </c>
      <c r="D146">
        <f>DAY</f>
        <v/>
      </c>
      <c r="E146">
        <f>VLOOKUP(B146,CodeARAM,2,FALSE)</f>
        <v/>
      </c>
      <c r="F146">
        <f>VLOOKUP(B146,CodeDEAM,2,FALSE)</f>
        <v/>
      </c>
      <c r="G146">
        <f>VLOOKUP(B146,CodeARPM,2,FALSE)</f>
        <v/>
      </c>
      <c r="H146">
        <f>VLOOKUP(B146,CodeTRUEDEPM,2,FALSE)</f>
        <v/>
      </c>
      <c r="I146" s="78">
        <f>F146-E146</f>
        <v/>
      </c>
      <c r="J146" s="78">
        <f>H146-G146</f>
        <v/>
      </c>
      <c r="K146" s="78">
        <f>I146+J146</f>
        <v/>
      </c>
    </row>
    <row customHeight="1" ht="19.5" r="147">
      <c r="A147" s="2">
        <f>IF(USERID1="", USERID2, USERID1)</f>
        <v/>
      </c>
      <c r="B147">
        <f>A147&amp;"-"&amp;TEXT(C147,"M")&amp;"-"&amp;TEXT(C147,"D")</f>
        <v/>
      </c>
      <c r="C147" s="93">
        <f>DATE</f>
        <v/>
      </c>
      <c r="D147">
        <f>DAY</f>
        <v/>
      </c>
      <c r="E147">
        <f>VLOOKUP(B147,CodeARAM,2,FALSE)</f>
        <v/>
      </c>
      <c r="F147">
        <f>VLOOKUP(B147,CodeDEAM,2,FALSE)</f>
        <v/>
      </c>
      <c r="G147">
        <f>VLOOKUP(B147,CodeARPM,2,FALSE)</f>
        <v/>
      </c>
      <c r="H147">
        <f>VLOOKUP(B147,CodeTRUEDEPM,2,FALSE)</f>
        <v/>
      </c>
      <c r="I147" s="78">
        <f>F147-E147</f>
        <v/>
      </c>
      <c r="J147" s="78">
        <f>H147-G147</f>
        <v/>
      </c>
      <c r="K147" s="78">
        <f>I147+J147</f>
        <v/>
      </c>
    </row>
    <row customHeight="1" ht="19.5" r="148">
      <c r="A148" s="2">
        <f>IF(USERID1="", USERID2, USERID1)</f>
        <v/>
      </c>
      <c r="B148">
        <f>A148&amp;"-"&amp;TEXT(C148,"M")&amp;"-"&amp;TEXT(C148,"D")</f>
        <v/>
      </c>
      <c r="C148" s="93">
        <f>DATE</f>
        <v/>
      </c>
      <c r="D148">
        <f>DAY</f>
        <v/>
      </c>
      <c r="E148">
        <f>VLOOKUP(B148,CodeARAM,2,FALSE)</f>
        <v/>
      </c>
      <c r="F148">
        <f>VLOOKUP(B148,CodeDEAM,2,FALSE)</f>
        <v/>
      </c>
      <c r="G148">
        <f>VLOOKUP(B148,CodeARPM,2,FALSE)</f>
        <v/>
      </c>
      <c r="H148">
        <f>VLOOKUP(B148,CodeTRUEDEPM,2,FALSE)</f>
        <v/>
      </c>
      <c r="I148" s="78">
        <f>F148-E148</f>
        <v/>
      </c>
      <c r="J148" s="78">
        <f>H148-G148</f>
        <v/>
      </c>
      <c r="K148" s="78">
        <f>I148+J148</f>
        <v/>
      </c>
    </row>
    <row customHeight="1" ht="19.5" r="149">
      <c r="A149" s="2">
        <f>IF(USERID1="", USERID2, USERID1)</f>
        <v/>
      </c>
      <c r="B149">
        <f>A149&amp;"-"&amp;TEXT(C149,"M")&amp;"-"&amp;TEXT(C149,"D")</f>
        <v/>
      </c>
      <c r="C149" s="93">
        <f>DATE</f>
        <v/>
      </c>
      <c r="D149">
        <f>DAY</f>
        <v/>
      </c>
      <c r="E149">
        <f>VLOOKUP(B149,CodeARAM,2,FALSE)</f>
        <v/>
      </c>
      <c r="F149">
        <f>VLOOKUP(B149,CodeDEAM,2,FALSE)</f>
        <v/>
      </c>
      <c r="G149">
        <f>VLOOKUP(B149,CodeARPM,2,FALSE)</f>
        <v/>
      </c>
      <c r="H149">
        <f>VLOOKUP(B149,CodeTRUEDEPM,2,FALSE)</f>
        <v/>
      </c>
      <c r="I149" s="78">
        <f>F149-E149</f>
        <v/>
      </c>
      <c r="J149" s="78">
        <f>H149-G149</f>
        <v/>
      </c>
      <c r="K149" s="78">
        <f>I149+J149</f>
        <v/>
      </c>
    </row>
    <row customHeight="1" ht="19.5" r="150">
      <c r="A150" s="2">
        <f>IF(USERID1="", USERID2, USERID1)</f>
        <v/>
      </c>
      <c r="B150">
        <f>A150&amp;"-"&amp;TEXT(C150,"M")&amp;"-"&amp;TEXT(C150,"D")</f>
        <v/>
      </c>
      <c r="C150" s="93">
        <f>DATE</f>
        <v/>
      </c>
      <c r="D150">
        <f>DAY</f>
        <v/>
      </c>
      <c r="E150">
        <f>VLOOKUP(B150,CodeARAM,2,FALSE)</f>
        <v/>
      </c>
      <c r="F150">
        <f>VLOOKUP(B150,CodeDEAM,2,FALSE)</f>
        <v/>
      </c>
      <c r="G150">
        <f>VLOOKUP(B150,CodeARPM,2,FALSE)</f>
        <v/>
      </c>
      <c r="H150">
        <f>VLOOKUP(B150,CodeTRUEDEPM,2,FALSE)</f>
        <v/>
      </c>
      <c r="I150" s="78">
        <f>F150-E150</f>
        <v/>
      </c>
      <c r="J150" s="78">
        <f>H150-G150</f>
        <v/>
      </c>
      <c r="K150" s="78">
        <f>I150+J150</f>
        <v/>
      </c>
    </row>
    <row customHeight="1" ht="19.5" r="151">
      <c r="A151" s="2">
        <f>IF(USERID1="", USERID2, USERID1)</f>
        <v/>
      </c>
      <c r="B151">
        <f>A151&amp;"-"&amp;TEXT(C151,"M")&amp;"-"&amp;TEXT(C151,"D")</f>
        <v/>
      </c>
      <c r="C151" s="93">
        <f>DATE</f>
        <v/>
      </c>
      <c r="D151">
        <f>DAY</f>
        <v/>
      </c>
      <c r="E151">
        <f>VLOOKUP(B151,CodeARAM,2,FALSE)</f>
        <v/>
      </c>
      <c r="F151">
        <f>VLOOKUP(B151,CodeDEAM,2,FALSE)</f>
        <v/>
      </c>
      <c r="G151">
        <f>VLOOKUP(B151,CodeARPM,2,FALSE)</f>
        <v/>
      </c>
      <c r="H151">
        <f>VLOOKUP(B151,CodeTRUEDEPM,2,FALSE)</f>
        <v/>
      </c>
      <c r="I151" s="78">
        <f>F151-E151</f>
        <v/>
      </c>
      <c r="J151" s="78">
        <f>H151-G151</f>
        <v/>
      </c>
      <c r="K151" s="78">
        <f>I151+J151</f>
        <v/>
      </c>
    </row>
    <row customHeight="1" ht="19.5" r="152">
      <c r="A152" s="2">
        <f>IF(USERID1="", USERID2, USERID1)</f>
        <v/>
      </c>
      <c r="B152">
        <f>A152&amp;"-"&amp;TEXT(C152,"M")&amp;"-"&amp;TEXT(C152,"D")</f>
        <v/>
      </c>
      <c r="C152" s="93">
        <f>DATE</f>
        <v/>
      </c>
      <c r="D152">
        <f>DAY</f>
        <v/>
      </c>
      <c r="E152">
        <f>VLOOKUP(B152,CodeARAM,2,FALSE)</f>
        <v/>
      </c>
      <c r="F152">
        <f>VLOOKUP(B152,CodeDEAM,2,FALSE)</f>
        <v/>
      </c>
      <c r="G152">
        <f>VLOOKUP(B152,CodeARPM,2,FALSE)</f>
        <v/>
      </c>
      <c r="H152">
        <f>VLOOKUP(B152,CodeTRUEDEPM,2,FALSE)</f>
        <v/>
      </c>
      <c r="I152" s="78">
        <f>F152-E152</f>
        <v/>
      </c>
      <c r="J152" s="78">
        <f>H152-G152</f>
        <v/>
      </c>
      <c r="K152" s="78">
        <f>I152+J152</f>
        <v/>
      </c>
    </row>
    <row customHeight="1" ht="19.5" r="153">
      <c r="A153" s="2">
        <f>IF(USERID1="", USERID2, USERID1)</f>
        <v/>
      </c>
      <c r="B153">
        <f>A153&amp;"-"&amp;TEXT(C153,"M")&amp;"-"&amp;TEXT(C153,"D")</f>
        <v/>
      </c>
      <c r="C153" s="93">
        <f>DATE</f>
        <v/>
      </c>
      <c r="D153">
        <f>DAY</f>
        <v/>
      </c>
      <c r="E153">
        <f>VLOOKUP(B153,CodeARAM,2,FALSE)</f>
        <v/>
      </c>
      <c r="F153">
        <f>VLOOKUP(B153,CodeDEAM,2,FALSE)</f>
        <v/>
      </c>
      <c r="G153">
        <f>VLOOKUP(B153,CodeARPM,2,FALSE)</f>
        <v/>
      </c>
      <c r="H153">
        <f>VLOOKUP(B153,CodeTRUEDEPM,2,FALSE)</f>
        <v/>
      </c>
      <c r="I153" s="78">
        <f>F153-E153</f>
        <v/>
      </c>
      <c r="J153" s="78">
        <f>H153-G153</f>
        <v/>
      </c>
      <c r="K153" s="78">
        <f>I153+J153</f>
        <v/>
      </c>
    </row>
    <row customHeight="1" ht="19.5" r="154">
      <c r="A154" s="2">
        <f>IF(USERID1="", USERID2, USERID1)</f>
        <v/>
      </c>
      <c r="B154">
        <f>A154&amp;"-"&amp;TEXT(C154,"M")&amp;"-"&amp;TEXT(C154,"D")</f>
        <v/>
      </c>
      <c r="C154" s="93">
        <f>DATE</f>
        <v/>
      </c>
      <c r="D154">
        <f>DAY</f>
        <v/>
      </c>
      <c r="E154">
        <f>VLOOKUP(B154,CodeARAM,2,FALSE)</f>
        <v/>
      </c>
      <c r="F154">
        <f>VLOOKUP(B154,CodeDEAM,2,FALSE)</f>
        <v/>
      </c>
      <c r="G154">
        <f>VLOOKUP(B154,CodeARPM,2,FALSE)</f>
        <v/>
      </c>
      <c r="H154">
        <f>VLOOKUP(B154,CodeTRUEDEPM,2,FALSE)</f>
        <v/>
      </c>
      <c r="I154" s="78">
        <f>F154-E154</f>
        <v/>
      </c>
      <c r="J154" s="78">
        <f>H154-G154</f>
        <v/>
      </c>
      <c r="K154" s="78">
        <f>I154+J154</f>
        <v/>
      </c>
    </row>
    <row customHeight="1" ht="19.5" r="155">
      <c r="A155" s="2">
        <f>IF(USERID1="", USERID2, USERID1)</f>
        <v/>
      </c>
      <c r="B155">
        <f>A155&amp;"-"&amp;TEXT(C155,"M")&amp;"-"&amp;TEXT(C155,"D")</f>
        <v/>
      </c>
      <c r="C155" s="93">
        <f>DATE</f>
        <v/>
      </c>
      <c r="D155">
        <f>DAY</f>
        <v/>
      </c>
      <c r="E155">
        <f>VLOOKUP(B155,CodeARAM,2,FALSE)</f>
        <v/>
      </c>
      <c r="F155">
        <f>VLOOKUP(B155,CodeDEAM,2,FALSE)</f>
        <v/>
      </c>
      <c r="G155">
        <f>VLOOKUP(B155,CodeARPM,2,FALSE)</f>
        <v/>
      </c>
      <c r="H155">
        <f>VLOOKUP(B155,CodeTRUEDEPM,2,FALSE)</f>
        <v/>
      </c>
      <c r="I155" s="78">
        <f>F155-E155</f>
        <v/>
      </c>
      <c r="J155" s="78">
        <f>H155-G155</f>
        <v/>
      </c>
      <c r="K155" s="78">
        <f>I155+J155</f>
        <v/>
      </c>
    </row>
    <row customHeight="1" ht="19.5" r="156">
      <c r="A156" s="2">
        <f>IF(USERID1="", USERID2, USERID1)</f>
        <v/>
      </c>
      <c r="B156">
        <f>A156&amp;"-"&amp;TEXT(C156,"M")&amp;"-"&amp;TEXT(C156,"D")</f>
        <v/>
      </c>
      <c r="C156" s="93">
        <f>DATE</f>
        <v/>
      </c>
      <c r="D156">
        <f>DAY</f>
        <v/>
      </c>
      <c r="E156">
        <f>VLOOKUP(B156,CodeARAM,2,FALSE)</f>
        <v/>
      </c>
      <c r="F156">
        <f>VLOOKUP(B156,CodeDEAM,2,FALSE)</f>
        <v/>
      </c>
      <c r="G156">
        <f>VLOOKUP(B156,CodeARPM,2,FALSE)</f>
        <v/>
      </c>
      <c r="H156">
        <f>VLOOKUP(B156,CodeTRUEDEPM,2,FALSE)</f>
        <v/>
      </c>
      <c r="I156" s="78">
        <f>F156-E156</f>
        <v/>
      </c>
      <c r="J156" s="78">
        <f>H156-G156</f>
        <v/>
      </c>
      <c r="K156" s="78">
        <f>I156+J156</f>
        <v/>
      </c>
    </row>
    <row customHeight="1" ht="19.5" r="157">
      <c r="A157" s="2">
        <f>IF(USERID1="", USERID2, USERID1)</f>
        <v/>
      </c>
      <c r="B157">
        <f>A157&amp;"-"&amp;TEXT(C157,"M")&amp;"-"&amp;TEXT(C157,"D")</f>
        <v/>
      </c>
      <c r="C157" s="93">
        <f>DATE</f>
        <v/>
      </c>
      <c r="D157">
        <f>DAY</f>
        <v/>
      </c>
      <c r="E157">
        <f>VLOOKUP(B157,CodeARAM,2,FALSE)</f>
        <v/>
      </c>
      <c r="F157">
        <f>VLOOKUP(B157,CodeDEAM,2,FALSE)</f>
        <v/>
      </c>
      <c r="G157">
        <f>VLOOKUP(B157,CodeARPM,2,FALSE)</f>
        <v/>
      </c>
      <c r="H157">
        <f>VLOOKUP(B157,CodeTRUEDEPM,2,FALSE)</f>
        <v/>
      </c>
      <c r="I157" s="78">
        <f>F157-E157</f>
        <v/>
      </c>
      <c r="J157" s="78">
        <f>H157-G157</f>
        <v/>
      </c>
      <c r="K157" s="78">
        <f>I157+J157</f>
        <v/>
      </c>
    </row>
    <row customHeight="1" ht="19.5" r="158">
      <c r="A158" s="2">
        <f>IF(USERID1="", USERID2, USERID1)</f>
        <v/>
      </c>
      <c r="B158">
        <f>A158&amp;"-"&amp;TEXT(C158,"M")&amp;"-"&amp;TEXT(C158,"D")</f>
        <v/>
      </c>
      <c r="C158" s="93">
        <f>DATE</f>
        <v/>
      </c>
      <c r="D158">
        <f>DAY</f>
        <v/>
      </c>
      <c r="E158">
        <f>VLOOKUP(B158,CodeARAM,2,FALSE)</f>
        <v/>
      </c>
      <c r="F158">
        <f>VLOOKUP(B158,CodeDEAM,2,FALSE)</f>
        <v/>
      </c>
      <c r="G158">
        <f>VLOOKUP(B158,CodeARPM,2,FALSE)</f>
        <v/>
      </c>
      <c r="H158">
        <f>VLOOKUP(B158,CodeTRUEDEPM,2,FALSE)</f>
        <v/>
      </c>
      <c r="I158" s="78">
        <f>F158-E158</f>
        <v/>
      </c>
      <c r="J158" s="78">
        <f>H158-G158</f>
        <v/>
      </c>
      <c r="K158" s="78">
        <f>I158+J158</f>
        <v/>
      </c>
    </row>
    <row customHeight="1" ht="19.5" r="159">
      <c r="A159" s="2">
        <f>IF(USERID1="", USERID2, USERID1)</f>
        <v/>
      </c>
      <c r="B159">
        <f>A159&amp;"-"&amp;TEXT(C159,"M")&amp;"-"&amp;TEXT(C159,"D")</f>
        <v/>
      </c>
      <c r="C159" s="93">
        <f>DATE</f>
        <v/>
      </c>
      <c r="D159">
        <f>DAY</f>
        <v/>
      </c>
      <c r="E159">
        <f>VLOOKUP(B159,CodeARAM,2,FALSE)</f>
        <v/>
      </c>
      <c r="F159">
        <f>VLOOKUP(B159,CodeDEAM,2,FALSE)</f>
        <v/>
      </c>
      <c r="G159">
        <f>VLOOKUP(B159,CodeARPM,2,FALSE)</f>
        <v/>
      </c>
      <c r="H159">
        <f>VLOOKUP(B159,CodeTRUEDEPM,2,FALSE)</f>
        <v/>
      </c>
      <c r="I159" s="78">
        <f>F159-E159</f>
        <v/>
      </c>
      <c r="J159" s="78">
        <f>H159-G159</f>
        <v/>
      </c>
      <c r="K159" s="78">
        <f>I159+J159</f>
        <v/>
      </c>
    </row>
    <row customHeight="1" ht="19.5" r="160">
      <c r="A160" s="2">
        <f>IF(USERID1="", USERID2, USERID1)</f>
        <v/>
      </c>
      <c r="B160">
        <f>A160&amp;"-"&amp;TEXT(C160,"M")&amp;"-"&amp;TEXT(C160,"D")</f>
        <v/>
      </c>
      <c r="C160" s="93">
        <f>DATE</f>
        <v/>
      </c>
      <c r="D160">
        <f>DAY</f>
        <v/>
      </c>
      <c r="E160">
        <f>VLOOKUP(B160,CodeARAM,2,FALSE)</f>
        <v/>
      </c>
      <c r="F160">
        <f>VLOOKUP(B160,CodeDEAM,2,FALSE)</f>
        <v/>
      </c>
      <c r="G160">
        <f>VLOOKUP(B160,CodeARPM,2,FALSE)</f>
        <v/>
      </c>
      <c r="H160">
        <f>VLOOKUP(B160,CodeTRUEDEPM,2,FALSE)</f>
        <v/>
      </c>
      <c r="I160" s="78">
        <f>F160-E160</f>
        <v/>
      </c>
      <c r="J160" s="78">
        <f>H160-G160</f>
        <v/>
      </c>
      <c r="K160" s="78">
        <f>I160+J160</f>
        <v/>
      </c>
    </row>
    <row customHeight="1" ht="19.5" r="161">
      <c r="A161" s="2">
        <f>IF(USERID1="", USERID2, USERID1)</f>
        <v/>
      </c>
      <c r="B161">
        <f>A161&amp;"-"&amp;TEXT(C161,"M")&amp;"-"&amp;TEXT(C161,"D")</f>
        <v/>
      </c>
      <c r="C161" s="93">
        <f>DATE</f>
        <v/>
      </c>
      <c r="D161">
        <f>DAY</f>
        <v/>
      </c>
      <c r="E161">
        <f>VLOOKUP(B161,CodeARAM,2,FALSE)</f>
        <v/>
      </c>
      <c r="F161">
        <f>VLOOKUP(B161,CodeDEAM,2,FALSE)</f>
        <v/>
      </c>
      <c r="G161">
        <f>VLOOKUP(B161,CodeARPM,2,FALSE)</f>
        <v/>
      </c>
      <c r="H161">
        <f>VLOOKUP(B161,CodeTRUEDEPM,2,FALSE)</f>
        <v/>
      </c>
      <c r="I161" s="78">
        <f>F161-E161</f>
        <v/>
      </c>
      <c r="J161" s="78">
        <f>H161-G161</f>
        <v/>
      </c>
      <c r="K161" s="78">
        <f>I161+J161</f>
        <v/>
      </c>
    </row>
    <row customHeight="1" ht="19.5" r="162">
      <c r="A162" s="2">
        <f>IF(USERID1="", USERID2, USERID1)</f>
        <v/>
      </c>
      <c r="B162">
        <f>A162&amp;"-"&amp;TEXT(C162,"M")&amp;"-"&amp;TEXT(C162,"D")</f>
        <v/>
      </c>
      <c r="C162" s="93">
        <f>DATE</f>
        <v/>
      </c>
      <c r="D162">
        <f>DAY</f>
        <v/>
      </c>
      <c r="E162">
        <f>VLOOKUP(B162,CodeARAM,2,FALSE)</f>
        <v/>
      </c>
      <c r="F162">
        <f>VLOOKUP(B162,CodeDEAM,2,FALSE)</f>
        <v/>
      </c>
      <c r="G162">
        <f>VLOOKUP(B162,CodeARPM,2,FALSE)</f>
        <v/>
      </c>
      <c r="H162">
        <f>VLOOKUP(B162,CodeTRUEDEPM,2,FALSE)</f>
        <v/>
      </c>
      <c r="I162" s="78">
        <f>F162-E162</f>
        <v/>
      </c>
      <c r="J162" s="78">
        <f>H162-G162</f>
        <v/>
      </c>
      <c r="K162" s="78">
        <f>I162+J162</f>
        <v/>
      </c>
    </row>
    <row customHeight="1" ht="19.5" r="163">
      <c r="A163" s="2">
        <f>IF(USERID1="", USERID2, USERID1)</f>
        <v/>
      </c>
      <c r="B163">
        <f>A163&amp;"-"&amp;TEXT(C163,"M")&amp;"-"&amp;TEXT(C163,"D")</f>
        <v/>
      </c>
      <c r="C163" s="93">
        <f>DATE</f>
        <v/>
      </c>
      <c r="D163">
        <f>DAY</f>
        <v/>
      </c>
      <c r="E163">
        <f>VLOOKUP(B163,CodeARAM,2,FALSE)</f>
        <v/>
      </c>
      <c r="F163">
        <f>VLOOKUP(B163,CodeDEAM,2,FALSE)</f>
        <v/>
      </c>
      <c r="G163">
        <f>VLOOKUP(B163,CodeARPM,2,FALSE)</f>
        <v/>
      </c>
      <c r="H163">
        <f>VLOOKUP(B163,CodeTRUEDEPM,2,FALSE)</f>
        <v/>
      </c>
      <c r="I163" s="78">
        <f>F163-E163</f>
        <v/>
      </c>
      <c r="J163" s="78">
        <f>H163-G163</f>
        <v/>
      </c>
      <c r="K163" s="78">
        <f>I163+J163</f>
        <v/>
      </c>
    </row>
    <row customHeight="1" ht="19.5" r="164">
      <c r="A164" s="2">
        <f>IF(USERID1="", USERID2, USERID1)</f>
        <v/>
      </c>
      <c r="B164">
        <f>A164&amp;"-"&amp;TEXT(C164,"M")&amp;"-"&amp;TEXT(C164,"D")</f>
        <v/>
      </c>
      <c r="C164" s="93">
        <f>DATE</f>
        <v/>
      </c>
      <c r="D164">
        <f>DAY</f>
        <v/>
      </c>
      <c r="E164">
        <f>VLOOKUP(B164,CodeARAM,2,FALSE)</f>
        <v/>
      </c>
      <c r="F164">
        <f>VLOOKUP(B164,CodeDEAM,2,FALSE)</f>
        <v/>
      </c>
      <c r="G164">
        <f>VLOOKUP(B164,CodeARPM,2,FALSE)</f>
        <v/>
      </c>
      <c r="H164">
        <f>VLOOKUP(B164,CodeTRUEDEPM,2,FALSE)</f>
        <v/>
      </c>
      <c r="I164" s="78">
        <f>F164-E164</f>
        <v/>
      </c>
      <c r="J164" s="78">
        <f>H164-G164</f>
        <v/>
      </c>
      <c r="K164" s="78">
        <f>I164+J164</f>
        <v/>
      </c>
    </row>
    <row customHeight="1" ht="19.5" r="165">
      <c r="A165" s="2">
        <f>IF(USERID1="", USERID2, USERID1)</f>
        <v/>
      </c>
      <c r="B165">
        <f>A165&amp;"-"&amp;TEXT(C165,"M")&amp;"-"&amp;TEXT(C165,"D")</f>
        <v/>
      </c>
      <c r="C165" s="93">
        <f>DATE</f>
        <v/>
      </c>
      <c r="D165">
        <f>DAY</f>
        <v/>
      </c>
      <c r="E165">
        <f>VLOOKUP(B165,CodeARAM,2,FALSE)</f>
        <v/>
      </c>
      <c r="F165">
        <f>VLOOKUP(B165,CodeDEAM,2,FALSE)</f>
        <v/>
      </c>
      <c r="G165">
        <f>VLOOKUP(B165,CodeARPM,2,FALSE)</f>
        <v/>
      </c>
      <c r="H165">
        <f>VLOOKUP(B165,CodeTRUEDEPM,2,FALSE)</f>
        <v/>
      </c>
      <c r="I165" s="78">
        <f>F165-E165</f>
        <v/>
      </c>
      <c r="J165" s="78">
        <f>H165-G165</f>
        <v/>
      </c>
      <c r="K165" s="78">
        <f>I165+J165</f>
        <v/>
      </c>
    </row>
    <row customHeight="1" ht="19.5" r="166">
      <c r="A166" s="2">
        <f>IF(USERID1="", USERID2, USERID1)</f>
        <v/>
      </c>
      <c r="B166">
        <f>A166&amp;"-"&amp;TEXT(C166,"M")&amp;"-"&amp;TEXT(C166,"D")</f>
        <v/>
      </c>
      <c r="C166" s="93">
        <f>DATE</f>
        <v/>
      </c>
      <c r="D166">
        <f>DAY</f>
        <v/>
      </c>
      <c r="E166">
        <f>VLOOKUP(B166,CodeARAM,2,FALSE)</f>
        <v/>
      </c>
      <c r="F166">
        <f>VLOOKUP(B166,CodeDEAM,2,FALSE)</f>
        <v/>
      </c>
      <c r="G166">
        <f>VLOOKUP(B166,CodeARPM,2,FALSE)</f>
        <v/>
      </c>
      <c r="H166">
        <f>VLOOKUP(B166,CodeTRUEDEPM,2,FALSE)</f>
        <v/>
      </c>
      <c r="I166" s="78">
        <f>F166-E166</f>
        <v/>
      </c>
      <c r="J166" s="78">
        <f>H166-G166</f>
        <v/>
      </c>
      <c r="K166" s="78">
        <f>I166+J166</f>
        <v/>
      </c>
    </row>
    <row customHeight="1" ht="19.5" r="167">
      <c r="A167" s="2">
        <f>IF(USERID1="", USERID2, USERID1)</f>
        <v/>
      </c>
      <c r="B167">
        <f>A167&amp;"-"&amp;TEXT(C167,"M")&amp;"-"&amp;TEXT(C167,"D")</f>
        <v/>
      </c>
      <c r="C167" s="93">
        <f>DATE</f>
        <v/>
      </c>
      <c r="D167">
        <f>DAY</f>
        <v/>
      </c>
      <c r="E167">
        <f>VLOOKUP(B167,CodeARAM,2,FALSE)</f>
        <v/>
      </c>
      <c r="F167">
        <f>VLOOKUP(B167,CodeDEAM,2,FALSE)</f>
        <v/>
      </c>
      <c r="G167">
        <f>VLOOKUP(B167,CodeARPM,2,FALSE)</f>
        <v/>
      </c>
      <c r="H167">
        <f>VLOOKUP(B167,CodeTRUEDEPM,2,FALSE)</f>
        <v/>
      </c>
      <c r="I167" s="78">
        <f>F167-E167</f>
        <v/>
      </c>
      <c r="J167" s="78">
        <f>H167-G167</f>
        <v/>
      </c>
      <c r="K167" s="78">
        <f>I167+J167</f>
        <v/>
      </c>
    </row>
    <row customHeight="1" ht="19.5" r="168">
      <c r="A168" s="2">
        <f>IF(USERID1="", USERID2, USERID1)</f>
        <v/>
      </c>
      <c r="B168">
        <f>A168&amp;"-"&amp;TEXT(C168,"M")&amp;"-"&amp;TEXT(C168,"D")</f>
        <v/>
      </c>
      <c r="C168" s="93">
        <f>DATE</f>
        <v/>
      </c>
      <c r="D168">
        <f>DAY</f>
        <v/>
      </c>
      <c r="E168">
        <f>VLOOKUP(B168,CodeARAM,2,FALSE)</f>
        <v/>
      </c>
      <c r="F168">
        <f>VLOOKUP(B168,CodeDEAM,2,FALSE)</f>
        <v/>
      </c>
      <c r="G168">
        <f>VLOOKUP(B168,CodeARPM,2,FALSE)</f>
        <v/>
      </c>
      <c r="H168">
        <f>VLOOKUP(B168,CodeTRUEDEPM,2,FALSE)</f>
        <v/>
      </c>
      <c r="I168" s="78">
        <f>F168-E168</f>
        <v/>
      </c>
      <c r="J168" s="78">
        <f>H168-G168</f>
        <v/>
      </c>
      <c r="K168" s="78">
        <f>I168+J168</f>
        <v/>
      </c>
    </row>
    <row customHeight="1" ht="19.5" r="169">
      <c r="A169" s="2">
        <f>IF(USERID1="", USERID2, USERID1)</f>
        <v/>
      </c>
      <c r="B169">
        <f>A169&amp;"-"&amp;TEXT(C169,"M")&amp;"-"&amp;TEXT(C169,"D")</f>
        <v/>
      </c>
      <c r="C169" s="93">
        <f>DATE</f>
        <v/>
      </c>
      <c r="D169">
        <f>DAY</f>
        <v/>
      </c>
      <c r="E169">
        <f>VLOOKUP(B169,CodeARAM,2,FALSE)</f>
        <v/>
      </c>
      <c r="F169">
        <f>VLOOKUP(B169,CodeDEAM,2,FALSE)</f>
        <v/>
      </c>
      <c r="G169">
        <f>VLOOKUP(B169,CodeARPM,2,FALSE)</f>
        <v/>
      </c>
      <c r="H169">
        <f>VLOOKUP(B169,CodeTRUEDEPM,2,FALSE)</f>
        <v/>
      </c>
      <c r="I169" s="78">
        <f>F169-E169</f>
        <v/>
      </c>
      <c r="J169" s="78">
        <f>H169-G169</f>
        <v/>
      </c>
      <c r="K169" s="78">
        <f>I169+J169</f>
        <v/>
      </c>
    </row>
    <row customHeight="1" ht="19.5" r="170">
      <c r="A170" s="2">
        <f>IF(USERID1="", USERID2, USERID1)</f>
        <v/>
      </c>
      <c r="B170">
        <f>A170&amp;"-"&amp;TEXT(C170,"M")&amp;"-"&amp;TEXT(C170,"D")</f>
        <v/>
      </c>
      <c r="C170" s="93">
        <f>DATE</f>
        <v/>
      </c>
      <c r="D170">
        <f>DAY</f>
        <v/>
      </c>
      <c r="E170">
        <f>VLOOKUP(B170,CodeARAM,2,FALSE)</f>
        <v/>
      </c>
      <c r="F170">
        <f>VLOOKUP(B170,CodeDEAM,2,FALSE)</f>
        <v/>
      </c>
      <c r="G170">
        <f>VLOOKUP(B170,CodeARPM,2,FALSE)</f>
        <v/>
      </c>
      <c r="H170">
        <f>VLOOKUP(B170,CodeTRUEDEPM,2,FALSE)</f>
        <v/>
      </c>
      <c r="I170" s="78">
        <f>F170-E170</f>
        <v/>
      </c>
      <c r="J170" s="78">
        <f>H170-G170</f>
        <v/>
      </c>
      <c r="K170" s="78">
        <f>I170+J170</f>
        <v/>
      </c>
    </row>
    <row customHeight="1" ht="19.5" r="171">
      <c r="A171" s="2">
        <f>IF(USERID1="", USERID2, USERID1)</f>
        <v/>
      </c>
      <c r="B171">
        <f>A171&amp;"-"&amp;TEXT(C171,"M")&amp;"-"&amp;TEXT(C171,"D")</f>
        <v/>
      </c>
      <c r="C171" s="93">
        <f>DATE</f>
        <v/>
      </c>
      <c r="D171">
        <f>DAY</f>
        <v/>
      </c>
      <c r="E171">
        <f>VLOOKUP(B171,CodeARAM,2,FALSE)</f>
        <v/>
      </c>
      <c r="F171">
        <f>VLOOKUP(B171,CodeDEAM,2,FALSE)</f>
        <v/>
      </c>
      <c r="G171">
        <f>VLOOKUP(B171,CodeARPM,2,FALSE)</f>
        <v/>
      </c>
      <c r="H171">
        <f>VLOOKUP(B171,CodeTRUEDEPM,2,FALSE)</f>
        <v/>
      </c>
      <c r="I171" s="78">
        <f>F171-E171</f>
        <v/>
      </c>
      <c r="J171" s="78">
        <f>H171-G171</f>
        <v/>
      </c>
      <c r="K171" s="78">
        <f>I171+J171</f>
        <v/>
      </c>
    </row>
    <row customHeight="1" ht="19.5" r="172">
      <c r="A172" s="2">
        <f>IF(USERID1="", USERID2, USERID1)</f>
        <v/>
      </c>
      <c r="B172">
        <f>A172&amp;"-"&amp;TEXT(C172,"M")&amp;"-"&amp;TEXT(C172,"D")</f>
        <v/>
      </c>
      <c r="C172" s="93">
        <f>DATE</f>
        <v/>
      </c>
      <c r="D172">
        <f>DAY</f>
        <v/>
      </c>
      <c r="E172">
        <f>VLOOKUP(B172,CodeARAM,2,FALSE)</f>
        <v/>
      </c>
      <c r="F172">
        <f>VLOOKUP(B172,CodeDEAM,2,FALSE)</f>
        <v/>
      </c>
      <c r="G172">
        <f>VLOOKUP(B172,CodeARPM,2,FALSE)</f>
        <v/>
      </c>
      <c r="H172">
        <f>VLOOKUP(B172,CodeTRUEDEPM,2,FALSE)</f>
        <v/>
      </c>
      <c r="I172" s="78">
        <f>F172-E172</f>
        <v/>
      </c>
      <c r="J172" s="78">
        <f>H172-G172</f>
        <v/>
      </c>
      <c r="K172" s="78">
        <f>I172+J172</f>
        <v/>
      </c>
    </row>
    <row customHeight="1" ht="19.5" r="173">
      <c r="A173" s="2">
        <f>IF(USERID1="", USERID2, USERID1)</f>
        <v/>
      </c>
      <c r="B173">
        <f>A173&amp;"-"&amp;TEXT(C173,"M")&amp;"-"&amp;TEXT(C173,"D")</f>
        <v/>
      </c>
      <c r="C173" s="93">
        <f>DATE</f>
        <v/>
      </c>
      <c r="D173">
        <f>DAY</f>
        <v/>
      </c>
      <c r="E173">
        <f>VLOOKUP(B173,CodeARAM,2,FALSE)</f>
        <v/>
      </c>
      <c r="F173">
        <f>VLOOKUP(B173,CodeDEAM,2,FALSE)</f>
        <v/>
      </c>
      <c r="G173">
        <f>VLOOKUP(B173,CodeARPM,2,FALSE)</f>
        <v/>
      </c>
      <c r="H173">
        <f>VLOOKUP(B173,CodeTRUEDEPM,2,FALSE)</f>
        <v/>
      </c>
      <c r="I173" s="78">
        <f>F173-E173</f>
        <v/>
      </c>
      <c r="J173" s="78">
        <f>H173-G173</f>
        <v/>
      </c>
      <c r="K173" s="78">
        <f>I173+J173</f>
        <v/>
      </c>
    </row>
    <row customHeight="1" ht="19.5" r="174">
      <c r="A174" s="2">
        <f>IF(USERID1="", USERID2, USERID1)</f>
        <v/>
      </c>
      <c r="B174">
        <f>A174&amp;"-"&amp;TEXT(C174,"M")&amp;"-"&amp;TEXT(C174,"D")</f>
        <v/>
      </c>
      <c r="C174" s="93">
        <f>DATE</f>
        <v/>
      </c>
      <c r="D174">
        <f>DAY</f>
        <v/>
      </c>
      <c r="E174">
        <f>VLOOKUP(B174,CodeARAM,2,FALSE)</f>
        <v/>
      </c>
      <c r="F174">
        <f>VLOOKUP(B174,CodeDEAM,2,FALSE)</f>
        <v/>
      </c>
      <c r="G174">
        <f>VLOOKUP(B174,CodeARPM,2,FALSE)</f>
        <v/>
      </c>
      <c r="H174">
        <f>VLOOKUP(B174,CodeTRUEDEPM,2,FALSE)</f>
        <v/>
      </c>
      <c r="I174" s="78">
        <f>F174-E174</f>
        <v/>
      </c>
      <c r="J174" s="78">
        <f>H174-G174</f>
        <v/>
      </c>
      <c r="K174" s="78">
        <f>I174+J174</f>
        <v/>
      </c>
    </row>
    <row customHeight="1" ht="19.5" r="175">
      <c r="A175" s="2">
        <f>IF(USERID1="", USERID2, USERID1)</f>
        <v/>
      </c>
      <c r="B175">
        <f>A175&amp;"-"&amp;TEXT(C175,"M")&amp;"-"&amp;TEXT(C175,"D")</f>
        <v/>
      </c>
      <c r="C175" s="93">
        <f>DATE</f>
        <v/>
      </c>
      <c r="D175">
        <f>DAY</f>
        <v/>
      </c>
      <c r="E175">
        <f>VLOOKUP(B175,CodeARAM,2,FALSE)</f>
        <v/>
      </c>
      <c r="F175">
        <f>VLOOKUP(B175,CodeDEAM,2,FALSE)</f>
        <v/>
      </c>
      <c r="G175">
        <f>VLOOKUP(B175,CodeARPM,2,FALSE)</f>
        <v/>
      </c>
      <c r="H175">
        <f>VLOOKUP(B175,CodeTRUEDEPM,2,FALSE)</f>
        <v/>
      </c>
      <c r="I175" s="78">
        <f>F175-E175</f>
        <v/>
      </c>
      <c r="J175" s="78">
        <f>H175-G175</f>
        <v/>
      </c>
      <c r="K175" s="78">
        <f>I175+J175</f>
        <v/>
      </c>
    </row>
    <row customHeight="1" ht="19.5" r="176">
      <c r="A176" s="2">
        <f>IF(USERID1="", USERID2, USERID1)</f>
        <v/>
      </c>
      <c r="B176">
        <f>A176&amp;"-"&amp;TEXT(C176,"M")&amp;"-"&amp;TEXT(C176,"D")</f>
        <v/>
      </c>
      <c r="C176" s="93">
        <f>DATE</f>
        <v/>
      </c>
      <c r="D176">
        <f>DAY</f>
        <v/>
      </c>
      <c r="E176">
        <f>VLOOKUP(B176,CodeARAM,2,FALSE)</f>
        <v/>
      </c>
      <c r="F176">
        <f>VLOOKUP(B176,CodeDEAM,2,FALSE)</f>
        <v/>
      </c>
      <c r="G176">
        <f>VLOOKUP(B176,CodeARPM,2,FALSE)</f>
        <v/>
      </c>
      <c r="H176">
        <f>VLOOKUP(B176,CodeTRUEDEPM,2,FALSE)</f>
        <v/>
      </c>
      <c r="I176" s="78">
        <f>F176-E176</f>
        <v/>
      </c>
      <c r="J176" s="78">
        <f>H176-G176</f>
        <v/>
      </c>
      <c r="K176" s="78">
        <f>I176+J176</f>
        <v/>
      </c>
    </row>
    <row customHeight="1" ht="19.5" r="177">
      <c r="A177" s="2">
        <f>IF(USERID1="", USERID2, USERID1)</f>
        <v/>
      </c>
      <c r="B177">
        <f>A177&amp;"-"&amp;TEXT(C177,"M")&amp;"-"&amp;TEXT(C177,"D")</f>
        <v/>
      </c>
      <c r="C177" s="93">
        <f>DATE</f>
        <v/>
      </c>
      <c r="D177">
        <f>DAY</f>
        <v/>
      </c>
      <c r="E177">
        <f>VLOOKUP(B177,CodeARAM,2,FALSE)</f>
        <v/>
      </c>
      <c r="F177">
        <f>VLOOKUP(B177,CodeDEAM,2,FALSE)</f>
        <v/>
      </c>
      <c r="G177">
        <f>VLOOKUP(B177,CodeARPM,2,FALSE)</f>
        <v/>
      </c>
      <c r="H177">
        <f>VLOOKUP(B177,CodeTRUEDEPM,2,FALSE)</f>
        <v/>
      </c>
      <c r="I177" s="78">
        <f>F177-E177</f>
        <v/>
      </c>
      <c r="J177" s="78">
        <f>H177-G177</f>
        <v/>
      </c>
      <c r="K177" s="78">
        <f>I177+J177</f>
        <v/>
      </c>
    </row>
    <row customHeight="1" ht="19.5" r="178">
      <c r="A178" s="2">
        <f>IF(USERID1="", USERID2, USERID1)</f>
        <v/>
      </c>
      <c r="B178">
        <f>A178&amp;"-"&amp;TEXT(C178,"M")&amp;"-"&amp;TEXT(C178,"D")</f>
        <v/>
      </c>
      <c r="C178" s="93">
        <f>DATE</f>
        <v/>
      </c>
      <c r="D178">
        <f>DAY</f>
        <v/>
      </c>
      <c r="E178">
        <f>VLOOKUP(B178,CodeARAM,2,FALSE)</f>
        <v/>
      </c>
      <c r="F178">
        <f>VLOOKUP(B178,CodeDEAM,2,FALSE)</f>
        <v/>
      </c>
      <c r="G178">
        <f>VLOOKUP(B178,CodeARPM,2,FALSE)</f>
        <v/>
      </c>
      <c r="H178">
        <f>VLOOKUP(B178,CodeTRUEDEPM,2,FALSE)</f>
        <v/>
      </c>
      <c r="I178" s="78">
        <f>F178-E178</f>
        <v/>
      </c>
      <c r="J178" s="78">
        <f>H178-G178</f>
        <v/>
      </c>
      <c r="K178" s="78">
        <f>I178+J178</f>
        <v/>
      </c>
    </row>
    <row customHeight="1" ht="19.5" r="179">
      <c r="A179" s="2">
        <f>IF(USERID1="", USERID2, USERID1)</f>
        <v/>
      </c>
      <c r="B179">
        <f>A179&amp;"-"&amp;TEXT(C179,"M")&amp;"-"&amp;TEXT(C179,"D")</f>
        <v/>
      </c>
      <c r="C179" s="93">
        <f>DATE</f>
        <v/>
      </c>
      <c r="D179">
        <f>DAY</f>
        <v/>
      </c>
      <c r="E179">
        <f>VLOOKUP(B179,CodeARAM,2,FALSE)</f>
        <v/>
      </c>
      <c r="F179">
        <f>VLOOKUP(B179,CodeDEAM,2,FALSE)</f>
        <v/>
      </c>
      <c r="G179">
        <f>VLOOKUP(B179,CodeARPM,2,FALSE)</f>
        <v/>
      </c>
      <c r="H179">
        <f>VLOOKUP(B179,CodeTRUEDEPM,2,FALSE)</f>
        <v/>
      </c>
      <c r="I179" s="78">
        <f>F179-E179</f>
        <v/>
      </c>
      <c r="J179" s="78">
        <f>H179-G179</f>
        <v/>
      </c>
      <c r="K179" s="78">
        <f>I179+J179</f>
        <v/>
      </c>
    </row>
    <row customHeight="1" ht="19.5" r="180">
      <c r="A180" s="2">
        <f>IF(USERID1="", USERID2, USERID1)</f>
        <v/>
      </c>
      <c r="B180">
        <f>A180&amp;"-"&amp;TEXT(C180,"M")&amp;"-"&amp;TEXT(C180,"D")</f>
        <v/>
      </c>
      <c r="C180" s="93">
        <f>DATE</f>
        <v/>
      </c>
      <c r="D180">
        <f>DAY</f>
        <v/>
      </c>
      <c r="E180">
        <f>VLOOKUP(B180,CodeARAM,2,FALSE)</f>
        <v/>
      </c>
      <c r="F180">
        <f>VLOOKUP(B180,CodeDEAM,2,FALSE)</f>
        <v/>
      </c>
      <c r="G180">
        <f>VLOOKUP(B180,CodeARPM,2,FALSE)</f>
        <v/>
      </c>
      <c r="H180">
        <f>VLOOKUP(B180,CodeTRUEDEPM,2,FALSE)</f>
        <v/>
      </c>
      <c r="I180" s="78">
        <f>F180-E180</f>
        <v/>
      </c>
      <c r="J180" s="78">
        <f>H180-G180</f>
        <v/>
      </c>
      <c r="K180" s="78">
        <f>I180+J180</f>
        <v/>
      </c>
    </row>
    <row customHeight="1" ht="19.5" r="181">
      <c r="A181" s="2">
        <f>IF(USERID1="", USERID2, USERID1)</f>
        <v/>
      </c>
      <c r="B181">
        <f>A181&amp;"-"&amp;TEXT(C181,"M")&amp;"-"&amp;TEXT(C181,"D")</f>
        <v/>
      </c>
      <c r="C181" s="93">
        <f>DATE</f>
        <v/>
      </c>
      <c r="D181">
        <f>DAY</f>
        <v/>
      </c>
      <c r="E181">
        <f>VLOOKUP(B181,CodeARAM,2,FALSE)</f>
        <v/>
      </c>
      <c r="F181">
        <f>VLOOKUP(B181,CodeDEAM,2,FALSE)</f>
        <v/>
      </c>
      <c r="G181">
        <f>VLOOKUP(B181,CodeARPM,2,FALSE)</f>
        <v/>
      </c>
      <c r="H181">
        <f>VLOOKUP(B181,CodeTRUEDEPM,2,FALSE)</f>
        <v/>
      </c>
      <c r="I181" s="78">
        <f>F181-E181</f>
        <v/>
      </c>
      <c r="J181" s="78">
        <f>H181-G181</f>
        <v/>
      </c>
      <c r="K181" s="78">
        <f>I181+J181</f>
        <v/>
      </c>
    </row>
    <row customHeight="1" ht="19.5" r="182">
      <c r="A182" s="2">
        <f>IF(USERID1="", USERID2, USERID1)</f>
        <v/>
      </c>
      <c r="B182">
        <f>A182&amp;"-"&amp;TEXT(C182,"M")&amp;"-"&amp;TEXT(C182,"D")</f>
        <v/>
      </c>
      <c r="C182" s="93">
        <f>DATE</f>
        <v/>
      </c>
      <c r="D182">
        <f>DAY</f>
        <v/>
      </c>
      <c r="E182">
        <f>VLOOKUP(B182,CodeARAM,2,FALSE)</f>
        <v/>
      </c>
      <c r="F182">
        <f>VLOOKUP(B182,CodeDEAM,2,FALSE)</f>
        <v/>
      </c>
      <c r="G182">
        <f>VLOOKUP(B182,CodeARPM,2,FALSE)</f>
        <v/>
      </c>
      <c r="H182">
        <f>VLOOKUP(B182,CodeTRUEDEPM,2,FALSE)</f>
        <v/>
      </c>
      <c r="I182" s="78">
        <f>F182-E182</f>
        <v/>
      </c>
      <c r="J182" s="78">
        <f>H182-G182</f>
        <v/>
      </c>
      <c r="K182" s="78">
        <f>I182+J182</f>
        <v/>
      </c>
    </row>
    <row customHeight="1" ht="19.5" r="183">
      <c r="A183" s="2">
        <f>IF(USERID1="", USERID2, USERID1)</f>
        <v/>
      </c>
      <c r="B183">
        <f>A183&amp;"-"&amp;TEXT(C183,"M")&amp;"-"&amp;TEXT(C183,"D")</f>
        <v/>
      </c>
      <c r="C183" s="93">
        <f>DATE</f>
        <v/>
      </c>
      <c r="D183">
        <f>DAY</f>
        <v/>
      </c>
      <c r="E183">
        <f>VLOOKUP(B183,CodeARAM,2,FALSE)</f>
        <v/>
      </c>
      <c r="F183">
        <f>VLOOKUP(B183,CodeDEAM,2,FALSE)</f>
        <v/>
      </c>
      <c r="G183">
        <f>VLOOKUP(B183,CodeARPM,2,FALSE)</f>
        <v/>
      </c>
      <c r="H183">
        <f>VLOOKUP(B183,CodeTRUEDEPM,2,FALSE)</f>
        <v/>
      </c>
      <c r="I183" s="78">
        <f>F183-E183</f>
        <v/>
      </c>
      <c r="J183" s="78">
        <f>H183-G183</f>
        <v/>
      </c>
      <c r="K183" s="78">
        <f>I183+J183</f>
        <v/>
      </c>
    </row>
    <row customHeight="1" ht="19.5" r="184">
      <c r="A184" s="2">
        <f>IF(USERID1="", USERID2, USERID1)</f>
        <v/>
      </c>
      <c r="B184">
        <f>A184&amp;"-"&amp;TEXT(C184,"M")&amp;"-"&amp;TEXT(C184,"D")</f>
        <v/>
      </c>
      <c r="C184" s="93">
        <f>DATE</f>
        <v/>
      </c>
      <c r="D184">
        <f>DAY</f>
        <v/>
      </c>
      <c r="E184">
        <f>VLOOKUP(B184,CodeARAM,2,FALSE)</f>
        <v/>
      </c>
      <c r="F184">
        <f>VLOOKUP(B184,CodeDEAM,2,FALSE)</f>
        <v/>
      </c>
      <c r="G184">
        <f>VLOOKUP(B184,CodeARPM,2,FALSE)</f>
        <v/>
      </c>
      <c r="H184">
        <f>VLOOKUP(B184,CodeTRUEDEPM,2,FALSE)</f>
        <v/>
      </c>
      <c r="I184" s="78">
        <f>F184-E184</f>
        <v/>
      </c>
      <c r="J184" s="78">
        <f>H184-G184</f>
        <v/>
      </c>
      <c r="K184" s="78">
        <f>I184+J184</f>
        <v/>
      </c>
    </row>
    <row customHeight="1" ht="19.5" r="185">
      <c r="A185" s="2">
        <f>IF(USERID1="", USERID2, USERID1)</f>
        <v/>
      </c>
      <c r="B185">
        <f>A185&amp;"-"&amp;TEXT(C185,"M")&amp;"-"&amp;TEXT(C185,"D")</f>
        <v/>
      </c>
      <c r="C185" s="93">
        <f>DATE</f>
        <v/>
      </c>
      <c r="D185">
        <f>DAY</f>
        <v/>
      </c>
      <c r="E185">
        <f>VLOOKUP(B185,CodeARAM,2,FALSE)</f>
        <v/>
      </c>
      <c r="F185">
        <f>VLOOKUP(B185,CodeDEAM,2,FALSE)</f>
        <v/>
      </c>
      <c r="G185">
        <f>VLOOKUP(B185,CodeARPM,2,FALSE)</f>
        <v/>
      </c>
      <c r="H185">
        <f>VLOOKUP(B185,CodeTRUEDEPM,2,FALSE)</f>
        <v/>
      </c>
      <c r="I185" s="78">
        <f>F185-E185</f>
        <v/>
      </c>
      <c r="J185" s="78">
        <f>H185-G185</f>
        <v/>
      </c>
      <c r="K185" s="78">
        <f>I185+J185</f>
        <v/>
      </c>
    </row>
    <row customHeight="1" ht="19.5" r="186">
      <c r="A186" s="2">
        <f>IF(USERID1="", USERID2, USERID1)</f>
        <v/>
      </c>
      <c r="B186">
        <f>A186&amp;"-"&amp;TEXT(C186,"M")&amp;"-"&amp;TEXT(C186,"D")</f>
        <v/>
      </c>
      <c r="C186" s="93">
        <f>DATE</f>
        <v/>
      </c>
      <c r="D186">
        <f>DAY</f>
        <v/>
      </c>
      <c r="E186">
        <f>VLOOKUP(B186,CodeARAM,2,FALSE)</f>
        <v/>
      </c>
      <c r="F186">
        <f>VLOOKUP(B186,CodeDEAM,2,FALSE)</f>
        <v/>
      </c>
      <c r="G186">
        <f>VLOOKUP(B186,CodeARPM,2,FALSE)</f>
        <v/>
      </c>
      <c r="H186">
        <f>VLOOKUP(B186,CodeTRUEDEPM,2,FALSE)</f>
        <v/>
      </c>
      <c r="I186" s="78">
        <f>F186-E186</f>
        <v/>
      </c>
      <c r="J186" s="78">
        <f>H186-G186</f>
        <v/>
      </c>
      <c r="K186" s="78">
        <f>I186+J186</f>
        <v/>
      </c>
    </row>
    <row customHeight="1" ht="19.5" r="187">
      <c r="A187" s="2">
        <f>IF(USERID1="", USERID2, USERID1)</f>
        <v/>
      </c>
      <c r="B187">
        <f>A187&amp;"-"&amp;TEXT(C187,"M")&amp;"-"&amp;TEXT(C187,"D")</f>
        <v/>
      </c>
      <c r="C187" s="93">
        <f>DATE</f>
        <v/>
      </c>
      <c r="D187">
        <f>DAY</f>
        <v/>
      </c>
      <c r="E187">
        <f>VLOOKUP(B187,CodeARAM,2,FALSE)</f>
        <v/>
      </c>
      <c r="F187">
        <f>VLOOKUP(B187,CodeDEAM,2,FALSE)</f>
        <v/>
      </c>
      <c r="G187">
        <f>VLOOKUP(B187,CodeARPM,2,FALSE)</f>
        <v/>
      </c>
      <c r="H187">
        <f>VLOOKUP(B187,CodeTRUEDEPM,2,FALSE)</f>
        <v/>
      </c>
      <c r="I187" s="78">
        <f>F187-E187</f>
        <v/>
      </c>
      <c r="J187" s="78">
        <f>H187-G187</f>
        <v/>
      </c>
      <c r="K187" s="78">
        <f>I187+J187</f>
        <v/>
      </c>
    </row>
    <row customHeight="1" ht="19.5" r="188">
      <c r="A188" s="2">
        <f>IF(USERID1="", USERID2, USERID1)</f>
        <v/>
      </c>
      <c r="B188">
        <f>A188&amp;"-"&amp;TEXT(C188,"M")&amp;"-"&amp;TEXT(C188,"D")</f>
        <v/>
      </c>
      <c r="C188" s="93">
        <f>DATE</f>
        <v/>
      </c>
      <c r="D188">
        <f>DAY</f>
        <v/>
      </c>
      <c r="E188">
        <f>VLOOKUP(B188,CodeARAM,2,FALSE)</f>
        <v/>
      </c>
      <c r="F188">
        <f>VLOOKUP(B188,CodeDEAM,2,FALSE)</f>
        <v/>
      </c>
      <c r="G188">
        <f>VLOOKUP(B188,CodeARPM,2,FALSE)</f>
        <v/>
      </c>
      <c r="H188">
        <f>VLOOKUP(B188,CodeTRUEDEPM,2,FALSE)</f>
        <v/>
      </c>
      <c r="I188" s="78">
        <f>F188-E188</f>
        <v/>
      </c>
      <c r="J188" s="78">
        <f>H188-G188</f>
        <v/>
      </c>
      <c r="K188" s="78">
        <f>I188+J188</f>
        <v/>
      </c>
    </row>
    <row customHeight="1" ht="19.5" r="189">
      <c r="A189" s="2">
        <f>IF(USERID1="", USERID2, USERID1)</f>
        <v/>
      </c>
      <c r="B189">
        <f>A189&amp;"-"&amp;TEXT(C189,"M")&amp;"-"&amp;TEXT(C189,"D")</f>
        <v/>
      </c>
      <c r="C189" s="93">
        <f>DATE</f>
        <v/>
      </c>
      <c r="D189">
        <f>DAY</f>
        <v/>
      </c>
      <c r="E189">
        <f>VLOOKUP(B189,CodeARAM,2,FALSE)</f>
        <v/>
      </c>
      <c r="F189">
        <f>VLOOKUP(B189,CodeDEAM,2,FALSE)</f>
        <v/>
      </c>
      <c r="G189">
        <f>VLOOKUP(B189,CodeARPM,2,FALSE)</f>
        <v/>
      </c>
      <c r="H189">
        <f>VLOOKUP(B189,CodeTRUEDEPM,2,FALSE)</f>
        <v/>
      </c>
      <c r="I189" s="78">
        <f>F189-E189</f>
        <v/>
      </c>
      <c r="J189" s="78">
        <f>H189-G189</f>
        <v/>
      </c>
      <c r="K189" s="78">
        <f>I189+J189</f>
        <v/>
      </c>
    </row>
    <row customHeight="1" ht="19.5" r="190">
      <c r="A190" s="2">
        <f>IF(USERID1="", USERID2, USERID1)</f>
        <v/>
      </c>
      <c r="B190">
        <f>A190&amp;"-"&amp;TEXT(C190,"M")&amp;"-"&amp;TEXT(C190,"D")</f>
        <v/>
      </c>
      <c r="C190" s="93">
        <f>DATE</f>
        <v/>
      </c>
      <c r="D190">
        <f>DAY</f>
        <v/>
      </c>
      <c r="E190">
        <f>VLOOKUP(B190,CodeARAM,2,FALSE)</f>
        <v/>
      </c>
      <c r="F190">
        <f>VLOOKUP(B190,CodeDEAM,2,FALSE)</f>
        <v/>
      </c>
      <c r="G190">
        <f>VLOOKUP(B190,CodeARPM,2,FALSE)</f>
        <v/>
      </c>
      <c r="H190">
        <f>VLOOKUP(B190,CodeTRUEDEPM,2,FALSE)</f>
        <v/>
      </c>
      <c r="I190" s="78">
        <f>F190-E190</f>
        <v/>
      </c>
      <c r="J190" s="78">
        <f>H190-G190</f>
        <v/>
      </c>
      <c r="K190" s="78">
        <f>I190+J190</f>
        <v/>
      </c>
    </row>
    <row customHeight="1" ht="19.5" r="191">
      <c r="A191" s="2">
        <f>IF(USERID1="", USERID2, USERID1)</f>
        <v/>
      </c>
      <c r="B191">
        <f>A191&amp;"-"&amp;TEXT(C191,"M")&amp;"-"&amp;TEXT(C191,"D")</f>
        <v/>
      </c>
      <c r="C191" s="93">
        <f>DATE</f>
        <v/>
      </c>
      <c r="D191">
        <f>DAY</f>
        <v/>
      </c>
      <c r="E191">
        <f>VLOOKUP(B191,CodeARAM,2,FALSE)</f>
        <v/>
      </c>
      <c r="F191">
        <f>VLOOKUP(B191,CodeDEAM,2,FALSE)</f>
        <v/>
      </c>
      <c r="G191">
        <f>VLOOKUP(B191,CodeARPM,2,FALSE)</f>
        <v/>
      </c>
      <c r="H191">
        <f>VLOOKUP(B191,CodeTRUEDEPM,2,FALSE)</f>
        <v/>
      </c>
      <c r="I191" s="78">
        <f>F191-E191</f>
        <v/>
      </c>
      <c r="J191" s="78">
        <f>H191-G191</f>
        <v/>
      </c>
      <c r="K191" s="78">
        <f>I191+J191</f>
        <v/>
      </c>
    </row>
    <row customHeight="1" ht="19.5" r="192">
      <c r="A192" s="2">
        <f>IF(USERID1="", USERID2, USERID1)</f>
        <v/>
      </c>
      <c r="B192">
        <f>A192&amp;"-"&amp;TEXT(C192,"M")&amp;"-"&amp;TEXT(C192,"D")</f>
        <v/>
      </c>
      <c r="C192" s="93">
        <f>DATE</f>
        <v/>
      </c>
      <c r="D192">
        <f>DAY</f>
        <v/>
      </c>
      <c r="E192">
        <f>VLOOKUP(B192,CodeARAM,2,FALSE)</f>
        <v/>
      </c>
      <c r="F192">
        <f>VLOOKUP(B192,CodeDEAM,2,FALSE)</f>
        <v/>
      </c>
      <c r="G192">
        <f>VLOOKUP(B192,CodeARPM,2,FALSE)</f>
        <v/>
      </c>
      <c r="H192">
        <f>VLOOKUP(B192,CodeTRUEDEPM,2,FALSE)</f>
        <v/>
      </c>
      <c r="I192" s="78">
        <f>F192-E192</f>
        <v/>
      </c>
      <c r="J192" s="78">
        <f>H192-G192</f>
        <v/>
      </c>
      <c r="K192" s="78">
        <f>I192+J192</f>
        <v/>
      </c>
    </row>
    <row customHeight="1" ht="19.5" r="193">
      <c r="A193" s="2">
        <f>IF(USERID1="", USERID2, USERID1)</f>
        <v/>
      </c>
      <c r="B193">
        <f>A193&amp;"-"&amp;TEXT(C193,"M")&amp;"-"&amp;TEXT(C193,"D")</f>
        <v/>
      </c>
      <c r="C193" s="93">
        <f>DATE</f>
        <v/>
      </c>
      <c r="D193">
        <f>DAY</f>
        <v/>
      </c>
      <c r="E193">
        <f>VLOOKUP(B193,CodeARAM,2,FALSE)</f>
        <v/>
      </c>
      <c r="F193">
        <f>VLOOKUP(B193,CodeDEAM,2,FALSE)</f>
        <v/>
      </c>
      <c r="G193">
        <f>VLOOKUP(B193,CodeARPM,2,FALSE)</f>
        <v/>
      </c>
      <c r="H193">
        <f>VLOOKUP(B193,CodeTRUEDEPM,2,FALSE)</f>
        <v/>
      </c>
      <c r="I193" s="78">
        <f>F193-E193</f>
        <v/>
      </c>
      <c r="J193" s="78">
        <f>H193-G193</f>
        <v/>
      </c>
      <c r="K193" s="78">
        <f>I193+J193</f>
        <v/>
      </c>
    </row>
    <row customHeight="1" ht="19.5" r="194">
      <c r="A194" s="2">
        <f>IF(USERID1="", USERID2, USERID1)</f>
        <v/>
      </c>
      <c r="B194">
        <f>A194&amp;"-"&amp;TEXT(C194,"M")&amp;"-"&amp;TEXT(C194,"D")</f>
        <v/>
      </c>
      <c r="C194" s="93">
        <f>DATE</f>
        <v/>
      </c>
      <c r="D194">
        <f>DAY</f>
        <v/>
      </c>
      <c r="E194">
        <f>VLOOKUP(B194,CodeARAM,2,FALSE)</f>
        <v/>
      </c>
      <c r="F194">
        <f>VLOOKUP(B194,CodeDEAM,2,FALSE)</f>
        <v/>
      </c>
      <c r="G194">
        <f>VLOOKUP(B194,CodeARPM,2,FALSE)</f>
        <v/>
      </c>
      <c r="H194">
        <f>VLOOKUP(B194,CodeTRUEDEPM,2,FALSE)</f>
        <v/>
      </c>
      <c r="I194" s="78">
        <f>F194-E194</f>
        <v/>
      </c>
      <c r="J194" s="78">
        <f>H194-G194</f>
        <v/>
      </c>
      <c r="K194" s="78">
        <f>I194+J194</f>
        <v/>
      </c>
    </row>
    <row customHeight="1" ht="19.5" r="195">
      <c r="A195" s="2">
        <f>IF(USERID1="", USERID2, USERID1)</f>
        <v/>
      </c>
      <c r="B195">
        <f>A195&amp;"-"&amp;TEXT(C195,"M")&amp;"-"&amp;TEXT(C195,"D")</f>
        <v/>
      </c>
      <c r="C195" s="93">
        <f>DATE</f>
        <v/>
      </c>
      <c r="D195">
        <f>DAY</f>
        <v/>
      </c>
      <c r="E195">
        <f>VLOOKUP(B195,CodeARAM,2,FALSE)</f>
        <v/>
      </c>
      <c r="F195">
        <f>VLOOKUP(B195,CodeDEAM,2,FALSE)</f>
        <v/>
      </c>
      <c r="G195">
        <f>VLOOKUP(B195,CodeARPM,2,FALSE)</f>
        <v/>
      </c>
      <c r="H195">
        <f>VLOOKUP(B195,CodeTRUEDEPM,2,FALSE)</f>
        <v/>
      </c>
      <c r="I195" s="78">
        <f>F195-E195</f>
        <v/>
      </c>
      <c r="J195" s="78">
        <f>H195-G195</f>
        <v/>
      </c>
      <c r="K195" s="78">
        <f>I195+J195</f>
        <v/>
      </c>
    </row>
    <row customHeight="1" ht="19.5" r="196">
      <c r="A196" s="2">
        <f>IF(USERID1="", USERID2, USERID1)</f>
        <v/>
      </c>
      <c r="B196">
        <f>A196&amp;"-"&amp;TEXT(C196,"M")&amp;"-"&amp;TEXT(C196,"D")</f>
        <v/>
      </c>
      <c r="C196" s="93">
        <f>DATE</f>
        <v/>
      </c>
      <c r="D196">
        <f>DAY</f>
        <v/>
      </c>
      <c r="E196">
        <f>VLOOKUP(B196,CodeARAM,2,FALSE)</f>
        <v/>
      </c>
      <c r="F196">
        <f>VLOOKUP(B196,CodeDEAM,2,FALSE)</f>
        <v/>
      </c>
      <c r="G196">
        <f>VLOOKUP(B196,CodeARPM,2,FALSE)</f>
        <v/>
      </c>
      <c r="H196">
        <f>VLOOKUP(B196,CodeTRUEDEPM,2,FALSE)</f>
        <v/>
      </c>
      <c r="I196" s="78">
        <f>F196-E196</f>
        <v/>
      </c>
      <c r="J196" s="78">
        <f>H196-G196</f>
        <v/>
      </c>
      <c r="K196" s="78">
        <f>I196+J196</f>
        <v/>
      </c>
    </row>
    <row customHeight="1" ht="19.5" r="197">
      <c r="A197" s="2">
        <f>IF(USERID1="", USERID2, USERID1)</f>
        <v/>
      </c>
      <c r="B197">
        <f>A197&amp;"-"&amp;TEXT(C197,"M")&amp;"-"&amp;TEXT(C197,"D")</f>
        <v/>
      </c>
      <c r="C197" s="93">
        <f>DATE</f>
        <v/>
      </c>
      <c r="D197">
        <f>DAY</f>
        <v/>
      </c>
      <c r="E197">
        <f>VLOOKUP(B197,CodeARAM,2,FALSE)</f>
        <v/>
      </c>
      <c r="F197">
        <f>VLOOKUP(B197,CodeDEAM,2,FALSE)</f>
        <v/>
      </c>
      <c r="G197">
        <f>VLOOKUP(B197,CodeARPM,2,FALSE)</f>
        <v/>
      </c>
      <c r="H197">
        <f>VLOOKUP(B197,CodeTRUEDEPM,2,FALSE)</f>
        <v/>
      </c>
      <c r="I197" s="78">
        <f>F197-E197</f>
        <v/>
      </c>
      <c r="J197" s="78">
        <f>H197-G197</f>
        <v/>
      </c>
      <c r="K197" s="78">
        <f>I197+J197</f>
        <v/>
      </c>
    </row>
    <row customHeight="1" ht="19.5" r="198">
      <c r="A198" s="2">
        <f>IF(USERID1="", USERID2, USERID1)</f>
        <v/>
      </c>
      <c r="B198">
        <f>A198&amp;"-"&amp;TEXT(C198,"M")&amp;"-"&amp;TEXT(C198,"D")</f>
        <v/>
      </c>
      <c r="C198" s="93">
        <f>DATE</f>
        <v/>
      </c>
      <c r="D198">
        <f>DAY</f>
        <v/>
      </c>
      <c r="E198">
        <f>VLOOKUP(B198,CodeARAM,2,FALSE)</f>
        <v/>
      </c>
      <c r="F198">
        <f>VLOOKUP(B198,CodeDEAM,2,FALSE)</f>
        <v/>
      </c>
      <c r="G198">
        <f>VLOOKUP(B198,CodeARPM,2,FALSE)</f>
        <v/>
      </c>
      <c r="H198">
        <f>VLOOKUP(B198,CodeTRUEDEPM,2,FALSE)</f>
        <v/>
      </c>
      <c r="I198" s="78">
        <f>F198-E198</f>
        <v/>
      </c>
      <c r="J198" s="78">
        <f>H198-G198</f>
        <v/>
      </c>
      <c r="K198" s="78">
        <f>I198+J198</f>
        <v/>
      </c>
    </row>
    <row customHeight="1" ht="19.5" r="199">
      <c r="A199" s="2">
        <f>IF(USERID1="", USERID2, USERID1)</f>
        <v/>
      </c>
      <c r="B199">
        <f>A199&amp;"-"&amp;TEXT(C199,"M")&amp;"-"&amp;TEXT(C199,"D")</f>
        <v/>
      </c>
      <c r="C199" s="93">
        <f>DATE</f>
        <v/>
      </c>
      <c r="D199">
        <f>DAY</f>
        <v/>
      </c>
      <c r="E199">
        <f>VLOOKUP(B199,CodeARAM,2,FALSE)</f>
        <v/>
      </c>
      <c r="F199">
        <f>VLOOKUP(B199,CodeDEAM,2,FALSE)</f>
        <v/>
      </c>
      <c r="G199">
        <f>VLOOKUP(B199,CodeARPM,2,FALSE)</f>
        <v/>
      </c>
      <c r="H199">
        <f>VLOOKUP(B199,CodeTRUEDEPM,2,FALSE)</f>
        <v/>
      </c>
      <c r="I199" s="78">
        <f>F199-E199</f>
        <v/>
      </c>
      <c r="J199" s="78">
        <f>H199-G199</f>
        <v/>
      </c>
      <c r="K199" s="78">
        <f>I199+J199</f>
        <v/>
      </c>
    </row>
    <row customHeight="1" ht="19.5" r="200">
      <c r="A200" s="2">
        <f>IF(USERID1="", USERID2, USERID1)</f>
        <v/>
      </c>
      <c r="B200">
        <f>A200&amp;"-"&amp;TEXT(C200,"M")&amp;"-"&amp;TEXT(C200,"D")</f>
        <v/>
      </c>
      <c r="C200" s="93">
        <f>DATE</f>
        <v/>
      </c>
      <c r="D200">
        <f>DAY</f>
        <v/>
      </c>
      <c r="E200">
        <f>VLOOKUP(B200,CodeARAM,2,FALSE)</f>
        <v/>
      </c>
      <c r="F200">
        <f>VLOOKUP(B200,CodeDEAM,2,FALSE)</f>
        <v/>
      </c>
      <c r="G200">
        <f>VLOOKUP(B200,CodeARPM,2,FALSE)</f>
        <v/>
      </c>
      <c r="H200">
        <f>VLOOKUP(B200,CodeTRUEDEPM,2,FALSE)</f>
        <v/>
      </c>
      <c r="I200" s="78">
        <f>F200-E200</f>
        <v/>
      </c>
      <c r="J200" s="78">
        <f>H200-G200</f>
        <v/>
      </c>
      <c r="K200" s="78">
        <f>I200+J200</f>
        <v/>
      </c>
    </row>
    <row customHeight="1" ht="19.5" r="201">
      <c r="A201" s="2">
        <f>IF(USERID1="", USERID2, USERID1)</f>
        <v/>
      </c>
      <c r="B201">
        <f>A201&amp;"-"&amp;TEXT(C201,"M")&amp;"-"&amp;TEXT(C201,"D")</f>
        <v/>
      </c>
      <c r="C201" s="93">
        <f>DATE</f>
        <v/>
      </c>
      <c r="D201">
        <f>DAY</f>
        <v/>
      </c>
      <c r="E201">
        <f>VLOOKUP(B201,CodeARAM,2,FALSE)</f>
        <v/>
      </c>
      <c r="F201">
        <f>VLOOKUP(B201,CodeDEAM,2,FALSE)</f>
        <v/>
      </c>
      <c r="G201">
        <f>VLOOKUP(B201,CodeARPM,2,FALSE)</f>
        <v/>
      </c>
      <c r="H201">
        <f>VLOOKUP(B201,CodeTRUEDEPM,2,FALSE)</f>
        <v/>
      </c>
      <c r="I201" s="78">
        <f>F201-E201</f>
        <v/>
      </c>
      <c r="J201" s="78">
        <f>H201-G201</f>
        <v/>
      </c>
      <c r="K201" s="78">
        <f>I201+J201</f>
        <v/>
      </c>
    </row>
    <row customHeight="1" ht="19.5" r="202">
      <c r="A202" s="2">
        <f>IF(USERID1="", USERID2, USERID1)</f>
        <v/>
      </c>
      <c r="B202">
        <f>A202&amp;"-"&amp;TEXT(C202,"M")&amp;"-"&amp;TEXT(C202,"D")</f>
        <v/>
      </c>
      <c r="C202" s="93">
        <f>DATE</f>
        <v/>
      </c>
      <c r="D202">
        <f>DAY</f>
        <v/>
      </c>
      <c r="E202">
        <f>VLOOKUP(B202,CodeARAM,2,FALSE)</f>
        <v/>
      </c>
      <c r="F202">
        <f>VLOOKUP(B202,CodeDEAM,2,FALSE)</f>
        <v/>
      </c>
      <c r="G202">
        <f>VLOOKUP(B202,CodeARPM,2,FALSE)</f>
        <v/>
      </c>
      <c r="H202">
        <f>VLOOKUP(B202,CodeTRUEDEPM,2,FALSE)</f>
        <v/>
      </c>
      <c r="I202" s="78">
        <f>F202-E202</f>
        <v/>
      </c>
      <c r="J202" s="78">
        <f>H202-G202</f>
        <v/>
      </c>
      <c r="K202" s="78">
        <f>I202+J202</f>
        <v/>
      </c>
    </row>
    <row customHeight="1" ht="19.5" r="203">
      <c r="A203" s="2">
        <f>IF(USERID1="", USERID2, USERID1)</f>
        <v/>
      </c>
      <c r="B203">
        <f>A203&amp;"-"&amp;TEXT(C203,"M")&amp;"-"&amp;TEXT(C203,"D")</f>
        <v/>
      </c>
      <c r="C203" s="93">
        <f>DATE</f>
        <v/>
      </c>
      <c r="D203">
        <f>DAY</f>
        <v/>
      </c>
      <c r="E203">
        <f>VLOOKUP(B203,CodeARAM,2,FALSE)</f>
        <v/>
      </c>
      <c r="F203">
        <f>VLOOKUP(B203,CodeDEAM,2,FALSE)</f>
        <v/>
      </c>
      <c r="G203">
        <f>VLOOKUP(B203,CodeARPM,2,FALSE)</f>
        <v/>
      </c>
      <c r="H203">
        <f>VLOOKUP(B203,CodeTRUEDEPM,2,FALSE)</f>
        <v/>
      </c>
      <c r="I203" s="78">
        <f>F203-E203</f>
        <v/>
      </c>
      <c r="J203" s="78">
        <f>H203-G203</f>
        <v/>
      </c>
      <c r="K203" s="78">
        <f>I203+J203</f>
        <v/>
      </c>
    </row>
    <row customHeight="1" ht="19.5" r="204">
      <c r="A204" s="2">
        <f>IF(USERID1="", USERID2, USERID1)</f>
        <v/>
      </c>
      <c r="B204">
        <f>A204&amp;"-"&amp;TEXT(C204,"M")&amp;"-"&amp;TEXT(C204,"D")</f>
        <v/>
      </c>
      <c r="C204" s="93">
        <f>DATE</f>
        <v/>
      </c>
      <c r="D204">
        <f>DAY</f>
        <v/>
      </c>
      <c r="E204">
        <f>VLOOKUP(B204,CodeARAM,2,FALSE)</f>
        <v/>
      </c>
      <c r="F204">
        <f>VLOOKUP(B204,CodeDEAM,2,FALSE)</f>
        <v/>
      </c>
      <c r="G204">
        <f>VLOOKUP(B204,CodeARPM,2,FALSE)</f>
        <v/>
      </c>
      <c r="H204">
        <f>VLOOKUP(B204,CodeTRUEDEPM,2,FALSE)</f>
        <v/>
      </c>
      <c r="I204" s="78">
        <f>F204-E204</f>
        <v/>
      </c>
      <c r="J204" s="78">
        <f>H204-G204</f>
        <v/>
      </c>
      <c r="K204" s="78">
        <f>I204+J204</f>
        <v/>
      </c>
    </row>
    <row customHeight="1" ht="19.5" r="205">
      <c r="A205" s="2">
        <f>IF(USERID1="", USERID2, USERID1)</f>
        <v/>
      </c>
      <c r="B205">
        <f>A205&amp;"-"&amp;TEXT(C205,"M")&amp;"-"&amp;TEXT(C205,"D")</f>
        <v/>
      </c>
      <c r="C205" s="93">
        <f>DATE</f>
        <v/>
      </c>
      <c r="D205">
        <f>DAY</f>
        <v/>
      </c>
      <c r="E205">
        <f>VLOOKUP(B205,CodeARAM,2,FALSE)</f>
        <v/>
      </c>
      <c r="F205">
        <f>VLOOKUP(B205,CodeDEAM,2,FALSE)</f>
        <v/>
      </c>
      <c r="G205">
        <f>VLOOKUP(B205,CodeARPM,2,FALSE)</f>
        <v/>
      </c>
      <c r="H205">
        <f>VLOOKUP(B205,CodeTRUEDEPM,2,FALSE)</f>
        <v/>
      </c>
      <c r="I205" s="78">
        <f>F205-E205</f>
        <v/>
      </c>
      <c r="J205" s="78">
        <f>H205-G205</f>
        <v/>
      </c>
      <c r="K205" s="78">
        <f>I205+J205</f>
        <v/>
      </c>
    </row>
    <row customHeight="1" ht="19.5" r="206">
      <c r="A206" s="2">
        <f>IF(USERID1="", USERID2, USERID1)</f>
        <v/>
      </c>
      <c r="B206">
        <f>A206&amp;"-"&amp;TEXT(C206,"M")&amp;"-"&amp;TEXT(C206,"D")</f>
        <v/>
      </c>
      <c r="C206" s="93">
        <f>DATE</f>
        <v/>
      </c>
      <c r="D206">
        <f>DAY</f>
        <v/>
      </c>
      <c r="E206">
        <f>VLOOKUP(B206,CodeARAM,2,FALSE)</f>
        <v/>
      </c>
      <c r="F206">
        <f>VLOOKUP(B206,CodeDEAM,2,FALSE)</f>
        <v/>
      </c>
      <c r="G206">
        <f>VLOOKUP(B206,CodeARPM,2,FALSE)</f>
        <v/>
      </c>
      <c r="H206">
        <f>VLOOKUP(B206,CodeTRUEDEPM,2,FALSE)</f>
        <v/>
      </c>
      <c r="I206" s="78">
        <f>F206-E206</f>
        <v/>
      </c>
      <c r="J206" s="78">
        <f>H206-G206</f>
        <v/>
      </c>
      <c r="K206" s="78">
        <f>I206+J206</f>
        <v/>
      </c>
    </row>
    <row customHeight="1" ht="19.5" r="207">
      <c r="A207" s="2">
        <f>IF(USERID1="", USERID2, USERID1)</f>
        <v/>
      </c>
      <c r="B207">
        <f>A207&amp;"-"&amp;TEXT(C207,"M")&amp;"-"&amp;TEXT(C207,"D")</f>
        <v/>
      </c>
      <c r="C207" s="93">
        <f>DATE</f>
        <v/>
      </c>
      <c r="D207">
        <f>DAY</f>
        <v/>
      </c>
      <c r="E207">
        <f>VLOOKUP(B207,CodeARAM,2,FALSE)</f>
        <v/>
      </c>
      <c r="F207">
        <f>VLOOKUP(B207,CodeDEAM,2,FALSE)</f>
        <v/>
      </c>
      <c r="G207">
        <f>VLOOKUP(B207,CodeARPM,2,FALSE)</f>
        <v/>
      </c>
      <c r="H207">
        <f>VLOOKUP(B207,CodeTRUEDEPM,2,FALSE)</f>
        <v/>
      </c>
      <c r="I207" s="78">
        <f>F207-E207</f>
        <v/>
      </c>
      <c r="J207" s="78">
        <f>H207-G207</f>
        <v/>
      </c>
      <c r="K207" s="78">
        <f>I207+J207</f>
        <v/>
      </c>
    </row>
    <row customHeight="1" ht="19.5" r="208">
      <c r="A208" s="2">
        <f>IF(USERID1="", USERID2, USERID1)</f>
        <v/>
      </c>
      <c r="B208">
        <f>A208&amp;"-"&amp;TEXT(C208,"M")&amp;"-"&amp;TEXT(C208,"D")</f>
        <v/>
      </c>
      <c r="C208" s="93">
        <f>DATE</f>
        <v/>
      </c>
      <c r="D208">
        <f>DAY</f>
        <v/>
      </c>
      <c r="E208">
        <f>VLOOKUP(B208,CodeARAM,2,FALSE)</f>
        <v/>
      </c>
      <c r="F208">
        <f>VLOOKUP(B208,CodeDEAM,2,FALSE)</f>
        <v/>
      </c>
      <c r="G208">
        <f>VLOOKUP(B208,CodeARPM,2,FALSE)</f>
        <v/>
      </c>
      <c r="H208">
        <f>VLOOKUP(B208,CodeTRUEDEPM,2,FALSE)</f>
        <v/>
      </c>
      <c r="I208" s="78">
        <f>F208-E208</f>
        <v/>
      </c>
      <c r="J208" s="78">
        <f>H208-G208</f>
        <v/>
      </c>
      <c r="K208" s="78">
        <f>I208+J208</f>
        <v/>
      </c>
    </row>
    <row customHeight="1" ht="19.5" r="209">
      <c r="A209" s="2">
        <f>IF(USERID1="", USERID2, USERID1)</f>
        <v/>
      </c>
      <c r="B209">
        <f>A209&amp;"-"&amp;TEXT(C209,"M")&amp;"-"&amp;TEXT(C209,"D")</f>
        <v/>
      </c>
      <c r="C209" s="93">
        <f>DATE</f>
        <v/>
      </c>
      <c r="D209">
        <f>DAY</f>
        <v/>
      </c>
      <c r="E209">
        <f>VLOOKUP(B209,CodeARAM,2,FALSE)</f>
        <v/>
      </c>
      <c r="F209">
        <f>VLOOKUP(B209,CodeDEAM,2,FALSE)</f>
        <v/>
      </c>
      <c r="G209">
        <f>VLOOKUP(B209,CodeARPM,2,FALSE)</f>
        <v/>
      </c>
      <c r="H209">
        <f>VLOOKUP(B209,CodeTRUEDEPM,2,FALSE)</f>
        <v/>
      </c>
      <c r="I209" s="78">
        <f>F209-E209</f>
        <v/>
      </c>
      <c r="J209" s="78">
        <f>H209-G209</f>
        <v/>
      </c>
      <c r="K209" s="78">
        <f>I209+J209</f>
        <v/>
      </c>
    </row>
    <row customHeight="1" ht="19.5" r="210">
      <c r="A210" s="2">
        <f>IF(USERID1="", USERID2, USERID1)</f>
        <v/>
      </c>
      <c r="B210">
        <f>A210&amp;"-"&amp;TEXT(C210,"M")&amp;"-"&amp;TEXT(C210,"D")</f>
        <v/>
      </c>
      <c r="C210" s="93">
        <f>DATE</f>
        <v/>
      </c>
      <c r="D210">
        <f>DAY</f>
        <v/>
      </c>
      <c r="E210">
        <f>VLOOKUP(B210,CodeARAM,2,FALSE)</f>
        <v/>
      </c>
      <c r="F210">
        <f>VLOOKUP(B210,CodeDEAM,2,FALSE)</f>
        <v/>
      </c>
      <c r="G210">
        <f>VLOOKUP(B210,CodeARPM,2,FALSE)</f>
        <v/>
      </c>
      <c r="H210">
        <f>VLOOKUP(B210,CodeTRUEDEPM,2,FALSE)</f>
        <v/>
      </c>
      <c r="I210" s="78">
        <f>F210-E210</f>
        <v/>
      </c>
      <c r="J210" s="78">
        <f>H210-G210</f>
        <v/>
      </c>
      <c r="K210" s="78">
        <f>I210+J210</f>
        <v/>
      </c>
    </row>
    <row customHeight="1" ht="19.5" r="211">
      <c r="A211" s="2">
        <f>IF(USERID1="", USERID2, USERID1)</f>
        <v/>
      </c>
      <c r="B211">
        <f>A211&amp;"-"&amp;TEXT(C211,"M")&amp;"-"&amp;TEXT(C211,"D")</f>
        <v/>
      </c>
      <c r="C211" s="93">
        <f>DATE</f>
        <v/>
      </c>
      <c r="D211">
        <f>DAY</f>
        <v/>
      </c>
      <c r="E211">
        <f>VLOOKUP(B211,CodeARAM,2,FALSE)</f>
        <v/>
      </c>
      <c r="F211">
        <f>VLOOKUP(B211,CodeDEAM,2,FALSE)</f>
        <v/>
      </c>
      <c r="G211">
        <f>VLOOKUP(B211,CodeARPM,2,FALSE)</f>
        <v/>
      </c>
      <c r="H211">
        <f>VLOOKUP(B211,CodeTRUEDEPM,2,FALSE)</f>
        <v/>
      </c>
      <c r="I211" s="78">
        <f>F211-E211</f>
        <v/>
      </c>
      <c r="J211" s="78">
        <f>H211-G211</f>
        <v/>
      </c>
      <c r="K211" s="78">
        <f>I211+J211</f>
        <v/>
      </c>
    </row>
    <row customHeight="1" ht="19.5" r="212">
      <c r="A212" s="2">
        <f>IF(USERID1="", USERID2, USERID1)</f>
        <v/>
      </c>
      <c r="B212">
        <f>A212&amp;"-"&amp;TEXT(C212,"M")&amp;"-"&amp;TEXT(C212,"D")</f>
        <v/>
      </c>
      <c r="C212" s="93">
        <f>DATE</f>
        <v/>
      </c>
      <c r="D212">
        <f>DAY</f>
        <v/>
      </c>
      <c r="E212">
        <f>VLOOKUP(B212,CodeARAM,2,FALSE)</f>
        <v/>
      </c>
      <c r="F212">
        <f>VLOOKUP(B212,CodeDEAM,2,FALSE)</f>
        <v/>
      </c>
      <c r="G212">
        <f>VLOOKUP(B212,CodeARPM,2,FALSE)</f>
        <v/>
      </c>
      <c r="H212">
        <f>VLOOKUP(B212,CodeTRUEDEPM,2,FALSE)</f>
        <v/>
      </c>
      <c r="I212" s="78">
        <f>F212-E212</f>
        <v/>
      </c>
      <c r="J212" s="78">
        <f>H212-G212</f>
        <v/>
      </c>
      <c r="K212" s="78">
        <f>I212+J212</f>
        <v/>
      </c>
    </row>
    <row customHeight="1" ht="19.5" r="213">
      <c r="A213" s="2">
        <f>IF(USERID1="", USERID2, USERID1)</f>
        <v/>
      </c>
      <c r="B213">
        <f>A213&amp;"-"&amp;TEXT(C213,"M")&amp;"-"&amp;TEXT(C213,"D")</f>
        <v/>
      </c>
      <c r="C213" s="93">
        <f>DATE</f>
        <v/>
      </c>
      <c r="D213">
        <f>DAY</f>
        <v/>
      </c>
      <c r="E213">
        <f>VLOOKUP(B213,CodeARAM,2,FALSE)</f>
        <v/>
      </c>
      <c r="F213">
        <f>VLOOKUP(B213,CodeDEAM,2,FALSE)</f>
        <v/>
      </c>
      <c r="G213">
        <f>VLOOKUP(B213,CodeARPM,2,FALSE)</f>
        <v/>
      </c>
      <c r="H213">
        <f>VLOOKUP(B213,CodeTRUEDEPM,2,FALSE)</f>
        <v/>
      </c>
      <c r="I213" s="78">
        <f>F213-E213</f>
        <v/>
      </c>
      <c r="J213" s="78">
        <f>H213-G213</f>
        <v/>
      </c>
      <c r="K213" s="78">
        <f>I213+J213</f>
        <v/>
      </c>
    </row>
    <row customHeight="1" ht="19.5" r="214">
      <c r="A214" s="2">
        <f>IF(USERID1="", USERID2, USERID1)</f>
        <v/>
      </c>
      <c r="B214">
        <f>A214&amp;"-"&amp;TEXT(C214,"M")&amp;"-"&amp;TEXT(C214,"D")</f>
        <v/>
      </c>
      <c r="C214" s="93">
        <f>DATE</f>
        <v/>
      </c>
      <c r="D214">
        <f>DAY</f>
        <v/>
      </c>
      <c r="E214">
        <f>VLOOKUP(B214,CodeARAM,2,FALSE)</f>
        <v/>
      </c>
      <c r="F214">
        <f>VLOOKUP(B214,CodeDEAM,2,FALSE)</f>
        <v/>
      </c>
      <c r="G214">
        <f>VLOOKUP(B214,CodeARPM,2,FALSE)</f>
        <v/>
      </c>
      <c r="H214">
        <f>VLOOKUP(B214,CodeTRUEDEPM,2,FALSE)</f>
        <v/>
      </c>
      <c r="I214" s="78">
        <f>F214-E214</f>
        <v/>
      </c>
      <c r="J214" s="78">
        <f>H214-G214</f>
        <v/>
      </c>
      <c r="K214" s="78">
        <f>I214+J214</f>
        <v/>
      </c>
    </row>
    <row customHeight="1" ht="19.5" r="215">
      <c r="A215" s="2">
        <f>IF(USERID1="", USERID2, USERID1)</f>
        <v/>
      </c>
      <c r="B215">
        <f>A215&amp;"-"&amp;TEXT(C215,"M")&amp;"-"&amp;TEXT(C215,"D")</f>
        <v/>
      </c>
      <c r="C215" s="93">
        <f>DATE</f>
        <v/>
      </c>
      <c r="D215">
        <f>DAY</f>
        <v/>
      </c>
      <c r="E215">
        <f>VLOOKUP(B215,CodeARAM,2,FALSE)</f>
        <v/>
      </c>
      <c r="F215">
        <f>VLOOKUP(B215,CodeDEAM,2,FALSE)</f>
        <v/>
      </c>
      <c r="G215">
        <f>VLOOKUP(B215,CodeARPM,2,FALSE)</f>
        <v/>
      </c>
      <c r="H215">
        <f>VLOOKUP(B215,CodeTRUEDEPM,2,FALSE)</f>
        <v/>
      </c>
      <c r="I215" s="78">
        <f>F215-E215</f>
        <v/>
      </c>
      <c r="J215" s="78">
        <f>H215-G215</f>
        <v/>
      </c>
      <c r="K215" s="78">
        <f>I215+J215</f>
        <v/>
      </c>
    </row>
    <row customHeight="1" ht="19.5" r="216">
      <c r="A216" s="2">
        <f>IF(USERID1="", USERID2, USERID1)</f>
        <v/>
      </c>
      <c r="B216">
        <f>A216&amp;"-"&amp;TEXT(C216,"M")&amp;"-"&amp;TEXT(C216,"D")</f>
        <v/>
      </c>
      <c r="C216" s="93">
        <f>DATE</f>
        <v/>
      </c>
      <c r="D216">
        <f>DAY</f>
        <v/>
      </c>
      <c r="E216">
        <f>VLOOKUP(B216,CodeARAM,2,FALSE)</f>
        <v/>
      </c>
      <c r="F216">
        <f>VLOOKUP(B216,CodeDEAM,2,FALSE)</f>
        <v/>
      </c>
      <c r="G216">
        <f>VLOOKUP(B216,CodeARPM,2,FALSE)</f>
        <v/>
      </c>
      <c r="H216">
        <f>VLOOKUP(B216,CodeTRUEDEPM,2,FALSE)</f>
        <v/>
      </c>
      <c r="I216" s="78">
        <f>F216-E216</f>
        <v/>
      </c>
      <c r="J216" s="78">
        <f>H216-G216</f>
        <v/>
      </c>
      <c r="K216" s="78">
        <f>I216+J216</f>
        <v/>
      </c>
    </row>
    <row customHeight="1" ht="19.5" r="217">
      <c r="A217" s="2">
        <f>IF(USERID1="", USERID2, USERID1)</f>
        <v/>
      </c>
      <c r="B217">
        <f>A217&amp;"-"&amp;TEXT(C217,"M")&amp;"-"&amp;TEXT(C217,"D")</f>
        <v/>
      </c>
      <c r="C217" s="93">
        <f>DATE</f>
        <v/>
      </c>
      <c r="D217">
        <f>DAY</f>
        <v/>
      </c>
      <c r="E217">
        <f>VLOOKUP(B217,CodeARAM,2,FALSE)</f>
        <v/>
      </c>
      <c r="F217">
        <f>VLOOKUP(B217,CodeDEAM,2,FALSE)</f>
        <v/>
      </c>
      <c r="G217">
        <f>VLOOKUP(B217,CodeARPM,2,FALSE)</f>
        <v/>
      </c>
      <c r="H217">
        <f>VLOOKUP(B217,CodeTRUEDEPM,2,FALSE)</f>
        <v/>
      </c>
      <c r="I217" s="78">
        <f>F217-E217</f>
        <v/>
      </c>
      <c r="J217" s="78">
        <f>H217-G217</f>
        <v/>
      </c>
      <c r="K217" s="78">
        <f>I217+J217</f>
        <v/>
      </c>
    </row>
    <row customHeight="1" ht="19.5" r="218">
      <c r="A218" s="2">
        <f>IF(USERID1="", USERID2, USERID1)</f>
        <v/>
      </c>
      <c r="B218">
        <f>A218&amp;"-"&amp;TEXT(C218,"M")&amp;"-"&amp;TEXT(C218,"D")</f>
        <v/>
      </c>
      <c r="C218" s="93">
        <f>DATE</f>
        <v/>
      </c>
      <c r="D218">
        <f>DAY</f>
        <v/>
      </c>
      <c r="E218">
        <f>VLOOKUP(B218,CodeARAM,2,FALSE)</f>
        <v/>
      </c>
      <c r="F218">
        <f>VLOOKUP(B218,CodeDEAM,2,FALSE)</f>
        <v/>
      </c>
      <c r="G218">
        <f>VLOOKUP(B218,CodeARPM,2,FALSE)</f>
        <v/>
      </c>
      <c r="H218">
        <f>VLOOKUP(B218,CodeTRUEDEPM,2,FALSE)</f>
        <v/>
      </c>
      <c r="I218" s="78">
        <f>F218-E218</f>
        <v/>
      </c>
      <c r="J218" s="78">
        <f>H218-G218</f>
        <v/>
      </c>
      <c r="K218" s="78">
        <f>I218+J218</f>
        <v/>
      </c>
    </row>
    <row customHeight="1" ht="19.5" r="219">
      <c r="A219" s="2">
        <f>IF(USERID1="", USERID2, USERID1)</f>
        <v/>
      </c>
      <c r="B219">
        <f>A219&amp;"-"&amp;TEXT(C219,"M")&amp;"-"&amp;TEXT(C219,"D")</f>
        <v/>
      </c>
      <c r="C219" s="93">
        <f>DATE</f>
        <v/>
      </c>
      <c r="D219">
        <f>DAY</f>
        <v/>
      </c>
      <c r="E219">
        <f>VLOOKUP(B219,CodeARAM,2,FALSE)</f>
        <v/>
      </c>
      <c r="F219">
        <f>VLOOKUP(B219,CodeDEAM,2,FALSE)</f>
        <v/>
      </c>
      <c r="G219">
        <f>VLOOKUP(B219,CodeARPM,2,FALSE)</f>
        <v/>
      </c>
      <c r="H219">
        <f>VLOOKUP(B219,CodeTRUEDEPM,2,FALSE)</f>
        <v/>
      </c>
      <c r="I219" s="78">
        <f>F219-E219</f>
        <v/>
      </c>
      <c r="J219" s="78">
        <f>H219-G219</f>
        <v/>
      </c>
      <c r="K219" s="78">
        <f>I219+J219</f>
        <v/>
      </c>
    </row>
    <row customHeight="1" ht="19.5" r="220">
      <c r="A220" s="2">
        <f>IF(USERID1="", USERID2, USERID1)</f>
        <v/>
      </c>
      <c r="B220">
        <f>A220&amp;"-"&amp;TEXT(C220,"M")&amp;"-"&amp;TEXT(C220,"D")</f>
        <v/>
      </c>
      <c r="C220" s="93">
        <f>DATE</f>
        <v/>
      </c>
      <c r="D220">
        <f>DAY</f>
        <v/>
      </c>
      <c r="E220">
        <f>VLOOKUP(B220,CodeARAM,2,FALSE)</f>
        <v/>
      </c>
      <c r="F220">
        <f>VLOOKUP(B220,CodeDEAM,2,FALSE)</f>
        <v/>
      </c>
      <c r="G220">
        <f>VLOOKUP(B220,CodeARPM,2,FALSE)</f>
        <v/>
      </c>
      <c r="H220">
        <f>VLOOKUP(B220,CodeTRUEDEPM,2,FALSE)</f>
        <v/>
      </c>
      <c r="I220" s="78">
        <f>F220-E220</f>
        <v/>
      </c>
      <c r="J220" s="78">
        <f>H220-G220</f>
        <v/>
      </c>
      <c r="K220" s="78">
        <f>I220+J220</f>
        <v/>
      </c>
    </row>
    <row customHeight="1" ht="19.5" r="221">
      <c r="A221" s="2">
        <f>IF(USERID1="", USERID2, USERID1)</f>
        <v/>
      </c>
      <c r="B221">
        <f>A221&amp;"-"&amp;TEXT(C221,"M")&amp;"-"&amp;TEXT(C221,"D")</f>
        <v/>
      </c>
      <c r="C221" s="93">
        <f>DATE</f>
        <v/>
      </c>
      <c r="D221">
        <f>DAY</f>
        <v/>
      </c>
      <c r="E221">
        <f>VLOOKUP(B221,CodeARAM,2,FALSE)</f>
        <v/>
      </c>
      <c r="F221">
        <f>VLOOKUP(B221,CodeDEAM,2,FALSE)</f>
        <v/>
      </c>
      <c r="G221">
        <f>VLOOKUP(B221,CodeARPM,2,FALSE)</f>
        <v/>
      </c>
      <c r="H221">
        <f>VLOOKUP(B221,CodeTRUEDEPM,2,FALSE)</f>
        <v/>
      </c>
      <c r="I221" s="78">
        <f>F221-E221</f>
        <v/>
      </c>
      <c r="J221" s="78">
        <f>H221-G221</f>
        <v/>
      </c>
      <c r="K221" s="78">
        <f>I221+J221</f>
        <v/>
      </c>
    </row>
    <row customHeight="1" ht="19.5" r="222">
      <c r="A222" s="2">
        <f>IF(USERID1="", USERID2, USERID1)</f>
        <v/>
      </c>
      <c r="B222">
        <f>A222&amp;"-"&amp;TEXT(C222,"M")&amp;"-"&amp;TEXT(C222,"D")</f>
        <v/>
      </c>
      <c r="C222" s="93">
        <f>DATE</f>
        <v/>
      </c>
      <c r="D222">
        <f>DAY</f>
        <v/>
      </c>
      <c r="E222">
        <f>VLOOKUP(B222,CodeARAM,2,FALSE)</f>
        <v/>
      </c>
      <c r="F222">
        <f>VLOOKUP(B222,CodeDEAM,2,FALSE)</f>
        <v/>
      </c>
      <c r="G222">
        <f>VLOOKUP(B222,CodeARPM,2,FALSE)</f>
        <v/>
      </c>
      <c r="H222">
        <f>VLOOKUP(B222,CodeTRUEDEPM,2,FALSE)</f>
        <v/>
      </c>
      <c r="I222" s="78">
        <f>F222-E222</f>
        <v/>
      </c>
      <c r="J222" s="78">
        <f>H222-G222</f>
        <v/>
      </c>
      <c r="K222" s="78">
        <f>I222+J222</f>
        <v/>
      </c>
    </row>
    <row customHeight="1" ht="19.5" r="223">
      <c r="A223" s="2">
        <f>IF(USERID1="", USERID2, USERID1)</f>
        <v/>
      </c>
      <c r="B223">
        <f>A223&amp;"-"&amp;TEXT(C223,"M")&amp;"-"&amp;TEXT(C223,"D")</f>
        <v/>
      </c>
      <c r="C223" s="93">
        <f>DATE</f>
        <v/>
      </c>
      <c r="D223">
        <f>DAY</f>
        <v/>
      </c>
      <c r="E223">
        <f>VLOOKUP(B223,CodeARAM,2,FALSE)</f>
        <v/>
      </c>
      <c r="F223">
        <f>VLOOKUP(B223,CodeDEAM,2,FALSE)</f>
        <v/>
      </c>
      <c r="G223">
        <f>VLOOKUP(B223,CodeARPM,2,FALSE)</f>
        <v/>
      </c>
      <c r="H223">
        <f>VLOOKUP(B223,CodeTRUEDEPM,2,FALSE)</f>
        <v/>
      </c>
      <c r="I223" s="78">
        <f>F223-E223</f>
        <v/>
      </c>
      <c r="J223" s="78">
        <f>H223-G223</f>
        <v/>
      </c>
      <c r="K223" s="78">
        <f>I223+J223</f>
        <v/>
      </c>
    </row>
    <row customHeight="1" ht="19.5" r="224">
      <c r="A224" s="2">
        <f>IF(USERID1="", USERID2, USERID1)</f>
        <v/>
      </c>
      <c r="B224">
        <f>A224&amp;"-"&amp;TEXT(C224,"M")&amp;"-"&amp;TEXT(C224,"D")</f>
        <v/>
      </c>
      <c r="C224" s="93">
        <f>DATE</f>
        <v/>
      </c>
      <c r="D224">
        <f>DAY</f>
        <v/>
      </c>
      <c r="E224">
        <f>VLOOKUP(B224,CodeARAM,2,FALSE)</f>
        <v/>
      </c>
      <c r="F224">
        <f>VLOOKUP(B224,CodeDEAM,2,FALSE)</f>
        <v/>
      </c>
      <c r="G224">
        <f>VLOOKUP(B224,CodeARPM,2,FALSE)</f>
        <v/>
      </c>
      <c r="H224">
        <f>VLOOKUP(B224,CodeTRUEDEPM,2,FALSE)</f>
        <v/>
      </c>
      <c r="I224" s="78">
        <f>F224-E224</f>
        <v/>
      </c>
      <c r="J224" s="78">
        <f>H224-G224</f>
        <v/>
      </c>
      <c r="K224" s="78">
        <f>I224+J224</f>
        <v/>
      </c>
    </row>
    <row customHeight="1" ht="19.5" r="225">
      <c r="A225" s="2">
        <f>IF(USERID1="", USERID2, USERID1)</f>
        <v/>
      </c>
      <c r="B225">
        <f>A225&amp;"-"&amp;TEXT(C225,"M")&amp;"-"&amp;TEXT(C225,"D")</f>
        <v/>
      </c>
      <c r="C225" s="93">
        <f>DATE</f>
        <v/>
      </c>
      <c r="D225">
        <f>DAY</f>
        <v/>
      </c>
      <c r="E225">
        <f>VLOOKUP(B225,CodeARAM,2,FALSE)</f>
        <v/>
      </c>
      <c r="F225">
        <f>VLOOKUP(B225,CodeDEAM,2,FALSE)</f>
        <v/>
      </c>
      <c r="G225">
        <f>VLOOKUP(B225,CodeARPM,2,FALSE)</f>
        <v/>
      </c>
      <c r="H225">
        <f>VLOOKUP(B225,CodeTRUEDEPM,2,FALSE)</f>
        <v/>
      </c>
      <c r="I225" s="78">
        <f>F225-E225</f>
        <v/>
      </c>
      <c r="J225" s="78">
        <f>H225-G225</f>
        <v/>
      </c>
      <c r="K225" s="78">
        <f>I225+J225</f>
        <v/>
      </c>
    </row>
    <row customHeight="1" ht="19.5" r="226">
      <c r="A226" s="2">
        <f>IF(USERID1="", USERID2, USERID1)</f>
        <v/>
      </c>
      <c r="B226">
        <f>A226&amp;"-"&amp;TEXT(C226,"M")&amp;"-"&amp;TEXT(C226,"D")</f>
        <v/>
      </c>
      <c r="C226" s="93">
        <f>DATE</f>
        <v/>
      </c>
      <c r="D226">
        <f>DAY</f>
        <v/>
      </c>
      <c r="E226">
        <f>VLOOKUP(B226,CodeARAM,2,FALSE)</f>
        <v/>
      </c>
      <c r="F226">
        <f>VLOOKUP(B226,CodeDEAM,2,FALSE)</f>
        <v/>
      </c>
      <c r="G226">
        <f>VLOOKUP(B226,CodeARPM,2,FALSE)</f>
        <v/>
      </c>
      <c r="H226">
        <f>VLOOKUP(B226,CodeTRUEDEPM,2,FALSE)</f>
        <v/>
      </c>
      <c r="I226" s="78">
        <f>F226-E226</f>
        <v/>
      </c>
      <c r="J226" s="78">
        <f>H226-G226</f>
        <v/>
      </c>
      <c r="K226" s="78">
        <f>I226+J226</f>
        <v/>
      </c>
    </row>
    <row customHeight="1" ht="19.5" r="227">
      <c r="A227" s="2">
        <f>IF(USERID1="", USERID2, USERID1)</f>
        <v/>
      </c>
      <c r="B227">
        <f>A227&amp;"-"&amp;TEXT(C227,"M")&amp;"-"&amp;TEXT(C227,"D")</f>
        <v/>
      </c>
      <c r="C227" s="93">
        <f>DATE</f>
        <v/>
      </c>
      <c r="D227">
        <f>DAY</f>
        <v/>
      </c>
      <c r="E227">
        <f>VLOOKUP(B227,CodeARAM,2,FALSE)</f>
        <v/>
      </c>
      <c r="F227">
        <f>VLOOKUP(B227,CodeDEAM,2,FALSE)</f>
        <v/>
      </c>
      <c r="G227">
        <f>VLOOKUP(B227,CodeARPM,2,FALSE)</f>
        <v/>
      </c>
      <c r="H227">
        <f>VLOOKUP(B227,CodeTRUEDEPM,2,FALSE)</f>
        <v/>
      </c>
      <c r="I227" s="78">
        <f>F227-E227</f>
        <v/>
      </c>
      <c r="J227" s="78">
        <f>H227-G227</f>
        <v/>
      </c>
      <c r="K227" s="78">
        <f>I227+J227</f>
        <v/>
      </c>
    </row>
    <row customHeight="1" ht="19.5" r="228">
      <c r="A228" s="2">
        <f>IF(USERID1="", USERID2, USERID1)</f>
        <v/>
      </c>
      <c r="B228">
        <f>A228&amp;"-"&amp;TEXT(C228,"M")&amp;"-"&amp;TEXT(C228,"D")</f>
        <v/>
      </c>
      <c r="C228" s="93">
        <f>DATE</f>
        <v/>
      </c>
      <c r="D228">
        <f>DAY</f>
        <v/>
      </c>
      <c r="E228">
        <f>VLOOKUP(B228,CodeARAM,2,FALSE)</f>
        <v/>
      </c>
      <c r="F228">
        <f>VLOOKUP(B228,CodeDEAM,2,FALSE)</f>
        <v/>
      </c>
      <c r="G228">
        <f>VLOOKUP(B228,CodeARPM,2,FALSE)</f>
        <v/>
      </c>
      <c r="H228">
        <f>VLOOKUP(B228,CodeTRUEDEPM,2,FALSE)</f>
        <v/>
      </c>
      <c r="I228" s="78">
        <f>F228-E228</f>
        <v/>
      </c>
      <c r="J228" s="78">
        <f>H228-G228</f>
        <v/>
      </c>
      <c r="K228" s="78">
        <f>I228+J228</f>
        <v/>
      </c>
    </row>
    <row customHeight="1" ht="19.5" r="229">
      <c r="A229" s="2">
        <f>IF(USERID1="", USERID2, USERID1)</f>
        <v/>
      </c>
      <c r="B229">
        <f>A229&amp;"-"&amp;TEXT(C229,"M")&amp;"-"&amp;TEXT(C229,"D")</f>
        <v/>
      </c>
      <c r="C229" s="93">
        <f>DATE</f>
        <v/>
      </c>
      <c r="D229">
        <f>DAY</f>
        <v/>
      </c>
      <c r="E229">
        <f>VLOOKUP(B229,CodeARAM,2,FALSE)</f>
        <v/>
      </c>
      <c r="F229">
        <f>VLOOKUP(B229,CodeDEAM,2,FALSE)</f>
        <v/>
      </c>
      <c r="G229">
        <f>VLOOKUP(B229,CodeARPM,2,FALSE)</f>
        <v/>
      </c>
      <c r="H229">
        <f>VLOOKUP(B229,CodeTRUEDEPM,2,FALSE)</f>
        <v/>
      </c>
      <c r="I229" s="78">
        <f>F229-E229</f>
        <v/>
      </c>
      <c r="J229" s="78">
        <f>H229-G229</f>
        <v/>
      </c>
      <c r="K229" s="78">
        <f>I229+J229</f>
        <v/>
      </c>
    </row>
    <row customHeight="1" ht="19.5" r="230">
      <c r="A230" s="2">
        <f>IF(USERID1="", USERID2, USERID1)</f>
        <v/>
      </c>
      <c r="B230">
        <f>A230&amp;"-"&amp;TEXT(C230,"M")&amp;"-"&amp;TEXT(C230,"D")</f>
        <v/>
      </c>
      <c r="C230" s="93">
        <f>DATE</f>
        <v/>
      </c>
      <c r="D230">
        <f>DAY</f>
        <v/>
      </c>
      <c r="E230">
        <f>VLOOKUP(B230,CodeARAM,2,FALSE)</f>
        <v/>
      </c>
      <c r="F230">
        <f>VLOOKUP(B230,CodeDEAM,2,FALSE)</f>
        <v/>
      </c>
      <c r="G230">
        <f>VLOOKUP(B230,CodeARPM,2,FALSE)</f>
        <v/>
      </c>
      <c r="H230">
        <f>VLOOKUP(B230,CodeTRUEDEPM,2,FALSE)</f>
        <v/>
      </c>
      <c r="I230" s="78">
        <f>F230-E230</f>
        <v/>
      </c>
      <c r="J230" s="78">
        <f>H230-G230</f>
        <v/>
      </c>
      <c r="K230" s="78">
        <f>I230+J230</f>
        <v/>
      </c>
    </row>
    <row customHeight="1" ht="19.5" r="231">
      <c r="A231" s="2">
        <f>IF(USERID1="", USERID2, USERID1)</f>
        <v/>
      </c>
      <c r="B231">
        <f>A231&amp;"-"&amp;TEXT(C231,"M")&amp;"-"&amp;TEXT(C231,"D")</f>
        <v/>
      </c>
      <c r="C231" s="93">
        <f>DATE</f>
        <v/>
      </c>
      <c r="D231">
        <f>DAY</f>
        <v/>
      </c>
      <c r="E231">
        <f>VLOOKUP(B231,CodeARAM,2,FALSE)</f>
        <v/>
      </c>
      <c r="F231">
        <f>VLOOKUP(B231,CodeDEAM,2,FALSE)</f>
        <v/>
      </c>
      <c r="G231">
        <f>VLOOKUP(B231,CodeARPM,2,FALSE)</f>
        <v/>
      </c>
      <c r="H231">
        <f>VLOOKUP(B231,CodeTRUEDEPM,2,FALSE)</f>
        <v/>
      </c>
      <c r="I231" s="78">
        <f>F231-E231</f>
        <v/>
      </c>
      <c r="J231" s="78">
        <f>H231-G231</f>
        <v/>
      </c>
      <c r="K231" s="78">
        <f>I231+J231</f>
        <v/>
      </c>
    </row>
    <row customHeight="1" ht="19.5" r="232">
      <c r="A232" s="2">
        <f>IF(USERID1="", USERID2, USERID1)</f>
        <v/>
      </c>
      <c r="B232">
        <f>A232&amp;"-"&amp;TEXT(C232,"M")&amp;"-"&amp;TEXT(C232,"D")</f>
        <v/>
      </c>
      <c r="C232" s="93">
        <f>DATE</f>
        <v/>
      </c>
      <c r="D232">
        <f>DAY</f>
        <v/>
      </c>
      <c r="E232">
        <f>VLOOKUP(B232,CodeARAM,2,FALSE)</f>
        <v/>
      </c>
      <c r="F232">
        <f>VLOOKUP(B232,CodeDEAM,2,FALSE)</f>
        <v/>
      </c>
      <c r="G232">
        <f>VLOOKUP(B232,CodeARPM,2,FALSE)</f>
        <v/>
      </c>
      <c r="H232">
        <f>VLOOKUP(B232,CodeTRUEDEPM,2,FALSE)</f>
        <v/>
      </c>
      <c r="I232" s="78">
        <f>F232-E232</f>
        <v/>
      </c>
      <c r="J232" s="78">
        <f>H232-G232</f>
        <v/>
      </c>
      <c r="K232" s="78">
        <f>I232+J232</f>
        <v/>
      </c>
    </row>
    <row customHeight="1" ht="19.5" r="233">
      <c r="A233" s="2">
        <f>IF(USERID1="", USERID2, USERID1)</f>
        <v/>
      </c>
      <c r="B233">
        <f>A233&amp;"-"&amp;TEXT(C233,"M")&amp;"-"&amp;TEXT(C233,"D")</f>
        <v/>
      </c>
      <c r="C233" s="93">
        <f>DATE</f>
        <v/>
      </c>
      <c r="D233">
        <f>DAY</f>
        <v/>
      </c>
      <c r="E233">
        <f>VLOOKUP(B233,CodeARAM,2,FALSE)</f>
        <v/>
      </c>
      <c r="F233">
        <f>VLOOKUP(B233,CodeDEAM,2,FALSE)</f>
        <v/>
      </c>
      <c r="G233">
        <f>VLOOKUP(B233,CodeARPM,2,FALSE)</f>
        <v/>
      </c>
      <c r="H233">
        <f>VLOOKUP(B233,CodeTRUEDEPM,2,FALSE)</f>
        <v/>
      </c>
      <c r="I233" s="78">
        <f>F233-E233</f>
        <v/>
      </c>
      <c r="J233" s="78">
        <f>H233-G233</f>
        <v/>
      </c>
      <c r="K233" s="78">
        <f>I233+J233</f>
        <v/>
      </c>
    </row>
    <row customHeight="1" ht="19.5" r="234">
      <c r="A234" s="2">
        <f>IF(USERID1="", USERID2, USERID1)</f>
        <v/>
      </c>
      <c r="B234">
        <f>A234&amp;"-"&amp;TEXT(C234,"M")&amp;"-"&amp;TEXT(C234,"D")</f>
        <v/>
      </c>
      <c r="C234" s="93">
        <f>DATE</f>
        <v/>
      </c>
      <c r="D234">
        <f>DAY</f>
        <v/>
      </c>
      <c r="E234">
        <f>VLOOKUP(B234,CodeARAM,2,FALSE)</f>
        <v/>
      </c>
      <c r="F234">
        <f>VLOOKUP(B234,CodeDEAM,2,FALSE)</f>
        <v/>
      </c>
      <c r="G234">
        <f>VLOOKUP(B234,CodeARPM,2,FALSE)</f>
        <v/>
      </c>
      <c r="H234">
        <f>VLOOKUP(B234,CodeTRUEDEPM,2,FALSE)</f>
        <v/>
      </c>
      <c r="I234" s="78">
        <f>F234-E234</f>
        <v/>
      </c>
      <c r="J234" s="78">
        <f>H234-G234</f>
        <v/>
      </c>
      <c r="K234" s="78">
        <f>I234+J234</f>
        <v/>
      </c>
    </row>
    <row customHeight="1" ht="19.5" r="235">
      <c r="A235" s="2">
        <f>IF(USERID1="", USERID2, USERID1)</f>
        <v/>
      </c>
      <c r="B235">
        <f>A235&amp;"-"&amp;TEXT(C235,"M")&amp;"-"&amp;TEXT(C235,"D")</f>
        <v/>
      </c>
      <c r="C235" s="93">
        <f>DATE</f>
        <v/>
      </c>
      <c r="D235">
        <f>DAY</f>
        <v/>
      </c>
      <c r="E235">
        <f>VLOOKUP(B235,CodeARAM,2,FALSE)</f>
        <v/>
      </c>
      <c r="F235">
        <f>VLOOKUP(B235,CodeDEAM,2,FALSE)</f>
        <v/>
      </c>
      <c r="G235">
        <f>VLOOKUP(B235,CodeARPM,2,FALSE)</f>
        <v/>
      </c>
      <c r="H235">
        <f>VLOOKUP(B235,CodeTRUEDEPM,2,FALSE)</f>
        <v/>
      </c>
      <c r="I235" s="78">
        <f>F235-E235</f>
        <v/>
      </c>
      <c r="J235" s="78">
        <f>H235-G235</f>
        <v/>
      </c>
      <c r="K235" s="78">
        <f>I235+J235</f>
        <v/>
      </c>
    </row>
    <row customHeight="1" ht="19.5" r="236">
      <c r="A236" s="2">
        <f>IF(USERID1="", USERID2, USERID1)</f>
        <v/>
      </c>
      <c r="B236">
        <f>A236&amp;"-"&amp;TEXT(C236,"M")&amp;"-"&amp;TEXT(C236,"D")</f>
        <v/>
      </c>
      <c r="C236" s="93">
        <f>DATE</f>
        <v/>
      </c>
      <c r="D236">
        <f>DAY</f>
        <v/>
      </c>
      <c r="E236">
        <f>VLOOKUP(B236,CodeARAM,2,FALSE)</f>
        <v/>
      </c>
      <c r="F236">
        <f>VLOOKUP(B236,CodeDEAM,2,FALSE)</f>
        <v/>
      </c>
      <c r="G236">
        <f>VLOOKUP(B236,CodeARPM,2,FALSE)</f>
        <v/>
      </c>
      <c r="H236">
        <f>VLOOKUP(B236,CodeTRUEDEPM,2,FALSE)</f>
        <v/>
      </c>
      <c r="I236" s="78">
        <f>F236-E236</f>
        <v/>
      </c>
      <c r="J236" s="78">
        <f>H236-G236</f>
        <v/>
      </c>
      <c r="K236" s="78">
        <f>I236+J236</f>
        <v/>
      </c>
    </row>
    <row customHeight="1" ht="19.5" r="237">
      <c r="A237" s="2">
        <f>IF(USERID1="", USERID2, USERID1)</f>
        <v/>
      </c>
      <c r="B237">
        <f>A237&amp;"-"&amp;TEXT(C237,"M")&amp;"-"&amp;TEXT(C237,"D")</f>
        <v/>
      </c>
      <c r="C237" s="93">
        <f>DATE</f>
        <v/>
      </c>
      <c r="D237">
        <f>DAY</f>
        <v/>
      </c>
      <c r="E237">
        <f>VLOOKUP(B237,CodeARAM,2,FALSE)</f>
        <v/>
      </c>
      <c r="F237">
        <f>VLOOKUP(B237,CodeDEAM,2,FALSE)</f>
        <v/>
      </c>
      <c r="G237">
        <f>VLOOKUP(B237,CodeARPM,2,FALSE)</f>
        <v/>
      </c>
      <c r="H237">
        <f>VLOOKUP(B237,CodeTRUEDEPM,2,FALSE)</f>
        <v/>
      </c>
      <c r="I237" s="78">
        <f>F237-E237</f>
        <v/>
      </c>
      <c r="J237" s="78">
        <f>H237-G237</f>
        <v/>
      </c>
      <c r="K237" s="78">
        <f>I237+J237</f>
        <v/>
      </c>
    </row>
    <row customHeight="1" ht="19.5" r="238">
      <c r="A238" s="2">
        <f>IF(USERID1="", USERID2, USERID1)</f>
        <v/>
      </c>
      <c r="B238">
        <f>A238&amp;"-"&amp;TEXT(C238,"M")&amp;"-"&amp;TEXT(C238,"D")</f>
        <v/>
      </c>
      <c r="C238" s="93">
        <f>DATE</f>
        <v/>
      </c>
      <c r="D238">
        <f>DAY</f>
        <v/>
      </c>
      <c r="E238">
        <f>VLOOKUP(B238,CodeARAM,2,FALSE)</f>
        <v/>
      </c>
      <c r="F238">
        <f>VLOOKUP(B238,CodeDEAM,2,FALSE)</f>
        <v/>
      </c>
      <c r="G238">
        <f>VLOOKUP(B238,CodeARPM,2,FALSE)</f>
        <v/>
      </c>
      <c r="H238">
        <f>VLOOKUP(B238,CodeTRUEDEPM,2,FALSE)</f>
        <v/>
      </c>
      <c r="I238" s="78">
        <f>F238-E238</f>
        <v/>
      </c>
      <c r="J238" s="78">
        <f>H238-G238</f>
        <v/>
      </c>
      <c r="K238" s="78">
        <f>I238+J238</f>
        <v/>
      </c>
    </row>
    <row customHeight="1" ht="19.5" r="239">
      <c r="A239" s="2">
        <f>IF(USERID1="", USERID2, USERID1)</f>
        <v/>
      </c>
      <c r="B239">
        <f>A239&amp;"-"&amp;TEXT(C239,"M")&amp;"-"&amp;TEXT(C239,"D")</f>
        <v/>
      </c>
      <c r="C239" s="93">
        <f>DATE</f>
        <v/>
      </c>
      <c r="D239">
        <f>DAY</f>
        <v/>
      </c>
      <c r="E239">
        <f>VLOOKUP(B239,CodeARAM,2,FALSE)</f>
        <v/>
      </c>
      <c r="F239">
        <f>VLOOKUP(B239,CodeDEAM,2,FALSE)</f>
        <v/>
      </c>
      <c r="G239">
        <f>VLOOKUP(B239,CodeARPM,2,FALSE)</f>
        <v/>
      </c>
      <c r="H239">
        <f>VLOOKUP(B239,CodeTRUEDEPM,2,FALSE)</f>
        <v/>
      </c>
      <c r="I239" s="78">
        <f>F239-E239</f>
        <v/>
      </c>
      <c r="J239" s="78">
        <f>H239-G239</f>
        <v/>
      </c>
      <c r="K239" s="78">
        <f>I239+J239</f>
        <v/>
      </c>
    </row>
    <row customHeight="1" ht="19.5" r="240">
      <c r="A240" s="2">
        <f>IF(USERID1="", USERID2, USERID1)</f>
        <v/>
      </c>
      <c r="B240">
        <f>A240&amp;"-"&amp;TEXT(C240,"M")&amp;"-"&amp;TEXT(C240,"D")</f>
        <v/>
      </c>
      <c r="C240" s="93">
        <f>DATE</f>
        <v/>
      </c>
      <c r="D240">
        <f>DAY</f>
        <v/>
      </c>
      <c r="E240">
        <f>VLOOKUP(B240,CodeARAM,2,FALSE)</f>
        <v/>
      </c>
      <c r="F240">
        <f>VLOOKUP(B240,CodeDEAM,2,FALSE)</f>
        <v/>
      </c>
      <c r="G240">
        <f>VLOOKUP(B240,CodeARPM,2,FALSE)</f>
        <v/>
      </c>
      <c r="H240">
        <f>VLOOKUP(B240,CodeTRUEDEPM,2,FALSE)</f>
        <v/>
      </c>
      <c r="I240" s="78">
        <f>F240-E240</f>
        <v/>
      </c>
      <c r="J240" s="78">
        <f>H240-G240</f>
        <v/>
      </c>
      <c r="K240" s="78">
        <f>I240+J240</f>
        <v/>
      </c>
    </row>
    <row customHeight="1" ht="19.5" r="241">
      <c r="A241" s="2">
        <f>IF(USERID1="", USERID2, USERID1)</f>
        <v/>
      </c>
      <c r="B241">
        <f>A241&amp;"-"&amp;TEXT(C241,"M")&amp;"-"&amp;TEXT(C241,"D")</f>
        <v/>
      </c>
      <c r="C241" s="93">
        <f>DATE</f>
        <v/>
      </c>
      <c r="D241">
        <f>DAY</f>
        <v/>
      </c>
      <c r="E241">
        <f>VLOOKUP(B241,CodeARAM,2,FALSE)</f>
        <v/>
      </c>
      <c r="F241">
        <f>VLOOKUP(B241,CodeDEAM,2,FALSE)</f>
        <v/>
      </c>
      <c r="G241">
        <f>VLOOKUP(B241,CodeARPM,2,FALSE)</f>
        <v/>
      </c>
      <c r="H241">
        <f>VLOOKUP(B241,CodeTRUEDEPM,2,FALSE)</f>
        <v/>
      </c>
      <c r="I241" s="78">
        <f>F241-E241</f>
        <v/>
      </c>
      <c r="J241" s="78">
        <f>H241-G241</f>
        <v/>
      </c>
      <c r="K241" s="78">
        <f>I241+J241</f>
        <v/>
      </c>
    </row>
    <row customHeight="1" ht="19.5" r="242">
      <c r="A242" s="2">
        <f>IF(USERID1="", USERID2, USERID1)</f>
        <v/>
      </c>
      <c r="B242">
        <f>A242&amp;"-"&amp;TEXT(C242,"M")&amp;"-"&amp;TEXT(C242,"D")</f>
        <v/>
      </c>
      <c r="C242" s="93">
        <f>DATE</f>
        <v/>
      </c>
      <c r="D242">
        <f>DAY</f>
        <v/>
      </c>
      <c r="E242">
        <f>VLOOKUP(B242,CodeARAM,2,FALSE)</f>
        <v/>
      </c>
      <c r="F242">
        <f>VLOOKUP(B242,CodeDEAM,2,FALSE)</f>
        <v/>
      </c>
      <c r="G242">
        <f>VLOOKUP(B242,CodeARPM,2,FALSE)</f>
        <v/>
      </c>
      <c r="H242">
        <f>VLOOKUP(B242,CodeTRUEDEPM,2,FALSE)</f>
        <v/>
      </c>
      <c r="I242" s="78">
        <f>F242-E242</f>
        <v/>
      </c>
      <c r="J242" s="78">
        <f>H242-G242</f>
        <v/>
      </c>
      <c r="K242" s="78">
        <f>I242+J242</f>
        <v/>
      </c>
    </row>
    <row customHeight="1" ht="19.5" r="243">
      <c r="A243" s="2">
        <f>IF(USERID1="", USERID2, USERID1)</f>
        <v/>
      </c>
      <c r="B243">
        <f>A243&amp;"-"&amp;TEXT(C243,"M")&amp;"-"&amp;TEXT(C243,"D")</f>
        <v/>
      </c>
      <c r="C243" s="93">
        <f>DATE</f>
        <v/>
      </c>
      <c r="D243">
        <f>DAY</f>
        <v/>
      </c>
      <c r="E243">
        <f>VLOOKUP(B243,CodeARAM,2,FALSE)</f>
        <v/>
      </c>
      <c r="F243">
        <f>VLOOKUP(B243,CodeDEAM,2,FALSE)</f>
        <v/>
      </c>
      <c r="G243">
        <f>VLOOKUP(B243,CodeARPM,2,FALSE)</f>
        <v/>
      </c>
      <c r="H243">
        <f>VLOOKUP(B243,CodeTRUEDEPM,2,FALSE)</f>
        <v/>
      </c>
      <c r="I243" s="78">
        <f>F243-E243</f>
        <v/>
      </c>
      <c r="J243" s="78">
        <f>H243-G243</f>
        <v/>
      </c>
      <c r="K243" s="78">
        <f>I243+J243</f>
        <v/>
      </c>
    </row>
    <row customHeight="1" ht="19.5" r="244">
      <c r="A244" s="2">
        <f>IF(USERID1="", USERID2, USERID1)</f>
        <v/>
      </c>
      <c r="B244">
        <f>A244&amp;"-"&amp;TEXT(C244,"M")&amp;"-"&amp;TEXT(C244,"D")</f>
        <v/>
      </c>
      <c r="C244" s="93">
        <f>DATE</f>
        <v/>
      </c>
      <c r="D244">
        <f>DAY</f>
        <v/>
      </c>
      <c r="E244">
        <f>VLOOKUP(B244,CodeARAM,2,FALSE)</f>
        <v/>
      </c>
      <c r="F244">
        <f>VLOOKUP(B244,CodeDEAM,2,FALSE)</f>
        <v/>
      </c>
      <c r="G244">
        <f>VLOOKUP(B244,CodeARPM,2,FALSE)</f>
        <v/>
      </c>
      <c r="H244">
        <f>VLOOKUP(B244,CodeTRUEDEPM,2,FALSE)</f>
        <v/>
      </c>
      <c r="I244" s="78">
        <f>F244-E244</f>
        <v/>
      </c>
      <c r="J244" s="78">
        <f>H244-G244</f>
        <v/>
      </c>
      <c r="K244" s="78">
        <f>I244+J244</f>
        <v/>
      </c>
    </row>
    <row customHeight="1" ht="19.5" r="245">
      <c r="A245" s="2">
        <f>IF(USERID1="", USERID2, USERID1)</f>
        <v/>
      </c>
      <c r="B245">
        <f>A245&amp;"-"&amp;TEXT(C245,"M")&amp;"-"&amp;TEXT(C245,"D")</f>
        <v/>
      </c>
      <c r="C245" s="93">
        <f>DATE</f>
        <v/>
      </c>
      <c r="D245">
        <f>DAY</f>
        <v/>
      </c>
      <c r="E245">
        <f>VLOOKUP(B245,CodeARAM,2,FALSE)</f>
        <v/>
      </c>
      <c r="F245">
        <f>VLOOKUP(B245,CodeDEAM,2,FALSE)</f>
        <v/>
      </c>
      <c r="G245">
        <f>VLOOKUP(B245,CodeARPM,2,FALSE)</f>
        <v/>
      </c>
      <c r="H245">
        <f>VLOOKUP(B245,CodeTRUEDEPM,2,FALSE)</f>
        <v/>
      </c>
      <c r="I245" s="78">
        <f>F245-E245</f>
        <v/>
      </c>
      <c r="J245" s="78">
        <f>H245-G245</f>
        <v/>
      </c>
      <c r="K245" s="78">
        <f>I245+J245</f>
        <v/>
      </c>
    </row>
    <row customHeight="1" ht="19.5" r="246">
      <c r="A246" s="2">
        <f>IF(USERID1="", USERID2, USERID1)</f>
        <v/>
      </c>
      <c r="B246">
        <f>A246&amp;"-"&amp;TEXT(C246,"M")&amp;"-"&amp;TEXT(C246,"D")</f>
        <v/>
      </c>
      <c r="C246" s="93">
        <f>DATE</f>
        <v/>
      </c>
      <c r="D246">
        <f>DAY</f>
        <v/>
      </c>
      <c r="E246">
        <f>VLOOKUP(B246,CodeARAM,2,FALSE)</f>
        <v/>
      </c>
      <c r="F246">
        <f>VLOOKUP(B246,CodeDEAM,2,FALSE)</f>
        <v/>
      </c>
      <c r="G246">
        <f>VLOOKUP(B246,CodeARPM,2,FALSE)</f>
        <v/>
      </c>
      <c r="H246">
        <f>VLOOKUP(B246,CodeTRUEDEPM,2,FALSE)</f>
        <v/>
      </c>
      <c r="I246" s="78">
        <f>F246-E246</f>
        <v/>
      </c>
      <c r="J246" s="78">
        <f>H246-G246</f>
        <v/>
      </c>
      <c r="K246" s="78">
        <f>I246+J246</f>
        <v/>
      </c>
    </row>
    <row customHeight="1" ht="19.5" r="247">
      <c r="A247" s="2">
        <f>IF(USERID1="", USERID2, USERID1)</f>
        <v/>
      </c>
      <c r="B247">
        <f>A247&amp;"-"&amp;TEXT(C247,"M")&amp;"-"&amp;TEXT(C247,"D")</f>
        <v/>
      </c>
      <c r="C247" s="93">
        <f>DATE</f>
        <v/>
      </c>
      <c r="D247">
        <f>DAY</f>
        <v/>
      </c>
      <c r="E247">
        <f>VLOOKUP(B247,CodeARAM,2,FALSE)</f>
        <v/>
      </c>
      <c r="F247">
        <f>VLOOKUP(B247,CodeDEAM,2,FALSE)</f>
        <v/>
      </c>
      <c r="G247">
        <f>VLOOKUP(B247,CodeARPM,2,FALSE)</f>
        <v/>
      </c>
      <c r="H247">
        <f>VLOOKUP(B247,CodeTRUEDEPM,2,FALSE)</f>
        <v/>
      </c>
      <c r="I247" s="78">
        <f>F247-E247</f>
        <v/>
      </c>
      <c r="J247" s="78">
        <f>H247-G247</f>
        <v/>
      </c>
      <c r="K247" s="78">
        <f>I247+J247</f>
        <v/>
      </c>
    </row>
    <row customHeight="1" ht="19.5" r="248">
      <c r="A248" s="2">
        <f>IF(USERID1="", USERID2, USERID1)</f>
        <v/>
      </c>
      <c r="B248">
        <f>A248&amp;"-"&amp;TEXT(C248,"M")&amp;"-"&amp;TEXT(C248,"D")</f>
        <v/>
      </c>
      <c r="C248" s="93">
        <f>DATE</f>
        <v/>
      </c>
      <c r="D248">
        <f>DAY</f>
        <v/>
      </c>
      <c r="E248">
        <f>VLOOKUP(B248,CodeARAM,2,FALSE)</f>
        <v/>
      </c>
      <c r="F248">
        <f>VLOOKUP(B248,CodeDEAM,2,FALSE)</f>
        <v/>
      </c>
      <c r="G248">
        <f>VLOOKUP(B248,CodeARPM,2,FALSE)</f>
        <v/>
      </c>
      <c r="H248">
        <f>VLOOKUP(B248,CodeTRUEDEPM,2,FALSE)</f>
        <v/>
      </c>
      <c r="I248" s="78">
        <f>F248-E248</f>
        <v/>
      </c>
      <c r="J248" s="78">
        <f>H248-G248</f>
        <v/>
      </c>
      <c r="K248" s="78">
        <f>I248+J248</f>
        <v/>
      </c>
    </row>
    <row customHeight="1" ht="19.5" r="249">
      <c r="A249" s="2">
        <f>IF(USERID1="", USERID2, USERID1)</f>
        <v/>
      </c>
      <c r="B249">
        <f>A249&amp;"-"&amp;TEXT(C249,"M")&amp;"-"&amp;TEXT(C249,"D")</f>
        <v/>
      </c>
      <c r="C249" s="93">
        <f>DATE</f>
        <v/>
      </c>
      <c r="D249">
        <f>DAY</f>
        <v/>
      </c>
      <c r="E249">
        <f>VLOOKUP(B249,CodeARAM,2,FALSE)</f>
        <v/>
      </c>
      <c r="F249">
        <f>VLOOKUP(B249,CodeDEAM,2,FALSE)</f>
        <v/>
      </c>
      <c r="G249">
        <f>VLOOKUP(B249,CodeARPM,2,FALSE)</f>
        <v/>
      </c>
      <c r="H249">
        <f>VLOOKUP(B249,CodeTRUEDEPM,2,FALSE)</f>
        <v/>
      </c>
      <c r="I249" s="78">
        <f>F249-E249</f>
        <v/>
      </c>
      <c r="J249" s="78">
        <f>H249-G249</f>
        <v/>
      </c>
      <c r="K249" s="78">
        <f>I249+J249</f>
        <v/>
      </c>
    </row>
    <row customHeight="1" ht="19.5" r="250">
      <c r="A250" s="2">
        <f>IF(USERID1="", USERID2, USERID1)</f>
        <v/>
      </c>
      <c r="B250">
        <f>A250&amp;"-"&amp;TEXT(C250,"M")&amp;"-"&amp;TEXT(C250,"D")</f>
        <v/>
      </c>
      <c r="C250" s="93">
        <f>DATE</f>
        <v/>
      </c>
      <c r="D250">
        <f>DAY</f>
        <v/>
      </c>
      <c r="E250">
        <f>VLOOKUP(B250,CodeARAM,2,FALSE)</f>
        <v/>
      </c>
      <c r="F250">
        <f>VLOOKUP(B250,CodeDEAM,2,FALSE)</f>
        <v/>
      </c>
      <c r="G250">
        <f>VLOOKUP(B250,CodeARPM,2,FALSE)</f>
        <v/>
      </c>
      <c r="H250">
        <f>VLOOKUP(B250,CodeTRUEDEPM,2,FALSE)</f>
        <v/>
      </c>
      <c r="I250" s="78">
        <f>F250-E250</f>
        <v/>
      </c>
      <c r="J250" s="78">
        <f>H250-G250</f>
        <v/>
      </c>
      <c r="K250" s="78">
        <f>I250+J250</f>
        <v/>
      </c>
    </row>
    <row customHeight="1" ht="19.5" r="251">
      <c r="A251" s="2">
        <f>IF(USERID1="", USERID2, USERID1)</f>
        <v/>
      </c>
      <c r="B251">
        <f>A251&amp;"-"&amp;TEXT(C251,"M")&amp;"-"&amp;TEXT(C251,"D")</f>
        <v/>
      </c>
      <c r="C251" s="93">
        <f>DATE</f>
        <v/>
      </c>
      <c r="D251">
        <f>DAY</f>
        <v/>
      </c>
      <c r="E251">
        <f>VLOOKUP(B251,CodeARAM,2,FALSE)</f>
        <v/>
      </c>
      <c r="F251">
        <f>VLOOKUP(B251,CodeDEAM,2,FALSE)</f>
        <v/>
      </c>
      <c r="G251">
        <f>VLOOKUP(B251,CodeARPM,2,FALSE)</f>
        <v/>
      </c>
      <c r="H251">
        <f>VLOOKUP(B251,CodeTRUEDEPM,2,FALSE)</f>
        <v/>
      </c>
      <c r="I251" s="78">
        <f>F251-E251</f>
        <v/>
      </c>
      <c r="J251" s="78">
        <f>H251-G251</f>
        <v/>
      </c>
      <c r="K251" s="78">
        <f>I251+J251</f>
        <v/>
      </c>
    </row>
    <row customHeight="1" ht="19.5" r="252">
      <c r="A252" s="2">
        <f>IF(USERID1="", USERID2, USERID1)</f>
        <v/>
      </c>
      <c r="B252">
        <f>A252&amp;"-"&amp;TEXT(C252,"M")&amp;"-"&amp;TEXT(C252,"D")</f>
        <v/>
      </c>
      <c r="C252" s="93">
        <f>DATE</f>
        <v/>
      </c>
      <c r="D252">
        <f>DAY</f>
        <v/>
      </c>
      <c r="E252">
        <f>VLOOKUP(B252,CodeARAM,2,FALSE)</f>
        <v/>
      </c>
      <c r="F252">
        <f>VLOOKUP(B252,CodeDEAM,2,FALSE)</f>
        <v/>
      </c>
      <c r="G252">
        <f>VLOOKUP(B252,CodeARPM,2,FALSE)</f>
        <v/>
      </c>
      <c r="H252">
        <f>VLOOKUP(B252,CodeTRUEDEPM,2,FALSE)</f>
        <v/>
      </c>
      <c r="I252" s="78">
        <f>F252-E252</f>
        <v/>
      </c>
      <c r="J252" s="78">
        <f>H252-G252</f>
        <v/>
      </c>
      <c r="K252" s="78">
        <f>I252+J252</f>
        <v/>
      </c>
    </row>
    <row customHeight="1" ht="19.5" r="253">
      <c r="A253" s="2">
        <f>IF(USERID1="", USERID2, USERID1)</f>
        <v/>
      </c>
      <c r="B253">
        <f>A253&amp;"-"&amp;TEXT(C253,"M")&amp;"-"&amp;TEXT(C253,"D")</f>
        <v/>
      </c>
      <c r="C253" s="93">
        <f>DATE</f>
        <v/>
      </c>
      <c r="D253">
        <f>DAY</f>
        <v/>
      </c>
      <c r="E253">
        <f>VLOOKUP(B253,CodeARAM,2,FALSE)</f>
        <v/>
      </c>
      <c r="F253">
        <f>VLOOKUP(B253,CodeDEAM,2,FALSE)</f>
        <v/>
      </c>
      <c r="G253">
        <f>VLOOKUP(B253,CodeARPM,2,FALSE)</f>
        <v/>
      </c>
      <c r="H253">
        <f>VLOOKUP(B253,CodeTRUEDEPM,2,FALSE)</f>
        <v/>
      </c>
      <c r="I253" s="78">
        <f>F253-E253</f>
        <v/>
      </c>
      <c r="J253" s="78">
        <f>H253-G253</f>
        <v/>
      </c>
      <c r="K253" s="78">
        <f>I253+J253</f>
        <v/>
      </c>
    </row>
    <row customHeight="1" ht="19.5" r="254">
      <c r="A254" s="2">
        <f>IF(USERID1="", USERID2, USERID1)</f>
        <v/>
      </c>
      <c r="B254">
        <f>A254&amp;"-"&amp;TEXT(C254,"M")&amp;"-"&amp;TEXT(C254,"D")</f>
        <v/>
      </c>
      <c r="C254" s="93">
        <f>DATE</f>
        <v/>
      </c>
      <c r="D254">
        <f>DAY</f>
        <v/>
      </c>
      <c r="E254">
        <f>VLOOKUP(B254,CodeARAM,2,FALSE)</f>
        <v/>
      </c>
      <c r="F254">
        <f>VLOOKUP(B254,CodeDEAM,2,FALSE)</f>
        <v/>
      </c>
      <c r="G254">
        <f>VLOOKUP(B254,CodeARPM,2,FALSE)</f>
        <v/>
      </c>
      <c r="H254">
        <f>VLOOKUP(B254,CodeTRUEDEPM,2,FALSE)</f>
        <v/>
      </c>
      <c r="I254" s="78">
        <f>F254-E254</f>
        <v/>
      </c>
      <c r="J254" s="78">
        <f>H254-G254</f>
        <v/>
      </c>
      <c r="K254" s="78">
        <f>I254+J254</f>
        <v/>
      </c>
    </row>
    <row customHeight="1" ht="19.5" r="255">
      <c r="A255" s="2">
        <f>IF(USERID1="", USERID2, USERID1)</f>
        <v/>
      </c>
      <c r="B255">
        <f>A255&amp;"-"&amp;TEXT(C255,"M")&amp;"-"&amp;TEXT(C255,"D")</f>
        <v/>
      </c>
      <c r="C255" s="93">
        <f>DATE</f>
        <v/>
      </c>
      <c r="D255">
        <f>DAY</f>
        <v/>
      </c>
      <c r="E255">
        <f>VLOOKUP(B255,CodeARAM,2,FALSE)</f>
        <v/>
      </c>
      <c r="F255">
        <f>VLOOKUP(B255,CodeDEAM,2,FALSE)</f>
        <v/>
      </c>
      <c r="G255">
        <f>VLOOKUP(B255,CodeARPM,2,FALSE)</f>
        <v/>
      </c>
      <c r="H255">
        <f>VLOOKUP(B255,CodeTRUEDEPM,2,FALSE)</f>
        <v/>
      </c>
      <c r="I255" s="78">
        <f>F255-E255</f>
        <v/>
      </c>
      <c r="J255" s="78">
        <f>H255-G255</f>
        <v/>
      </c>
      <c r="K255" s="78">
        <f>I255+J255</f>
        <v/>
      </c>
    </row>
    <row customHeight="1" ht="19.5" r="256">
      <c r="A256" s="2">
        <f>IF(USERID1="", USERID2, USERID1)</f>
        <v/>
      </c>
      <c r="B256">
        <f>A256&amp;"-"&amp;TEXT(C256,"M")&amp;"-"&amp;TEXT(C256,"D")</f>
        <v/>
      </c>
      <c r="C256" s="93">
        <f>DATE</f>
        <v/>
      </c>
      <c r="D256">
        <f>DAY</f>
        <v/>
      </c>
      <c r="E256">
        <f>VLOOKUP(B256,CodeARAM,2,FALSE)</f>
        <v/>
      </c>
      <c r="F256">
        <f>VLOOKUP(B256,CodeDEAM,2,FALSE)</f>
        <v/>
      </c>
      <c r="G256">
        <f>VLOOKUP(B256,CodeARPM,2,FALSE)</f>
        <v/>
      </c>
      <c r="H256">
        <f>VLOOKUP(B256,CodeTRUEDEPM,2,FALSE)</f>
        <v/>
      </c>
      <c r="I256" s="78">
        <f>F256-E256</f>
        <v/>
      </c>
      <c r="J256" s="78">
        <f>H256-G256</f>
        <v/>
      </c>
      <c r="K256" s="78">
        <f>I256+J256</f>
        <v/>
      </c>
    </row>
    <row customHeight="1" ht="19.5" r="257">
      <c r="A257" s="2">
        <f>IF(USERID1="", USERID2, USERID1)</f>
        <v/>
      </c>
      <c r="B257">
        <f>A257&amp;"-"&amp;TEXT(C257,"M")&amp;"-"&amp;TEXT(C257,"D")</f>
        <v/>
      </c>
      <c r="C257" s="93">
        <f>DATE</f>
        <v/>
      </c>
      <c r="D257">
        <f>DAY</f>
        <v/>
      </c>
      <c r="E257">
        <f>VLOOKUP(B257,CodeARAM,2,FALSE)</f>
        <v/>
      </c>
      <c r="F257">
        <f>VLOOKUP(B257,CodeDEAM,2,FALSE)</f>
        <v/>
      </c>
      <c r="G257">
        <f>VLOOKUP(B257,CodeARPM,2,FALSE)</f>
        <v/>
      </c>
      <c r="H257">
        <f>VLOOKUP(B257,CodeTRUEDEPM,2,FALSE)</f>
        <v/>
      </c>
      <c r="I257" s="78">
        <f>F257-E257</f>
        <v/>
      </c>
      <c r="J257" s="78">
        <f>H257-G257</f>
        <v/>
      </c>
      <c r="K257" s="78">
        <f>I257+J257</f>
        <v/>
      </c>
    </row>
    <row customHeight="1" ht="19.5" r="258">
      <c r="A258" s="2">
        <f>IF(USERID1="", USERID2, USERID1)</f>
        <v/>
      </c>
      <c r="B258">
        <f>A258&amp;"-"&amp;TEXT(C258,"M")&amp;"-"&amp;TEXT(C258,"D")</f>
        <v/>
      </c>
      <c r="C258" s="93">
        <f>DATE</f>
        <v/>
      </c>
      <c r="D258">
        <f>DAY</f>
        <v/>
      </c>
      <c r="E258">
        <f>VLOOKUP(B258,CodeARAM,2,FALSE)</f>
        <v/>
      </c>
      <c r="F258">
        <f>VLOOKUP(B258,CodeDEAM,2,FALSE)</f>
        <v/>
      </c>
      <c r="G258">
        <f>VLOOKUP(B258,CodeARPM,2,FALSE)</f>
        <v/>
      </c>
      <c r="H258">
        <f>VLOOKUP(B258,CodeTRUEDEPM,2,FALSE)</f>
        <v/>
      </c>
      <c r="I258" s="78">
        <f>F258-E258</f>
        <v/>
      </c>
      <c r="J258" s="78">
        <f>H258-G258</f>
        <v/>
      </c>
      <c r="K258" s="78">
        <f>I258+J258</f>
        <v/>
      </c>
    </row>
    <row customHeight="1" ht="19.5" r="259">
      <c r="A259" s="2">
        <f>IF(USERID1="", USERID2, USERID1)</f>
        <v/>
      </c>
      <c r="B259">
        <f>A259&amp;"-"&amp;TEXT(C259,"M")&amp;"-"&amp;TEXT(C259,"D")</f>
        <v/>
      </c>
      <c r="C259" s="93">
        <f>DATE</f>
        <v/>
      </c>
      <c r="D259">
        <f>DAY</f>
        <v/>
      </c>
      <c r="E259">
        <f>VLOOKUP(B259,CodeARAM,2,FALSE)</f>
        <v/>
      </c>
      <c r="F259">
        <f>VLOOKUP(B259,CodeDEAM,2,FALSE)</f>
        <v/>
      </c>
      <c r="G259">
        <f>VLOOKUP(B259,CodeARPM,2,FALSE)</f>
        <v/>
      </c>
      <c r="H259">
        <f>VLOOKUP(B259,CodeTRUEDEPM,2,FALSE)</f>
        <v/>
      </c>
      <c r="I259" s="78">
        <f>F259-E259</f>
        <v/>
      </c>
      <c r="J259" s="78">
        <f>H259-G259</f>
        <v/>
      </c>
      <c r="K259" s="78">
        <f>I259+J259</f>
        <v/>
      </c>
    </row>
    <row customHeight="1" ht="19.5" r="260">
      <c r="A260" s="2">
        <f>IF(USERID1="", USERID2, USERID1)</f>
        <v/>
      </c>
      <c r="B260">
        <f>A260&amp;"-"&amp;TEXT(C260,"M")&amp;"-"&amp;TEXT(C260,"D")</f>
        <v/>
      </c>
      <c r="C260" s="93">
        <f>DATE</f>
        <v/>
      </c>
      <c r="D260">
        <f>DAY</f>
        <v/>
      </c>
      <c r="E260">
        <f>VLOOKUP(B260,CodeARAM,2,FALSE)</f>
        <v/>
      </c>
      <c r="F260">
        <f>VLOOKUP(B260,CodeDEAM,2,FALSE)</f>
        <v/>
      </c>
      <c r="G260">
        <f>VLOOKUP(B260,CodeARPM,2,FALSE)</f>
        <v/>
      </c>
      <c r="H260">
        <f>VLOOKUP(B260,CodeTRUEDEPM,2,FALSE)</f>
        <v/>
      </c>
      <c r="I260" s="78">
        <f>F260-E260</f>
        <v/>
      </c>
      <c r="J260" s="78">
        <f>H260-G260</f>
        <v/>
      </c>
      <c r="K260" s="78">
        <f>I260+J260</f>
        <v/>
      </c>
    </row>
    <row customHeight="1" ht="19.5" r="261">
      <c r="A261" s="2">
        <f>IF(USERID1="", USERID2, USERID1)</f>
        <v/>
      </c>
      <c r="B261">
        <f>A261&amp;"-"&amp;TEXT(C261,"M")&amp;"-"&amp;TEXT(C261,"D")</f>
        <v/>
      </c>
      <c r="C261" s="93">
        <f>DATE</f>
        <v/>
      </c>
      <c r="D261">
        <f>DAY</f>
        <v/>
      </c>
      <c r="E261">
        <f>VLOOKUP(B261,CodeARAM,2,FALSE)</f>
        <v/>
      </c>
      <c r="F261">
        <f>VLOOKUP(B261,CodeDEAM,2,FALSE)</f>
        <v/>
      </c>
      <c r="G261">
        <f>VLOOKUP(B261,CodeARPM,2,FALSE)</f>
        <v/>
      </c>
      <c r="H261">
        <f>VLOOKUP(B261,CodeTRUEDEPM,2,FALSE)</f>
        <v/>
      </c>
      <c r="I261" s="78">
        <f>F261-E261</f>
        <v/>
      </c>
      <c r="J261" s="78">
        <f>H261-G261</f>
        <v/>
      </c>
      <c r="K261" s="78">
        <f>I261+J261</f>
        <v/>
      </c>
    </row>
    <row customHeight="1" ht="19.5" r="262">
      <c r="A262" s="2">
        <f>IF(USERID1="", USERID2, USERID1)</f>
        <v/>
      </c>
      <c r="B262">
        <f>A262&amp;"-"&amp;TEXT(C262,"M")&amp;"-"&amp;TEXT(C262,"D")</f>
        <v/>
      </c>
      <c r="C262" s="93">
        <f>DATE</f>
        <v/>
      </c>
      <c r="D262">
        <f>DAY</f>
        <v/>
      </c>
      <c r="E262">
        <f>VLOOKUP(B262,CodeARAM,2,FALSE)</f>
        <v/>
      </c>
      <c r="F262">
        <f>VLOOKUP(B262,CodeDEAM,2,FALSE)</f>
        <v/>
      </c>
      <c r="G262">
        <f>VLOOKUP(B262,CodeARPM,2,FALSE)</f>
        <v/>
      </c>
      <c r="H262">
        <f>VLOOKUP(B262,CodeTRUEDEPM,2,FALSE)</f>
        <v/>
      </c>
      <c r="I262" s="78">
        <f>F262-E262</f>
        <v/>
      </c>
      <c r="J262" s="78">
        <f>H262-G262</f>
        <v/>
      </c>
      <c r="K262" s="78">
        <f>I262+J262</f>
        <v/>
      </c>
    </row>
    <row customHeight="1" ht="19.5" r="263">
      <c r="A263" s="2">
        <f>IF(USERID1="", USERID2, USERID1)</f>
        <v/>
      </c>
      <c r="B263">
        <f>A263&amp;"-"&amp;TEXT(C263,"M")&amp;"-"&amp;TEXT(C263,"D")</f>
        <v/>
      </c>
      <c r="C263" s="93">
        <f>DATE</f>
        <v/>
      </c>
      <c r="D263">
        <f>DAY</f>
        <v/>
      </c>
      <c r="E263">
        <f>VLOOKUP(B263,CodeARAM,2,FALSE)</f>
        <v/>
      </c>
      <c r="F263">
        <f>VLOOKUP(B263,CodeDEAM,2,FALSE)</f>
        <v/>
      </c>
      <c r="G263">
        <f>VLOOKUP(B263,CodeARPM,2,FALSE)</f>
        <v/>
      </c>
      <c r="H263">
        <f>VLOOKUP(B263,CodeTRUEDEPM,2,FALSE)</f>
        <v/>
      </c>
      <c r="I263" s="78">
        <f>F263-E263</f>
        <v/>
      </c>
      <c r="J263" s="78">
        <f>H263-G263</f>
        <v/>
      </c>
      <c r="K263" s="78">
        <f>I263+J263</f>
        <v/>
      </c>
    </row>
    <row customHeight="1" ht="19.5" r="264">
      <c r="A264" s="2">
        <f>IF(USERID1="", USERID2, USERID1)</f>
        <v/>
      </c>
      <c r="B264">
        <f>A264&amp;"-"&amp;TEXT(C264,"M")&amp;"-"&amp;TEXT(C264,"D")</f>
        <v/>
      </c>
      <c r="C264" s="93">
        <f>DATE</f>
        <v/>
      </c>
      <c r="D264">
        <f>DAY</f>
        <v/>
      </c>
      <c r="E264">
        <f>VLOOKUP(B264,CodeARAM,2,FALSE)</f>
        <v/>
      </c>
      <c r="F264">
        <f>VLOOKUP(B264,CodeDEAM,2,FALSE)</f>
        <v/>
      </c>
      <c r="G264">
        <f>VLOOKUP(B264,CodeARPM,2,FALSE)</f>
        <v/>
      </c>
      <c r="H264">
        <f>VLOOKUP(B264,CodeTRUEDEPM,2,FALSE)</f>
        <v/>
      </c>
      <c r="I264" s="78">
        <f>F264-E264</f>
        <v/>
      </c>
      <c r="J264" s="78">
        <f>H264-G264</f>
        <v/>
      </c>
      <c r="K264" s="78">
        <f>I264+J264</f>
        <v/>
      </c>
    </row>
    <row customHeight="1" ht="19.5" r="265">
      <c r="A265" s="2">
        <f>IF(USERID1="", USERID2, USERID1)</f>
        <v/>
      </c>
      <c r="B265">
        <f>A265&amp;"-"&amp;TEXT(C265,"M")&amp;"-"&amp;TEXT(C265,"D")</f>
        <v/>
      </c>
      <c r="C265" s="93">
        <f>DATE</f>
        <v/>
      </c>
      <c r="D265">
        <f>DAY</f>
        <v/>
      </c>
      <c r="E265">
        <f>VLOOKUP(B265,CodeARAM,2,FALSE)</f>
        <v/>
      </c>
      <c r="F265">
        <f>VLOOKUP(B265,CodeDEAM,2,FALSE)</f>
        <v/>
      </c>
      <c r="G265">
        <f>VLOOKUP(B265,CodeARPM,2,FALSE)</f>
        <v/>
      </c>
      <c r="H265">
        <f>VLOOKUP(B265,CodeTRUEDEPM,2,FALSE)</f>
        <v/>
      </c>
      <c r="I265" s="78">
        <f>F265-E265</f>
        <v/>
      </c>
      <c r="J265" s="78">
        <f>H265-G265</f>
        <v/>
      </c>
      <c r="K265" s="78">
        <f>I265+J265</f>
        <v/>
      </c>
    </row>
    <row customHeight="1" ht="19.5" r="266">
      <c r="A266" s="2">
        <f>IF(USERID1="", USERID2, USERID1)</f>
        <v/>
      </c>
      <c r="B266">
        <f>A266&amp;"-"&amp;TEXT(C266,"M")&amp;"-"&amp;TEXT(C266,"D")</f>
        <v/>
      </c>
      <c r="C266" s="93">
        <f>DATE</f>
        <v/>
      </c>
      <c r="D266">
        <f>DAY</f>
        <v/>
      </c>
      <c r="E266">
        <f>VLOOKUP(B266,CodeARAM,2,FALSE)</f>
        <v/>
      </c>
      <c r="F266">
        <f>VLOOKUP(B266,CodeDEAM,2,FALSE)</f>
        <v/>
      </c>
      <c r="G266">
        <f>VLOOKUP(B266,CodeARPM,2,FALSE)</f>
        <v/>
      </c>
      <c r="H266">
        <f>VLOOKUP(B266,CodeTRUEDEPM,2,FALSE)</f>
        <v/>
      </c>
      <c r="I266" s="78">
        <f>F266-E266</f>
        <v/>
      </c>
      <c r="J266" s="78">
        <f>H266-G266</f>
        <v/>
      </c>
      <c r="K266" s="78">
        <f>I266+J266</f>
        <v/>
      </c>
    </row>
    <row customHeight="1" ht="19.5" r="267">
      <c r="A267" s="2">
        <f>IF(USERID1="", USERID2, USERID1)</f>
        <v/>
      </c>
      <c r="B267">
        <f>A267&amp;"-"&amp;TEXT(C267,"M")&amp;"-"&amp;TEXT(C267,"D")</f>
        <v/>
      </c>
      <c r="C267" s="93">
        <f>DATE</f>
        <v/>
      </c>
      <c r="D267">
        <f>DAY</f>
        <v/>
      </c>
      <c r="E267">
        <f>VLOOKUP(B267,CodeARAM,2,FALSE)</f>
        <v/>
      </c>
      <c r="F267">
        <f>VLOOKUP(B267,CodeDEAM,2,FALSE)</f>
        <v/>
      </c>
      <c r="G267">
        <f>VLOOKUP(B267,CodeARPM,2,FALSE)</f>
        <v/>
      </c>
      <c r="H267">
        <f>VLOOKUP(B267,CodeTRUEDEPM,2,FALSE)</f>
        <v/>
      </c>
      <c r="I267" s="78">
        <f>F267-E267</f>
        <v/>
      </c>
      <c r="J267" s="78">
        <f>H267-G267</f>
        <v/>
      </c>
      <c r="K267" s="78">
        <f>I267+J267</f>
        <v/>
      </c>
    </row>
    <row customHeight="1" ht="19.5" r="268">
      <c r="A268" s="2">
        <f>IF(USERID1="", USERID2, USERID1)</f>
        <v/>
      </c>
      <c r="B268">
        <f>A268&amp;"-"&amp;TEXT(C268,"M")&amp;"-"&amp;TEXT(C268,"D")</f>
        <v/>
      </c>
      <c r="C268" s="93">
        <f>DATE</f>
        <v/>
      </c>
      <c r="D268">
        <f>DAY</f>
        <v/>
      </c>
      <c r="E268">
        <f>VLOOKUP(B268,CodeARAM,2,FALSE)</f>
        <v/>
      </c>
      <c r="F268">
        <f>VLOOKUP(B268,CodeDEAM,2,FALSE)</f>
        <v/>
      </c>
      <c r="G268">
        <f>VLOOKUP(B268,CodeARPM,2,FALSE)</f>
        <v/>
      </c>
      <c r="H268">
        <f>VLOOKUP(B268,CodeTRUEDEPM,2,FALSE)</f>
        <v/>
      </c>
      <c r="I268" s="78">
        <f>F268-E268</f>
        <v/>
      </c>
      <c r="J268" s="78">
        <f>H268-G268</f>
        <v/>
      </c>
      <c r="K268" s="78">
        <f>I268+J268</f>
        <v/>
      </c>
    </row>
    <row customHeight="1" ht="19.5" r="269">
      <c r="A269" s="2">
        <f>IF(USERID1="", USERID2, USERID1)</f>
        <v/>
      </c>
      <c r="B269">
        <f>A269&amp;"-"&amp;TEXT(C269,"M")&amp;"-"&amp;TEXT(C269,"D")</f>
        <v/>
      </c>
      <c r="C269" s="93">
        <f>DATE</f>
        <v/>
      </c>
      <c r="D269">
        <f>DAY</f>
        <v/>
      </c>
      <c r="E269">
        <f>VLOOKUP(B269,CodeARAM,2,FALSE)</f>
        <v/>
      </c>
      <c r="F269">
        <f>VLOOKUP(B269,CodeDEAM,2,FALSE)</f>
        <v/>
      </c>
      <c r="G269">
        <f>VLOOKUP(B269,CodeARPM,2,FALSE)</f>
        <v/>
      </c>
      <c r="H269">
        <f>VLOOKUP(B269,CodeTRUEDEPM,2,FALSE)</f>
        <v/>
      </c>
      <c r="I269" s="78">
        <f>F269-E269</f>
        <v/>
      </c>
      <c r="J269" s="78">
        <f>H269-G269</f>
        <v/>
      </c>
      <c r="K269" s="78">
        <f>I269+J269</f>
        <v/>
      </c>
    </row>
    <row customHeight="1" ht="19.5" r="270">
      <c r="A270" s="2">
        <f>IF(USERID1="", USERID2, USERID1)</f>
        <v/>
      </c>
      <c r="B270">
        <f>A270&amp;"-"&amp;TEXT(C270,"M")&amp;"-"&amp;TEXT(C270,"D")</f>
        <v/>
      </c>
      <c r="C270" s="93">
        <f>DATE</f>
        <v/>
      </c>
      <c r="D270">
        <f>DAY</f>
        <v/>
      </c>
      <c r="E270">
        <f>VLOOKUP(B270,CodeARAM,2,FALSE)</f>
        <v/>
      </c>
      <c r="F270">
        <f>VLOOKUP(B270,CodeDEAM,2,FALSE)</f>
        <v/>
      </c>
      <c r="G270">
        <f>VLOOKUP(B270,CodeARPM,2,FALSE)</f>
        <v/>
      </c>
      <c r="H270">
        <f>VLOOKUP(B270,CodeTRUEDEPM,2,FALSE)</f>
        <v/>
      </c>
      <c r="I270" s="78">
        <f>F270-E270</f>
        <v/>
      </c>
      <c r="J270" s="78">
        <f>H270-G270</f>
        <v/>
      </c>
      <c r="K270" s="78">
        <f>I270+J270</f>
        <v/>
      </c>
    </row>
    <row customHeight="1" ht="19.5" r="271">
      <c r="A271" s="2">
        <f>IF(USERID1="", USERID2, USERID1)</f>
        <v/>
      </c>
      <c r="B271">
        <f>A271&amp;"-"&amp;TEXT(C271,"M")&amp;"-"&amp;TEXT(C271,"D")</f>
        <v/>
      </c>
      <c r="C271" s="93">
        <f>DATE</f>
        <v/>
      </c>
      <c r="D271">
        <f>DAY</f>
        <v/>
      </c>
      <c r="E271">
        <f>VLOOKUP(B271,CodeARAM,2,FALSE)</f>
        <v/>
      </c>
      <c r="F271">
        <f>VLOOKUP(B271,CodeDEAM,2,FALSE)</f>
        <v/>
      </c>
      <c r="G271">
        <f>VLOOKUP(B271,CodeARPM,2,FALSE)</f>
        <v/>
      </c>
      <c r="H271">
        <f>VLOOKUP(B271,CodeTRUEDEPM,2,FALSE)</f>
        <v/>
      </c>
      <c r="I271" s="78">
        <f>F271-E271</f>
        <v/>
      </c>
      <c r="J271" s="78">
        <f>H271-G271</f>
        <v/>
      </c>
      <c r="K271" s="78">
        <f>I271+J271</f>
        <v/>
      </c>
    </row>
    <row customHeight="1" ht="19.5" r="272">
      <c r="A272" s="2">
        <f>IF(USERID1="", USERID2, USERID1)</f>
        <v/>
      </c>
      <c r="B272">
        <f>A272&amp;"-"&amp;TEXT(C272,"M")&amp;"-"&amp;TEXT(C272,"D")</f>
        <v/>
      </c>
      <c r="C272" s="93">
        <f>DATE</f>
        <v/>
      </c>
      <c r="D272">
        <f>DAY</f>
        <v/>
      </c>
      <c r="E272">
        <f>VLOOKUP(B272,CodeARAM,2,FALSE)</f>
        <v/>
      </c>
      <c r="F272">
        <f>VLOOKUP(B272,CodeDEAM,2,FALSE)</f>
        <v/>
      </c>
      <c r="G272">
        <f>VLOOKUP(B272,CodeARPM,2,FALSE)</f>
        <v/>
      </c>
      <c r="H272">
        <f>VLOOKUP(B272,CodeTRUEDEPM,2,FALSE)</f>
        <v/>
      </c>
      <c r="I272" s="78">
        <f>F272-E272</f>
        <v/>
      </c>
      <c r="J272" s="78">
        <f>H272-G272</f>
        <v/>
      </c>
      <c r="K272" s="78">
        <f>I272+J272</f>
        <v/>
      </c>
    </row>
    <row customHeight="1" ht="19.5" r="273">
      <c r="A273" s="2">
        <f>IF(USERID1="", USERID2, USERID1)</f>
        <v/>
      </c>
      <c r="B273">
        <f>A273&amp;"-"&amp;TEXT(C273,"M")&amp;"-"&amp;TEXT(C273,"D")</f>
        <v/>
      </c>
      <c r="C273" s="93">
        <f>DATE</f>
        <v/>
      </c>
      <c r="D273">
        <f>DAY</f>
        <v/>
      </c>
      <c r="E273">
        <f>VLOOKUP(B273,CodeARAM,2,FALSE)</f>
        <v/>
      </c>
      <c r="F273">
        <f>VLOOKUP(B273,CodeDEAM,2,FALSE)</f>
        <v/>
      </c>
      <c r="G273">
        <f>VLOOKUP(B273,CodeARPM,2,FALSE)</f>
        <v/>
      </c>
      <c r="H273">
        <f>VLOOKUP(B273,CodeTRUEDEPM,2,FALSE)</f>
        <v/>
      </c>
      <c r="I273" s="78">
        <f>F273-E273</f>
        <v/>
      </c>
      <c r="J273" s="78">
        <f>H273-G273</f>
        <v/>
      </c>
      <c r="K273" s="78">
        <f>I273+J273</f>
        <v/>
      </c>
    </row>
    <row customHeight="1" ht="19.5" r="274">
      <c r="A274" s="2">
        <f>IF(USERID1="", USERID2, USERID1)</f>
        <v/>
      </c>
      <c r="B274">
        <f>A274&amp;"-"&amp;TEXT(C274,"M")&amp;"-"&amp;TEXT(C274,"D")</f>
        <v/>
      </c>
      <c r="C274" s="93">
        <f>DATE</f>
        <v/>
      </c>
      <c r="D274">
        <f>DAY</f>
        <v/>
      </c>
      <c r="E274">
        <f>VLOOKUP(B274,CodeARAM,2,FALSE)</f>
        <v/>
      </c>
      <c r="F274">
        <f>VLOOKUP(B274,CodeDEAM,2,FALSE)</f>
        <v/>
      </c>
      <c r="G274">
        <f>VLOOKUP(B274,CodeARPM,2,FALSE)</f>
        <v/>
      </c>
      <c r="H274">
        <f>VLOOKUP(B274,CodeTRUEDEPM,2,FALSE)</f>
        <v/>
      </c>
      <c r="I274" s="78">
        <f>F274-E274</f>
        <v/>
      </c>
      <c r="J274" s="78">
        <f>H274-G274</f>
        <v/>
      </c>
      <c r="K274" s="78">
        <f>I274+J274</f>
        <v/>
      </c>
    </row>
    <row customHeight="1" ht="19.5" r="275">
      <c r="A275" s="2">
        <f>IF(USERID1="", USERID2, USERID1)</f>
        <v/>
      </c>
      <c r="B275">
        <f>A275&amp;"-"&amp;TEXT(C275,"M")&amp;"-"&amp;TEXT(C275,"D")</f>
        <v/>
      </c>
      <c r="C275" s="93">
        <f>DATE</f>
        <v/>
      </c>
      <c r="D275">
        <f>DAY</f>
        <v/>
      </c>
      <c r="E275">
        <f>VLOOKUP(B275,CodeARAM,2,FALSE)</f>
        <v/>
      </c>
      <c r="F275">
        <f>VLOOKUP(B275,CodeDEAM,2,FALSE)</f>
        <v/>
      </c>
      <c r="G275">
        <f>VLOOKUP(B275,CodeARPM,2,FALSE)</f>
        <v/>
      </c>
      <c r="H275">
        <f>VLOOKUP(B275,CodeTRUEDEPM,2,FALSE)</f>
        <v/>
      </c>
      <c r="I275" s="78">
        <f>F275-E275</f>
        <v/>
      </c>
      <c r="J275" s="78">
        <f>H275-G275</f>
        <v/>
      </c>
      <c r="K275" s="78">
        <f>I275+J275</f>
        <v/>
      </c>
    </row>
    <row customHeight="1" ht="19.5" r="276">
      <c r="A276" s="2">
        <f>IF(USERID1="", USERID2, USERID1)</f>
        <v/>
      </c>
      <c r="B276">
        <f>A276&amp;"-"&amp;TEXT(C276,"M")&amp;"-"&amp;TEXT(C276,"D")</f>
        <v/>
      </c>
      <c r="C276" s="93">
        <f>DATE</f>
        <v/>
      </c>
      <c r="D276">
        <f>DAY</f>
        <v/>
      </c>
      <c r="E276">
        <f>VLOOKUP(B276,CodeARAM,2,FALSE)</f>
        <v/>
      </c>
      <c r="F276">
        <f>VLOOKUP(B276,CodeDEAM,2,FALSE)</f>
        <v/>
      </c>
      <c r="G276">
        <f>VLOOKUP(B276,CodeARPM,2,FALSE)</f>
        <v/>
      </c>
      <c r="H276">
        <f>VLOOKUP(B276,CodeTRUEDEPM,2,FALSE)</f>
        <v/>
      </c>
      <c r="I276" s="78">
        <f>F276-E276</f>
        <v/>
      </c>
      <c r="J276" s="78">
        <f>H276-G276</f>
        <v/>
      </c>
      <c r="K276" s="78">
        <f>I276+J276</f>
        <v/>
      </c>
    </row>
    <row customHeight="1" ht="19.5" r="277">
      <c r="A277" s="2">
        <f>IF(USERID1="", USERID2, USERID1)</f>
        <v/>
      </c>
      <c r="B277">
        <f>A277&amp;"-"&amp;TEXT(C277,"M")&amp;"-"&amp;TEXT(C277,"D")</f>
        <v/>
      </c>
      <c r="C277" s="93">
        <f>DATE</f>
        <v/>
      </c>
      <c r="D277">
        <f>DAY</f>
        <v/>
      </c>
      <c r="E277">
        <f>VLOOKUP(B277,CodeARAM,2,FALSE)</f>
        <v/>
      </c>
      <c r="F277">
        <f>VLOOKUP(B277,CodeDEAM,2,FALSE)</f>
        <v/>
      </c>
      <c r="G277">
        <f>VLOOKUP(B277,CodeARPM,2,FALSE)</f>
        <v/>
      </c>
      <c r="H277">
        <f>VLOOKUP(B277,CodeTRUEDEPM,2,FALSE)</f>
        <v/>
      </c>
      <c r="I277" s="78">
        <f>F277-E277</f>
        <v/>
      </c>
      <c r="J277" s="78">
        <f>H277-G277</f>
        <v/>
      </c>
      <c r="K277" s="78">
        <f>I277+J277</f>
        <v/>
      </c>
    </row>
    <row customHeight="1" ht="19.5" r="278">
      <c r="A278" s="2">
        <f>IF(USERID1="", USERID2, USERID1)</f>
        <v/>
      </c>
      <c r="B278">
        <f>A278&amp;"-"&amp;TEXT(C278,"M")&amp;"-"&amp;TEXT(C278,"D")</f>
        <v/>
      </c>
      <c r="C278" s="93">
        <f>DATE</f>
        <v/>
      </c>
      <c r="D278">
        <f>DAY</f>
        <v/>
      </c>
      <c r="E278">
        <f>VLOOKUP(B278,CodeARAM,2,FALSE)</f>
        <v/>
      </c>
      <c r="F278">
        <f>VLOOKUP(B278,CodeDEAM,2,FALSE)</f>
        <v/>
      </c>
      <c r="G278">
        <f>VLOOKUP(B278,CodeARPM,2,FALSE)</f>
        <v/>
      </c>
      <c r="H278">
        <f>VLOOKUP(B278,CodeTRUEDEPM,2,FALSE)</f>
        <v/>
      </c>
      <c r="I278" s="78">
        <f>F278-E278</f>
        <v/>
      </c>
      <c r="J278" s="78">
        <f>H278-G278</f>
        <v/>
      </c>
      <c r="K278" s="78">
        <f>I278+J278</f>
        <v/>
      </c>
    </row>
    <row customHeight="1" ht="19.5" r="279">
      <c r="A279" s="2">
        <f>IF(USERID1="", USERID2, USERID1)</f>
        <v/>
      </c>
      <c r="B279">
        <f>A279&amp;"-"&amp;TEXT(C279,"M")&amp;"-"&amp;TEXT(C279,"D")</f>
        <v/>
      </c>
      <c r="C279" s="93">
        <f>DATE</f>
        <v/>
      </c>
      <c r="D279">
        <f>DAY</f>
        <v/>
      </c>
      <c r="E279">
        <f>VLOOKUP(B279,CodeARAM,2,FALSE)</f>
        <v/>
      </c>
      <c r="F279">
        <f>VLOOKUP(B279,CodeDEAM,2,FALSE)</f>
        <v/>
      </c>
      <c r="G279">
        <f>VLOOKUP(B279,CodeARPM,2,FALSE)</f>
        <v/>
      </c>
      <c r="H279">
        <f>VLOOKUP(B279,CodeTRUEDEPM,2,FALSE)</f>
        <v/>
      </c>
      <c r="I279" s="78">
        <f>F279-E279</f>
        <v/>
      </c>
      <c r="J279" s="78">
        <f>H279-G279</f>
        <v/>
      </c>
      <c r="K279" s="78">
        <f>I279+J279</f>
        <v/>
      </c>
    </row>
    <row customHeight="1" ht="19.5" r="280">
      <c r="A280" s="2">
        <f>IF(USERID1="", USERID2, USERID1)</f>
        <v/>
      </c>
      <c r="B280">
        <f>A280&amp;"-"&amp;TEXT(C280,"M")&amp;"-"&amp;TEXT(C280,"D")</f>
        <v/>
      </c>
      <c r="C280" s="93">
        <f>DATE</f>
        <v/>
      </c>
      <c r="D280">
        <f>DAY</f>
        <v/>
      </c>
      <c r="E280">
        <f>VLOOKUP(B280,CodeARAM,2,FALSE)</f>
        <v/>
      </c>
      <c r="F280">
        <f>VLOOKUP(B280,CodeDEAM,2,FALSE)</f>
        <v/>
      </c>
      <c r="G280">
        <f>VLOOKUP(B280,CodeARPM,2,FALSE)</f>
        <v/>
      </c>
      <c r="H280">
        <f>VLOOKUP(B280,CodeTRUEDEPM,2,FALSE)</f>
        <v/>
      </c>
      <c r="I280" s="78">
        <f>F280-E280</f>
        <v/>
      </c>
      <c r="J280" s="78">
        <f>H280-G280</f>
        <v/>
      </c>
      <c r="K280" s="78">
        <f>I280+J280</f>
        <v/>
      </c>
    </row>
    <row customHeight="1" ht="19.5" r="281">
      <c r="A281" s="2">
        <f>IF(USERID1="", USERID2, USERID1)</f>
        <v/>
      </c>
      <c r="B281">
        <f>A281&amp;"-"&amp;TEXT(C281,"M")&amp;"-"&amp;TEXT(C281,"D")</f>
        <v/>
      </c>
      <c r="C281" s="93">
        <f>DATE</f>
        <v/>
      </c>
      <c r="D281">
        <f>DAY</f>
        <v/>
      </c>
      <c r="E281">
        <f>VLOOKUP(B281,CodeARAM,2,FALSE)</f>
        <v/>
      </c>
      <c r="F281">
        <f>VLOOKUP(B281,CodeDEAM,2,FALSE)</f>
        <v/>
      </c>
      <c r="G281">
        <f>VLOOKUP(B281,CodeARPM,2,FALSE)</f>
        <v/>
      </c>
      <c r="H281">
        <f>VLOOKUP(B281,CodeTRUEDEPM,2,FALSE)</f>
        <v/>
      </c>
      <c r="I281" s="78">
        <f>F281-E281</f>
        <v/>
      </c>
      <c r="J281" s="78">
        <f>H281-G281</f>
        <v/>
      </c>
      <c r="K281" s="78">
        <f>I281+J281</f>
        <v/>
      </c>
    </row>
    <row customHeight="1" ht="19.5" r="282">
      <c r="A282" s="2">
        <f>IF(USERID1="", USERID2, USERID1)</f>
        <v/>
      </c>
      <c r="B282">
        <f>A282&amp;"-"&amp;TEXT(C282,"M")&amp;"-"&amp;TEXT(C282,"D")</f>
        <v/>
      </c>
      <c r="C282" s="93">
        <f>DATE</f>
        <v/>
      </c>
      <c r="D282">
        <f>DAY</f>
        <v/>
      </c>
      <c r="E282">
        <f>VLOOKUP(B282,CodeARAM,2,FALSE)</f>
        <v/>
      </c>
      <c r="F282">
        <f>VLOOKUP(B282,CodeDEAM,2,FALSE)</f>
        <v/>
      </c>
      <c r="G282">
        <f>VLOOKUP(B282,CodeARPM,2,FALSE)</f>
        <v/>
      </c>
      <c r="H282">
        <f>VLOOKUP(B282,CodeTRUEDEPM,2,FALSE)</f>
        <v/>
      </c>
      <c r="I282" s="78">
        <f>F282-E282</f>
        <v/>
      </c>
      <c r="J282" s="78">
        <f>H282-G282</f>
        <v/>
      </c>
      <c r="K282" s="78">
        <f>I282+J282</f>
        <v/>
      </c>
    </row>
    <row customHeight="1" ht="19.5" r="283">
      <c r="A283" s="2">
        <f>IF(USERID1="", USERID2, USERID1)</f>
        <v/>
      </c>
      <c r="B283">
        <f>A283&amp;"-"&amp;TEXT(C283,"M")&amp;"-"&amp;TEXT(C283,"D")</f>
        <v/>
      </c>
      <c r="C283" s="93">
        <f>DATE</f>
        <v/>
      </c>
      <c r="D283">
        <f>DAY</f>
        <v/>
      </c>
      <c r="E283">
        <f>VLOOKUP(B283,CodeARAM,2,FALSE)</f>
        <v/>
      </c>
      <c r="F283">
        <f>VLOOKUP(B283,CodeDEAM,2,FALSE)</f>
        <v/>
      </c>
      <c r="G283">
        <f>VLOOKUP(B283,CodeARPM,2,FALSE)</f>
        <v/>
      </c>
      <c r="H283">
        <f>VLOOKUP(B283,CodeTRUEDEPM,2,FALSE)</f>
        <v/>
      </c>
      <c r="I283" s="78">
        <f>F283-E283</f>
        <v/>
      </c>
      <c r="J283" s="78">
        <f>H283-G283</f>
        <v/>
      </c>
      <c r="K283" s="78">
        <f>I283+J283</f>
        <v/>
      </c>
    </row>
    <row customHeight="1" ht="19.5" r="284">
      <c r="A284" s="2">
        <f>IF(USERID1="", USERID2, USERID1)</f>
        <v/>
      </c>
      <c r="B284">
        <f>A284&amp;"-"&amp;TEXT(C284,"M")&amp;"-"&amp;TEXT(C284,"D")</f>
        <v/>
      </c>
      <c r="C284" s="93">
        <f>DATE</f>
        <v/>
      </c>
      <c r="D284">
        <f>DAY</f>
        <v/>
      </c>
      <c r="E284">
        <f>VLOOKUP(B284,CodeARAM,2,FALSE)</f>
        <v/>
      </c>
      <c r="F284">
        <f>VLOOKUP(B284,CodeDEAM,2,FALSE)</f>
        <v/>
      </c>
      <c r="G284">
        <f>VLOOKUP(B284,CodeARPM,2,FALSE)</f>
        <v/>
      </c>
      <c r="H284">
        <f>VLOOKUP(B284,CodeTRUEDEPM,2,FALSE)</f>
        <v/>
      </c>
      <c r="I284" s="78">
        <f>F284-E284</f>
        <v/>
      </c>
      <c r="J284" s="78">
        <f>H284-G284</f>
        <v/>
      </c>
      <c r="K284" s="78">
        <f>I284+J284</f>
        <v/>
      </c>
    </row>
    <row customHeight="1" ht="19.5" r="285">
      <c r="A285" s="2">
        <f>IF(USERID1="", USERID2, USERID1)</f>
        <v/>
      </c>
      <c r="B285">
        <f>A285&amp;"-"&amp;TEXT(C285,"M")&amp;"-"&amp;TEXT(C285,"D")</f>
        <v/>
      </c>
      <c r="C285" s="93">
        <f>DATE</f>
        <v/>
      </c>
      <c r="D285">
        <f>DAY</f>
        <v/>
      </c>
      <c r="E285">
        <f>VLOOKUP(B285,CodeARAM,2,FALSE)</f>
        <v/>
      </c>
      <c r="F285">
        <f>VLOOKUP(B285,CodeDEAM,2,FALSE)</f>
        <v/>
      </c>
      <c r="G285">
        <f>VLOOKUP(B285,CodeARPM,2,FALSE)</f>
        <v/>
      </c>
      <c r="H285">
        <f>VLOOKUP(B285,CodeTRUEDEPM,2,FALSE)</f>
        <v/>
      </c>
      <c r="I285" s="78">
        <f>F285-E285</f>
        <v/>
      </c>
      <c r="J285" s="78">
        <f>H285-G285</f>
        <v/>
      </c>
      <c r="K285" s="78">
        <f>I285+J285</f>
        <v/>
      </c>
    </row>
    <row customHeight="1" ht="19.5" r="286">
      <c r="A286" s="2">
        <f>IF(USERID1="", USERID2, USERID1)</f>
        <v/>
      </c>
      <c r="B286">
        <f>A286&amp;"-"&amp;TEXT(C286,"M")&amp;"-"&amp;TEXT(C286,"D")</f>
        <v/>
      </c>
      <c r="C286" s="93">
        <f>DATE</f>
        <v/>
      </c>
      <c r="D286">
        <f>DAY</f>
        <v/>
      </c>
      <c r="E286">
        <f>VLOOKUP(B286,CodeARAM,2,FALSE)</f>
        <v/>
      </c>
      <c r="F286">
        <f>VLOOKUP(B286,CodeDEAM,2,FALSE)</f>
        <v/>
      </c>
      <c r="G286">
        <f>VLOOKUP(B286,CodeARPM,2,FALSE)</f>
        <v/>
      </c>
      <c r="H286">
        <f>VLOOKUP(B286,CodeTRUEDEPM,2,FALSE)</f>
        <v/>
      </c>
      <c r="I286" s="78">
        <f>F286-E286</f>
        <v/>
      </c>
      <c r="J286" s="78">
        <f>H286-G286</f>
        <v/>
      </c>
      <c r="K286" s="78">
        <f>I286+J286</f>
        <v/>
      </c>
    </row>
    <row customHeight="1" ht="19.5" r="287">
      <c r="A287" s="2">
        <f>IF(USERID1="", USERID2, USERID1)</f>
        <v/>
      </c>
      <c r="B287">
        <f>A287&amp;"-"&amp;TEXT(C287,"M")&amp;"-"&amp;TEXT(C287,"D")</f>
        <v/>
      </c>
      <c r="C287" s="93">
        <f>DATE</f>
        <v/>
      </c>
      <c r="D287">
        <f>DAY</f>
        <v/>
      </c>
      <c r="E287">
        <f>VLOOKUP(B287,CodeARAM,2,FALSE)</f>
        <v/>
      </c>
      <c r="F287">
        <f>VLOOKUP(B287,CodeDEAM,2,FALSE)</f>
        <v/>
      </c>
      <c r="G287">
        <f>VLOOKUP(B287,CodeARPM,2,FALSE)</f>
        <v/>
      </c>
      <c r="H287">
        <f>VLOOKUP(B287,CodeTRUEDEPM,2,FALSE)</f>
        <v/>
      </c>
      <c r="I287" s="78">
        <f>F287-E287</f>
        <v/>
      </c>
      <c r="J287" s="78">
        <f>H287-G287</f>
        <v/>
      </c>
      <c r="K287" s="78">
        <f>I287+J287</f>
        <v/>
      </c>
    </row>
    <row customHeight="1" ht="19.5" r="288">
      <c r="A288" s="2">
        <f>IF(USERID1="", USERID2, USERID1)</f>
        <v/>
      </c>
      <c r="B288">
        <f>A288&amp;"-"&amp;TEXT(C288,"M")&amp;"-"&amp;TEXT(C288,"D")</f>
        <v/>
      </c>
      <c r="C288" s="93">
        <f>DATE</f>
        <v/>
      </c>
      <c r="D288">
        <f>DAY</f>
        <v/>
      </c>
      <c r="E288">
        <f>VLOOKUP(B288,CodeARAM,2,FALSE)</f>
        <v/>
      </c>
      <c r="F288">
        <f>VLOOKUP(B288,CodeDEAM,2,FALSE)</f>
        <v/>
      </c>
      <c r="G288">
        <f>VLOOKUP(B288,CodeARPM,2,FALSE)</f>
        <v/>
      </c>
      <c r="H288">
        <f>VLOOKUP(B288,CodeTRUEDEPM,2,FALSE)</f>
        <v/>
      </c>
      <c r="I288" s="78">
        <f>F288-E288</f>
        <v/>
      </c>
      <c r="J288" s="78">
        <f>H288-G288</f>
        <v/>
      </c>
      <c r="K288" s="78">
        <f>I288+J288</f>
        <v/>
      </c>
    </row>
    <row customHeight="1" ht="19.5" r="289">
      <c r="A289" s="2">
        <f>IF(USERID1="", USERID2, USERID1)</f>
        <v/>
      </c>
      <c r="B289">
        <f>A289&amp;"-"&amp;TEXT(C289,"M")&amp;"-"&amp;TEXT(C289,"D")</f>
        <v/>
      </c>
      <c r="C289" s="93">
        <f>DATE</f>
        <v/>
      </c>
      <c r="D289">
        <f>DAY</f>
        <v/>
      </c>
      <c r="E289">
        <f>VLOOKUP(B289,CodeARAM,2,FALSE)</f>
        <v/>
      </c>
      <c r="F289">
        <f>VLOOKUP(B289,CodeDEAM,2,FALSE)</f>
        <v/>
      </c>
      <c r="G289">
        <f>VLOOKUP(B289,CodeARPM,2,FALSE)</f>
        <v/>
      </c>
      <c r="H289">
        <f>VLOOKUP(B289,CodeTRUEDEPM,2,FALSE)</f>
        <v/>
      </c>
      <c r="I289" s="78">
        <f>F289-E289</f>
        <v/>
      </c>
      <c r="J289" s="78">
        <f>H289-G289</f>
        <v/>
      </c>
      <c r="K289" s="78">
        <f>I289+J289</f>
        <v/>
      </c>
    </row>
    <row customHeight="1" ht="19.5" r="290">
      <c r="A290" s="2">
        <f>IF(USERID1="", USERID2, USERID1)</f>
        <v/>
      </c>
      <c r="B290">
        <f>A290&amp;"-"&amp;TEXT(C290,"M")&amp;"-"&amp;TEXT(C290,"D")</f>
        <v/>
      </c>
      <c r="C290" s="93">
        <f>DATE</f>
        <v/>
      </c>
      <c r="D290">
        <f>DAY</f>
        <v/>
      </c>
      <c r="E290">
        <f>VLOOKUP(B290,CodeARAM,2,FALSE)</f>
        <v/>
      </c>
      <c r="F290">
        <f>VLOOKUP(B290,CodeDEAM,2,FALSE)</f>
        <v/>
      </c>
      <c r="G290">
        <f>VLOOKUP(B290,CodeARPM,2,FALSE)</f>
        <v/>
      </c>
      <c r="H290">
        <f>VLOOKUP(B290,CodeTRUEDEPM,2,FALSE)</f>
        <v/>
      </c>
      <c r="I290" s="78">
        <f>F290-E290</f>
        <v/>
      </c>
      <c r="J290" s="78">
        <f>H290-G290</f>
        <v/>
      </c>
      <c r="K290" s="78">
        <f>I290+J290</f>
        <v/>
      </c>
    </row>
    <row customHeight="1" ht="19.5" r="291">
      <c r="A291" s="2">
        <f>IF(USERID1="", USERID2, USERID1)</f>
        <v/>
      </c>
      <c r="B291">
        <f>A291&amp;"-"&amp;TEXT(C291,"M")&amp;"-"&amp;TEXT(C291,"D")</f>
        <v/>
      </c>
      <c r="C291" s="93">
        <f>DATE</f>
        <v/>
      </c>
      <c r="D291">
        <f>DAY</f>
        <v/>
      </c>
      <c r="E291">
        <f>VLOOKUP(B291,CodeARAM,2,FALSE)</f>
        <v/>
      </c>
      <c r="F291">
        <f>VLOOKUP(B291,CodeDEAM,2,FALSE)</f>
        <v/>
      </c>
      <c r="G291">
        <f>VLOOKUP(B291,CodeARPM,2,FALSE)</f>
        <v/>
      </c>
      <c r="H291">
        <f>VLOOKUP(B291,CodeTRUEDEPM,2,FALSE)</f>
        <v/>
      </c>
      <c r="I291" s="78">
        <f>F291-E291</f>
        <v/>
      </c>
      <c r="J291" s="78">
        <f>H291-G291</f>
        <v/>
      </c>
      <c r="K291" s="78">
        <f>I291+J291</f>
        <v/>
      </c>
    </row>
    <row customHeight="1" ht="19.5" r="292">
      <c r="A292" s="2">
        <f>IF(USERID1="", USERID2, USERID1)</f>
        <v/>
      </c>
      <c r="B292">
        <f>A292&amp;"-"&amp;TEXT(C292,"M")&amp;"-"&amp;TEXT(C292,"D")</f>
        <v/>
      </c>
      <c r="C292" s="93">
        <f>DATE</f>
        <v/>
      </c>
      <c r="D292">
        <f>DAY</f>
        <v/>
      </c>
      <c r="E292">
        <f>VLOOKUP(B292,CodeARAM,2,FALSE)</f>
        <v/>
      </c>
      <c r="F292">
        <f>VLOOKUP(B292,CodeDEAM,2,FALSE)</f>
        <v/>
      </c>
      <c r="G292">
        <f>VLOOKUP(B292,CodeARPM,2,FALSE)</f>
        <v/>
      </c>
      <c r="H292">
        <f>VLOOKUP(B292,CodeTRUEDEPM,2,FALSE)</f>
        <v/>
      </c>
      <c r="I292" s="78">
        <f>F292-E292</f>
        <v/>
      </c>
      <c r="J292" s="78">
        <f>H292-G292</f>
        <v/>
      </c>
      <c r="K292" s="78">
        <f>I292+J292</f>
        <v/>
      </c>
    </row>
    <row customHeight="1" ht="19.5" r="293">
      <c r="A293" s="2">
        <f>IF(USERID1="", USERID2, USERID1)</f>
        <v/>
      </c>
      <c r="B293">
        <f>A293&amp;"-"&amp;TEXT(C293,"M")&amp;"-"&amp;TEXT(C293,"D")</f>
        <v/>
      </c>
      <c r="C293" s="93">
        <f>DATE</f>
        <v/>
      </c>
      <c r="D293">
        <f>DAY</f>
        <v/>
      </c>
      <c r="E293">
        <f>VLOOKUP(B293,CodeARAM,2,FALSE)</f>
        <v/>
      </c>
      <c r="F293">
        <f>VLOOKUP(B293,CodeDEAM,2,FALSE)</f>
        <v/>
      </c>
      <c r="G293">
        <f>VLOOKUP(B293,CodeARPM,2,FALSE)</f>
        <v/>
      </c>
      <c r="H293">
        <f>VLOOKUP(B293,CodeTRUEDEPM,2,FALSE)</f>
        <v/>
      </c>
      <c r="I293" s="78">
        <f>F293-E293</f>
        <v/>
      </c>
      <c r="J293" s="78">
        <f>H293-G293</f>
        <v/>
      </c>
      <c r="K293" s="78">
        <f>I293+J293</f>
        <v/>
      </c>
    </row>
    <row customHeight="1" ht="19.5" r="294">
      <c r="A294" s="2">
        <f>IF(USERID1="", USERID2, USERID1)</f>
        <v/>
      </c>
      <c r="B294">
        <f>A294&amp;"-"&amp;TEXT(C294,"M")&amp;"-"&amp;TEXT(C294,"D")</f>
        <v/>
      </c>
      <c r="C294" s="93">
        <f>DATE</f>
        <v/>
      </c>
      <c r="D294">
        <f>DAY</f>
        <v/>
      </c>
      <c r="E294">
        <f>VLOOKUP(B294,CodeARAM,2,FALSE)</f>
        <v/>
      </c>
      <c r="F294">
        <f>VLOOKUP(B294,CodeDEAM,2,FALSE)</f>
        <v/>
      </c>
      <c r="G294">
        <f>VLOOKUP(B294,CodeARPM,2,FALSE)</f>
        <v/>
      </c>
      <c r="H294">
        <f>VLOOKUP(B294,CodeTRUEDEPM,2,FALSE)</f>
        <v/>
      </c>
      <c r="I294" s="78">
        <f>F294-E294</f>
        <v/>
      </c>
      <c r="J294" s="78">
        <f>H294-G294</f>
        <v/>
      </c>
      <c r="K294" s="78">
        <f>I294+J294</f>
        <v/>
      </c>
    </row>
    <row customHeight="1" ht="19.5" r="295">
      <c r="A295" s="2">
        <f>IF(USERID1="", USERID2, USERID1)</f>
        <v/>
      </c>
      <c r="B295">
        <f>A295&amp;"-"&amp;TEXT(C295,"M")&amp;"-"&amp;TEXT(C295,"D")</f>
        <v/>
      </c>
      <c r="C295" s="93">
        <f>DATE</f>
        <v/>
      </c>
      <c r="D295">
        <f>DAY</f>
        <v/>
      </c>
      <c r="E295">
        <f>VLOOKUP(B295,CodeARAM,2,FALSE)</f>
        <v/>
      </c>
      <c r="F295">
        <f>VLOOKUP(B295,CodeDEAM,2,FALSE)</f>
        <v/>
      </c>
      <c r="G295">
        <f>VLOOKUP(B295,CodeARPM,2,FALSE)</f>
        <v/>
      </c>
      <c r="H295">
        <f>VLOOKUP(B295,CodeTRUEDEPM,2,FALSE)</f>
        <v/>
      </c>
      <c r="I295" s="78">
        <f>F295-E295</f>
        <v/>
      </c>
      <c r="J295" s="78">
        <f>H295-G295</f>
        <v/>
      </c>
      <c r="K295" s="78">
        <f>I295+J295</f>
        <v/>
      </c>
    </row>
    <row customHeight="1" ht="19.5" r="296">
      <c r="A296" s="2">
        <f>IF(USERID1="", USERID2, USERID1)</f>
        <v/>
      </c>
      <c r="B296">
        <f>A296&amp;"-"&amp;TEXT(C296,"M")&amp;"-"&amp;TEXT(C296,"D")</f>
        <v/>
      </c>
      <c r="C296" s="93">
        <f>DATE</f>
        <v/>
      </c>
      <c r="D296">
        <f>DAY</f>
        <v/>
      </c>
      <c r="E296">
        <f>VLOOKUP(B296,CodeARAM,2,FALSE)</f>
        <v/>
      </c>
      <c r="F296">
        <f>VLOOKUP(B296,CodeDEAM,2,FALSE)</f>
        <v/>
      </c>
      <c r="G296">
        <f>VLOOKUP(B296,CodeARPM,2,FALSE)</f>
        <v/>
      </c>
      <c r="H296">
        <f>VLOOKUP(B296,CodeTRUEDEPM,2,FALSE)</f>
        <v/>
      </c>
      <c r="I296" s="78">
        <f>F296-E296</f>
        <v/>
      </c>
      <c r="J296" s="78">
        <f>H296-G296</f>
        <v/>
      </c>
      <c r="K296" s="78">
        <f>I296+J296</f>
        <v/>
      </c>
    </row>
    <row customHeight="1" ht="19.5" r="297">
      <c r="A297" s="2">
        <f>IF(USERID1="", USERID2, USERID1)</f>
        <v/>
      </c>
      <c r="B297">
        <f>A297&amp;"-"&amp;TEXT(C297,"M")&amp;"-"&amp;TEXT(C297,"D")</f>
        <v/>
      </c>
      <c r="C297" s="93">
        <f>DATE</f>
        <v/>
      </c>
      <c r="D297">
        <f>DAY</f>
        <v/>
      </c>
      <c r="E297">
        <f>VLOOKUP(B297,CodeARAM,2,FALSE)</f>
        <v/>
      </c>
      <c r="F297">
        <f>VLOOKUP(B297,CodeDEAM,2,FALSE)</f>
        <v/>
      </c>
      <c r="G297">
        <f>VLOOKUP(B297,CodeARPM,2,FALSE)</f>
        <v/>
      </c>
      <c r="H297">
        <f>VLOOKUP(B297,CodeTRUEDEPM,2,FALSE)</f>
        <v/>
      </c>
      <c r="I297" s="78">
        <f>F297-E297</f>
        <v/>
      </c>
      <c r="J297" s="78">
        <f>H297-G297</f>
        <v/>
      </c>
      <c r="K297" s="78">
        <f>I297+J297</f>
        <v/>
      </c>
    </row>
    <row customHeight="1" ht="19.5" r="298">
      <c r="A298" s="2">
        <f>IF(USERID1="", USERID2, USERID1)</f>
        <v/>
      </c>
      <c r="B298">
        <f>A298&amp;"-"&amp;TEXT(C298,"M")&amp;"-"&amp;TEXT(C298,"D")</f>
        <v/>
      </c>
      <c r="C298" s="93">
        <f>DATE</f>
        <v/>
      </c>
      <c r="D298">
        <f>DAY</f>
        <v/>
      </c>
      <c r="E298">
        <f>VLOOKUP(B298,CodeARAM,2,FALSE)</f>
        <v/>
      </c>
      <c r="F298">
        <f>VLOOKUP(B298,CodeDEAM,2,FALSE)</f>
        <v/>
      </c>
      <c r="G298">
        <f>VLOOKUP(B298,CodeARPM,2,FALSE)</f>
        <v/>
      </c>
      <c r="H298">
        <f>VLOOKUP(B298,CodeTRUEDEPM,2,FALSE)</f>
        <v/>
      </c>
      <c r="I298" s="78">
        <f>F298-E298</f>
        <v/>
      </c>
      <c r="J298" s="78">
        <f>H298-G298</f>
        <v/>
      </c>
      <c r="K298" s="78">
        <f>I298+J298</f>
        <v/>
      </c>
    </row>
    <row customHeight="1" ht="19.5" r="299">
      <c r="A299" s="2">
        <f>IF(USERID1="", USERID2, USERID1)</f>
        <v/>
      </c>
      <c r="B299">
        <f>A299&amp;"-"&amp;TEXT(C299,"M")&amp;"-"&amp;TEXT(C299,"D")</f>
        <v/>
      </c>
      <c r="C299" s="93">
        <f>DATE</f>
        <v/>
      </c>
      <c r="D299">
        <f>DAY</f>
        <v/>
      </c>
      <c r="E299">
        <f>VLOOKUP(B299,CodeARAM,2,FALSE)</f>
        <v/>
      </c>
      <c r="F299">
        <f>VLOOKUP(B299,CodeDEAM,2,FALSE)</f>
        <v/>
      </c>
      <c r="G299">
        <f>VLOOKUP(B299,CodeARPM,2,FALSE)</f>
        <v/>
      </c>
      <c r="H299">
        <f>VLOOKUP(B299,CodeTRUEDEPM,2,FALSE)</f>
        <v/>
      </c>
      <c r="I299" s="78">
        <f>F299-E299</f>
        <v/>
      </c>
      <c r="J299" s="78">
        <f>H299-G299</f>
        <v/>
      </c>
      <c r="K299" s="78">
        <f>I299+J299</f>
        <v/>
      </c>
    </row>
    <row customHeight="1" ht="19.5" r="300">
      <c r="A300" s="2">
        <f>IF(USERID1="", USERID2, USERID1)</f>
        <v/>
      </c>
      <c r="B300">
        <f>A300&amp;"-"&amp;TEXT(C300,"M")&amp;"-"&amp;TEXT(C300,"D")</f>
        <v/>
      </c>
      <c r="C300" s="93">
        <f>DATE</f>
        <v/>
      </c>
      <c r="D300">
        <f>DAY</f>
        <v/>
      </c>
      <c r="E300">
        <f>VLOOKUP(B300,CodeARAM,2,FALSE)</f>
        <v/>
      </c>
      <c r="F300">
        <f>VLOOKUP(B300,CodeDEAM,2,FALSE)</f>
        <v/>
      </c>
      <c r="G300">
        <f>VLOOKUP(B300,CodeARPM,2,FALSE)</f>
        <v/>
      </c>
      <c r="H300">
        <f>VLOOKUP(B300,CodeTRUEDEPM,2,FALSE)</f>
        <v/>
      </c>
      <c r="I300" s="78">
        <f>F300-E300</f>
        <v/>
      </c>
      <c r="J300" s="78">
        <f>H300-G300</f>
        <v/>
      </c>
      <c r="K300" s="78">
        <f>I300+J300</f>
        <v/>
      </c>
    </row>
    <row customHeight="1" ht="19.5" r="301">
      <c r="A301" s="2">
        <f>IF(USERID1="", USERID2, USERID1)</f>
        <v/>
      </c>
      <c r="B301">
        <f>A301&amp;"-"&amp;TEXT(C301,"M")&amp;"-"&amp;TEXT(C301,"D")</f>
        <v/>
      </c>
      <c r="C301" s="93">
        <f>DATE</f>
        <v/>
      </c>
      <c r="D301">
        <f>DAY</f>
        <v/>
      </c>
      <c r="E301">
        <f>VLOOKUP(B301,CodeARAM,2,FALSE)</f>
        <v/>
      </c>
      <c r="F301">
        <f>VLOOKUP(B301,CodeDEAM,2,FALSE)</f>
        <v/>
      </c>
      <c r="G301">
        <f>VLOOKUP(B301,CodeARPM,2,FALSE)</f>
        <v/>
      </c>
      <c r="H301">
        <f>VLOOKUP(B301,CodeTRUEDEPM,2,FALSE)</f>
        <v/>
      </c>
      <c r="I301" s="78">
        <f>F301-E301</f>
        <v/>
      </c>
      <c r="J301" s="78">
        <f>H301-G301</f>
        <v/>
      </c>
      <c r="K301" s="78">
        <f>I301+J301</f>
        <v/>
      </c>
    </row>
    <row customHeight="1" ht="19.5" r="302">
      <c r="A302" s="2">
        <f>IF(USERID1="", USERID2, USERID1)</f>
        <v/>
      </c>
      <c r="B302">
        <f>A302&amp;"-"&amp;TEXT(C302,"M")&amp;"-"&amp;TEXT(C302,"D")</f>
        <v/>
      </c>
      <c r="C302" s="93">
        <f>DATE</f>
        <v/>
      </c>
      <c r="D302">
        <f>DAY</f>
        <v/>
      </c>
      <c r="E302">
        <f>VLOOKUP(B302,CodeARAM,2,FALSE)</f>
        <v/>
      </c>
      <c r="F302">
        <f>VLOOKUP(B302,CodeDEAM,2,FALSE)</f>
        <v/>
      </c>
      <c r="G302">
        <f>VLOOKUP(B302,CodeARPM,2,FALSE)</f>
        <v/>
      </c>
      <c r="H302">
        <f>VLOOKUP(B302,CodeTRUEDEPM,2,FALSE)</f>
        <v/>
      </c>
      <c r="I302" s="78">
        <f>F302-E302</f>
        <v/>
      </c>
      <c r="J302" s="78">
        <f>H302-G302</f>
        <v/>
      </c>
      <c r="K302" s="78">
        <f>I302+J302</f>
        <v/>
      </c>
    </row>
    <row customHeight="1" ht="19.5" r="303">
      <c r="A303" s="2">
        <f>IF(USERID1="", USERID2, USERID1)</f>
        <v/>
      </c>
      <c r="B303">
        <f>A303&amp;"-"&amp;TEXT(C303,"M")&amp;"-"&amp;TEXT(C303,"D")</f>
        <v/>
      </c>
      <c r="C303" s="93">
        <f>DATE</f>
        <v/>
      </c>
      <c r="D303">
        <f>DAY</f>
        <v/>
      </c>
      <c r="E303">
        <f>VLOOKUP(B303,CodeARAM,2,FALSE)</f>
        <v/>
      </c>
      <c r="F303">
        <f>VLOOKUP(B303,CodeDEAM,2,FALSE)</f>
        <v/>
      </c>
      <c r="G303">
        <f>VLOOKUP(B303,CodeARPM,2,FALSE)</f>
        <v/>
      </c>
      <c r="H303">
        <f>VLOOKUP(B303,CodeTRUEDEPM,2,FALSE)</f>
        <v/>
      </c>
      <c r="I303" s="78">
        <f>F303-E303</f>
        <v/>
      </c>
      <c r="J303" s="78">
        <f>H303-G303</f>
        <v/>
      </c>
      <c r="K303" s="78">
        <f>I303+J303</f>
        <v/>
      </c>
    </row>
    <row customHeight="1" ht="19.5" r="304">
      <c r="A304" s="2">
        <f>IF(USERID1="", USERID2, USERID1)</f>
        <v/>
      </c>
      <c r="B304">
        <f>A304&amp;"-"&amp;TEXT(C304,"M")&amp;"-"&amp;TEXT(C304,"D")</f>
        <v/>
      </c>
      <c r="C304" s="93">
        <f>DATE</f>
        <v/>
      </c>
      <c r="D304">
        <f>DAY</f>
        <v/>
      </c>
      <c r="E304">
        <f>VLOOKUP(B304,CodeARAM,2,FALSE)</f>
        <v/>
      </c>
      <c r="F304">
        <f>VLOOKUP(B304,CodeDEAM,2,FALSE)</f>
        <v/>
      </c>
      <c r="G304">
        <f>VLOOKUP(B304,CodeARPM,2,FALSE)</f>
        <v/>
      </c>
      <c r="H304">
        <f>VLOOKUP(B304,CodeTRUEDEPM,2,FALSE)</f>
        <v/>
      </c>
      <c r="I304" s="78">
        <f>F304-E304</f>
        <v/>
      </c>
      <c r="J304" s="78">
        <f>H304-G304</f>
        <v/>
      </c>
      <c r="K304" s="78">
        <f>I304+J304</f>
        <v/>
      </c>
    </row>
    <row customHeight="1" ht="19.5" r="305">
      <c r="A305" s="2">
        <f>IF(USERID1="", USERID2, USERID1)</f>
        <v/>
      </c>
      <c r="B305">
        <f>A305&amp;"-"&amp;TEXT(C305,"M")&amp;"-"&amp;TEXT(C305,"D")</f>
        <v/>
      </c>
      <c r="C305" s="93">
        <f>DATE</f>
        <v/>
      </c>
      <c r="D305">
        <f>DAY</f>
        <v/>
      </c>
      <c r="E305">
        <f>VLOOKUP(B305,CodeARAM,2,FALSE)</f>
        <v/>
      </c>
      <c r="F305">
        <f>VLOOKUP(B305,CodeDEAM,2,FALSE)</f>
        <v/>
      </c>
      <c r="G305">
        <f>VLOOKUP(B305,CodeARPM,2,FALSE)</f>
        <v/>
      </c>
      <c r="H305">
        <f>VLOOKUP(B305,CodeTRUEDEPM,2,FALSE)</f>
        <v/>
      </c>
      <c r="I305" s="78">
        <f>F305-E305</f>
        <v/>
      </c>
      <c r="J305" s="78">
        <f>H305-G305</f>
        <v/>
      </c>
      <c r="K305" s="78">
        <f>I305+J305</f>
        <v/>
      </c>
    </row>
    <row customHeight="1" ht="19.5" r="306">
      <c r="A306" s="2">
        <f>IF(USERID1="", USERID2, USERID1)</f>
        <v/>
      </c>
      <c r="B306">
        <f>A306&amp;"-"&amp;TEXT(C306,"M")&amp;"-"&amp;TEXT(C306,"D")</f>
        <v/>
      </c>
      <c r="C306" s="93">
        <f>DATE</f>
        <v/>
      </c>
      <c r="D306">
        <f>DAY</f>
        <v/>
      </c>
      <c r="E306">
        <f>VLOOKUP(B306,CodeARAM,2,FALSE)</f>
        <v/>
      </c>
      <c r="F306">
        <f>VLOOKUP(B306,CodeDEAM,2,FALSE)</f>
        <v/>
      </c>
      <c r="G306">
        <f>VLOOKUP(B306,CodeARPM,2,FALSE)</f>
        <v/>
      </c>
      <c r="H306">
        <f>VLOOKUP(B306,CodeTRUEDEPM,2,FALSE)</f>
        <v/>
      </c>
      <c r="I306" s="78">
        <f>F306-E306</f>
        <v/>
      </c>
      <c r="J306" s="78">
        <f>H306-G306</f>
        <v/>
      </c>
      <c r="K306" s="78">
        <f>I306+J306</f>
        <v/>
      </c>
    </row>
    <row customHeight="1" ht="19.5" r="307">
      <c r="A307" s="2">
        <f>IF(USERID1="", USERID2, USERID1)</f>
        <v/>
      </c>
      <c r="B307">
        <f>A307&amp;"-"&amp;TEXT(C307,"M")&amp;"-"&amp;TEXT(C307,"D")</f>
        <v/>
      </c>
      <c r="C307" s="93">
        <f>DATE</f>
        <v/>
      </c>
      <c r="D307">
        <f>DAY</f>
        <v/>
      </c>
      <c r="E307">
        <f>VLOOKUP(B307,CodeARAM,2,FALSE)</f>
        <v/>
      </c>
      <c r="F307">
        <f>VLOOKUP(B307,CodeDEAM,2,FALSE)</f>
        <v/>
      </c>
      <c r="G307">
        <f>VLOOKUP(B307,CodeARPM,2,FALSE)</f>
        <v/>
      </c>
      <c r="H307">
        <f>VLOOKUP(B307,CodeTRUEDEPM,2,FALSE)</f>
        <v/>
      </c>
      <c r="I307" s="78">
        <f>F307-E307</f>
        <v/>
      </c>
      <c r="J307" s="78">
        <f>H307-G307</f>
        <v/>
      </c>
      <c r="K307" s="78">
        <f>I307+J307</f>
        <v/>
      </c>
    </row>
    <row customHeight="1" ht="19.5" r="308">
      <c r="A308" s="2">
        <f>IF(USERID1="", USERID2, USERID1)</f>
        <v/>
      </c>
      <c r="B308">
        <f>A308&amp;"-"&amp;TEXT(C308,"M")&amp;"-"&amp;TEXT(C308,"D")</f>
        <v/>
      </c>
      <c r="C308" s="93">
        <f>DATE</f>
        <v/>
      </c>
      <c r="D308">
        <f>DAY</f>
        <v/>
      </c>
      <c r="E308">
        <f>VLOOKUP(B308,CodeARAM,2,FALSE)</f>
        <v/>
      </c>
      <c r="F308">
        <f>VLOOKUP(B308,CodeDEAM,2,FALSE)</f>
        <v/>
      </c>
      <c r="G308">
        <f>VLOOKUP(B308,CodeARPM,2,FALSE)</f>
        <v/>
      </c>
      <c r="H308">
        <f>VLOOKUP(B308,CodeTRUEDEPM,2,FALSE)</f>
        <v/>
      </c>
      <c r="I308" s="78">
        <f>F308-E308</f>
        <v/>
      </c>
      <c r="J308" s="78">
        <f>H308-G308</f>
        <v/>
      </c>
      <c r="K308" s="78">
        <f>I308+J308</f>
        <v/>
      </c>
    </row>
    <row customHeight="1" ht="19.5" r="309">
      <c r="A309" s="2">
        <f>IF(USERID1="", USERID2, USERID1)</f>
        <v/>
      </c>
      <c r="B309">
        <f>A309&amp;"-"&amp;TEXT(C309,"M")&amp;"-"&amp;TEXT(C309,"D")</f>
        <v/>
      </c>
      <c r="C309" s="93">
        <f>DATE</f>
        <v/>
      </c>
      <c r="D309">
        <f>DAY</f>
        <v/>
      </c>
      <c r="E309">
        <f>VLOOKUP(B309,CodeARAM,2,FALSE)</f>
        <v/>
      </c>
      <c r="F309">
        <f>VLOOKUP(B309,CodeDEAM,2,FALSE)</f>
        <v/>
      </c>
      <c r="G309">
        <f>VLOOKUP(B309,CodeARPM,2,FALSE)</f>
        <v/>
      </c>
      <c r="H309">
        <f>VLOOKUP(B309,CodeTRUEDEPM,2,FALSE)</f>
        <v/>
      </c>
      <c r="I309" s="78">
        <f>F309-E309</f>
        <v/>
      </c>
      <c r="J309" s="78">
        <f>H309-G309</f>
        <v/>
      </c>
      <c r="K309" s="78">
        <f>I309+J309</f>
        <v/>
      </c>
    </row>
    <row customHeight="1" ht="19.5" r="310">
      <c r="A310" s="2">
        <f>IF(USERID1="", USERID2, USERID1)</f>
        <v/>
      </c>
      <c r="B310">
        <f>A310&amp;"-"&amp;TEXT(C310,"M")&amp;"-"&amp;TEXT(C310,"D")</f>
        <v/>
      </c>
      <c r="C310" s="93">
        <f>DATE</f>
        <v/>
      </c>
      <c r="D310">
        <f>DAY</f>
        <v/>
      </c>
      <c r="E310">
        <f>VLOOKUP(B310,CodeARAM,2,FALSE)</f>
        <v/>
      </c>
      <c r="F310">
        <f>VLOOKUP(B310,CodeDEAM,2,FALSE)</f>
        <v/>
      </c>
      <c r="G310">
        <f>VLOOKUP(B310,CodeARPM,2,FALSE)</f>
        <v/>
      </c>
      <c r="H310">
        <f>VLOOKUP(B310,CodeTRUEDEPM,2,FALSE)</f>
        <v/>
      </c>
      <c r="I310" s="78">
        <f>F310-E310</f>
        <v/>
      </c>
      <c r="J310" s="78">
        <f>H310-G310</f>
        <v/>
      </c>
      <c r="K310" s="78">
        <f>I310+J310</f>
        <v/>
      </c>
    </row>
    <row customHeight="1" ht="19.5" r="311">
      <c r="A311" s="2">
        <f>IF(USERID1="", USERID2, USERID1)</f>
        <v/>
      </c>
      <c r="B311">
        <f>A311&amp;"-"&amp;TEXT(C311,"M")&amp;"-"&amp;TEXT(C311,"D")</f>
        <v/>
      </c>
      <c r="C311" s="93">
        <f>DATE</f>
        <v/>
      </c>
      <c r="D311">
        <f>DAY</f>
        <v/>
      </c>
      <c r="E311">
        <f>VLOOKUP(B311,CodeARAM,2,FALSE)</f>
        <v/>
      </c>
      <c r="F311">
        <f>VLOOKUP(B311,CodeDEAM,2,FALSE)</f>
        <v/>
      </c>
      <c r="G311">
        <f>VLOOKUP(B311,CodeARPM,2,FALSE)</f>
        <v/>
      </c>
      <c r="H311">
        <f>VLOOKUP(B311,CodeTRUEDEPM,2,FALSE)</f>
        <v/>
      </c>
      <c r="I311" s="78">
        <f>F311-E311</f>
        <v/>
      </c>
      <c r="J311" s="78">
        <f>H311-G311</f>
        <v/>
      </c>
      <c r="K311" s="78">
        <f>I311+J311</f>
        <v/>
      </c>
    </row>
    <row customHeight="1" ht="19.5" r="312">
      <c r="A312" s="2">
        <f>IF(USERID1="", USERID2, USERID1)</f>
        <v/>
      </c>
      <c r="B312">
        <f>A312&amp;"-"&amp;TEXT(C312,"M")&amp;"-"&amp;TEXT(C312,"D")</f>
        <v/>
      </c>
      <c r="C312" s="93">
        <f>DATE</f>
        <v/>
      </c>
      <c r="D312">
        <f>DAY</f>
        <v/>
      </c>
      <c r="E312">
        <f>VLOOKUP(B312,CodeARAM,2,FALSE)</f>
        <v/>
      </c>
      <c r="F312">
        <f>VLOOKUP(B312,CodeDEAM,2,FALSE)</f>
        <v/>
      </c>
      <c r="G312">
        <f>VLOOKUP(B312,CodeARPM,2,FALSE)</f>
        <v/>
      </c>
      <c r="H312">
        <f>VLOOKUP(B312,CodeTRUEDEPM,2,FALSE)</f>
        <v/>
      </c>
      <c r="I312" s="78">
        <f>F312-E312</f>
        <v/>
      </c>
      <c r="J312" s="78">
        <f>H312-G312</f>
        <v/>
      </c>
      <c r="K312" s="78">
        <f>I312+J312</f>
        <v/>
      </c>
    </row>
    <row customHeight="1" ht="19.5" r="313">
      <c r="A313" s="2">
        <f>IF(USERID1="", USERID2, USERID1)</f>
        <v/>
      </c>
      <c r="B313">
        <f>A313&amp;"-"&amp;TEXT(C313,"M")&amp;"-"&amp;TEXT(C313,"D")</f>
        <v/>
      </c>
      <c r="C313" s="93">
        <f>DATE</f>
        <v/>
      </c>
      <c r="D313">
        <f>DAY</f>
        <v/>
      </c>
      <c r="E313">
        <f>VLOOKUP(B313,CodeARAM,2,FALSE)</f>
        <v/>
      </c>
      <c r="F313">
        <f>VLOOKUP(B313,CodeDEAM,2,FALSE)</f>
        <v/>
      </c>
      <c r="G313">
        <f>VLOOKUP(B313,CodeARPM,2,FALSE)</f>
        <v/>
      </c>
      <c r="H313">
        <f>VLOOKUP(B313,CodeTRUEDEPM,2,FALSE)</f>
        <v/>
      </c>
      <c r="I313" s="78">
        <f>F313-E313</f>
        <v/>
      </c>
      <c r="J313" s="78">
        <f>H313-G313</f>
        <v/>
      </c>
      <c r="K313" s="78">
        <f>I313+J313</f>
        <v/>
      </c>
    </row>
    <row customHeight="1" ht="19.5" r="314">
      <c r="A314" s="2">
        <f>IF(USERID1="", USERID2, USERID1)</f>
        <v/>
      </c>
      <c r="B314">
        <f>A314&amp;"-"&amp;TEXT(C314,"M")&amp;"-"&amp;TEXT(C314,"D")</f>
        <v/>
      </c>
      <c r="C314" s="93">
        <f>DATE</f>
        <v/>
      </c>
      <c r="D314">
        <f>DAY</f>
        <v/>
      </c>
      <c r="E314">
        <f>VLOOKUP(B314,CodeARAM,2,FALSE)</f>
        <v/>
      </c>
      <c r="F314">
        <f>VLOOKUP(B314,CodeDEAM,2,FALSE)</f>
        <v/>
      </c>
      <c r="G314">
        <f>VLOOKUP(B314,CodeARPM,2,FALSE)</f>
        <v/>
      </c>
      <c r="H314">
        <f>VLOOKUP(B314,CodeTRUEDEPM,2,FALSE)</f>
        <v/>
      </c>
      <c r="I314" s="78">
        <f>F314-E314</f>
        <v/>
      </c>
      <c r="J314" s="78">
        <f>H314-G314</f>
        <v/>
      </c>
      <c r="K314" s="78">
        <f>I314+J314</f>
        <v/>
      </c>
    </row>
    <row customHeight="1" ht="19.5" r="315">
      <c r="A315" s="2">
        <f>IF(USERID1="", USERID2, USERID1)</f>
        <v/>
      </c>
      <c r="B315">
        <f>A315&amp;"-"&amp;TEXT(C315,"M")&amp;"-"&amp;TEXT(C315,"D")</f>
        <v/>
      </c>
      <c r="C315" s="93">
        <f>DATE</f>
        <v/>
      </c>
      <c r="D315">
        <f>DAY</f>
        <v/>
      </c>
      <c r="E315">
        <f>VLOOKUP(B315,CodeARAM,2,FALSE)</f>
        <v/>
      </c>
      <c r="F315">
        <f>VLOOKUP(B315,CodeDEAM,2,FALSE)</f>
        <v/>
      </c>
      <c r="G315">
        <f>VLOOKUP(B315,CodeARPM,2,FALSE)</f>
        <v/>
      </c>
      <c r="H315">
        <f>VLOOKUP(B315,CodeTRUEDEPM,2,FALSE)</f>
        <v/>
      </c>
      <c r="I315" s="78">
        <f>F315-E315</f>
        <v/>
      </c>
      <c r="J315" s="78">
        <f>H315-G315</f>
        <v/>
      </c>
      <c r="K315" s="78">
        <f>I315+J315</f>
        <v/>
      </c>
    </row>
    <row customHeight="1" ht="19.5" r="316">
      <c r="A316" s="2">
        <f>IF(USERID1="", USERID2, USERID1)</f>
        <v/>
      </c>
      <c r="B316">
        <f>A316&amp;"-"&amp;TEXT(C316,"M")&amp;"-"&amp;TEXT(C316,"D")</f>
        <v/>
      </c>
      <c r="C316" s="93">
        <f>DATE</f>
        <v/>
      </c>
      <c r="D316">
        <f>DAY</f>
        <v/>
      </c>
      <c r="E316">
        <f>VLOOKUP(B316,CodeARAM,2,FALSE)</f>
        <v/>
      </c>
      <c r="F316">
        <f>VLOOKUP(B316,CodeDEAM,2,FALSE)</f>
        <v/>
      </c>
      <c r="G316">
        <f>VLOOKUP(B316,CodeARPM,2,FALSE)</f>
        <v/>
      </c>
      <c r="H316">
        <f>VLOOKUP(B316,CodeTRUEDEPM,2,FALSE)</f>
        <v/>
      </c>
      <c r="I316" s="78">
        <f>F316-E316</f>
        <v/>
      </c>
      <c r="J316" s="78">
        <f>H316-G316</f>
        <v/>
      </c>
      <c r="K316" s="78">
        <f>I316+J316</f>
        <v/>
      </c>
    </row>
    <row customHeight="1" ht="19.5" r="317">
      <c r="A317" s="2">
        <f>IF(USERID1="", USERID2, USERID1)</f>
        <v/>
      </c>
      <c r="B317">
        <f>A317&amp;"-"&amp;TEXT(C317,"M")&amp;"-"&amp;TEXT(C317,"D")</f>
        <v/>
      </c>
      <c r="C317" s="93">
        <f>DATE</f>
        <v/>
      </c>
      <c r="D317">
        <f>DAY</f>
        <v/>
      </c>
      <c r="E317">
        <f>VLOOKUP(B317,CodeARAM,2,FALSE)</f>
        <v/>
      </c>
      <c r="F317">
        <f>VLOOKUP(B317,CodeDEAM,2,FALSE)</f>
        <v/>
      </c>
      <c r="G317">
        <f>VLOOKUP(B317,CodeARPM,2,FALSE)</f>
        <v/>
      </c>
      <c r="H317">
        <f>VLOOKUP(B317,CodeTRUEDEPM,2,FALSE)</f>
        <v/>
      </c>
      <c r="I317" s="78">
        <f>F317-E317</f>
        <v/>
      </c>
      <c r="J317" s="78">
        <f>H317-G317</f>
        <v/>
      </c>
      <c r="K317" s="78">
        <f>I317+J317</f>
        <v/>
      </c>
    </row>
    <row customHeight="1" ht="19.5" r="318">
      <c r="A318" s="2">
        <f>IF(USERID1="", USERID2, USERID1)</f>
        <v/>
      </c>
      <c r="B318">
        <f>A318&amp;"-"&amp;TEXT(C318,"M")&amp;"-"&amp;TEXT(C318,"D")</f>
        <v/>
      </c>
      <c r="C318" s="93">
        <f>DATE</f>
        <v/>
      </c>
      <c r="D318">
        <f>DAY</f>
        <v/>
      </c>
      <c r="E318">
        <f>VLOOKUP(B318,CodeARAM,2,FALSE)</f>
        <v/>
      </c>
      <c r="F318">
        <f>VLOOKUP(B318,CodeDEAM,2,FALSE)</f>
        <v/>
      </c>
      <c r="G318">
        <f>VLOOKUP(B318,CodeARPM,2,FALSE)</f>
        <v/>
      </c>
      <c r="H318">
        <f>VLOOKUP(B318,CodeTRUEDEPM,2,FALSE)</f>
        <v/>
      </c>
      <c r="I318" s="78">
        <f>F318-E318</f>
        <v/>
      </c>
      <c r="J318" s="78">
        <f>H318-G318</f>
        <v/>
      </c>
      <c r="K318" s="78">
        <f>I318+J318</f>
        <v/>
      </c>
    </row>
    <row customHeight="1" ht="19.5" r="319">
      <c r="A319" s="2">
        <f>IF(USERID1="", USERID2, USERID1)</f>
        <v/>
      </c>
      <c r="B319">
        <f>A319&amp;"-"&amp;TEXT(C319,"M")&amp;"-"&amp;TEXT(C319,"D")</f>
        <v/>
      </c>
      <c r="C319" s="93">
        <f>DATE</f>
        <v/>
      </c>
      <c r="D319">
        <f>DAY</f>
        <v/>
      </c>
      <c r="E319">
        <f>VLOOKUP(B319,CodeARAM,2,FALSE)</f>
        <v/>
      </c>
      <c r="F319">
        <f>VLOOKUP(B319,CodeDEAM,2,FALSE)</f>
        <v/>
      </c>
      <c r="G319">
        <f>VLOOKUP(B319,CodeARPM,2,FALSE)</f>
        <v/>
      </c>
      <c r="H319">
        <f>VLOOKUP(B319,CodeTRUEDEPM,2,FALSE)</f>
        <v/>
      </c>
      <c r="I319" s="78">
        <f>F319-E319</f>
        <v/>
      </c>
      <c r="J319" s="78">
        <f>H319-G319</f>
        <v/>
      </c>
      <c r="K319" s="78">
        <f>I319+J319</f>
        <v/>
      </c>
    </row>
    <row customHeight="1" ht="19.5" r="320">
      <c r="A320" s="2">
        <f>IF(USERID1="", USERID2, USERID1)</f>
        <v/>
      </c>
      <c r="B320">
        <f>A320&amp;"-"&amp;TEXT(C320,"M")&amp;"-"&amp;TEXT(C320,"D")</f>
        <v/>
      </c>
      <c r="C320" s="93">
        <f>DATE</f>
        <v/>
      </c>
      <c r="D320">
        <f>DAY</f>
        <v/>
      </c>
      <c r="E320">
        <f>VLOOKUP(B320,CodeARAM,2,FALSE)</f>
        <v/>
      </c>
      <c r="F320">
        <f>VLOOKUP(B320,CodeDEAM,2,FALSE)</f>
        <v/>
      </c>
      <c r="G320">
        <f>VLOOKUP(B320,CodeARPM,2,FALSE)</f>
        <v/>
      </c>
      <c r="H320">
        <f>VLOOKUP(B320,CodeTRUEDEPM,2,FALSE)</f>
        <v/>
      </c>
      <c r="I320" s="78">
        <f>F320-E320</f>
        <v/>
      </c>
      <c r="J320" s="78">
        <f>H320-G320</f>
        <v/>
      </c>
      <c r="K320" s="78">
        <f>I320+J320</f>
        <v/>
      </c>
    </row>
    <row customHeight="1" ht="19.5" r="321">
      <c r="A321" s="2">
        <f>IF(USERID1="", USERID2, USERID1)</f>
        <v/>
      </c>
      <c r="B321">
        <f>A321&amp;"-"&amp;TEXT(C321,"M")&amp;"-"&amp;TEXT(C321,"D")</f>
        <v/>
      </c>
      <c r="C321" s="93">
        <f>DATE</f>
        <v/>
      </c>
      <c r="D321">
        <f>DAY</f>
        <v/>
      </c>
      <c r="E321">
        <f>VLOOKUP(B321,CodeARAM,2,FALSE)</f>
        <v/>
      </c>
      <c r="F321">
        <f>VLOOKUP(B321,CodeDEAM,2,FALSE)</f>
        <v/>
      </c>
      <c r="G321">
        <f>VLOOKUP(B321,CodeARPM,2,FALSE)</f>
        <v/>
      </c>
      <c r="H321">
        <f>VLOOKUP(B321,CodeTRUEDEPM,2,FALSE)</f>
        <v/>
      </c>
      <c r="I321" s="78">
        <f>F321-E321</f>
        <v/>
      </c>
      <c r="J321" s="78">
        <f>H321-G321</f>
        <v/>
      </c>
      <c r="K321" s="78">
        <f>I321+J321</f>
        <v/>
      </c>
    </row>
    <row customHeight="1" ht="19.5" r="322">
      <c r="A322" s="2">
        <f>IF(USERID1="", USERID2, USERID1)</f>
        <v/>
      </c>
      <c r="B322">
        <f>A322&amp;"-"&amp;TEXT(C322,"M")&amp;"-"&amp;TEXT(C322,"D")</f>
        <v/>
      </c>
      <c r="C322" s="93">
        <f>DATE</f>
        <v/>
      </c>
      <c r="D322">
        <f>DAY</f>
        <v/>
      </c>
      <c r="E322">
        <f>VLOOKUP(B322,CodeARAM,2,FALSE)</f>
        <v/>
      </c>
      <c r="F322">
        <f>VLOOKUP(B322,CodeDEAM,2,FALSE)</f>
        <v/>
      </c>
      <c r="G322">
        <f>VLOOKUP(B322,CodeARPM,2,FALSE)</f>
        <v/>
      </c>
      <c r="H322">
        <f>VLOOKUP(B322,CodeTRUEDEPM,2,FALSE)</f>
        <v/>
      </c>
      <c r="I322" s="78">
        <f>F322-E322</f>
        <v/>
      </c>
      <c r="J322" s="78">
        <f>H322-G322</f>
        <v/>
      </c>
      <c r="K322" s="78">
        <f>I322+J322</f>
        <v/>
      </c>
    </row>
    <row customHeight="1" ht="19.5" r="323">
      <c r="A323" s="2">
        <f>IF(USERID1="", USERID2, USERID1)</f>
        <v/>
      </c>
      <c r="B323">
        <f>A323&amp;"-"&amp;TEXT(C323,"M")&amp;"-"&amp;TEXT(C323,"D")</f>
        <v/>
      </c>
      <c r="C323" s="93">
        <f>DATE</f>
        <v/>
      </c>
      <c r="D323">
        <f>DAY</f>
        <v/>
      </c>
      <c r="E323">
        <f>VLOOKUP(B323,CodeARAM,2,FALSE)</f>
        <v/>
      </c>
      <c r="F323">
        <f>VLOOKUP(B323,CodeDEAM,2,FALSE)</f>
        <v/>
      </c>
      <c r="G323">
        <f>VLOOKUP(B323,CodeARPM,2,FALSE)</f>
        <v/>
      </c>
      <c r="H323">
        <f>VLOOKUP(B323,CodeTRUEDEPM,2,FALSE)</f>
        <v/>
      </c>
      <c r="I323" s="78">
        <f>F323-E323</f>
        <v/>
      </c>
      <c r="J323" s="78">
        <f>H323-G323</f>
        <v/>
      </c>
      <c r="K323" s="78">
        <f>I323+J323</f>
        <v/>
      </c>
    </row>
    <row customHeight="1" ht="19.5" r="324">
      <c r="A324" s="2">
        <f>IF(USERID1="", USERID2, USERID1)</f>
        <v/>
      </c>
      <c r="B324">
        <f>A324&amp;"-"&amp;TEXT(C324,"M")&amp;"-"&amp;TEXT(C324,"D")</f>
        <v/>
      </c>
      <c r="C324" s="93">
        <f>DATE</f>
        <v/>
      </c>
      <c r="D324">
        <f>DAY</f>
        <v/>
      </c>
      <c r="E324">
        <f>VLOOKUP(B324,CodeARAM,2,FALSE)</f>
        <v/>
      </c>
      <c r="F324">
        <f>VLOOKUP(B324,CodeDEAM,2,FALSE)</f>
        <v/>
      </c>
      <c r="G324">
        <f>VLOOKUP(B324,CodeARPM,2,FALSE)</f>
        <v/>
      </c>
      <c r="H324">
        <f>VLOOKUP(B324,CodeTRUEDEPM,2,FALSE)</f>
        <v/>
      </c>
      <c r="I324" s="78">
        <f>F324-E324</f>
        <v/>
      </c>
      <c r="J324" s="78">
        <f>H324-G324</f>
        <v/>
      </c>
      <c r="K324" s="78">
        <f>I324+J324</f>
        <v/>
      </c>
    </row>
    <row customHeight="1" ht="19.5" r="325">
      <c r="A325" s="2">
        <f>IF(USERID1="", USERID2, USERID1)</f>
        <v/>
      </c>
      <c r="B325">
        <f>A325&amp;"-"&amp;TEXT(C325,"M")&amp;"-"&amp;TEXT(C325,"D")</f>
        <v/>
      </c>
      <c r="C325" s="93">
        <f>DATE</f>
        <v/>
      </c>
      <c r="D325">
        <f>DAY</f>
        <v/>
      </c>
      <c r="E325">
        <f>VLOOKUP(B325,CodeARAM,2,FALSE)</f>
        <v/>
      </c>
      <c r="F325">
        <f>VLOOKUP(B325,CodeDEAM,2,FALSE)</f>
        <v/>
      </c>
      <c r="G325">
        <f>VLOOKUP(B325,CodeARPM,2,FALSE)</f>
        <v/>
      </c>
      <c r="H325">
        <f>VLOOKUP(B325,CodeTRUEDEPM,2,FALSE)</f>
        <v/>
      </c>
      <c r="I325" s="78">
        <f>F325-E325</f>
        <v/>
      </c>
      <c r="J325" s="78">
        <f>H325-G325</f>
        <v/>
      </c>
      <c r="K325" s="78">
        <f>I325+J325</f>
        <v/>
      </c>
    </row>
    <row customHeight="1" ht="19.5" r="326">
      <c r="A326" s="2">
        <f>IF(USERID1="", USERID2, USERID1)</f>
        <v/>
      </c>
      <c r="B326">
        <f>A326&amp;"-"&amp;TEXT(C326,"M")&amp;"-"&amp;TEXT(C326,"D")</f>
        <v/>
      </c>
      <c r="C326" s="93">
        <f>DATE</f>
        <v/>
      </c>
      <c r="D326">
        <f>DAY</f>
        <v/>
      </c>
      <c r="E326">
        <f>VLOOKUP(B326,CodeARAM,2,FALSE)</f>
        <v/>
      </c>
      <c r="F326">
        <f>VLOOKUP(B326,CodeDEAM,2,FALSE)</f>
        <v/>
      </c>
      <c r="G326">
        <f>VLOOKUP(B326,CodeARPM,2,FALSE)</f>
        <v/>
      </c>
      <c r="H326">
        <f>VLOOKUP(B326,CodeTRUEDEPM,2,FALSE)</f>
        <v/>
      </c>
      <c r="I326" s="78">
        <f>F326-E326</f>
        <v/>
      </c>
      <c r="J326" s="78">
        <f>H326-G326</f>
        <v/>
      </c>
      <c r="K326" s="78">
        <f>I326+J326</f>
        <v/>
      </c>
    </row>
    <row customHeight="1" ht="19.5" r="327">
      <c r="A327" s="2">
        <f>IF(USERID1="", USERID2, USERID1)</f>
        <v/>
      </c>
      <c r="B327">
        <f>A327&amp;"-"&amp;TEXT(C327,"M")&amp;"-"&amp;TEXT(C327,"D")</f>
        <v/>
      </c>
      <c r="C327" s="93">
        <f>DATE</f>
        <v/>
      </c>
      <c r="D327">
        <f>DAY</f>
        <v/>
      </c>
      <c r="E327">
        <f>VLOOKUP(B327,CodeARAM,2,FALSE)</f>
        <v/>
      </c>
      <c r="F327">
        <f>VLOOKUP(B327,CodeDEAM,2,FALSE)</f>
        <v/>
      </c>
      <c r="G327">
        <f>VLOOKUP(B327,CodeARPM,2,FALSE)</f>
        <v/>
      </c>
      <c r="H327">
        <f>VLOOKUP(B327,CodeTRUEDEPM,2,FALSE)</f>
        <v/>
      </c>
      <c r="I327" s="78">
        <f>F327-E327</f>
        <v/>
      </c>
      <c r="J327" s="78">
        <f>H327-G327</f>
        <v/>
      </c>
      <c r="K327" s="78">
        <f>I327+J327</f>
        <v/>
      </c>
    </row>
    <row customHeight="1" ht="19.5" r="328">
      <c r="A328" s="2">
        <f>IF(USERID1="", USERID2, USERID1)</f>
        <v/>
      </c>
      <c r="B328">
        <f>A328&amp;"-"&amp;TEXT(C328,"M")&amp;"-"&amp;TEXT(C328,"D")</f>
        <v/>
      </c>
      <c r="C328" s="93">
        <f>DATE</f>
        <v/>
      </c>
      <c r="D328">
        <f>DAY</f>
        <v/>
      </c>
      <c r="E328">
        <f>VLOOKUP(B328,CodeARAM,2,FALSE)</f>
        <v/>
      </c>
      <c r="F328">
        <f>VLOOKUP(B328,CodeDEAM,2,FALSE)</f>
        <v/>
      </c>
      <c r="G328">
        <f>VLOOKUP(B328,CodeARPM,2,FALSE)</f>
        <v/>
      </c>
      <c r="H328">
        <f>VLOOKUP(B328,CodeTRUEDEPM,2,FALSE)</f>
        <v/>
      </c>
      <c r="I328" s="78">
        <f>F328-E328</f>
        <v/>
      </c>
      <c r="J328" s="78">
        <f>H328-G328</f>
        <v/>
      </c>
      <c r="K328" s="78">
        <f>I328+J328</f>
        <v/>
      </c>
    </row>
    <row customHeight="1" ht="19.5" r="329">
      <c r="A329" s="2">
        <f>IF(USERID1="", USERID2, USERID1)</f>
        <v/>
      </c>
      <c r="B329">
        <f>A329&amp;"-"&amp;TEXT(C329,"M")&amp;"-"&amp;TEXT(C329,"D")</f>
        <v/>
      </c>
      <c r="C329" s="93">
        <f>DATE</f>
        <v/>
      </c>
      <c r="D329">
        <f>DAY</f>
        <v/>
      </c>
      <c r="E329">
        <f>VLOOKUP(B329,CodeARAM,2,FALSE)</f>
        <v/>
      </c>
      <c r="F329">
        <f>VLOOKUP(B329,CodeDEAM,2,FALSE)</f>
        <v/>
      </c>
      <c r="G329">
        <f>VLOOKUP(B329,CodeARPM,2,FALSE)</f>
        <v/>
      </c>
      <c r="H329">
        <f>VLOOKUP(B329,CodeTRUEDEPM,2,FALSE)</f>
        <v/>
      </c>
      <c r="I329" s="78">
        <f>F329-E329</f>
        <v/>
      </c>
      <c r="J329" s="78">
        <f>H329-G329</f>
        <v/>
      </c>
      <c r="K329" s="78">
        <f>I329+J329</f>
        <v/>
      </c>
    </row>
    <row customHeight="1" ht="19.5" r="330">
      <c r="A330" s="2">
        <f>IF(USERID1="", USERID2, USERID1)</f>
        <v/>
      </c>
      <c r="B330">
        <f>A330&amp;"-"&amp;TEXT(C330,"M")&amp;"-"&amp;TEXT(C330,"D")</f>
        <v/>
      </c>
      <c r="C330" s="93">
        <f>DATE</f>
        <v/>
      </c>
      <c r="D330">
        <f>DAY</f>
        <v/>
      </c>
      <c r="E330">
        <f>VLOOKUP(B330,CodeARAM,2,FALSE)</f>
        <v/>
      </c>
      <c r="F330">
        <f>VLOOKUP(B330,CodeDEAM,2,FALSE)</f>
        <v/>
      </c>
      <c r="G330">
        <f>VLOOKUP(B330,CodeARPM,2,FALSE)</f>
        <v/>
      </c>
      <c r="H330">
        <f>VLOOKUP(B330,CodeTRUEDEPM,2,FALSE)</f>
        <v/>
      </c>
      <c r="I330" s="78">
        <f>F330-E330</f>
        <v/>
      </c>
      <c r="J330" s="78">
        <f>H330-G330</f>
        <v/>
      </c>
      <c r="K330" s="78">
        <f>I330+J330</f>
        <v/>
      </c>
    </row>
    <row customHeight="1" ht="19.5" r="331">
      <c r="A331" s="2">
        <f>IF(USERID1="", USERID2, USERID1)</f>
        <v/>
      </c>
      <c r="B331">
        <f>A331&amp;"-"&amp;TEXT(C331,"M")&amp;"-"&amp;TEXT(C331,"D")</f>
        <v/>
      </c>
      <c r="C331" s="93">
        <f>DATE</f>
        <v/>
      </c>
      <c r="D331">
        <f>DAY</f>
        <v/>
      </c>
      <c r="E331">
        <f>VLOOKUP(B331,CodeARAM,2,FALSE)</f>
        <v/>
      </c>
      <c r="F331">
        <f>VLOOKUP(B331,CodeDEAM,2,FALSE)</f>
        <v/>
      </c>
      <c r="G331">
        <f>VLOOKUP(B331,CodeARPM,2,FALSE)</f>
        <v/>
      </c>
      <c r="H331">
        <f>VLOOKUP(B331,CodeTRUEDEPM,2,FALSE)</f>
        <v/>
      </c>
      <c r="I331" s="78">
        <f>F331-E331</f>
        <v/>
      </c>
      <c r="J331" s="78">
        <f>H331-G331</f>
        <v/>
      </c>
      <c r="K331" s="78">
        <f>I331+J331</f>
        <v/>
      </c>
    </row>
    <row customHeight="1" ht="19.5" r="332">
      <c r="A332" s="2">
        <f>IF(USERID1="", USERID2, USERID1)</f>
        <v/>
      </c>
      <c r="B332">
        <f>A332&amp;"-"&amp;TEXT(C332,"M")&amp;"-"&amp;TEXT(C332,"D")</f>
        <v/>
      </c>
      <c r="C332" s="93">
        <f>DATE</f>
        <v/>
      </c>
      <c r="D332">
        <f>DAY</f>
        <v/>
      </c>
      <c r="E332">
        <f>VLOOKUP(B332,CodeARAM,2,FALSE)</f>
        <v/>
      </c>
      <c r="F332">
        <f>VLOOKUP(B332,CodeDEAM,2,FALSE)</f>
        <v/>
      </c>
      <c r="G332">
        <f>VLOOKUP(B332,CodeARPM,2,FALSE)</f>
        <v/>
      </c>
      <c r="H332">
        <f>VLOOKUP(B332,CodeTRUEDEPM,2,FALSE)</f>
        <v/>
      </c>
      <c r="I332" s="78">
        <f>F332-E332</f>
        <v/>
      </c>
      <c r="J332" s="78">
        <f>H332-G332</f>
        <v/>
      </c>
      <c r="K332" s="78">
        <f>I332+J332</f>
        <v/>
      </c>
    </row>
    <row customHeight="1" ht="19.5" r="333">
      <c r="A333" s="2">
        <f>IF(USERID1="", USERID2, USERID1)</f>
        <v/>
      </c>
      <c r="B333">
        <f>A333&amp;"-"&amp;TEXT(C333,"M")&amp;"-"&amp;TEXT(C333,"D")</f>
        <v/>
      </c>
      <c r="C333" s="93">
        <f>DATE</f>
        <v/>
      </c>
      <c r="D333">
        <f>DAY</f>
        <v/>
      </c>
      <c r="E333">
        <f>VLOOKUP(B333,CodeARAM,2,FALSE)</f>
        <v/>
      </c>
      <c r="F333">
        <f>VLOOKUP(B333,CodeDEAM,2,FALSE)</f>
        <v/>
      </c>
      <c r="G333">
        <f>VLOOKUP(B333,CodeARPM,2,FALSE)</f>
        <v/>
      </c>
      <c r="H333">
        <f>VLOOKUP(B333,CodeTRUEDEPM,2,FALSE)</f>
        <v/>
      </c>
      <c r="I333" s="78">
        <f>F333-E333</f>
        <v/>
      </c>
      <c r="J333" s="78">
        <f>H333-G333</f>
        <v/>
      </c>
      <c r="K333" s="78">
        <f>I333+J333</f>
        <v/>
      </c>
    </row>
    <row customHeight="1" ht="19.5" r="334">
      <c r="A334" s="2">
        <f>IF(USERID1="", USERID2, USERID1)</f>
        <v/>
      </c>
      <c r="B334">
        <f>A334&amp;"-"&amp;TEXT(C334,"M")&amp;"-"&amp;TEXT(C334,"D")</f>
        <v/>
      </c>
      <c r="C334" s="93">
        <f>DATE</f>
        <v/>
      </c>
      <c r="D334">
        <f>DAY</f>
        <v/>
      </c>
      <c r="E334">
        <f>VLOOKUP(B334,CodeARAM,2,FALSE)</f>
        <v/>
      </c>
      <c r="F334">
        <f>VLOOKUP(B334,CodeDEAM,2,FALSE)</f>
        <v/>
      </c>
      <c r="G334">
        <f>VLOOKUP(B334,CodeARPM,2,FALSE)</f>
        <v/>
      </c>
      <c r="H334">
        <f>VLOOKUP(B334,CodeTRUEDEPM,2,FALSE)</f>
        <v/>
      </c>
      <c r="I334" s="78">
        <f>F334-E334</f>
        <v/>
      </c>
      <c r="J334" s="78">
        <f>H334-G334</f>
        <v/>
      </c>
      <c r="K334" s="78">
        <f>I334+J334</f>
        <v/>
      </c>
    </row>
    <row customHeight="1" ht="19.5" r="335">
      <c r="A335" s="2">
        <f>IF(USERID1="", USERID2, USERID1)</f>
        <v/>
      </c>
      <c r="B335">
        <f>A335&amp;"-"&amp;TEXT(C335,"M")&amp;"-"&amp;TEXT(C335,"D")</f>
        <v/>
      </c>
      <c r="C335" s="93">
        <f>DATE</f>
        <v/>
      </c>
      <c r="D335">
        <f>DAY</f>
        <v/>
      </c>
      <c r="E335">
        <f>VLOOKUP(B335,CodeARAM,2,FALSE)</f>
        <v/>
      </c>
      <c r="F335">
        <f>VLOOKUP(B335,CodeDEAM,2,FALSE)</f>
        <v/>
      </c>
      <c r="G335">
        <f>VLOOKUP(B335,CodeARPM,2,FALSE)</f>
        <v/>
      </c>
      <c r="H335">
        <f>VLOOKUP(B335,CodeTRUEDEPM,2,FALSE)</f>
        <v/>
      </c>
      <c r="I335" s="78">
        <f>F335-E335</f>
        <v/>
      </c>
      <c r="J335" s="78">
        <f>H335-G335</f>
        <v/>
      </c>
      <c r="K335" s="78">
        <f>I335+J335</f>
        <v/>
      </c>
    </row>
    <row customHeight="1" ht="19.5" r="336">
      <c r="A336" s="2">
        <f>IF(USERID1="", USERID2, USERID1)</f>
        <v/>
      </c>
      <c r="B336">
        <f>A336&amp;"-"&amp;TEXT(C336,"M")&amp;"-"&amp;TEXT(C336,"D")</f>
        <v/>
      </c>
      <c r="C336" s="93">
        <f>DATE</f>
        <v/>
      </c>
      <c r="D336">
        <f>DAY</f>
        <v/>
      </c>
      <c r="E336">
        <f>VLOOKUP(B336,CodeARAM,2,FALSE)</f>
        <v/>
      </c>
      <c r="F336">
        <f>VLOOKUP(B336,CodeDEAM,2,FALSE)</f>
        <v/>
      </c>
      <c r="G336">
        <f>VLOOKUP(B336,CodeARPM,2,FALSE)</f>
        <v/>
      </c>
      <c r="H336">
        <f>VLOOKUP(B336,CodeTRUEDEPM,2,FALSE)</f>
        <v/>
      </c>
      <c r="I336" s="78">
        <f>F336-E336</f>
        <v/>
      </c>
      <c r="J336" s="78">
        <f>H336-G336</f>
        <v/>
      </c>
      <c r="K336" s="78">
        <f>I336+J336</f>
        <v/>
      </c>
    </row>
    <row customHeight="1" ht="19.5" r="337">
      <c r="A337" s="2">
        <f>IF(USERID1="", USERID2, USERID1)</f>
        <v/>
      </c>
      <c r="B337">
        <f>A337&amp;"-"&amp;TEXT(C337,"M")&amp;"-"&amp;TEXT(C337,"D")</f>
        <v/>
      </c>
      <c r="C337" s="93">
        <f>DATE</f>
        <v/>
      </c>
      <c r="D337">
        <f>DAY</f>
        <v/>
      </c>
      <c r="E337">
        <f>VLOOKUP(B337,CodeARAM,2,FALSE)</f>
        <v/>
      </c>
      <c r="F337">
        <f>VLOOKUP(B337,CodeDEAM,2,FALSE)</f>
        <v/>
      </c>
      <c r="G337">
        <f>VLOOKUP(B337,CodeARPM,2,FALSE)</f>
        <v/>
      </c>
      <c r="H337">
        <f>VLOOKUP(B337,CodeTRUEDEPM,2,FALSE)</f>
        <v/>
      </c>
      <c r="I337" s="78">
        <f>F337-E337</f>
        <v/>
      </c>
      <c r="J337" s="78">
        <f>H337-G337</f>
        <v/>
      </c>
      <c r="K337" s="78">
        <f>I337+J337</f>
        <v/>
      </c>
    </row>
    <row customHeight="1" ht="19.5" r="338">
      <c r="A338" s="2">
        <f>IF(USERID1="", USERID2, USERID1)</f>
        <v/>
      </c>
      <c r="B338">
        <f>A338&amp;"-"&amp;TEXT(C338,"M")&amp;"-"&amp;TEXT(C338,"D")</f>
        <v/>
      </c>
      <c r="C338" s="93">
        <f>DATE</f>
        <v/>
      </c>
      <c r="D338">
        <f>DAY</f>
        <v/>
      </c>
      <c r="E338">
        <f>VLOOKUP(B338,CodeARAM,2,FALSE)</f>
        <v/>
      </c>
      <c r="F338">
        <f>VLOOKUP(B338,CodeDEAM,2,FALSE)</f>
        <v/>
      </c>
      <c r="G338">
        <f>VLOOKUP(B338,CodeARPM,2,FALSE)</f>
        <v/>
      </c>
      <c r="H338">
        <f>VLOOKUP(B338,CodeTRUEDEPM,2,FALSE)</f>
        <v/>
      </c>
      <c r="I338" s="78">
        <f>F338-E338</f>
        <v/>
      </c>
      <c r="J338" s="78">
        <f>H338-G338</f>
        <v/>
      </c>
      <c r="K338" s="78">
        <f>I338+J338</f>
        <v/>
      </c>
    </row>
    <row customHeight="1" ht="19.5" r="339">
      <c r="A339" s="2">
        <f>IF(USERID1="", USERID2, USERID1)</f>
        <v/>
      </c>
      <c r="B339">
        <f>A339&amp;"-"&amp;TEXT(C339,"M")&amp;"-"&amp;TEXT(C339,"D")</f>
        <v/>
      </c>
      <c r="C339" s="93">
        <f>DATE</f>
        <v/>
      </c>
      <c r="D339">
        <f>DAY</f>
        <v/>
      </c>
      <c r="E339">
        <f>VLOOKUP(B339,CodeARAM,2,FALSE)</f>
        <v/>
      </c>
      <c r="F339">
        <f>VLOOKUP(B339,CodeDEAM,2,FALSE)</f>
        <v/>
      </c>
      <c r="G339">
        <f>VLOOKUP(B339,CodeARPM,2,FALSE)</f>
        <v/>
      </c>
      <c r="H339">
        <f>VLOOKUP(B339,CodeTRUEDEPM,2,FALSE)</f>
        <v/>
      </c>
      <c r="I339" s="78">
        <f>F339-E339</f>
        <v/>
      </c>
      <c r="J339" s="78">
        <f>H339-G339</f>
        <v/>
      </c>
      <c r="K339" s="78">
        <f>I339+J339</f>
        <v/>
      </c>
    </row>
    <row customHeight="1" ht="19.5" r="340">
      <c r="A340" s="2">
        <f>IF(USERID1="", USERID2, USERID1)</f>
        <v/>
      </c>
      <c r="B340">
        <f>A340&amp;"-"&amp;TEXT(C340,"M")&amp;"-"&amp;TEXT(C340,"D")</f>
        <v/>
      </c>
      <c r="C340" s="93">
        <f>DATE</f>
        <v/>
      </c>
      <c r="D340">
        <f>DAY</f>
        <v/>
      </c>
      <c r="E340">
        <f>VLOOKUP(B340,CodeARAM,2,FALSE)</f>
        <v/>
      </c>
      <c r="F340">
        <f>VLOOKUP(B340,CodeDEAM,2,FALSE)</f>
        <v/>
      </c>
      <c r="G340">
        <f>VLOOKUP(B340,CodeARPM,2,FALSE)</f>
        <v/>
      </c>
      <c r="H340">
        <f>VLOOKUP(B340,CodeTRUEDEPM,2,FALSE)</f>
        <v/>
      </c>
      <c r="I340" s="78">
        <f>F340-E340</f>
        <v/>
      </c>
      <c r="J340" s="78">
        <f>H340-G340</f>
        <v/>
      </c>
      <c r="K340" s="78">
        <f>I340+J340</f>
        <v/>
      </c>
    </row>
    <row customHeight="1" ht="19.5" r="341">
      <c r="A341" s="2">
        <f>IF(USERID1="", USERID2, USERID1)</f>
        <v/>
      </c>
      <c r="B341">
        <f>A341&amp;"-"&amp;TEXT(C341,"M")&amp;"-"&amp;TEXT(C341,"D")</f>
        <v/>
      </c>
      <c r="C341" s="93">
        <f>DATE</f>
        <v/>
      </c>
      <c r="D341">
        <f>DAY</f>
        <v/>
      </c>
      <c r="E341">
        <f>VLOOKUP(B341,CodeARAM,2,FALSE)</f>
        <v/>
      </c>
      <c r="F341">
        <f>VLOOKUP(B341,CodeDEAM,2,FALSE)</f>
        <v/>
      </c>
      <c r="G341">
        <f>VLOOKUP(B341,CodeARPM,2,FALSE)</f>
        <v/>
      </c>
      <c r="H341">
        <f>VLOOKUP(B341,CodeTRUEDEPM,2,FALSE)</f>
        <v/>
      </c>
      <c r="I341" s="78">
        <f>F341-E341</f>
        <v/>
      </c>
      <c r="J341" s="78">
        <f>H341-G341</f>
        <v/>
      </c>
      <c r="K341" s="78">
        <f>I341+J341</f>
        <v/>
      </c>
    </row>
    <row customHeight="1" ht="19.5" r="342">
      <c r="A342" s="2">
        <f>IF(USERID1="", USERID2, USERID1)</f>
        <v/>
      </c>
      <c r="B342">
        <f>A342&amp;"-"&amp;TEXT(C342,"M")&amp;"-"&amp;TEXT(C342,"D")</f>
        <v/>
      </c>
      <c r="C342" s="93">
        <f>DATE</f>
        <v/>
      </c>
      <c r="D342">
        <f>DAY</f>
        <v/>
      </c>
      <c r="E342">
        <f>VLOOKUP(B342,CodeARAM,2,FALSE)</f>
        <v/>
      </c>
      <c r="F342">
        <f>VLOOKUP(B342,CodeDEAM,2,FALSE)</f>
        <v/>
      </c>
      <c r="G342">
        <f>VLOOKUP(B342,CodeARPM,2,FALSE)</f>
        <v/>
      </c>
      <c r="H342">
        <f>VLOOKUP(B342,CodeTRUEDEPM,2,FALSE)</f>
        <v/>
      </c>
      <c r="I342" s="78">
        <f>F342-E342</f>
        <v/>
      </c>
      <c r="J342" s="78">
        <f>H342-G342</f>
        <v/>
      </c>
      <c r="K342" s="78">
        <f>I342+J342</f>
        <v/>
      </c>
    </row>
    <row customHeight="1" ht="19.5" r="343">
      <c r="A343" s="2">
        <f>IF(USERID1="", USERID2, USERID1)</f>
        <v/>
      </c>
      <c r="B343">
        <f>A343&amp;"-"&amp;TEXT(C343,"M")&amp;"-"&amp;TEXT(C343,"D")</f>
        <v/>
      </c>
      <c r="C343" s="93">
        <f>DATE</f>
        <v/>
      </c>
      <c r="D343">
        <f>DAY</f>
        <v/>
      </c>
      <c r="E343">
        <f>VLOOKUP(B343,CodeARAM,2,FALSE)</f>
        <v/>
      </c>
      <c r="F343">
        <f>VLOOKUP(B343,CodeDEAM,2,FALSE)</f>
        <v/>
      </c>
      <c r="G343">
        <f>VLOOKUP(B343,CodeARPM,2,FALSE)</f>
        <v/>
      </c>
      <c r="H343">
        <f>VLOOKUP(B343,CodeTRUEDEPM,2,FALSE)</f>
        <v/>
      </c>
      <c r="I343" s="78">
        <f>F343-E343</f>
        <v/>
      </c>
      <c r="J343" s="78">
        <f>H343-G343</f>
        <v/>
      </c>
      <c r="K343" s="78">
        <f>I343+J343</f>
        <v/>
      </c>
    </row>
    <row customHeight="1" ht="19.5" r="344">
      <c r="A344" s="2">
        <f>IF(USERID1="", USERID2, USERID1)</f>
        <v/>
      </c>
      <c r="B344">
        <f>A344&amp;"-"&amp;TEXT(C344,"M")&amp;"-"&amp;TEXT(C344,"D")</f>
        <v/>
      </c>
      <c r="C344" s="93">
        <f>DATE</f>
        <v/>
      </c>
      <c r="D344">
        <f>DAY</f>
        <v/>
      </c>
      <c r="E344">
        <f>VLOOKUP(B344,CodeARAM,2,FALSE)</f>
        <v/>
      </c>
      <c r="F344">
        <f>VLOOKUP(B344,CodeDEAM,2,FALSE)</f>
        <v/>
      </c>
      <c r="G344">
        <f>VLOOKUP(B344,CodeARPM,2,FALSE)</f>
        <v/>
      </c>
      <c r="H344">
        <f>VLOOKUP(B344,CodeTRUEDEPM,2,FALSE)</f>
        <v/>
      </c>
      <c r="I344" s="78">
        <f>F344-E344</f>
        <v/>
      </c>
      <c r="J344" s="78">
        <f>H344-G344</f>
        <v/>
      </c>
      <c r="K344" s="78">
        <f>I344+J344</f>
        <v/>
      </c>
    </row>
    <row customHeight="1" ht="19.5" r="345">
      <c r="A345" s="2">
        <f>IF(USERID1="", USERID2, USERID1)</f>
        <v/>
      </c>
      <c r="B345">
        <f>A345&amp;"-"&amp;TEXT(C345,"M")&amp;"-"&amp;TEXT(C345,"D")</f>
        <v/>
      </c>
      <c r="C345" s="93">
        <f>DATE</f>
        <v/>
      </c>
      <c r="D345">
        <f>DAY</f>
        <v/>
      </c>
      <c r="E345">
        <f>VLOOKUP(B345,CodeARAM,2,FALSE)</f>
        <v/>
      </c>
      <c r="F345">
        <f>VLOOKUP(B345,CodeDEAM,2,FALSE)</f>
        <v/>
      </c>
      <c r="G345">
        <f>VLOOKUP(B345,CodeARPM,2,FALSE)</f>
        <v/>
      </c>
      <c r="H345">
        <f>VLOOKUP(B345,CodeTRUEDEPM,2,FALSE)</f>
        <v/>
      </c>
      <c r="I345" s="78">
        <f>F345-E345</f>
        <v/>
      </c>
      <c r="J345" s="78">
        <f>H345-G345</f>
        <v/>
      </c>
      <c r="K345" s="78">
        <f>I345+J345</f>
        <v/>
      </c>
    </row>
    <row customHeight="1" ht="19.5" r="346">
      <c r="A346" s="2">
        <f>IF(USERID1="", USERID2, USERID1)</f>
        <v/>
      </c>
      <c r="B346">
        <f>A346&amp;"-"&amp;TEXT(C346,"M")&amp;"-"&amp;TEXT(C346,"D")</f>
        <v/>
      </c>
      <c r="C346" s="93">
        <f>DATE</f>
        <v/>
      </c>
      <c r="D346">
        <f>DAY</f>
        <v/>
      </c>
      <c r="E346">
        <f>VLOOKUP(B346,CodeARAM,2,FALSE)</f>
        <v/>
      </c>
      <c r="F346">
        <f>VLOOKUP(B346,CodeDEAM,2,FALSE)</f>
        <v/>
      </c>
      <c r="G346">
        <f>VLOOKUP(B346,CodeARPM,2,FALSE)</f>
        <v/>
      </c>
      <c r="H346">
        <f>VLOOKUP(B346,CodeTRUEDEPM,2,FALSE)</f>
        <v/>
      </c>
      <c r="I346" s="78">
        <f>F346-E346</f>
        <v/>
      </c>
      <c r="J346" s="78">
        <f>H346-G346</f>
        <v/>
      </c>
      <c r="K346" s="78">
        <f>I346+J346</f>
        <v/>
      </c>
    </row>
    <row customHeight="1" ht="19.5" r="347">
      <c r="A347" s="2">
        <f>IF(USERID1="", USERID2, USERID1)</f>
        <v/>
      </c>
      <c r="B347">
        <f>A347&amp;"-"&amp;TEXT(C347,"M")&amp;"-"&amp;TEXT(C347,"D")</f>
        <v/>
      </c>
      <c r="C347" s="93">
        <f>DATE</f>
        <v/>
      </c>
      <c r="D347">
        <f>DAY</f>
        <v/>
      </c>
      <c r="E347">
        <f>VLOOKUP(B347,CodeARAM,2,FALSE)</f>
        <v/>
      </c>
      <c r="F347">
        <f>VLOOKUP(B347,CodeDEAM,2,FALSE)</f>
        <v/>
      </c>
      <c r="G347">
        <f>VLOOKUP(B347,CodeARPM,2,FALSE)</f>
        <v/>
      </c>
      <c r="H347">
        <f>VLOOKUP(B347,CodeTRUEDEPM,2,FALSE)</f>
        <v/>
      </c>
      <c r="I347" s="78">
        <f>F347-E347</f>
        <v/>
      </c>
      <c r="J347" s="78">
        <f>H347-G347</f>
        <v/>
      </c>
      <c r="K347" s="78">
        <f>I347+J347</f>
        <v/>
      </c>
    </row>
    <row customHeight="1" ht="19.5" r="348">
      <c r="A348" s="2">
        <f>IF(USERID1="", USERID2, USERID1)</f>
        <v/>
      </c>
      <c r="B348">
        <f>A348&amp;"-"&amp;TEXT(C348,"M")&amp;"-"&amp;TEXT(C348,"D")</f>
        <v/>
      </c>
      <c r="C348" s="93">
        <f>DATE</f>
        <v/>
      </c>
      <c r="D348">
        <f>DAY</f>
        <v/>
      </c>
      <c r="E348">
        <f>VLOOKUP(B348,CodeARAM,2,FALSE)</f>
        <v/>
      </c>
      <c r="F348">
        <f>VLOOKUP(B348,CodeDEAM,2,FALSE)</f>
        <v/>
      </c>
      <c r="G348">
        <f>VLOOKUP(B348,CodeARPM,2,FALSE)</f>
        <v/>
      </c>
      <c r="H348">
        <f>VLOOKUP(B348,CodeTRUEDEPM,2,FALSE)</f>
        <v/>
      </c>
      <c r="I348" s="78">
        <f>F348-E348</f>
        <v/>
      </c>
      <c r="J348" s="78">
        <f>H348-G348</f>
        <v/>
      </c>
      <c r="K348" s="78">
        <f>I348+J348</f>
        <v/>
      </c>
    </row>
    <row customHeight="1" ht="19.5" r="349">
      <c r="A349" s="2">
        <f>IF(USERID1="", USERID2, USERID1)</f>
        <v/>
      </c>
      <c r="B349">
        <f>A349&amp;"-"&amp;TEXT(C349,"M")&amp;"-"&amp;TEXT(C349,"D")</f>
        <v/>
      </c>
      <c r="C349" s="93">
        <f>DATE</f>
        <v/>
      </c>
      <c r="D349">
        <f>DAY</f>
        <v/>
      </c>
      <c r="E349">
        <f>VLOOKUP(B349,CodeARAM,2,FALSE)</f>
        <v/>
      </c>
      <c r="F349">
        <f>VLOOKUP(B349,CodeDEAM,2,FALSE)</f>
        <v/>
      </c>
      <c r="G349">
        <f>VLOOKUP(B349,CodeARPM,2,FALSE)</f>
        <v/>
      </c>
      <c r="H349">
        <f>VLOOKUP(B349,CodeTRUEDEPM,2,FALSE)</f>
        <v/>
      </c>
      <c r="I349" s="78">
        <f>F349-E349</f>
        <v/>
      </c>
      <c r="J349" s="78">
        <f>H349-G349</f>
        <v/>
      </c>
      <c r="K349" s="78">
        <f>I349+J349</f>
        <v/>
      </c>
    </row>
    <row customHeight="1" ht="19.5" r="350">
      <c r="A350" s="2">
        <f>IF(USERID1="", USERID2, USERID1)</f>
        <v/>
      </c>
      <c r="B350">
        <f>A350&amp;"-"&amp;TEXT(C350,"M")&amp;"-"&amp;TEXT(C350,"D")</f>
        <v/>
      </c>
      <c r="C350" s="93">
        <f>DATE</f>
        <v/>
      </c>
      <c r="D350">
        <f>DAY</f>
        <v/>
      </c>
      <c r="E350">
        <f>VLOOKUP(B350,CodeARAM,2,FALSE)</f>
        <v/>
      </c>
      <c r="F350">
        <f>VLOOKUP(B350,CodeDEAM,2,FALSE)</f>
        <v/>
      </c>
      <c r="G350">
        <f>VLOOKUP(B350,CodeARPM,2,FALSE)</f>
        <v/>
      </c>
      <c r="H350">
        <f>VLOOKUP(B350,CodeTRUEDEPM,2,FALSE)</f>
        <v/>
      </c>
      <c r="I350" s="78">
        <f>F350-E350</f>
        <v/>
      </c>
      <c r="J350" s="78">
        <f>H350-G350</f>
        <v/>
      </c>
      <c r="K350" s="78">
        <f>I350+J350</f>
        <v/>
      </c>
    </row>
    <row customHeight="1" ht="19.5" r="351">
      <c r="A351" s="2">
        <f>IF(USERID1="", USERID2, USERID1)</f>
        <v/>
      </c>
      <c r="B351">
        <f>A351&amp;"-"&amp;TEXT(C351,"M")&amp;"-"&amp;TEXT(C351,"D")</f>
        <v/>
      </c>
      <c r="C351" s="93">
        <f>DATE</f>
        <v/>
      </c>
      <c r="D351">
        <f>DAY</f>
        <v/>
      </c>
      <c r="E351">
        <f>VLOOKUP(B351,CodeARAM,2,FALSE)</f>
        <v/>
      </c>
      <c r="F351">
        <f>VLOOKUP(B351,CodeDEAM,2,FALSE)</f>
        <v/>
      </c>
      <c r="G351">
        <f>VLOOKUP(B351,CodeARPM,2,FALSE)</f>
        <v/>
      </c>
      <c r="H351">
        <f>VLOOKUP(B351,CodeTRUEDEPM,2,FALSE)</f>
        <v/>
      </c>
      <c r="I351" s="78">
        <f>F351-E351</f>
        <v/>
      </c>
      <c r="J351" s="78">
        <f>H351-G351</f>
        <v/>
      </c>
      <c r="K351" s="78">
        <f>I351+J351</f>
        <v/>
      </c>
    </row>
    <row customHeight="1" ht="19.5" r="352">
      <c r="A352" s="2">
        <f>IF(USERID1="", USERID2, USERID1)</f>
        <v/>
      </c>
      <c r="B352">
        <f>A352&amp;"-"&amp;TEXT(C352,"M")&amp;"-"&amp;TEXT(C352,"D")</f>
        <v/>
      </c>
      <c r="C352" s="93">
        <f>DATE</f>
        <v/>
      </c>
      <c r="D352">
        <f>DAY</f>
        <v/>
      </c>
      <c r="E352">
        <f>VLOOKUP(B352,CodeARAM,2,FALSE)</f>
        <v/>
      </c>
      <c r="F352">
        <f>VLOOKUP(B352,CodeDEAM,2,FALSE)</f>
        <v/>
      </c>
      <c r="G352">
        <f>VLOOKUP(B352,CodeARPM,2,FALSE)</f>
        <v/>
      </c>
      <c r="H352">
        <f>VLOOKUP(B352,CodeTRUEDEPM,2,FALSE)</f>
        <v/>
      </c>
      <c r="I352" s="78">
        <f>F352-E352</f>
        <v/>
      </c>
      <c r="J352" s="78">
        <f>H352-G352</f>
        <v/>
      </c>
      <c r="K352" s="78">
        <f>I352+J352</f>
        <v/>
      </c>
    </row>
    <row customHeight="1" ht="19.5" r="353">
      <c r="A353" s="2">
        <f>IF(USERID1="", USERID2, USERID1)</f>
        <v/>
      </c>
      <c r="B353">
        <f>A353&amp;"-"&amp;TEXT(C353,"M")&amp;"-"&amp;TEXT(C353,"D")</f>
        <v/>
      </c>
      <c r="C353" s="93">
        <f>DATE</f>
        <v/>
      </c>
      <c r="D353">
        <f>DAY</f>
        <v/>
      </c>
      <c r="E353">
        <f>VLOOKUP(B353,CodeARAM,2,FALSE)</f>
        <v/>
      </c>
      <c r="F353">
        <f>VLOOKUP(B353,CodeDEAM,2,FALSE)</f>
        <v/>
      </c>
      <c r="G353">
        <f>VLOOKUP(B353,CodeARPM,2,FALSE)</f>
        <v/>
      </c>
      <c r="H353">
        <f>VLOOKUP(B353,CodeTRUEDEPM,2,FALSE)</f>
        <v/>
      </c>
      <c r="I353" s="78">
        <f>F353-E353</f>
        <v/>
      </c>
      <c r="J353" s="78">
        <f>H353-G353</f>
        <v/>
      </c>
      <c r="K353" s="78">
        <f>I353+J353</f>
        <v/>
      </c>
    </row>
    <row customHeight="1" ht="19.5" r="354">
      <c r="A354" s="2">
        <f>IF(USERID1="", USERID2, USERID1)</f>
        <v/>
      </c>
      <c r="B354">
        <f>A354&amp;"-"&amp;TEXT(C354,"M")&amp;"-"&amp;TEXT(C354,"D")</f>
        <v/>
      </c>
      <c r="C354" s="93">
        <f>DATE</f>
        <v/>
      </c>
      <c r="D354">
        <f>DAY</f>
        <v/>
      </c>
      <c r="E354">
        <f>VLOOKUP(B354,CodeARAM,2,FALSE)</f>
        <v/>
      </c>
      <c r="F354">
        <f>VLOOKUP(B354,CodeDEAM,2,FALSE)</f>
        <v/>
      </c>
      <c r="G354">
        <f>VLOOKUP(B354,CodeARPM,2,FALSE)</f>
        <v/>
      </c>
      <c r="H354">
        <f>VLOOKUP(B354,CodeTRUEDEPM,2,FALSE)</f>
        <v/>
      </c>
      <c r="I354" s="78">
        <f>F354-E354</f>
        <v/>
      </c>
      <c r="J354" s="78">
        <f>H354-G354</f>
        <v/>
      </c>
      <c r="K354" s="78">
        <f>I354+J354</f>
        <v/>
      </c>
    </row>
    <row customHeight="1" ht="19.5" r="355">
      <c r="A355" s="2">
        <f>IF(USERID1="", USERID2, USERID1)</f>
        <v/>
      </c>
      <c r="B355">
        <f>A355&amp;"-"&amp;TEXT(C355,"M")&amp;"-"&amp;TEXT(C355,"D")</f>
        <v/>
      </c>
      <c r="C355" s="93">
        <f>DATE</f>
        <v/>
      </c>
      <c r="D355">
        <f>DAY</f>
        <v/>
      </c>
      <c r="E355">
        <f>VLOOKUP(B355,CodeARAM,2,FALSE)</f>
        <v/>
      </c>
      <c r="F355">
        <f>VLOOKUP(B355,CodeDEAM,2,FALSE)</f>
        <v/>
      </c>
      <c r="G355">
        <f>VLOOKUP(B355,CodeARPM,2,FALSE)</f>
        <v/>
      </c>
      <c r="H355">
        <f>VLOOKUP(B355,CodeTRUEDEPM,2,FALSE)</f>
        <v/>
      </c>
      <c r="I355" s="78">
        <f>F355-E355</f>
        <v/>
      </c>
      <c r="J355" s="78">
        <f>H355-G355</f>
        <v/>
      </c>
      <c r="K355" s="78">
        <f>I355+J355</f>
        <v/>
      </c>
    </row>
    <row customHeight="1" ht="19.5" r="356">
      <c r="A356" s="2">
        <f>IF(USERID1="", USERID2, USERID1)</f>
        <v/>
      </c>
      <c r="B356">
        <f>A356&amp;"-"&amp;TEXT(C356,"M")&amp;"-"&amp;TEXT(C356,"D")</f>
        <v/>
      </c>
      <c r="C356" s="93">
        <f>DATE</f>
        <v/>
      </c>
      <c r="D356">
        <f>DAY</f>
        <v/>
      </c>
      <c r="E356">
        <f>VLOOKUP(B356,CodeARAM,2,FALSE)</f>
        <v/>
      </c>
      <c r="F356">
        <f>VLOOKUP(B356,CodeDEAM,2,FALSE)</f>
        <v/>
      </c>
      <c r="G356">
        <f>VLOOKUP(B356,CodeARPM,2,FALSE)</f>
        <v/>
      </c>
      <c r="H356">
        <f>VLOOKUP(B356,CodeTRUEDEPM,2,FALSE)</f>
        <v/>
      </c>
      <c r="I356" s="78">
        <f>F356-E356</f>
        <v/>
      </c>
      <c r="J356" s="78">
        <f>H356-G356</f>
        <v/>
      </c>
      <c r="K356" s="78">
        <f>I356+J356</f>
        <v/>
      </c>
    </row>
    <row customHeight="1" ht="19.5" r="357">
      <c r="A357" s="2">
        <f>IF(USERID1="", USERID2, USERID1)</f>
        <v/>
      </c>
      <c r="B357">
        <f>A357&amp;"-"&amp;TEXT(C357,"M")&amp;"-"&amp;TEXT(C357,"D")</f>
        <v/>
      </c>
      <c r="C357" s="93">
        <f>DATE</f>
        <v/>
      </c>
      <c r="D357">
        <f>DAY</f>
        <v/>
      </c>
      <c r="E357">
        <f>VLOOKUP(B357,CodeARAM,2,FALSE)</f>
        <v/>
      </c>
      <c r="F357">
        <f>VLOOKUP(B357,CodeDEAM,2,FALSE)</f>
        <v/>
      </c>
      <c r="G357">
        <f>VLOOKUP(B357,CodeARPM,2,FALSE)</f>
        <v/>
      </c>
      <c r="H357">
        <f>VLOOKUP(B357,CodeTRUEDEPM,2,FALSE)</f>
        <v/>
      </c>
      <c r="I357" s="78">
        <f>F357-E357</f>
        <v/>
      </c>
      <c r="J357" s="78">
        <f>H357-G357</f>
        <v/>
      </c>
      <c r="K357" s="78">
        <f>I357+J357</f>
        <v/>
      </c>
    </row>
    <row customHeight="1" ht="19.5" r="358">
      <c r="A358" s="2">
        <f>IF(USERID1="", USERID2, USERID1)</f>
        <v/>
      </c>
      <c r="B358">
        <f>A358&amp;"-"&amp;TEXT(C358,"M")&amp;"-"&amp;TEXT(C358,"D")</f>
        <v/>
      </c>
      <c r="C358" s="93">
        <f>DATE</f>
        <v/>
      </c>
      <c r="D358">
        <f>DAY</f>
        <v/>
      </c>
      <c r="E358">
        <f>VLOOKUP(B358,CodeARAM,2,FALSE)</f>
        <v/>
      </c>
      <c r="F358">
        <f>VLOOKUP(B358,CodeDEAM,2,FALSE)</f>
        <v/>
      </c>
      <c r="G358">
        <f>VLOOKUP(B358,CodeARPM,2,FALSE)</f>
        <v/>
      </c>
      <c r="H358">
        <f>VLOOKUP(B358,CodeTRUEDEPM,2,FALSE)</f>
        <v/>
      </c>
      <c r="I358" s="78">
        <f>F358-E358</f>
        <v/>
      </c>
      <c r="J358" s="78">
        <f>H358-G358</f>
        <v/>
      </c>
      <c r="K358" s="78">
        <f>I358+J358</f>
        <v/>
      </c>
    </row>
    <row customHeight="1" ht="19.5" r="359">
      <c r="A359" s="2">
        <f>IF(USERID1="", USERID2, USERID1)</f>
        <v/>
      </c>
      <c r="B359">
        <f>A359&amp;"-"&amp;TEXT(C359,"M")&amp;"-"&amp;TEXT(C359,"D")</f>
        <v/>
      </c>
      <c r="C359" s="93">
        <f>DATE</f>
        <v/>
      </c>
      <c r="D359">
        <f>DAY</f>
        <v/>
      </c>
      <c r="E359">
        <f>VLOOKUP(B359,CodeARAM,2,FALSE)</f>
        <v/>
      </c>
      <c r="F359">
        <f>VLOOKUP(B359,CodeDEAM,2,FALSE)</f>
        <v/>
      </c>
      <c r="G359">
        <f>VLOOKUP(B359,CodeARPM,2,FALSE)</f>
        <v/>
      </c>
      <c r="H359">
        <f>VLOOKUP(B359,CodeTRUEDEPM,2,FALSE)</f>
        <v/>
      </c>
      <c r="I359" s="78">
        <f>F359-E359</f>
        <v/>
      </c>
      <c r="J359" s="78">
        <f>H359-G359</f>
        <v/>
      </c>
      <c r="K359" s="78">
        <f>I359+J359</f>
        <v/>
      </c>
    </row>
    <row customHeight="1" ht="19.5" r="360">
      <c r="A360" s="2">
        <f>IF(USERID1="", USERID2, USERID1)</f>
        <v/>
      </c>
      <c r="B360">
        <f>A360&amp;"-"&amp;TEXT(C360,"M")&amp;"-"&amp;TEXT(C360,"D")</f>
        <v/>
      </c>
      <c r="C360" s="93">
        <f>DATE</f>
        <v/>
      </c>
      <c r="D360">
        <f>DAY</f>
        <v/>
      </c>
      <c r="E360">
        <f>VLOOKUP(B360,CodeARAM,2,FALSE)</f>
        <v/>
      </c>
      <c r="F360">
        <f>VLOOKUP(B360,CodeDEAM,2,FALSE)</f>
        <v/>
      </c>
      <c r="G360">
        <f>VLOOKUP(B360,CodeARPM,2,FALSE)</f>
        <v/>
      </c>
      <c r="H360">
        <f>VLOOKUP(B360,CodeTRUEDEPM,2,FALSE)</f>
        <v/>
      </c>
      <c r="I360" s="78">
        <f>F360-E360</f>
        <v/>
      </c>
      <c r="J360" s="78">
        <f>H360-G360</f>
        <v/>
      </c>
      <c r="K360" s="78">
        <f>I360+J360</f>
        <v/>
      </c>
    </row>
    <row customHeight="1" ht="19.5" r="361">
      <c r="A361" s="2">
        <f>IF(USERID1="", USERID2, USERID1)</f>
        <v/>
      </c>
      <c r="B361">
        <f>A361&amp;"-"&amp;TEXT(C361,"M")&amp;"-"&amp;TEXT(C361,"D")</f>
        <v/>
      </c>
      <c r="C361" s="93">
        <f>DATE</f>
        <v/>
      </c>
      <c r="D361">
        <f>DAY</f>
        <v/>
      </c>
      <c r="E361">
        <f>VLOOKUP(B361,CodeARAM,2,FALSE)</f>
        <v/>
      </c>
      <c r="F361">
        <f>VLOOKUP(B361,CodeDEAM,2,FALSE)</f>
        <v/>
      </c>
      <c r="G361">
        <f>VLOOKUP(B361,CodeARPM,2,FALSE)</f>
        <v/>
      </c>
      <c r="H361">
        <f>VLOOKUP(B361,CodeTRUEDEPM,2,FALSE)</f>
        <v/>
      </c>
      <c r="I361" s="78">
        <f>F361-E361</f>
        <v/>
      </c>
      <c r="J361" s="78">
        <f>H361-G361</f>
        <v/>
      </c>
      <c r="K361" s="78">
        <f>I361+J361</f>
        <v/>
      </c>
    </row>
    <row customHeight="1" ht="19.5" r="362">
      <c r="A362" s="2">
        <f>IF(USERID1="", USERID2, USERID1)</f>
        <v/>
      </c>
      <c r="B362">
        <f>A362&amp;"-"&amp;TEXT(C362,"M")&amp;"-"&amp;TEXT(C362,"D")</f>
        <v/>
      </c>
      <c r="C362" s="93">
        <f>DATE</f>
        <v/>
      </c>
      <c r="D362">
        <f>DAY</f>
        <v/>
      </c>
      <c r="E362">
        <f>VLOOKUP(B362,CodeARAM,2,FALSE)</f>
        <v/>
      </c>
      <c r="F362">
        <f>VLOOKUP(B362,CodeDEAM,2,FALSE)</f>
        <v/>
      </c>
      <c r="G362">
        <f>VLOOKUP(B362,CodeARPM,2,FALSE)</f>
        <v/>
      </c>
      <c r="H362">
        <f>VLOOKUP(B362,CodeTRUEDEPM,2,FALSE)</f>
        <v/>
      </c>
      <c r="I362" s="78">
        <f>F362-E362</f>
        <v/>
      </c>
      <c r="J362" s="78">
        <f>H362-G362</f>
        <v/>
      </c>
      <c r="K362" s="78">
        <f>I362+J362</f>
        <v/>
      </c>
    </row>
    <row customHeight="1" ht="19.5" r="363">
      <c r="A363" s="2">
        <f>IF(USERID1="", USERID2, USERID1)</f>
        <v/>
      </c>
      <c r="B363">
        <f>A363&amp;"-"&amp;TEXT(C363,"M")&amp;"-"&amp;TEXT(C363,"D")</f>
        <v/>
      </c>
      <c r="C363" s="93">
        <f>DATE</f>
        <v/>
      </c>
      <c r="D363">
        <f>DAY</f>
        <v/>
      </c>
      <c r="E363">
        <f>VLOOKUP(B363,CodeARAM,2,FALSE)</f>
        <v/>
      </c>
      <c r="F363">
        <f>VLOOKUP(B363,CodeDEAM,2,FALSE)</f>
        <v/>
      </c>
      <c r="G363">
        <f>VLOOKUP(B363,CodeARPM,2,FALSE)</f>
        <v/>
      </c>
      <c r="H363">
        <f>VLOOKUP(B363,CodeTRUEDEPM,2,FALSE)</f>
        <v/>
      </c>
      <c r="I363" s="78">
        <f>F363-E363</f>
        <v/>
      </c>
      <c r="J363" s="78">
        <f>H363-G363</f>
        <v/>
      </c>
      <c r="K363" s="78">
        <f>I363+J363</f>
        <v/>
      </c>
    </row>
    <row customHeight="1" ht="19.5" r="364">
      <c r="A364" s="2">
        <f>IF(USERID1="", USERID2, USERID1)</f>
        <v/>
      </c>
      <c r="B364">
        <f>A364&amp;"-"&amp;TEXT(C364,"M")&amp;"-"&amp;TEXT(C364,"D")</f>
        <v/>
      </c>
      <c r="C364" s="93">
        <f>DATE</f>
        <v/>
      </c>
      <c r="D364">
        <f>DAY</f>
        <v/>
      </c>
      <c r="E364">
        <f>VLOOKUP(B364,CodeARAM,2,FALSE)</f>
        <v/>
      </c>
      <c r="F364">
        <f>VLOOKUP(B364,CodeDEAM,2,FALSE)</f>
        <v/>
      </c>
      <c r="G364">
        <f>VLOOKUP(B364,CodeARPM,2,FALSE)</f>
        <v/>
      </c>
      <c r="H364">
        <f>VLOOKUP(B364,CodeTRUEDEPM,2,FALSE)</f>
        <v/>
      </c>
      <c r="I364" s="78">
        <f>F364-E364</f>
        <v/>
      </c>
      <c r="J364" s="78">
        <f>H364-G364</f>
        <v/>
      </c>
      <c r="K364" s="78">
        <f>I364+J364</f>
        <v/>
      </c>
    </row>
    <row customHeight="1" ht="19.5" r="365">
      <c r="A365" s="2">
        <f>IF(USERID1="", USERID2, USERID1)</f>
        <v/>
      </c>
      <c r="B365">
        <f>A365&amp;"-"&amp;TEXT(C365,"M")&amp;"-"&amp;TEXT(C365,"D")</f>
        <v/>
      </c>
      <c r="C365" s="93">
        <f>DATE</f>
        <v/>
      </c>
      <c r="D365">
        <f>DAY</f>
        <v/>
      </c>
      <c r="E365">
        <f>VLOOKUP(B365,CodeARAM,2,FALSE)</f>
        <v/>
      </c>
      <c r="F365">
        <f>VLOOKUP(B365,CodeDEAM,2,FALSE)</f>
        <v/>
      </c>
      <c r="G365">
        <f>VLOOKUP(B365,CodeARPM,2,FALSE)</f>
        <v/>
      </c>
      <c r="H365">
        <f>VLOOKUP(B365,CodeTRUEDEPM,2,FALSE)</f>
        <v/>
      </c>
      <c r="I365" s="78">
        <f>F365-E365</f>
        <v/>
      </c>
      <c r="J365" s="78">
        <f>H365-G365</f>
        <v/>
      </c>
      <c r="K365" s="78">
        <f>I365+J365</f>
        <v/>
      </c>
    </row>
    <row customHeight="1" ht="19.5" r="366">
      <c r="A366" s="2">
        <f>IF(USERID1="", USERID2, USERID1)</f>
        <v/>
      </c>
      <c r="B366">
        <f>A366&amp;"-"&amp;TEXT(C366,"M")&amp;"-"&amp;TEXT(C366,"D")</f>
        <v/>
      </c>
      <c r="C366" s="93">
        <f>DATE</f>
        <v/>
      </c>
      <c r="D366">
        <f>DAY</f>
        <v/>
      </c>
      <c r="E366">
        <f>VLOOKUP(B366,CodeARAM,2,FALSE)</f>
        <v/>
      </c>
      <c r="F366">
        <f>VLOOKUP(B366,CodeDEAM,2,FALSE)</f>
        <v/>
      </c>
      <c r="G366">
        <f>VLOOKUP(B366,CodeARPM,2,FALSE)</f>
        <v/>
      </c>
      <c r="H366">
        <f>VLOOKUP(B366,CodeTRUEDEPM,2,FALSE)</f>
        <v/>
      </c>
      <c r="I366" s="78">
        <f>F366-E366</f>
        <v/>
      </c>
      <c r="J366" s="78">
        <f>H366-G366</f>
        <v/>
      </c>
      <c r="K366" s="78">
        <f>I366+J366</f>
        <v/>
      </c>
    </row>
    <row customHeight="1" ht="19.5" r="367">
      <c r="A367" s="2">
        <f>IF(USERID1="", USERID2, USERID1)</f>
        <v/>
      </c>
      <c r="B367">
        <f>A367&amp;"-"&amp;TEXT(C367,"M")&amp;"-"&amp;TEXT(C367,"D")</f>
        <v/>
      </c>
      <c r="C367" s="93">
        <f>DATE</f>
        <v/>
      </c>
      <c r="D367">
        <f>DAY</f>
        <v/>
      </c>
      <c r="E367">
        <f>VLOOKUP(B367,CodeARAM,2,FALSE)</f>
        <v/>
      </c>
      <c r="F367">
        <f>VLOOKUP(B367,CodeDEAM,2,FALSE)</f>
        <v/>
      </c>
      <c r="G367">
        <f>VLOOKUP(B367,CodeARPM,2,FALSE)</f>
        <v/>
      </c>
      <c r="H367">
        <f>VLOOKUP(B367,CodeTRUEDEPM,2,FALSE)</f>
        <v/>
      </c>
      <c r="I367" s="78">
        <f>F367-E367</f>
        <v/>
      </c>
      <c r="J367" s="78">
        <f>H367-G367</f>
        <v/>
      </c>
      <c r="K367" s="78">
        <f>I367+J367</f>
        <v/>
      </c>
    </row>
    <row customHeight="1" ht="19.5" r="368">
      <c r="A368" s="2">
        <f>IF(USERID1="", USERID2, USERID1)</f>
        <v/>
      </c>
      <c r="B368">
        <f>A368&amp;"-"&amp;TEXT(C368,"M")&amp;"-"&amp;TEXT(C368,"D")</f>
        <v/>
      </c>
      <c r="C368" s="93">
        <f>DATE</f>
        <v/>
      </c>
      <c r="D368">
        <f>DAY</f>
        <v/>
      </c>
      <c r="E368">
        <f>VLOOKUP(B368,CodeARAM,2,FALSE)</f>
        <v/>
      </c>
      <c r="F368">
        <f>VLOOKUP(B368,CodeDEAM,2,FALSE)</f>
        <v/>
      </c>
      <c r="G368">
        <f>VLOOKUP(B368,CodeARPM,2,FALSE)</f>
        <v/>
      </c>
      <c r="H368">
        <f>VLOOKUP(B368,CodeTRUEDEPM,2,FALSE)</f>
        <v/>
      </c>
      <c r="I368" s="78">
        <f>F368-E368</f>
        <v/>
      </c>
      <c r="J368" s="78">
        <f>H368-G368</f>
        <v/>
      </c>
      <c r="K368" s="78">
        <f>I368+J368</f>
        <v/>
      </c>
    </row>
    <row customHeight="1" ht="19.5" r="369">
      <c r="A369" s="2">
        <f>IF(USERID1="", USERID2, USERID1)</f>
        <v/>
      </c>
      <c r="B369">
        <f>A369&amp;"-"&amp;TEXT(C369,"M")&amp;"-"&amp;TEXT(C369,"D")</f>
        <v/>
      </c>
      <c r="C369" s="93">
        <f>DATE</f>
        <v/>
      </c>
      <c r="D369">
        <f>DAY</f>
        <v/>
      </c>
      <c r="E369">
        <f>VLOOKUP(B369,CodeARAM,2,FALSE)</f>
        <v/>
      </c>
      <c r="F369">
        <f>VLOOKUP(B369,CodeDEAM,2,FALSE)</f>
        <v/>
      </c>
      <c r="G369">
        <f>VLOOKUP(B369,CodeARPM,2,FALSE)</f>
        <v/>
      </c>
      <c r="H369">
        <f>VLOOKUP(B369,CodeTRUEDEPM,2,FALSE)</f>
        <v/>
      </c>
      <c r="I369" s="78">
        <f>F369-E369</f>
        <v/>
      </c>
      <c r="J369" s="78">
        <f>H369-G369</f>
        <v/>
      </c>
      <c r="K369" s="78">
        <f>I369+J369</f>
        <v/>
      </c>
    </row>
    <row customHeight="1" ht="19.5" r="370">
      <c r="A370" s="2">
        <f>IF(USERID1="", USERID2, USERID1)</f>
        <v/>
      </c>
      <c r="B370">
        <f>A370&amp;"-"&amp;TEXT(C370,"M")&amp;"-"&amp;TEXT(C370,"D")</f>
        <v/>
      </c>
      <c r="C370" s="93">
        <f>DATE</f>
        <v/>
      </c>
      <c r="D370">
        <f>DAY</f>
        <v/>
      </c>
      <c r="E370">
        <f>VLOOKUP(B370,CodeARAM,2,FALSE)</f>
        <v/>
      </c>
      <c r="F370">
        <f>VLOOKUP(B370,CodeDEAM,2,FALSE)</f>
        <v/>
      </c>
      <c r="G370">
        <f>VLOOKUP(B370,CodeARPM,2,FALSE)</f>
        <v/>
      </c>
      <c r="H370">
        <f>VLOOKUP(B370,CodeTRUEDEPM,2,FALSE)</f>
        <v/>
      </c>
      <c r="I370" s="78">
        <f>F370-E370</f>
        <v/>
      </c>
      <c r="J370" s="78">
        <f>H370-G370</f>
        <v/>
      </c>
      <c r="K370" s="78">
        <f>I370+J370</f>
        <v/>
      </c>
    </row>
    <row customHeight="1" ht="19.5" r="371">
      <c r="A371" s="2">
        <f>IF(USERID1="", USERID2, USERID1)</f>
        <v/>
      </c>
      <c r="B371">
        <f>A371&amp;"-"&amp;TEXT(C371,"M")&amp;"-"&amp;TEXT(C371,"D")</f>
        <v/>
      </c>
      <c r="C371" s="93">
        <f>DATE</f>
        <v/>
      </c>
      <c r="D371">
        <f>DAY</f>
        <v/>
      </c>
      <c r="E371">
        <f>VLOOKUP(B371,CodeARAM,2,FALSE)</f>
        <v/>
      </c>
      <c r="F371">
        <f>VLOOKUP(B371,CodeDEAM,2,FALSE)</f>
        <v/>
      </c>
      <c r="G371">
        <f>VLOOKUP(B371,CodeARPM,2,FALSE)</f>
        <v/>
      </c>
      <c r="H371">
        <f>VLOOKUP(B371,CodeTRUEDEPM,2,FALSE)</f>
        <v/>
      </c>
      <c r="I371" s="78">
        <f>F371-E371</f>
        <v/>
      </c>
      <c r="J371" s="78">
        <f>H371-G371</f>
        <v/>
      </c>
      <c r="K371" s="78">
        <f>I371+J371</f>
        <v/>
      </c>
    </row>
    <row customHeight="1" ht="19.5" r="372">
      <c r="A372" s="2">
        <f>IF(USERID1="", USERID2, USERID1)</f>
        <v/>
      </c>
      <c r="B372">
        <f>A372&amp;"-"&amp;TEXT(C372,"M")&amp;"-"&amp;TEXT(C372,"D")</f>
        <v/>
      </c>
      <c r="C372" s="93">
        <f>DATE</f>
        <v/>
      </c>
      <c r="D372">
        <f>DAY</f>
        <v/>
      </c>
      <c r="E372">
        <f>VLOOKUP(B372,CodeARAM,2,FALSE)</f>
        <v/>
      </c>
      <c r="F372">
        <f>VLOOKUP(B372,CodeDEAM,2,FALSE)</f>
        <v/>
      </c>
      <c r="G372">
        <f>VLOOKUP(B372,CodeARPM,2,FALSE)</f>
        <v/>
      </c>
      <c r="H372">
        <f>VLOOKUP(B372,CodeTRUEDEPM,2,FALSE)</f>
        <v/>
      </c>
      <c r="I372" s="78">
        <f>F372-E372</f>
        <v/>
      </c>
      <c r="J372" s="78">
        <f>H372-G372</f>
        <v/>
      </c>
      <c r="K372" s="78">
        <f>I372+J372</f>
        <v/>
      </c>
    </row>
    <row customHeight="1" ht="19.5" r="373">
      <c r="A373" s="2">
        <f>IF(USERID1="", USERID2, USERID1)</f>
        <v/>
      </c>
      <c r="B373">
        <f>A373&amp;"-"&amp;TEXT(C373,"M")&amp;"-"&amp;TEXT(C373,"D")</f>
        <v/>
      </c>
      <c r="C373" s="93">
        <f>DATE</f>
        <v/>
      </c>
      <c r="D373">
        <f>DAY</f>
        <v/>
      </c>
      <c r="E373">
        <f>VLOOKUP(B373,CodeARAM,2,FALSE)</f>
        <v/>
      </c>
      <c r="F373">
        <f>VLOOKUP(B373,CodeDEAM,2,FALSE)</f>
        <v/>
      </c>
      <c r="G373">
        <f>VLOOKUP(B373,CodeARPM,2,FALSE)</f>
        <v/>
      </c>
      <c r="H373">
        <f>VLOOKUP(B373,CodeTRUEDEPM,2,FALSE)</f>
        <v/>
      </c>
      <c r="I373" s="78">
        <f>F373-E373</f>
        <v/>
      </c>
      <c r="J373" s="78">
        <f>H373-G373</f>
        <v/>
      </c>
      <c r="K373" s="78">
        <f>I373+J373</f>
        <v/>
      </c>
    </row>
    <row customHeight="1" ht="19.5" r="374">
      <c r="A374" s="2">
        <f>IF(USERID1="", USERID2, USERID1)</f>
        <v/>
      </c>
      <c r="B374">
        <f>A374&amp;"-"&amp;TEXT(C374,"M")&amp;"-"&amp;TEXT(C374,"D")</f>
        <v/>
      </c>
      <c r="C374" s="93">
        <f>DATE</f>
        <v/>
      </c>
      <c r="D374">
        <f>DAY</f>
        <v/>
      </c>
      <c r="E374">
        <f>VLOOKUP(B374,CodeARAM,2,FALSE)</f>
        <v/>
      </c>
      <c r="F374">
        <f>VLOOKUP(B374,CodeDEAM,2,FALSE)</f>
        <v/>
      </c>
      <c r="G374">
        <f>VLOOKUP(B374,CodeARPM,2,FALSE)</f>
        <v/>
      </c>
      <c r="H374">
        <f>VLOOKUP(B374,CodeTRUEDEPM,2,FALSE)</f>
        <v/>
      </c>
      <c r="I374" s="78">
        <f>F374-E374</f>
        <v/>
      </c>
      <c r="J374" s="78">
        <f>H374-G374</f>
        <v/>
      </c>
      <c r="K374" s="78">
        <f>I374+J374</f>
        <v/>
      </c>
    </row>
    <row customHeight="1" ht="19.5" r="375">
      <c r="A375" s="2">
        <f>IF(USERID1="", USERID2, USERID1)</f>
        <v/>
      </c>
      <c r="B375">
        <f>A375&amp;"-"&amp;TEXT(C375,"M")&amp;"-"&amp;TEXT(C375,"D")</f>
        <v/>
      </c>
      <c r="C375" s="93">
        <f>DATE</f>
        <v/>
      </c>
      <c r="D375">
        <f>DAY</f>
        <v/>
      </c>
      <c r="E375">
        <f>VLOOKUP(B375,CodeARAM,2,FALSE)</f>
        <v/>
      </c>
      <c r="F375">
        <f>VLOOKUP(B375,CodeDEAM,2,FALSE)</f>
        <v/>
      </c>
      <c r="G375">
        <f>VLOOKUP(B375,CodeARPM,2,FALSE)</f>
        <v/>
      </c>
      <c r="H375">
        <f>VLOOKUP(B375,CodeTRUEDEPM,2,FALSE)</f>
        <v/>
      </c>
      <c r="I375" s="78">
        <f>F375-E375</f>
        <v/>
      </c>
      <c r="J375" s="78">
        <f>H375-G375</f>
        <v/>
      </c>
      <c r="K375" s="78">
        <f>I375+J375</f>
        <v/>
      </c>
    </row>
    <row customHeight="1" ht="19.5" r="376">
      <c r="A376" s="2">
        <f>IF(USERID1="", USERID2, USERID1)</f>
        <v/>
      </c>
      <c r="B376">
        <f>A376&amp;"-"&amp;TEXT(C376,"M")&amp;"-"&amp;TEXT(C376,"D")</f>
        <v/>
      </c>
      <c r="C376" s="93">
        <f>DATE</f>
        <v/>
      </c>
      <c r="D376">
        <f>DAY</f>
        <v/>
      </c>
      <c r="E376">
        <f>VLOOKUP(B376,CodeARAM,2,FALSE)</f>
        <v/>
      </c>
      <c r="F376">
        <f>VLOOKUP(B376,CodeDEAM,2,FALSE)</f>
        <v/>
      </c>
      <c r="G376">
        <f>VLOOKUP(B376,CodeARPM,2,FALSE)</f>
        <v/>
      </c>
      <c r="H376">
        <f>VLOOKUP(B376,CodeTRUEDEPM,2,FALSE)</f>
        <v/>
      </c>
      <c r="I376" s="78">
        <f>F376-E376</f>
        <v/>
      </c>
      <c r="J376" s="78">
        <f>H376-G376</f>
        <v/>
      </c>
      <c r="K376" s="78">
        <f>I376+J376</f>
        <v/>
      </c>
    </row>
    <row customHeight="1" ht="19.5" r="377">
      <c r="A377" s="2">
        <f>IF(USERID1="", USERID2, USERID1)</f>
        <v/>
      </c>
      <c r="B377">
        <f>A377&amp;"-"&amp;TEXT(C377,"M")&amp;"-"&amp;TEXT(C377,"D")</f>
        <v/>
      </c>
      <c r="C377" s="93">
        <f>DATE</f>
        <v/>
      </c>
      <c r="D377">
        <f>DAY</f>
        <v/>
      </c>
      <c r="E377">
        <f>VLOOKUP(B377,CodeARAM,2,FALSE)</f>
        <v/>
      </c>
      <c r="F377">
        <f>VLOOKUP(B377,CodeDEAM,2,FALSE)</f>
        <v/>
      </c>
      <c r="G377">
        <f>VLOOKUP(B377,CodeARPM,2,FALSE)</f>
        <v/>
      </c>
      <c r="H377">
        <f>VLOOKUP(B377,CodeTRUEDEPM,2,FALSE)</f>
        <v/>
      </c>
      <c r="I377" s="78">
        <f>F377-E377</f>
        <v/>
      </c>
      <c r="J377" s="78">
        <f>H377-G377</f>
        <v/>
      </c>
      <c r="K377" s="78">
        <f>I377+J377</f>
        <v/>
      </c>
    </row>
    <row customHeight="1" ht="19.5" r="378">
      <c r="A378" s="2">
        <f>IF(USERID1="", USERID2, USERID1)</f>
        <v/>
      </c>
      <c r="B378">
        <f>A378&amp;"-"&amp;TEXT(C378,"M")&amp;"-"&amp;TEXT(C378,"D")</f>
        <v/>
      </c>
      <c r="C378" s="93">
        <f>DATE</f>
        <v/>
      </c>
      <c r="D378">
        <f>DAY</f>
        <v/>
      </c>
      <c r="E378">
        <f>VLOOKUP(B378,CodeARAM,2,FALSE)</f>
        <v/>
      </c>
      <c r="F378">
        <f>VLOOKUP(B378,CodeDEAM,2,FALSE)</f>
        <v/>
      </c>
      <c r="G378">
        <f>VLOOKUP(B378,CodeARPM,2,FALSE)</f>
        <v/>
      </c>
      <c r="H378">
        <f>VLOOKUP(B378,CodeTRUEDEPM,2,FALSE)</f>
        <v/>
      </c>
      <c r="I378" s="78">
        <f>F378-E378</f>
        <v/>
      </c>
      <c r="J378" s="78">
        <f>H378-G378</f>
        <v/>
      </c>
      <c r="K378" s="78">
        <f>I378+J378</f>
        <v/>
      </c>
    </row>
    <row customHeight="1" ht="19.5" r="379">
      <c r="A379" s="2">
        <f>IF(USERID1="", USERID2, USERID1)</f>
        <v/>
      </c>
      <c r="B379">
        <f>A379&amp;"-"&amp;TEXT(C379,"M")&amp;"-"&amp;TEXT(C379,"D")</f>
        <v/>
      </c>
      <c r="C379" s="93">
        <f>DATE</f>
        <v/>
      </c>
      <c r="D379">
        <f>DAY</f>
        <v/>
      </c>
      <c r="E379">
        <f>VLOOKUP(B379,CodeARAM,2,FALSE)</f>
        <v/>
      </c>
      <c r="F379">
        <f>VLOOKUP(B379,CodeDEAM,2,FALSE)</f>
        <v/>
      </c>
      <c r="G379">
        <f>VLOOKUP(B379,CodeARPM,2,FALSE)</f>
        <v/>
      </c>
      <c r="H379">
        <f>VLOOKUP(B379,CodeTRUEDEPM,2,FALSE)</f>
        <v/>
      </c>
      <c r="I379" s="78">
        <f>F379-E379</f>
        <v/>
      </c>
      <c r="J379" s="78">
        <f>H379-G379</f>
        <v/>
      </c>
      <c r="K379" s="78">
        <f>I379+J379</f>
        <v/>
      </c>
    </row>
    <row customHeight="1" ht="19.5" r="380">
      <c r="A380" s="2">
        <f>IF(USERID1="", USERID2, USERID1)</f>
        <v/>
      </c>
      <c r="B380">
        <f>A380&amp;"-"&amp;TEXT(C380,"M")&amp;"-"&amp;TEXT(C380,"D")</f>
        <v/>
      </c>
      <c r="C380" s="93">
        <f>DATE</f>
        <v/>
      </c>
      <c r="D380">
        <f>DAY</f>
        <v/>
      </c>
      <c r="E380">
        <f>VLOOKUP(B380,CodeARAM,2,FALSE)</f>
        <v/>
      </c>
      <c r="F380">
        <f>VLOOKUP(B380,CodeDEAM,2,FALSE)</f>
        <v/>
      </c>
      <c r="G380">
        <f>VLOOKUP(B380,CodeARPM,2,FALSE)</f>
        <v/>
      </c>
      <c r="H380">
        <f>VLOOKUP(B380,CodeTRUEDEPM,2,FALSE)</f>
        <v/>
      </c>
      <c r="I380" s="78">
        <f>F380-E380</f>
        <v/>
      </c>
      <c r="J380" s="78">
        <f>H380-G380</f>
        <v/>
      </c>
      <c r="K380" s="78">
        <f>I380+J380</f>
        <v/>
      </c>
    </row>
    <row customHeight="1" ht="19.5" r="381">
      <c r="A381" s="2">
        <f>IF(USERID1="", USERID2, USERID1)</f>
        <v/>
      </c>
      <c r="B381">
        <f>A381&amp;"-"&amp;TEXT(C381,"M")&amp;"-"&amp;TEXT(C381,"D")</f>
        <v/>
      </c>
      <c r="C381" s="93">
        <f>DATE</f>
        <v/>
      </c>
      <c r="D381">
        <f>DAY</f>
        <v/>
      </c>
      <c r="E381">
        <f>VLOOKUP(B381,CodeARAM,2,FALSE)</f>
        <v/>
      </c>
      <c r="F381">
        <f>VLOOKUP(B381,CodeDEAM,2,FALSE)</f>
        <v/>
      </c>
      <c r="G381">
        <f>VLOOKUP(B381,CodeARPM,2,FALSE)</f>
        <v/>
      </c>
      <c r="H381">
        <f>VLOOKUP(B381,CodeTRUEDEPM,2,FALSE)</f>
        <v/>
      </c>
      <c r="I381" s="78">
        <f>F381-E381</f>
        <v/>
      </c>
      <c r="J381" s="78">
        <f>H381-G381</f>
        <v/>
      </c>
      <c r="K381" s="78">
        <f>I381+J381</f>
        <v/>
      </c>
    </row>
    <row customHeight="1" ht="19.5" r="382">
      <c r="A382" s="2">
        <f>IF(USERID1="", USERID2, USERID1)</f>
        <v/>
      </c>
      <c r="B382">
        <f>A382&amp;"-"&amp;TEXT(C382,"M")&amp;"-"&amp;TEXT(C382,"D")</f>
        <v/>
      </c>
      <c r="C382" s="93">
        <f>DATE</f>
        <v/>
      </c>
      <c r="D382">
        <f>DAY</f>
        <v/>
      </c>
      <c r="E382">
        <f>VLOOKUP(B382,CodeARAM,2,FALSE)</f>
        <v/>
      </c>
      <c r="F382">
        <f>VLOOKUP(B382,CodeDEAM,2,FALSE)</f>
        <v/>
      </c>
      <c r="G382">
        <f>VLOOKUP(B382,CodeARPM,2,FALSE)</f>
        <v/>
      </c>
      <c r="H382">
        <f>VLOOKUP(B382,CodeTRUEDEPM,2,FALSE)</f>
        <v/>
      </c>
      <c r="I382" s="78">
        <f>F382-E382</f>
        <v/>
      </c>
      <c r="J382" s="78">
        <f>H382-G382</f>
        <v/>
      </c>
      <c r="K382" s="78">
        <f>I382+J382</f>
        <v/>
      </c>
    </row>
    <row customHeight="1" ht="19.5" r="383">
      <c r="A383" s="2">
        <f>IF(USERID1="", USERID2, USERID1)</f>
        <v/>
      </c>
      <c r="B383">
        <f>A383&amp;"-"&amp;TEXT(C383,"M")&amp;"-"&amp;TEXT(C383,"D")</f>
        <v/>
      </c>
      <c r="C383" s="93">
        <f>DATE</f>
        <v/>
      </c>
      <c r="D383">
        <f>DAY</f>
        <v/>
      </c>
      <c r="E383">
        <f>VLOOKUP(B383,CodeARAM,2,FALSE)</f>
        <v/>
      </c>
      <c r="F383">
        <f>VLOOKUP(B383,CodeDEAM,2,FALSE)</f>
        <v/>
      </c>
      <c r="G383">
        <f>VLOOKUP(B383,CodeARPM,2,FALSE)</f>
        <v/>
      </c>
      <c r="H383">
        <f>VLOOKUP(B383,CodeTRUEDEPM,2,FALSE)</f>
        <v/>
      </c>
      <c r="I383" s="78">
        <f>F383-E383</f>
        <v/>
      </c>
      <c r="J383" s="78">
        <f>H383-G383</f>
        <v/>
      </c>
      <c r="K383" s="78">
        <f>I383+J383</f>
        <v/>
      </c>
    </row>
    <row customHeight="1" ht="19.5" r="384">
      <c r="A384" s="2">
        <f>IF(USERID1="", USERID2, USERID1)</f>
        <v/>
      </c>
      <c r="B384">
        <f>A384&amp;"-"&amp;TEXT(C384,"M")&amp;"-"&amp;TEXT(C384,"D")</f>
        <v/>
      </c>
      <c r="C384" s="93">
        <f>DATE</f>
        <v/>
      </c>
      <c r="D384">
        <f>DAY</f>
        <v/>
      </c>
      <c r="E384">
        <f>VLOOKUP(B384,CodeARAM,2,FALSE)</f>
        <v/>
      </c>
      <c r="F384">
        <f>VLOOKUP(B384,CodeDEAM,2,FALSE)</f>
        <v/>
      </c>
      <c r="G384">
        <f>VLOOKUP(B384,CodeARPM,2,FALSE)</f>
        <v/>
      </c>
      <c r="H384">
        <f>VLOOKUP(B384,CodeTRUEDEPM,2,FALSE)</f>
        <v/>
      </c>
      <c r="I384" s="78">
        <f>F384-E384</f>
        <v/>
      </c>
      <c r="J384" s="78">
        <f>H384-G384</f>
        <v/>
      </c>
      <c r="K384" s="78">
        <f>I384+J384</f>
        <v/>
      </c>
    </row>
    <row customHeight="1" ht="19.5" r="385">
      <c r="A385" s="2">
        <f>IF(USERID1="", USERID2, USERID1)</f>
        <v/>
      </c>
      <c r="B385">
        <f>A385&amp;"-"&amp;TEXT(C385,"M")&amp;"-"&amp;TEXT(C385,"D")</f>
        <v/>
      </c>
      <c r="C385" s="93">
        <f>DATE</f>
        <v/>
      </c>
      <c r="D385">
        <f>DAY</f>
        <v/>
      </c>
      <c r="E385">
        <f>VLOOKUP(B385,CodeARAM,2,FALSE)</f>
        <v/>
      </c>
      <c r="F385">
        <f>VLOOKUP(B385,CodeDEAM,2,FALSE)</f>
        <v/>
      </c>
      <c r="G385">
        <f>VLOOKUP(B385,CodeARPM,2,FALSE)</f>
        <v/>
      </c>
      <c r="H385">
        <f>VLOOKUP(B385,CodeTRUEDEPM,2,FALSE)</f>
        <v/>
      </c>
      <c r="I385" s="78">
        <f>F385-E385</f>
        <v/>
      </c>
      <c r="J385" s="78">
        <f>H385-G385</f>
        <v/>
      </c>
      <c r="K385" s="78">
        <f>I385+J385</f>
        <v/>
      </c>
    </row>
    <row customHeight="1" ht="19.5" r="386">
      <c r="A386" s="2">
        <f>IF(USERID1="", USERID2, USERID1)</f>
        <v/>
      </c>
      <c r="B386">
        <f>A386&amp;"-"&amp;TEXT(C386,"M")&amp;"-"&amp;TEXT(C386,"D")</f>
        <v/>
      </c>
      <c r="C386" s="93">
        <f>DATE</f>
        <v/>
      </c>
      <c r="D386">
        <f>DAY</f>
        <v/>
      </c>
      <c r="E386">
        <f>VLOOKUP(B386,CodeARAM,2,FALSE)</f>
        <v/>
      </c>
      <c r="F386">
        <f>VLOOKUP(B386,CodeDEAM,2,FALSE)</f>
        <v/>
      </c>
      <c r="G386">
        <f>VLOOKUP(B386,CodeARPM,2,FALSE)</f>
        <v/>
      </c>
      <c r="H386">
        <f>VLOOKUP(B386,CodeTRUEDEPM,2,FALSE)</f>
        <v/>
      </c>
      <c r="I386" s="78">
        <f>F386-E386</f>
        <v/>
      </c>
      <c r="J386" s="78">
        <f>H386-G386</f>
        <v/>
      </c>
      <c r="K386" s="78">
        <f>I386+J386</f>
        <v/>
      </c>
    </row>
    <row customHeight="1" ht="19.5" r="387">
      <c r="A387" s="2">
        <f>IF(USERID1="", USERID2, USERID1)</f>
        <v/>
      </c>
      <c r="B387">
        <f>A387&amp;"-"&amp;TEXT(C387,"M")&amp;"-"&amp;TEXT(C387,"D")</f>
        <v/>
      </c>
      <c r="C387" s="93">
        <f>DATE</f>
        <v/>
      </c>
      <c r="D387">
        <f>DAY</f>
        <v/>
      </c>
      <c r="E387">
        <f>VLOOKUP(B387,CodeARAM,2,FALSE)</f>
        <v/>
      </c>
      <c r="F387">
        <f>VLOOKUP(B387,CodeDEAM,2,FALSE)</f>
        <v/>
      </c>
      <c r="G387">
        <f>VLOOKUP(B387,CodeARPM,2,FALSE)</f>
        <v/>
      </c>
      <c r="H387">
        <f>VLOOKUP(B387,CodeTRUEDEPM,2,FALSE)</f>
        <v/>
      </c>
      <c r="I387" s="78">
        <f>F387-E387</f>
        <v/>
      </c>
      <c r="J387" s="78">
        <f>H387-G387</f>
        <v/>
      </c>
      <c r="K387" s="78">
        <f>I387+J387</f>
        <v/>
      </c>
    </row>
    <row customHeight="1" ht="19.5" r="388">
      <c r="A388" s="2">
        <f>IF(USERID1="", USERID2, USERID1)</f>
        <v/>
      </c>
      <c r="B388">
        <f>A388&amp;"-"&amp;TEXT(C388,"M")&amp;"-"&amp;TEXT(C388,"D")</f>
        <v/>
      </c>
      <c r="C388" s="93">
        <f>DATE</f>
        <v/>
      </c>
      <c r="D388">
        <f>DAY</f>
        <v/>
      </c>
      <c r="E388">
        <f>VLOOKUP(B388,CodeARAM,2,FALSE)</f>
        <v/>
      </c>
      <c r="F388">
        <f>VLOOKUP(B388,CodeDEAM,2,FALSE)</f>
        <v/>
      </c>
      <c r="G388">
        <f>VLOOKUP(B388,CodeARPM,2,FALSE)</f>
        <v/>
      </c>
      <c r="H388">
        <f>VLOOKUP(B388,CodeTRUEDEPM,2,FALSE)</f>
        <v/>
      </c>
      <c r="I388" s="78">
        <f>F388-E388</f>
        <v/>
      </c>
      <c r="J388" s="78">
        <f>H388-G388</f>
        <v/>
      </c>
      <c r="K388" s="78">
        <f>I388+J388</f>
        <v/>
      </c>
    </row>
    <row customHeight="1" ht="19.5" r="389">
      <c r="A389" s="2">
        <f>IF(USERID1="", USERID2, USERID1)</f>
        <v/>
      </c>
      <c r="B389">
        <f>A389&amp;"-"&amp;TEXT(C389,"M")&amp;"-"&amp;TEXT(C389,"D")</f>
        <v/>
      </c>
      <c r="C389" s="93">
        <f>DATE</f>
        <v/>
      </c>
      <c r="D389">
        <f>DAY</f>
        <v/>
      </c>
      <c r="E389">
        <f>VLOOKUP(B389,CodeARAM,2,FALSE)</f>
        <v/>
      </c>
      <c r="F389">
        <f>VLOOKUP(B389,CodeDEAM,2,FALSE)</f>
        <v/>
      </c>
      <c r="G389">
        <f>VLOOKUP(B389,CodeARPM,2,FALSE)</f>
        <v/>
      </c>
      <c r="H389">
        <f>VLOOKUP(B389,CodeTRUEDEPM,2,FALSE)</f>
        <v/>
      </c>
      <c r="I389" s="78">
        <f>F389-E389</f>
        <v/>
      </c>
      <c r="J389" s="78">
        <f>H389-G389</f>
        <v/>
      </c>
      <c r="K389" s="78">
        <f>I389+J389</f>
        <v/>
      </c>
    </row>
    <row customHeight="1" ht="19.5" r="390">
      <c r="A390" s="2">
        <f>IF(USERID1="", USERID2, USERID1)</f>
        <v/>
      </c>
      <c r="B390">
        <f>A390&amp;"-"&amp;TEXT(C390,"M")&amp;"-"&amp;TEXT(C390,"D")</f>
        <v/>
      </c>
      <c r="C390" s="93">
        <f>DATE</f>
        <v/>
      </c>
      <c r="D390">
        <f>DAY</f>
        <v/>
      </c>
      <c r="E390">
        <f>VLOOKUP(B390,CodeARAM,2,FALSE)</f>
        <v/>
      </c>
      <c r="F390">
        <f>VLOOKUP(B390,CodeDEAM,2,FALSE)</f>
        <v/>
      </c>
      <c r="G390">
        <f>VLOOKUP(B390,CodeARPM,2,FALSE)</f>
        <v/>
      </c>
      <c r="H390">
        <f>VLOOKUP(B390,CodeTRUEDEPM,2,FALSE)</f>
        <v/>
      </c>
      <c r="I390" s="78">
        <f>F390-E390</f>
        <v/>
      </c>
      <c r="J390" s="78">
        <f>H390-G390</f>
        <v/>
      </c>
      <c r="K390" s="78">
        <f>I390+J390</f>
        <v/>
      </c>
    </row>
    <row customHeight="1" ht="19.5" r="391">
      <c r="A391" s="2">
        <f>IF(USERID1="", USERID2, USERID1)</f>
        <v/>
      </c>
      <c r="B391">
        <f>A391&amp;"-"&amp;TEXT(C391,"M")&amp;"-"&amp;TEXT(C391,"D")</f>
        <v/>
      </c>
      <c r="C391" s="93">
        <f>DATE</f>
        <v/>
      </c>
      <c r="D391">
        <f>DAY</f>
        <v/>
      </c>
      <c r="E391">
        <f>VLOOKUP(B391,CodeARAM,2,FALSE)</f>
        <v/>
      </c>
      <c r="F391">
        <f>VLOOKUP(B391,CodeDEAM,2,FALSE)</f>
        <v/>
      </c>
      <c r="G391">
        <f>VLOOKUP(B391,CodeARPM,2,FALSE)</f>
        <v/>
      </c>
      <c r="H391">
        <f>VLOOKUP(B391,CodeTRUEDEPM,2,FALSE)</f>
        <v/>
      </c>
      <c r="I391" s="78">
        <f>F391-E391</f>
        <v/>
      </c>
      <c r="J391" s="78">
        <f>H391-G391</f>
        <v/>
      </c>
      <c r="K391" s="78">
        <f>I391+J391</f>
        <v/>
      </c>
    </row>
    <row customHeight="1" ht="19.5" r="392">
      <c r="A392" s="2">
        <f>IF(USERID1="", USERID2, USERID1)</f>
        <v/>
      </c>
      <c r="B392">
        <f>A392&amp;"-"&amp;TEXT(C392,"M")&amp;"-"&amp;TEXT(C392,"D")</f>
        <v/>
      </c>
      <c r="C392" s="93">
        <f>DATE</f>
        <v/>
      </c>
      <c r="D392">
        <f>DAY</f>
        <v/>
      </c>
      <c r="E392">
        <f>VLOOKUP(B392,CodeARAM,2,FALSE)</f>
        <v/>
      </c>
      <c r="F392">
        <f>VLOOKUP(B392,CodeDEAM,2,FALSE)</f>
        <v/>
      </c>
      <c r="G392">
        <f>VLOOKUP(B392,CodeARPM,2,FALSE)</f>
        <v/>
      </c>
      <c r="H392">
        <f>VLOOKUP(B392,CodeTRUEDEPM,2,FALSE)</f>
        <v/>
      </c>
      <c r="I392" s="78">
        <f>F392-E392</f>
        <v/>
      </c>
      <c r="J392" s="78">
        <f>H392-G392</f>
        <v/>
      </c>
      <c r="K392" s="78">
        <f>I392+J392</f>
        <v/>
      </c>
    </row>
    <row customHeight="1" ht="19.5" r="393">
      <c r="A393" s="2">
        <f>IF(USERID1="", USERID2, USERID1)</f>
        <v/>
      </c>
      <c r="B393">
        <f>A393&amp;"-"&amp;TEXT(C393,"M")&amp;"-"&amp;TEXT(C393,"D")</f>
        <v/>
      </c>
      <c r="C393" s="93">
        <f>DATE</f>
        <v/>
      </c>
      <c r="D393">
        <f>DAY</f>
        <v/>
      </c>
      <c r="E393">
        <f>VLOOKUP(B393,CodeARAM,2,FALSE)</f>
        <v/>
      </c>
      <c r="F393">
        <f>VLOOKUP(B393,CodeDEAM,2,FALSE)</f>
        <v/>
      </c>
      <c r="G393">
        <f>VLOOKUP(B393,CodeARPM,2,FALSE)</f>
        <v/>
      </c>
      <c r="H393">
        <f>VLOOKUP(B393,CodeTRUEDEPM,2,FALSE)</f>
        <v/>
      </c>
      <c r="I393" s="78">
        <f>F393-E393</f>
        <v/>
      </c>
      <c r="J393" s="78">
        <f>H393-G393</f>
        <v/>
      </c>
      <c r="K393" s="78">
        <f>I393+J393</f>
        <v/>
      </c>
    </row>
    <row customHeight="1" ht="19.5" r="394">
      <c r="A394" s="2">
        <f>IF(USERID1="", USERID2, USERID1)</f>
        <v/>
      </c>
      <c r="B394">
        <f>A394&amp;"-"&amp;TEXT(C394,"M")&amp;"-"&amp;TEXT(C394,"D")</f>
        <v/>
      </c>
      <c r="C394" s="93">
        <f>DATE</f>
        <v/>
      </c>
      <c r="D394">
        <f>DAY</f>
        <v/>
      </c>
      <c r="E394">
        <f>VLOOKUP(B394,CodeARAM,2,FALSE)</f>
        <v/>
      </c>
      <c r="F394">
        <f>VLOOKUP(B394,CodeDEAM,2,FALSE)</f>
        <v/>
      </c>
      <c r="G394">
        <f>VLOOKUP(B394,CodeARPM,2,FALSE)</f>
        <v/>
      </c>
      <c r="H394">
        <f>VLOOKUP(B394,CodeTRUEDEPM,2,FALSE)</f>
        <v/>
      </c>
      <c r="I394" s="78">
        <f>F394-E394</f>
        <v/>
      </c>
      <c r="J394" s="78">
        <f>H394-G394</f>
        <v/>
      </c>
      <c r="K394" s="78">
        <f>I394+J394</f>
        <v/>
      </c>
    </row>
    <row customHeight="1" ht="19.5" r="395">
      <c r="A395" s="2">
        <f>IF(USERID1="", USERID2, USERID1)</f>
        <v/>
      </c>
      <c r="B395">
        <f>A395&amp;"-"&amp;TEXT(C395,"M")&amp;"-"&amp;TEXT(C395,"D")</f>
        <v/>
      </c>
      <c r="C395" s="93">
        <f>DATE</f>
        <v/>
      </c>
      <c r="D395">
        <f>DAY</f>
        <v/>
      </c>
      <c r="E395">
        <f>VLOOKUP(B395,CodeARAM,2,FALSE)</f>
        <v/>
      </c>
      <c r="F395">
        <f>VLOOKUP(B395,CodeDEAM,2,FALSE)</f>
        <v/>
      </c>
      <c r="G395">
        <f>VLOOKUP(B395,CodeARPM,2,FALSE)</f>
        <v/>
      </c>
      <c r="H395">
        <f>VLOOKUP(B395,CodeTRUEDEPM,2,FALSE)</f>
        <v/>
      </c>
      <c r="I395" s="78">
        <f>F395-E395</f>
        <v/>
      </c>
      <c r="J395" s="78">
        <f>H395-G395</f>
        <v/>
      </c>
      <c r="K395" s="78">
        <f>I395+J395</f>
        <v/>
      </c>
    </row>
    <row customHeight="1" ht="19.5" r="396">
      <c r="A396" s="2">
        <f>IF(USERID1="", USERID2, USERID1)</f>
        <v/>
      </c>
      <c r="B396">
        <f>A396&amp;"-"&amp;TEXT(C396,"M")&amp;"-"&amp;TEXT(C396,"D")</f>
        <v/>
      </c>
      <c r="C396" s="93">
        <f>DATE</f>
        <v/>
      </c>
      <c r="D396">
        <f>DAY</f>
        <v/>
      </c>
      <c r="E396">
        <f>VLOOKUP(B396,CodeARAM,2,FALSE)</f>
        <v/>
      </c>
      <c r="F396">
        <f>VLOOKUP(B396,CodeDEAM,2,FALSE)</f>
        <v/>
      </c>
      <c r="G396">
        <f>VLOOKUP(B396,CodeARPM,2,FALSE)</f>
        <v/>
      </c>
      <c r="H396">
        <f>VLOOKUP(B396,CodeTRUEDEPM,2,FALSE)</f>
        <v/>
      </c>
      <c r="I396" s="78">
        <f>F396-E396</f>
        <v/>
      </c>
      <c r="J396" s="78">
        <f>H396-G396</f>
        <v/>
      </c>
      <c r="K396" s="78">
        <f>I396+J396</f>
        <v/>
      </c>
    </row>
    <row customHeight="1" ht="19.5" r="397">
      <c r="A397" s="2">
        <f>IF(USERID1="", USERID2, USERID1)</f>
        <v/>
      </c>
      <c r="B397">
        <f>A397&amp;"-"&amp;TEXT(C397,"M")&amp;"-"&amp;TEXT(C397,"D")</f>
        <v/>
      </c>
      <c r="C397" s="93">
        <f>DATE</f>
        <v/>
      </c>
      <c r="D397">
        <f>DAY</f>
        <v/>
      </c>
      <c r="E397">
        <f>VLOOKUP(B397,CodeARAM,2,FALSE)</f>
        <v/>
      </c>
      <c r="F397">
        <f>VLOOKUP(B397,CodeDEAM,2,FALSE)</f>
        <v/>
      </c>
      <c r="G397">
        <f>VLOOKUP(B397,CodeARPM,2,FALSE)</f>
        <v/>
      </c>
      <c r="H397">
        <f>VLOOKUP(B397,CodeTRUEDEPM,2,FALSE)</f>
        <v/>
      </c>
      <c r="I397" s="78">
        <f>F397-E397</f>
        <v/>
      </c>
      <c r="J397" s="78">
        <f>H397-G397</f>
        <v/>
      </c>
      <c r="K397" s="78">
        <f>I397+J397</f>
        <v/>
      </c>
    </row>
    <row customHeight="1" ht="19.5" r="398">
      <c r="A398" s="2">
        <f>IF(USERID1="", USERID2, USERID1)</f>
        <v/>
      </c>
      <c r="B398">
        <f>A398&amp;"-"&amp;TEXT(C398,"M")&amp;"-"&amp;TEXT(C398,"D")</f>
        <v/>
      </c>
      <c r="C398" s="93">
        <f>DATE</f>
        <v/>
      </c>
      <c r="D398">
        <f>DAY</f>
        <v/>
      </c>
      <c r="E398">
        <f>VLOOKUP(B398,CodeARAM,2,FALSE)</f>
        <v/>
      </c>
      <c r="F398">
        <f>VLOOKUP(B398,CodeDEAM,2,FALSE)</f>
        <v/>
      </c>
      <c r="G398">
        <f>VLOOKUP(B398,CodeARPM,2,FALSE)</f>
        <v/>
      </c>
      <c r="H398">
        <f>VLOOKUP(B398,CodeTRUEDEPM,2,FALSE)</f>
        <v/>
      </c>
      <c r="I398" s="78">
        <f>F398-E398</f>
        <v/>
      </c>
      <c r="J398" s="78">
        <f>H398-G398</f>
        <v/>
      </c>
      <c r="K398" s="78">
        <f>I398+J398</f>
        <v/>
      </c>
    </row>
    <row customHeight="1" ht="19.5" r="399">
      <c r="A399" s="2">
        <f>IF(USERID1="", USERID2, USERID1)</f>
        <v/>
      </c>
      <c r="B399">
        <f>A399&amp;"-"&amp;TEXT(C399,"M")&amp;"-"&amp;TEXT(C399,"D")</f>
        <v/>
      </c>
      <c r="C399" s="93">
        <f>DATE</f>
        <v/>
      </c>
      <c r="D399">
        <f>DAY</f>
        <v/>
      </c>
      <c r="E399">
        <f>VLOOKUP(B399,CodeARAM,2,FALSE)</f>
        <v/>
      </c>
      <c r="F399">
        <f>VLOOKUP(B399,CodeDEAM,2,FALSE)</f>
        <v/>
      </c>
      <c r="G399">
        <f>VLOOKUP(B399,CodeARPM,2,FALSE)</f>
        <v/>
      </c>
      <c r="H399">
        <f>VLOOKUP(B399,CodeTRUEDEPM,2,FALSE)</f>
        <v/>
      </c>
      <c r="I399" s="78">
        <f>F399-E399</f>
        <v/>
      </c>
      <c r="J399" s="78">
        <f>H399-G399</f>
        <v/>
      </c>
      <c r="K399" s="78">
        <f>I399+J399</f>
        <v/>
      </c>
    </row>
    <row customHeight="1" ht="19.5" r="400">
      <c r="A400" s="2">
        <f>IF(USERID1="", USERID2, USERID1)</f>
        <v/>
      </c>
      <c r="B400">
        <f>A400&amp;"-"&amp;TEXT(C400,"M")&amp;"-"&amp;TEXT(C400,"D")</f>
        <v/>
      </c>
      <c r="C400" s="93">
        <f>DATE</f>
        <v/>
      </c>
      <c r="D400">
        <f>DAY</f>
        <v/>
      </c>
      <c r="E400">
        <f>VLOOKUP(B400,CodeARAM,2,FALSE)</f>
        <v/>
      </c>
      <c r="F400">
        <f>VLOOKUP(B400,CodeDEAM,2,FALSE)</f>
        <v/>
      </c>
      <c r="G400">
        <f>VLOOKUP(B400,CodeARPM,2,FALSE)</f>
        <v/>
      </c>
      <c r="H400">
        <f>VLOOKUP(B400,CodeTRUEDEPM,2,FALSE)</f>
        <v/>
      </c>
      <c r="I400" s="78">
        <f>F400-E400</f>
        <v/>
      </c>
      <c r="J400" s="78">
        <f>H400-G400</f>
        <v/>
      </c>
      <c r="K400" s="78">
        <f>I400+J400</f>
        <v/>
      </c>
    </row>
    <row customHeight="1" ht="19.5" r="401">
      <c r="A401" s="2">
        <f>IF(USERID1="", USERID2, USERID1)</f>
        <v/>
      </c>
      <c r="B401">
        <f>A401&amp;"-"&amp;TEXT(C401,"M")&amp;"-"&amp;TEXT(C401,"D")</f>
        <v/>
      </c>
      <c r="C401" s="93">
        <f>DATE</f>
        <v/>
      </c>
      <c r="D401">
        <f>DAY</f>
        <v/>
      </c>
      <c r="E401">
        <f>VLOOKUP(B401,CodeARAM,2,FALSE)</f>
        <v/>
      </c>
      <c r="F401">
        <f>VLOOKUP(B401,CodeDEAM,2,FALSE)</f>
        <v/>
      </c>
      <c r="G401">
        <f>VLOOKUP(B401,CodeARPM,2,FALSE)</f>
        <v/>
      </c>
      <c r="H401">
        <f>VLOOKUP(B401,CodeTRUEDEPM,2,FALSE)</f>
        <v/>
      </c>
      <c r="I401" s="78">
        <f>F401-E401</f>
        <v/>
      </c>
      <c r="J401" s="78">
        <f>H401-G401</f>
        <v/>
      </c>
      <c r="K401" s="78">
        <f>I401+J401</f>
        <v/>
      </c>
    </row>
    <row customHeight="1" ht="19.5" r="402">
      <c r="A402" s="2">
        <f>IF(USERID1="", USERID2, USERID1)</f>
        <v/>
      </c>
      <c r="B402">
        <f>A402&amp;"-"&amp;TEXT(C402,"M")&amp;"-"&amp;TEXT(C402,"D")</f>
        <v/>
      </c>
      <c r="C402" s="93">
        <f>DATE</f>
        <v/>
      </c>
      <c r="D402">
        <f>DAY</f>
        <v/>
      </c>
      <c r="E402">
        <f>VLOOKUP(B402,CodeARAM,2,FALSE)</f>
        <v/>
      </c>
      <c r="F402">
        <f>VLOOKUP(B402,CodeDEAM,2,FALSE)</f>
        <v/>
      </c>
      <c r="G402">
        <f>VLOOKUP(B402,CodeARPM,2,FALSE)</f>
        <v/>
      </c>
      <c r="H402">
        <f>VLOOKUP(B402,CodeTRUEDEPM,2,FALSE)</f>
        <v/>
      </c>
      <c r="I402" s="78">
        <f>F402-E402</f>
        <v/>
      </c>
      <c r="J402" s="78">
        <f>H402-G402</f>
        <v/>
      </c>
      <c r="K402" s="78">
        <f>I402+J402</f>
        <v/>
      </c>
    </row>
    <row customHeight="1" ht="19.5" r="403">
      <c r="A403" s="2">
        <f>IF(USERID1="", USERID2, USERID1)</f>
        <v/>
      </c>
      <c r="B403">
        <f>A403&amp;"-"&amp;TEXT(C403,"M")&amp;"-"&amp;TEXT(C403,"D")</f>
        <v/>
      </c>
      <c r="C403" s="93">
        <f>DATE</f>
        <v/>
      </c>
      <c r="D403">
        <f>DAY</f>
        <v/>
      </c>
      <c r="E403">
        <f>VLOOKUP(B403,CodeARAM,2,FALSE)</f>
        <v/>
      </c>
      <c r="F403">
        <f>VLOOKUP(B403,CodeDEAM,2,FALSE)</f>
        <v/>
      </c>
      <c r="G403">
        <f>VLOOKUP(B403,CodeARPM,2,FALSE)</f>
        <v/>
      </c>
      <c r="H403">
        <f>VLOOKUP(B403,CodeTRUEDEPM,2,FALSE)</f>
        <v/>
      </c>
      <c r="I403" s="78">
        <f>F403-E403</f>
        <v/>
      </c>
      <c r="J403" s="78">
        <f>H403-G403</f>
        <v/>
      </c>
      <c r="K403" s="78">
        <f>I403+J403</f>
        <v/>
      </c>
    </row>
    <row customHeight="1" ht="19.5" r="404">
      <c r="A404" s="2">
        <f>IF(USERID1="", USERID2, USERID1)</f>
        <v/>
      </c>
      <c r="B404">
        <f>A404&amp;"-"&amp;TEXT(C404,"M")&amp;"-"&amp;TEXT(C404,"D")</f>
        <v/>
      </c>
      <c r="C404" s="93">
        <f>DATE</f>
        <v/>
      </c>
      <c r="D404">
        <f>DAY</f>
        <v/>
      </c>
      <c r="E404">
        <f>VLOOKUP(B404,CodeARAM,2,FALSE)</f>
        <v/>
      </c>
      <c r="F404">
        <f>VLOOKUP(B404,CodeDEAM,2,FALSE)</f>
        <v/>
      </c>
      <c r="G404">
        <f>VLOOKUP(B404,CodeARPM,2,FALSE)</f>
        <v/>
      </c>
      <c r="H404">
        <f>VLOOKUP(B404,CodeTRUEDEPM,2,FALSE)</f>
        <v/>
      </c>
      <c r="I404" s="78">
        <f>F404-E404</f>
        <v/>
      </c>
      <c r="J404" s="78">
        <f>H404-G404</f>
        <v/>
      </c>
      <c r="K404" s="78">
        <f>I404+J404</f>
        <v/>
      </c>
    </row>
    <row customHeight="1" ht="19.5" r="405">
      <c r="A405" s="2">
        <f>IF(USERID1="", USERID2, USERID1)</f>
        <v/>
      </c>
      <c r="B405">
        <f>A405&amp;"-"&amp;TEXT(C405,"M")&amp;"-"&amp;TEXT(C405,"D")</f>
        <v/>
      </c>
      <c r="C405" s="93">
        <f>DATE</f>
        <v/>
      </c>
      <c r="D405">
        <f>DAY</f>
        <v/>
      </c>
      <c r="E405">
        <f>VLOOKUP(B405,CodeARAM,2,FALSE)</f>
        <v/>
      </c>
      <c r="F405">
        <f>VLOOKUP(B405,CodeDEAM,2,FALSE)</f>
        <v/>
      </c>
      <c r="G405">
        <f>VLOOKUP(B405,CodeARPM,2,FALSE)</f>
        <v/>
      </c>
      <c r="H405">
        <f>VLOOKUP(B405,CodeTRUEDEPM,2,FALSE)</f>
        <v/>
      </c>
      <c r="I405" s="78">
        <f>F405-E405</f>
        <v/>
      </c>
      <c r="J405" s="78">
        <f>H405-G405</f>
        <v/>
      </c>
      <c r="K405" s="78">
        <f>I405+J405</f>
        <v/>
      </c>
    </row>
    <row customHeight="1" ht="19.5" r="406">
      <c r="A406" s="2">
        <f>IF(USERID1="", USERID2, USERID1)</f>
        <v/>
      </c>
      <c r="B406">
        <f>A406&amp;"-"&amp;TEXT(C406,"M")&amp;"-"&amp;TEXT(C406,"D")</f>
        <v/>
      </c>
      <c r="C406" s="93">
        <f>DATE</f>
        <v/>
      </c>
      <c r="D406">
        <f>DAY</f>
        <v/>
      </c>
      <c r="E406">
        <f>VLOOKUP(B406,CodeARAM,2,FALSE)</f>
        <v/>
      </c>
      <c r="F406">
        <f>VLOOKUP(B406,CodeDEAM,2,FALSE)</f>
        <v/>
      </c>
      <c r="G406">
        <f>VLOOKUP(B406,CodeARPM,2,FALSE)</f>
        <v/>
      </c>
      <c r="H406">
        <f>VLOOKUP(B406,CodeTRUEDEPM,2,FALSE)</f>
        <v/>
      </c>
      <c r="I406" s="78">
        <f>F406-E406</f>
        <v/>
      </c>
      <c r="J406" s="78">
        <f>H406-G406</f>
        <v/>
      </c>
      <c r="K406" s="78">
        <f>I406+J406</f>
        <v/>
      </c>
    </row>
    <row customHeight="1" ht="19.5" r="407">
      <c r="A407" s="2">
        <f>IF(USERID1="", USERID2, USERID1)</f>
        <v/>
      </c>
      <c r="B407">
        <f>A407&amp;"-"&amp;TEXT(C407,"M")&amp;"-"&amp;TEXT(C407,"D")</f>
        <v/>
      </c>
      <c r="C407" s="93">
        <f>DATE</f>
        <v/>
      </c>
      <c r="D407">
        <f>DAY</f>
        <v/>
      </c>
      <c r="E407">
        <f>VLOOKUP(B407,CodeARAM,2,FALSE)</f>
        <v/>
      </c>
      <c r="F407">
        <f>VLOOKUP(B407,CodeDEAM,2,FALSE)</f>
        <v/>
      </c>
      <c r="G407">
        <f>VLOOKUP(B407,CodeARPM,2,FALSE)</f>
        <v/>
      </c>
      <c r="H407">
        <f>VLOOKUP(B407,CodeTRUEDEPM,2,FALSE)</f>
        <v/>
      </c>
      <c r="I407" s="78">
        <f>F407-E407</f>
        <v/>
      </c>
      <c r="J407" s="78">
        <f>H407-G407</f>
        <v/>
      </c>
      <c r="K407" s="78">
        <f>I407+J407</f>
        <v/>
      </c>
    </row>
    <row customHeight="1" ht="19.5" r="408">
      <c r="A408" s="2">
        <f>IF(USERID1="", USERID2, USERID1)</f>
        <v/>
      </c>
      <c r="B408">
        <f>A408&amp;"-"&amp;TEXT(C408,"M")&amp;"-"&amp;TEXT(C408,"D")</f>
        <v/>
      </c>
      <c r="C408" s="93">
        <f>DATE</f>
        <v/>
      </c>
      <c r="D408">
        <f>DAY</f>
        <v/>
      </c>
      <c r="E408">
        <f>VLOOKUP(B408,CodeARAM,2,FALSE)</f>
        <v/>
      </c>
      <c r="F408">
        <f>VLOOKUP(B408,CodeDEAM,2,FALSE)</f>
        <v/>
      </c>
      <c r="G408">
        <f>VLOOKUP(B408,CodeARPM,2,FALSE)</f>
        <v/>
      </c>
      <c r="H408">
        <f>VLOOKUP(B408,CodeTRUEDEPM,2,FALSE)</f>
        <v/>
      </c>
      <c r="I408" s="78">
        <f>F408-E408</f>
        <v/>
      </c>
      <c r="J408" s="78">
        <f>H408-G408</f>
        <v/>
      </c>
      <c r="K408" s="78">
        <f>I408+J408</f>
        <v/>
      </c>
    </row>
    <row customHeight="1" ht="19.5" r="409">
      <c r="A409" s="2">
        <f>IF(USERID1="", USERID2, USERID1)</f>
        <v/>
      </c>
      <c r="B409">
        <f>A409&amp;"-"&amp;TEXT(C409,"M")&amp;"-"&amp;TEXT(C409,"D")</f>
        <v/>
      </c>
      <c r="C409" s="93">
        <f>DATE</f>
        <v/>
      </c>
      <c r="D409">
        <f>DAY</f>
        <v/>
      </c>
      <c r="E409">
        <f>VLOOKUP(B409,CodeARAM,2,FALSE)</f>
        <v/>
      </c>
      <c r="F409">
        <f>VLOOKUP(B409,CodeDEAM,2,FALSE)</f>
        <v/>
      </c>
      <c r="G409">
        <f>VLOOKUP(B409,CodeARPM,2,FALSE)</f>
        <v/>
      </c>
      <c r="H409">
        <f>VLOOKUP(B409,CodeTRUEDEPM,2,FALSE)</f>
        <v/>
      </c>
      <c r="I409" s="78">
        <f>F409-E409</f>
        <v/>
      </c>
      <c r="J409" s="78">
        <f>H409-G409</f>
        <v/>
      </c>
      <c r="K409" s="78">
        <f>I409+J409</f>
        <v/>
      </c>
    </row>
    <row customHeight="1" ht="19.5" r="410">
      <c r="A410" s="2">
        <f>IF(USERID1="", USERID2, USERID1)</f>
        <v/>
      </c>
      <c r="B410">
        <f>A410&amp;"-"&amp;TEXT(C410,"M")&amp;"-"&amp;TEXT(C410,"D")</f>
        <v/>
      </c>
      <c r="C410" s="93">
        <f>DATE</f>
        <v/>
      </c>
      <c r="D410">
        <f>DAY</f>
        <v/>
      </c>
      <c r="E410">
        <f>VLOOKUP(B410,CodeARAM,2,FALSE)</f>
        <v/>
      </c>
      <c r="F410">
        <f>VLOOKUP(B410,CodeDEAM,2,FALSE)</f>
        <v/>
      </c>
      <c r="G410">
        <f>VLOOKUP(B410,CodeARPM,2,FALSE)</f>
        <v/>
      </c>
      <c r="H410">
        <f>VLOOKUP(B410,CodeTRUEDEPM,2,FALSE)</f>
        <v/>
      </c>
      <c r="I410" s="78">
        <f>F410-E410</f>
        <v/>
      </c>
      <c r="J410" s="78">
        <f>H410-G410</f>
        <v/>
      </c>
      <c r="K410" s="78">
        <f>I410+J410</f>
        <v/>
      </c>
    </row>
    <row customHeight="1" ht="19.5" r="411">
      <c r="A411" s="2">
        <f>IF(USERID1="", USERID2, USERID1)</f>
        <v/>
      </c>
      <c r="B411">
        <f>A411&amp;"-"&amp;TEXT(C411,"M")&amp;"-"&amp;TEXT(C411,"D")</f>
        <v/>
      </c>
      <c r="C411" s="93">
        <f>DATE</f>
        <v/>
      </c>
      <c r="D411">
        <f>DAY</f>
        <v/>
      </c>
      <c r="E411">
        <f>VLOOKUP(B411,CodeARAM,2,FALSE)</f>
        <v/>
      </c>
      <c r="F411">
        <f>VLOOKUP(B411,CodeDEAM,2,FALSE)</f>
        <v/>
      </c>
      <c r="G411">
        <f>VLOOKUP(B411,CodeARPM,2,FALSE)</f>
        <v/>
      </c>
      <c r="H411">
        <f>VLOOKUP(B411,CodeTRUEDEPM,2,FALSE)</f>
        <v/>
      </c>
      <c r="I411" s="78">
        <f>F411-E411</f>
        <v/>
      </c>
      <c r="J411" s="78">
        <f>H411-G411</f>
        <v/>
      </c>
      <c r="K411" s="78">
        <f>I411+J411</f>
        <v/>
      </c>
    </row>
    <row customHeight="1" ht="19.5" r="412">
      <c r="A412" s="2">
        <f>IF(USERID1="", USERID2, USERID1)</f>
        <v/>
      </c>
      <c r="B412">
        <f>A412&amp;"-"&amp;TEXT(C412,"M")&amp;"-"&amp;TEXT(C412,"D")</f>
        <v/>
      </c>
      <c r="C412" s="93">
        <f>DATE</f>
        <v/>
      </c>
      <c r="D412">
        <f>DAY</f>
        <v/>
      </c>
      <c r="E412">
        <f>VLOOKUP(B412,CodeARAM,2,FALSE)</f>
        <v/>
      </c>
      <c r="F412">
        <f>VLOOKUP(B412,CodeDEAM,2,FALSE)</f>
        <v/>
      </c>
      <c r="G412">
        <f>VLOOKUP(B412,CodeARPM,2,FALSE)</f>
        <v/>
      </c>
      <c r="H412">
        <f>VLOOKUP(B412,CodeTRUEDEPM,2,FALSE)</f>
        <v/>
      </c>
      <c r="I412" s="78">
        <f>F412-E412</f>
        <v/>
      </c>
      <c r="J412" s="78">
        <f>H412-G412</f>
        <v/>
      </c>
      <c r="K412" s="78">
        <f>I412+J412</f>
        <v/>
      </c>
    </row>
    <row customHeight="1" ht="19.5" r="413">
      <c r="A413" s="2">
        <f>IF(USERID1="", USERID2, USERID1)</f>
        <v/>
      </c>
      <c r="B413">
        <f>A413&amp;"-"&amp;TEXT(C413,"M")&amp;"-"&amp;TEXT(C413,"D")</f>
        <v/>
      </c>
      <c r="C413" s="93">
        <f>DATE</f>
        <v/>
      </c>
      <c r="D413">
        <f>DAY</f>
        <v/>
      </c>
      <c r="E413">
        <f>VLOOKUP(B413,CodeARAM,2,FALSE)</f>
        <v/>
      </c>
      <c r="F413">
        <f>VLOOKUP(B413,CodeDEAM,2,FALSE)</f>
        <v/>
      </c>
      <c r="G413">
        <f>VLOOKUP(B413,CodeARPM,2,FALSE)</f>
        <v/>
      </c>
      <c r="H413">
        <f>VLOOKUP(B413,CodeTRUEDEPM,2,FALSE)</f>
        <v/>
      </c>
      <c r="I413" s="78">
        <f>F413-E413</f>
        <v/>
      </c>
      <c r="J413" s="78">
        <f>H413-G413</f>
        <v/>
      </c>
      <c r="K413" s="78">
        <f>I413+J413</f>
        <v/>
      </c>
    </row>
    <row customHeight="1" ht="19.5" r="414">
      <c r="A414" s="2">
        <f>IF(USERID1="", USERID2, USERID1)</f>
        <v/>
      </c>
      <c r="B414">
        <f>A414&amp;"-"&amp;TEXT(C414,"M")&amp;"-"&amp;TEXT(C414,"D")</f>
        <v/>
      </c>
      <c r="C414" s="93">
        <f>DATE</f>
        <v/>
      </c>
      <c r="D414">
        <f>DAY</f>
        <v/>
      </c>
      <c r="E414">
        <f>VLOOKUP(B414,CodeARAM,2,FALSE)</f>
        <v/>
      </c>
      <c r="F414">
        <f>VLOOKUP(B414,CodeDEAM,2,FALSE)</f>
        <v/>
      </c>
      <c r="G414">
        <f>VLOOKUP(B414,CodeARPM,2,FALSE)</f>
        <v/>
      </c>
      <c r="H414">
        <f>VLOOKUP(B414,CodeTRUEDEPM,2,FALSE)</f>
        <v/>
      </c>
      <c r="I414" s="78">
        <f>F414-E414</f>
        <v/>
      </c>
      <c r="J414" s="78">
        <f>H414-G414</f>
        <v/>
      </c>
      <c r="K414" s="78">
        <f>I414+J414</f>
        <v/>
      </c>
    </row>
    <row customHeight="1" ht="19.5" r="415">
      <c r="A415" s="2">
        <f>IF(USERID1="", USERID2, USERID1)</f>
        <v/>
      </c>
      <c r="B415">
        <f>A415&amp;"-"&amp;TEXT(C415,"M")&amp;"-"&amp;TEXT(C415,"D")</f>
        <v/>
      </c>
      <c r="C415" s="93">
        <f>DATE</f>
        <v/>
      </c>
      <c r="D415">
        <f>DAY</f>
        <v/>
      </c>
      <c r="E415">
        <f>VLOOKUP(B415,CodeARAM,2,FALSE)</f>
        <v/>
      </c>
      <c r="F415">
        <f>VLOOKUP(B415,CodeDEAM,2,FALSE)</f>
        <v/>
      </c>
      <c r="G415">
        <f>VLOOKUP(B415,CodeARPM,2,FALSE)</f>
        <v/>
      </c>
      <c r="H415">
        <f>VLOOKUP(B415,CodeTRUEDEPM,2,FALSE)</f>
        <v/>
      </c>
      <c r="I415" s="78">
        <f>F415-E415</f>
        <v/>
      </c>
      <c r="J415" s="78">
        <f>H415-G415</f>
        <v/>
      </c>
      <c r="K415" s="78">
        <f>I415+J415</f>
        <v/>
      </c>
    </row>
    <row customHeight="1" ht="19.5" r="416">
      <c r="A416" s="2">
        <f>IF(USERID1="", USERID2, USERID1)</f>
        <v/>
      </c>
      <c r="B416">
        <f>A416&amp;"-"&amp;TEXT(C416,"M")&amp;"-"&amp;TEXT(C416,"D")</f>
        <v/>
      </c>
      <c r="C416" s="93">
        <f>DATE</f>
        <v/>
      </c>
      <c r="D416">
        <f>DAY</f>
        <v/>
      </c>
      <c r="E416">
        <f>VLOOKUP(B416,CodeARAM,2,FALSE)</f>
        <v/>
      </c>
      <c r="F416">
        <f>VLOOKUP(B416,CodeDEAM,2,FALSE)</f>
        <v/>
      </c>
      <c r="G416">
        <f>VLOOKUP(B416,CodeARPM,2,FALSE)</f>
        <v/>
      </c>
      <c r="H416">
        <f>VLOOKUP(B416,CodeTRUEDEPM,2,FALSE)</f>
        <v/>
      </c>
      <c r="I416" s="78">
        <f>F416-E416</f>
        <v/>
      </c>
      <c r="J416" s="78">
        <f>H416-G416</f>
        <v/>
      </c>
      <c r="K416" s="78">
        <f>I416+J416</f>
        <v/>
      </c>
    </row>
    <row customHeight="1" ht="19.5" r="417">
      <c r="A417" s="2">
        <f>IF(USERID1="", USERID2, USERID1)</f>
        <v/>
      </c>
      <c r="B417">
        <f>A417&amp;"-"&amp;TEXT(C417,"M")&amp;"-"&amp;TEXT(C417,"D")</f>
        <v/>
      </c>
      <c r="C417" s="93">
        <f>DATE</f>
        <v/>
      </c>
      <c r="D417">
        <f>DAY</f>
        <v/>
      </c>
      <c r="E417">
        <f>VLOOKUP(B417,CodeARAM,2,FALSE)</f>
        <v/>
      </c>
      <c r="F417">
        <f>VLOOKUP(B417,CodeDEAM,2,FALSE)</f>
        <v/>
      </c>
      <c r="G417">
        <f>VLOOKUP(B417,CodeARPM,2,FALSE)</f>
        <v/>
      </c>
      <c r="H417">
        <f>VLOOKUP(B417,CodeTRUEDEPM,2,FALSE)</f>
        <v/>
      </c>
      <c r="I417" s="78">
        <f>F417-E417</f>
        <v/>
      </c>
      <c r="J417" s="78">
        <f>H417-G417</f>
        <v/>
      </c>
      <c r="K417" s="78">
        <f>I417+J417</f>
        <v/>
      </c>
    </row>
    <row customHeight="1" ht="19.5" r="418">
      <c r="A418" s="2">
        <f>IF(USERID1="", USERID2, USERID1)</f>
        <v/>
      </c>
      <c r="B418">
        <f>A418&amp;"-"&amp;TEXT(C418,"M")&amp;"-"&amp;TEXT(C418,"D")</f>
        <v/>
      </c>
      <c r="C418" s="93">
        <f>DATE</f>
        <v/>
      </c>
      <c r="D418">
        <f>DAY</f>
        <v/>
      </c>
      <c r="E418">
        <f>VLOOKUP(B418,CodeARAM,2,FALSE)</f>
        <v/>
      </c>
      <c r="F418">
        <f>VLOOKUP(B418,CodeDEAM,2,FALSE)</f>
        <v/>
      </c>
      <c r="G418">
        <f>VLOOKUP(B418,CodeARPM,2,FALSE)</f>
        <v/>
      </c>
      <c r="H418">
        <f>VLOOKUP(B418,CodeTRUEDEPM,2,FALSE)</f>
        <v/>
      </c>
      <c r="I418" s="78">
        <f>F418-E418</f>
        <v/>
      </c>
      <c r="J418" s="78">
        <f>H418-G418</f>
        <v/>
      </c>
      <c r="K418" s="78">
        <f>I418+J418</f>
        <v/>
      </c>
    </row>
    <row customHeight="1" ht="19.5" r="419">
      <c r="A419" s="2">
        <f>IF(USERID1="", USERID2, USERID1)</f>
        <v/>
      </c>
      <c r="B419">
        <f>A419&amp;"-"&amp;TEXT(C419,"M")&amp;"-"&amp;TEXT(C419,"D")</f>
        <v/>
      </c>
      <c r="C419" s="93">
        <f>DATE</f>
        <v/>
      </c>
      <c r="D419">
        <f>DAY</f>
        <v/>
      </c>
      <c r="E419">
        <f>VLOOKUP(B419,CodeARAM,2,FALSE)</f>
        <v/>
      </c>
      <c r="F419">
        <f>VLOOKUP(B419,CodeDEAM,2,FALSE)</f>
        <v/>
      </c>
      <c r="G419">
        <f>VLOOKUP(B419,CodeARPM,2,FALSE)</f>
        <v/>
      </c>
      <c r="H419">
        <f>VLOOKUP(B419,CodeTRUEDEPM,2,FALSE)</f>
        <v/>
      </c>
      <c r="I419" s="78">
        <f>F419-E419</f>
        <v/>
      </c>
      <c r="J419" s="78">
        <f>H419-G419</f>
        <v/>
      </c>
      <c r="K419" s="78">
        <f>I419+J419</f>
        <v/>
      </c>
    </row>
    <row customHeight="1" ht="19.5" r="420">
      <c r="A420" s="2">
        <f>IF(USERID1="", USERID2, USERID1)</f>
        <v/>
      </c>
      <c r="B420">
        <f>A420&amp;"-"&amp;TEXT(C420,"M")&amp;"-"&amp;TEXT(C420,"D")</f>
        <v/>
      </c>
      <c r="C420" s="93">
        <f>DATE</f>
        <v/>
      </c>
      <c r="D420">
        <f>DAY</f>
        <v/>
      </c>
      <c r="E420">
        <f>VLOOKUP(B420,CodeARAM,2,FALSE)</f>
        <v/>
      </c>
      <c r="F420">
        <f>VLOOKUP(B420,CodeDEAM,2,FALSE)</f>
        <v/>
      </c>
      <c r="G420">
        <f>VLOOKUP(B420,CodeARPM,2,FALSE)</f>
        <v/>
      </c>
      <c r="H420">
        <f>VLOOKUP(B420,CodeTRUEDEPM,2,FALSE)</f>
        <v/>
      </c>
      <c r="I420" s="78">
        <f>F420-E420</f>
        <v/>
      </c>
      <c r="J420" s="78">
        <f>H420-G420</f>
        <v/>
      </c>
      <c r="K420" s="78">
        <f>I420+J420</f>
        <v/>
      </c>
    </row>
    <row customHeight="1" ht="19.5" r="421">
      <c r="A421" s="2">
        <f>IF(USERID1="", USERID2, USERID1)</f>
        <v/>
      </c>
      <c r="B421">
        <f>A421&amp;"-"&amp;TEXT(C421,"M")&amp;"-"&amp;TEXT(C421,"D")</f>
        <v/>
      </c>
      <c r="C421" s="93">
        <f>DATE</f>
        <v/>
      </c>
      <c r="D421">
        <f>DAY</f>
        <v/>
      </c>
      <c r="E421">
        <f>VLOOKUP(B421,CodeARAM,2,FALSE)</f>
        <v/>
      </c>
      <c r="F421">
        <f>VLOOKUP(B421,CodeDEAM,2,FALSE)</f>
        <v/>
      </c>
      <c r="G421">
        <f>VLOOKUP(B421,CodeARPM,2,FALSE)</f>
        <v/>
      </c>
      <c r="H421">
        <f>VLOOKUP(B421,CodeTRUEDEPM,2,FALSE)</f>
        <v/>
      </c>
      <c r="I421" s="78">
        <f>F421-E421</f>
        <v/>
      </c>
      <c r="J421" s="78">
        <f>H421-G421</f>
        <v/>
      </c>
      <c r="K421" s="78">
        <f>I421+J421</f>
        <v/>
      </c>
    </row>
    <row customHeight="1" ht="19.5" r="422">
      <c r="A422" s="2">
        <f>IF(USERID1="", USERID2, USERID1)</f>
        <v/>
      </c>
      <c r="B422">
        <f>A422&amp;"-"&amp;TEXT(C422,"M")&amp;"-"&amp;TEXT(C422,"D")</f>
        <v/>
      </c>
      <c r="C422" s="93">
        <f>DATE</f>
        <v/>
      </c>
      <c r="D422">
        <f>DAY</f>
        <v/>
      </c>
      <c r="E422">
        <f>VLOOKUP(B422,CodeARAM,2,FALSE)</f>
        <v/>
      </c>
      <c r="F422">
        <f>VLOOKUP(B422,CodeDEAM,2,FALSE)</f>
        <v/>
      </c>
      <c r="G422">
        <f>VLOOKUP(B422,CodeARPM,2,FALSE)</f>
        <v/>
      </c>
      <c r="H422">
        <f>VLOOKUP(B422,CodeTRUEDEPM,2,FALSE)</f>
        <v/>
      </c>
      <c r="I422" s="78">
        <f>F422-E422</f>
        <v/>
      </c>
      <c r="J422" s="78">
        <f>H422-G422</f>
        <v/>
      </c>
      <c r="K422" s="78">
        <f>I422+J422</f>
        <v/>
      </c>
    </row>
    <row customHeight="1" ht="19.5" r="423">
      <c r="A423" s="2">
        <f>IF(USERID1="", USERID2, USERID1)</f>
        <v/>
      </c>
      <c r="B423">
        <f>A423&amp;"-"&amp;TEXT(C423,"M")&amp;"-"&amp;TEXT(C423,"D")</f>
        <v/>
      </c>
      <c r="C423" s="93">
        <f>DATE</f>
        <v/>
      </c>
      <c r="D423">
        <f>DAY</f>
        <v/>
      </c>
      <c r="E423">
        <f>VLOOKUP(B423,CodeARAM,2,FALSE)</f>
        <v/>
      </c>
      <c r="F423">
        <f>VLOOKUP(B423,CodeDEAM,2,FALSE)</f>
        <v/>
      </c>
      <c r="G423">
        <f>VLOOKUP(B423,CodeARPM,2,FALSE)</f>
        <v/>
      </c>
      <c r="H423">
        <f>VLOOKUP(B423,CodeTRUEDEPM,2,FALSE)</f>
        <v/>
      </c>
      <c r="I423" s="78">
        <f>F423-E423</f>
        <v/>
      </c>
      <c r="J423" s="78">
        <f>H423-G423</f>
        <v/>
      </c>
      <c r="K423" s="78">
        <f>I423+J423</f>
        <v/>
      </c>
    </row>
    <row customHeight="1" ht="19.5" r="424">
      <c r="A424" s="2">
        <f>IF(USERID1="", USERID2, USERID1)</f>
        <v/>
      </c>
      <c r="B424">
        <f>A424&amp;"-"&amp;TEXT(C424,"M")&amp;"-"&amp;TEXT(C424,"D")</f>
        <v/>
      </c>
      <c r="C424" s="93">
        <f>DATE</f>
        <v/>
      </c>
      <c r="D424">
        <f>DAY</f>
        <v/>
      </c>
      <c r="E424">
        <f>VLOOKUP(B424,CodeARAM,2,FALSE)</f>
        <v/>
      </c>
      <c r="F424">
        <f>VLOOKUP(B424,CodeDEAM,2,FALSE)</f>
        <v/>
      </c>
      <c r="G424">
        <f>VLOOKUP(B424,CodeARPM,2,FALSE)</f>
        <v/>
      </c>
      <c r="H424">
        <f>VLOOKUP(B424,CodeTRUEDEPM,2,FALSE)</f>
        <v/>
      </c>
      <c r="I424" s="78">
        <f>F424-E424</f>
        <v/>
      </c>
      <c r="J424" s="78">
        <f>H424-G424</f>
        <v/>
      </c>
      <c r="K424" s="78">
        <f>I424+J424</f>
        <v/>
      </c>
    </row>
    <row customHeight="1" ht="19.5" r="425">
      <c r="A425" s="2">
        <f>IF(USERID1="", USERID2, USERID1)</f>
        <v/>
      </c>
      <c r="B425">
        <f>A425&amp;"-"&amp;TEXT(C425,"M")&amp;"-"&amp;TEXT(C425,"D")</f>
        <v/>
      </c>
      <c r="C425" s="93">
        <f>DATE</f>
        <v/>
      </c>
      <c r="D425">
        <f>DAY</f>
        <v/>
      </c>
      <c r="E425">
        <f>VLOOKUP(B425,CodeARAM,2,FALSE)</f>
        <v/>
      </c>
      <c r="F425">
        <f>VLOOKUP(B425,CodeDEAM,2,FALSE)</f>
        <v/>
      </c>
      <c r="G425">
        <f>VLOOKUP(B425,CodeARPM,2,FALSE)</f>
        <v/>
      </c>
      <c r="H425">
        <f>VLOOKUP(B425,CodeTRUEDEPM,2,FALSE)</f>
        <v/>
      </c>
      <c r="I425" s="78">
        <f>F425-E425</f>
        <v/>
      </c>
      <c r="J425" s="78">
        <f>H425-G425</f>
        <v/>
      </c>
      <c r="K425" s="78">
        <f>I425+J425</f>
        <v/>
      </c>
    </row>
    <row customHeight="1" ht="19.5" r="426">
      <c r="A426" s="2">
        <f>IF(USERID1="", USERID2, USERID1)</f>
        <v/>
      </c>
      <c r="B426">
        <f>A426&amp;"-"&amp;TEXT(C426,"M")&amp;"-"&amp;TEXT(C426,"D")</f>
        <v/>
      </c>
      <c r="C426" s="93">
        <f>DATE</f>
        <v/>
      </c>
      <c r="D426">
        <f>DAY</f>
        <v/>
      </c>
      <c r="E426">
        <f>VLOOKUP(B426,CodeARAM,2,FALSE)</f>
        <v/>
      </c>
      <c r="F426">
        <f>VLOOKUP(B426,CodeDEAM,2,FALSE)</f>
        <v/>
      </c>
      <c r="G426">
        <f>VLOOKUP(B426,CodeARPM,2,FALSE)</f>
        <v/>
      </c>
      <c r="H426">
        <f>VLOOKUP(B426,CodeTRUEDEPM,2,FALSE)</f>
        <v/>
      </c>
      <c r="I426" s="78">
        <f>F426-E426</f>
        <v/>
      </c>
      <c r="J426" s="78">
        <f>H426-G426</f>
        <v/>
      </c>
      <c r="K426" s="78">
        <f>I426+J426</f>
        <v/>
      </c>
    </row>
    <row customHeight="1" ht="19.5" r="427">
      <c r="A427" s="2">
        <f>IF(USERID1="", USERID2, USERID1)</f>
        <v/>
      </c>
      <c r="B427">
        <f>A427&amp;"-"&amp;TEXT(C427,"M")&amp;"-"&amp;TEXT(C427,"D")</f>
        <v/>
      </c>
      <c r="C427" s="93">
        <f>DATE</f>
        <v/>
      </c>
      <c r="D427">
        <f>DAY</f>
        <v/>
      </c>
      <c r="E427">
        <f>VLOOKUP(B427,CodeARAM,2,FALSE)</f>
        <v/>
      </c>
      <c r="F427">
        <f>VLOOKUP(B427,CodeDEAM,2,FALSE)</f>
        <v/>
      </c>
      <c r="G427">
        <f>VLOOKUP(B427,CodeARPM,2,FALSE)</f>
        <v/>
      </c>
      <c r="H427">
        <f>VLOOKUP(B427,CodeTRUEDEPM,2,FALSE)</f>
        <v/>
      </c>
      <c r="I427" s="78">
        <f>F427-E427</f>
        <v/>
      </c>
      <c r="J427" s="78">
        <f>H427-G427</f>
        <v/>
      </c>
      <c r="K427" s="78">
        <f>I427+J427</f>
        <v/>
      </c>
    </row>
    <row customHeight="1" ht="19.5" r="428">
      <c r="A428" s="2">
        <f>IF(USERID1="", USERID2, USERID1)</f>
        <v/>
      </c>
      <c r="B428">
        <f>A428&amp;"-"&amp;TEXT(C428,"M")&amp;"-"&amp;TEXT(C428,"D")</f>
        <v/>
      </c>
      <c r="C428" s="93">
        <f>DATE</f>
        <v/>
      </c>
      <c r="D428">
        <f>DAY</f>
        <v/>
      </c>
      <c r="E428">
        <f>VLOOKUP(B428,CodeARAM,2,FALSE)</f>
        <v/>
      </c>
      <c r="F428">
        <f>VLOOKUP(B428,CodeDEAM,2,FALSE)</f>
        <v/>
      </c>
      <c r="G428">
        <f>VLOOKUP(B428,CodeARPM,2,FALSE)</f>
        <v/>
      </c>
      <c r="H428">
        <f>VLOOKUP(B428,CodeTRUEDEPM,2,FALSE)</f>
        <v/>
      </c>
      <c r="I428" s="78">
        <f>F428-E428</f>
        <v/>
      </c>
      <c r="J428" s="78">
        <f>H428-G428</f>
        <v/>
      </c>
      <c r="K428" s="78">
        <f>I428+J428</f>
        <v/>
      </c>
    </row>
    <row customHeight="1" ht="19.5" r="429">
      <c r="A429" s="2">
        <f>IF(USERID1="", USERID2, USERID1)</f>
        <v/>
      </c>
      <c r="B429">
        <f>A429&amp;"-"&amp;TEXT(C429,"M")&amp;"-"&amp;TEXT(C429,"D")</f>
        <v/>
      </c>
      <c r="C429" s="93">
        <f>DATE</f>
        <v/>
      </c>
      <c r="D429">
        <f>DAY</f>
        <v/>
      </c>
      <c r="E429">
        <f>VLOOKUP(B429,CodeARAM,2,FALSE)</f>
        <v/>
      </c>
      <c r="F429">
        <f>VLOOKUP(B429,CodeDEAM,2,FALSE)</f>
        <v/>
      </c>
      <c r="G429">
        <f>VLOOKUP(B429,CodeARPM,2,FALSE)</f>
        <v/>
      </c>
      <c r="H429">
        <f>VLOOKUP(B429,CodeTRUEDEPM,2,FALSE)</f>
        <v/>
      </c>
      <c r="I429" s="78">
        <f>F429-E429</f>
        <v/>
      </c>
      <c r="J429" s="78">
        <f>H429-G429</f>
        <v/>
      </c>
      <c r="K429" s="78">
        <f>I429+J429</f>
        <v/>
      </c>
    </row>
    <row customHeight="1" ht="19.5" r="430">
      <c r="A430" s="2">
        <f>IF(USERID1="", USERID2, USERID1)</f>
        <v/>
      </c>
      <c r="B430">
        <f>A430&amp;"-"&amp;TEXT(C430,"M")&amp;"-"&amp;TEXT(C430,"D")</f>
        <v/>
      </c>
      <c r="C430" s="93">
        <f>DATE</f>
        <v/>
      </c>
      <c r="D430">
        <f>DAY</f>
        <v/>
      </c>
      <c r="E430">
        <f>VLOOKUP(B430,CodeARAM,2,FALSE)</f>
        <v/>
      </c>
      <c r="F430">
        <f>VLOOKUP(B430,CodeDEAM,2,FALSE)</f>
        <v/>
      </c>
      <c r="G430">
        <f>VLOOKUP(B430,CodeARPM,2,FALSE)</f>
        <v/>
      </c>
      <c r="H430">
        <f>VLOOKUP(B430,CodeTRUEDEPM,2,FALSE)</f>
        <v/>
      </c>
      <c r="I430" s="78">
        <f>F430-E430</f>
        <v/>
      </c>
      <c r="J430" s="78">
        <f>H430-G430</f>
        <v/>
      </c>
      <c r="K430" s="78">
        <f>I430+J430</f>
        <v/>
      </c>
    </row>
    <row customHeight="1" ht="19.5" r="431">
      <c r="A431" s="2">
        <f>IF(USERID1="", USERID2, USERID1)</f>
        <v/>
      </c>
      <c r="B431">
        <f>A431&amp;"-"&amp;TEXT(C431,"M")&amp;"-"&amp;TEXT(C431,"D")</f>
        <v/>
      </c>
      <c r="C431" s="93">
        <f>DATE</f>
        <v/>
      </c>
      <c r="D431">
        <f>DAY</f>
        <v/>
      </c>
      <c r="E431">
        <f>VLOOKUP(B431,CodeARAM,2,FALSE)</f>
        <v/>
      </c>
      <c r="F431">
        <f>VLOOKUP(B431,CodeDEAM,2,FALSE)</f>
        <v/>
      </c>
      <c r="G431">
        <f>VLOOKUP(B431,CodeARPM,2,FALSE)</f>
        <v/>
      </c>
      <c r="H431">
        <f>VLOOKUP(B431,CodeTRUEDEPM,2,FALSE)</f>
        <v/>
      </c>
      <c r="I431" s="78">
        <f>F431-E431</f>
        <v/>
      </c>
      <c r="J431" s="78">
        <f>H431-G431</f>
        <v/>
      </c>
      <c r="K431" s="78">
        <f>I431+J431</f>
        <v/>
      </c>
    </row>
    <row customHeight="1" ht="19.5" r="432">
      <c r="A432" s="2">
        <f>IF(USERID1="", USERID2, USERID1)</f>
        <v/>
      </c>
      <c r="B432">
        <f>A432&amp;"-"&amp;TEXT(C432,"M")&amp;"-"&amp;TEXT(C432,"D")</f>
        <v/>
      </c>
      <c r="C432" s="93">
        <f>DATE</f>
        <v/>
      </c>
      <c r="D432">
        <f>DAY</f>
        <v/>
      </c>
      <c r="E432">
        <f>VLOOKUP(B432,CodeARAM,2,FALSE)</f>
        <v/>
      </c>
      <c r="F432">
        <f>VLOOKUP(B432,CodeDEAM,2,FALSE)</f>
        <v/>
      </c>
      <c r="G432">
        <f>VLOOKUP(B432,CodeARPM,2,FALSE)</f>
        <v/>
      </c>
      <c r="H432">
        <f>VLOOKUP(B432,CodeTRUEDEPM,2,FALSE)</f>
        <v/>
      </c>
      <c r="I432" s="78">
        <f>F432-E432</f>
        <v/>
      </c>
      <c r="J432" s="78">
        <f>H432-G432</f>
        <v/>
      </c>
      <c r="K432" s="78">
        <f>I432+J432</f>
        <v/>
      </c>
    </row>
    <row customHeight="1" ht="19.5" r="433">
      <c r="A433" s="2">
        <f>IF(USERID1="", USERID2, USERID1)</f>
        <v/>
      </c>
      <c r="B433">
        <f>A433&amp;"-"&amp;TEXT(C433,"M")&amp;"-"&amp;TEXT(C433,"D")</f>
        <v/>
      </c>
      <c r="C433" s="93">
        <f>DATE</f>
        <v/>
      </c>
      <c r="D433">
        <f>DAY</f>
        <v/>
      </c>
      <c r="E433">
        <f>VLOOKUP(B433,CodeARAM,2,FALSE)</f>
        <v/>
      </c>
      <c r="F433">
        <f>VLOOKUP(B433,CodeDEAM,2,FALSE)</f>
        <v/>
      </c>
      <c r="G433">
        <f>VLOOKUP(B433,CodeARPM,2,FALSE)</f>
        <v/>
      </c>
      <c r="H433">
        <f>VLOOKUP(B433,CodeTRUEDEPM,2,FALSE)</f>
        <v/>
      </c>
      <c r="I433" s="78">
        <f>F433-E433</f>
        <v/>
      </c>
      <c r="J433" s="78">
        <f>H433-G433</f>
        <v/>
      </c>
      <c r="K433" s="78">
        <f>I433+J433</f>
        <v/>
      </c>
    </row>
    <row customHeight="1" ht="19.5" r="434">
      <c r="A434" s="2">
        <f>IF(USERID1="", USERID2, USERID1)</f>
        <v/>
      </c>
      <c r="B434">
        <f>A434&amp;"-"&amp;TEXT(C434,"M")&amp;"-"&amp;TEXT(C434,"D")</f>
        <v/>
      </c>
      <c r="C434" s="93">
        <f>DATE</f>
        <v/>
      </c>
      <c r="D434">
        <f>DAY</f>
        <v/>
      </c>
      <c r="E434">
        <f>VLOOKUP(B434,CodeARAM,2,FALSE)</f>
        <v/>
      </c>
      <c r="F434">
        <f>VLOOKUP(B434,CodeDEAM,2,FALSE)</f>
        <v/>
      </c>
      <c r="G434">
        <f>VLOOKUP(B434,CodeARPM,2,FALSE)</f>
        <v/>
      </c>
      <c r="H434">
        <f>VLOOKUP(B434,CodeTRUEDEPM,2,FALSE)</f>
        <v/>
      </c>
      <c r="I434" s="78">
        <f>F434-E434</f>
        <v/>
      </c>
      <c r="J434" s="78">
        <f>H434-G434</f>
        <v/>
      </c>
      <c r="K434" s="78">
        <f>I434+J434</f>
        <v/>
      </c>
    </row>
    <row customHeight="1" ht="19.5" r="435">
      <c r="A435" s="2">
        <f>IF(USERID1="", USERID2, USERID1)</f>
        <v/>
      </c>
      <c r="B435">
        <f>A435&amp;"-"&amp;TEXT(C435,"M")&amp;"-"&amp;TEXT(C435,"D")</f>
        <v/>
      </c>
      <c r="C435" s="93">
        <f>DATE</f>
        <v/>
      </c>
      <c r="D435">
        <f>DAY</f>
        <v/>
      </c>
      <c r="E435">
        <f>VLOOKUP(B435,CodeARAM,2,FALSE)</f>
        <v/>
      </c>
      <c r="F435">
        <f>VLOOKUP(B435,CodeDEAM,2,FALSE)</f>
        <v/>
      </c>
      <c r="G435">
        <f>VLOOKUP(B435,CodeARPM,2,FALSE)</f>
        <v/>
      </c>
      <c r="H435">
        <f>VLOOKUP(B435,CodeTRUEDEPM,2,FALSE)</f>
        <v/>
      </c>
      <c r="I435" s="78">
        <f>F435-E435</f>
        <v/>
      </c>
      <c r="J435" s="78">
        <f>H435-G435</f>
        <v/>
      </c>
      <c r="K435" s="78">
        <f>I435+J435</f>
        <v/>
      </c>
    </row>
    <row customHeight="1" ht="19.5" r="436">
      <c r="A436" s="2">
        <f>IF(USERID1="", USERID2, USERID1)</f>
        <v/>
      </c>
      <c r="B436">
        <f>A436&amp;"-"&amp;TEXT(C436,"M")&amp;"-"&amp;TEXT(C436,"D")</f>
        <v/>
      </c>
      <c r="C436" s="93">
        <f>DATE</f>
        <v/>
      </c>
      <c r="D436">
        <f>DAY</f>
        <v/>
      </c>
      <c r="E436">
        <f>VLOOKUP(B436,CodeARAM,2,FALSE)</f>
        <v/>
      </c>
      <c r="F436">
        <f>VLOOKUP(B436,CodeDEAM,2,FALSE)</f>
        <v/>
      </c>
      <c r="G436">
        <f>VLOOKUP(B436,CodeARPM,2,FALSE)</f>
        <v/>
      </c>
      <c r="H436">
        <f>VLOOKUP(B436,CodeTRUEDEPM,2,FALSE)</f>
        <v/>
      </c>
      <c r="I436" s="78">
        <f>F436-E436</f>
        <v/>
      </c>
      <c r="J436" s="78">
        <f>H436-G436</f>
        <v/>
      </c>
      <c r="K436" s="78">
        <f>I436+J436</f>
        <v/>
      </c>
    </row>
    <row customHeight="1" ht="19.5" r="437">
      <c r="A437" s="2">
        <f>IF(USERID1="", USERID2, USERID1)</f>
        <v/>
      </c>
      <c r="B437">
        <f>A437&amp;"-"&amp;TEXT(C437,"M")&amp;"-"&amp;TEXT(C437,"D")</f>
        <v/>
      </c>
      <c r="C437" s="93">
        <f>DATE</f>
        <v/>
      </c>
      <c r="D437">
        <f>DAY</f>
        <v/>
      </c>
      <c r="E437">
        <f>VLOOKUP(B437,CodeARAM,2,FALSE)</f>
        <v/>
      </c>
      <c r="F437">
        <f>VLOOKUP(B437,CodeDEAM,2,FALSE)</f>
        <v/>
      </c>
      <c r="G437">
        <f>VLOOKUP(B437,CodeARPM,2,FALSE)</f>
        <v/>
      </c>
      <c r="H437">
        <f>VLOOKUP(B437,CodeTRUEDEPM,2,FALSE)</f>
        <v/>
      </c>
      <c r="I437" s="78">
        <f>F437-E437</f>
        <v/>
      </c>
      <c r="J437" s="78">
        <f>H437-G437</f>
        <v/>
      </c>
      <c r="K437" s="78">
        <f>I437+J437</f>
        <v/>
      </c>
    </row>
    <row customHeight="1" ht="19.5" r="438">
      <c r="A438" s="2">
        <f>IF(USERID1="", USERID2, USERID1)</f>
        <v/>
      </c>
      <c r="B438">
        <f>A438&amp;"-"&amp;TEXT(C438,"M")&amp;"-"&amp;TEXT(C438,"D")</f>
        <v/>
      </c>
      <c r="C438" s="93">
        <f>DATE</f>
        <v/>
      </c>
      <c r="D438">
        <f>DAY</f>
        <v/>
      </c>
      <c r="E438">
        <f>VLOOKUP(B438,CodeARAM,2,FALSE)</f>
        <v/>
      </c>
      <c r="F438">
        <f>VLOOKUP(B438,CodeDEAM,2,FALSE)</f>
        <v/>
      </c>
      <c r="G438">
        <f>VLOOKUP(B438,CodeARPM,2,FALSE)</f>
        <v/>
      </c>
      <c r="H438">
        <f>VLOOKUP(B438,CodeTRUEDEPM,2,FALSE)</f>
        <v/>
      </c>
      <c r="I438" s="78">
        <f>F438-E438</f>
        <v/>
      </c>
      <c r="J438" s="78">
        <f>H438-G438</f>
        <v/>
      </c>
      <c r="K438" s="78">
        <f>I438+J438</f>
        <v/>
      </c>
    </row>
    <row customHeight="1" ht="19.5" r="439">
      <c r="A439" s="2">
        <f>IF(USERID1="", USERID2, USERID1)</f>
        <v/>
      </c>
      <c r="B439">
        <f>A439&amp;"-"&amp;TEXT(C439,"M")&amp;"-"&amp;TEXT(C439,"D")</f>
        <v/>
      </c>
      <c r="C439" s="93">
        <f>DATE</f>
        <v/>
      </c>
      <c r="D439">
        <f>DAY</f>
        <v/>
      </c>
      <c r="E439">
        <f>VLOOKUP(B439,CodeARAM,2,FALSE)</f>
        <v/>
      </c>
      <c r="F439">
        <f>VLOOKUP(B439,CodeDEAM,2,FALSE)</f>
        <v/>
      </c>
      <c r="G439">
        <f>VLOOKUP(B439,CodeARPM,2,FALSE)</f>
        <v/>
      </c>
      <c r="H439">
        <f>VLOOKUP(B439,CodeTRUEDEPM,2,FALSE)</f>
        <v/>
      </c>
      <c r="I439" s="78">
        <f>F439-E439</f>
        <v/>
      </c>
      <c r="J439" s="78">
        <f>H439-G439</f>
        <v/>
      </c>
      <c r="K439" s="78">
        <f>I439+J439</f>
        <v/>
      </c>
    </row>
    <row customHeight="1" ht="19.5" r="440">
      <c r="A440" s="2">
        <f>IF(USERID1="", USERID2, USERID1)</f>
        <v/>
      </c>
      <c r="B440">
        <f>A440&amp;"-"&amp;TEXT(C440,"M")&amp;"-"&amp;TEXT(C440,"D")</f>
        <v/>
      </c>
      <c r="C440" s="93">
        <f>DATE</f>
        <v/>
      </c>
      <c r="D440">
        <f>DAY</f>
        <v/>
      </c>
      <c r="E440">
        <f>VLOOKUP(B440,CodeARAM,2,FALSE)</f>
        <v/>
      </c>
      <c r="F440">
        <f>VLOOKUP(B440,CodeDEAM,2,FALSE)</f>
        <v/>
      </c>
      <c r="G440">
        <f>VLOOKUP(B440,CodeARPM,2,FALSE)</f>
        <v/>
      </c>
      <c r="H440">
        <f>VLOOKUP(B440,CodeTRUEDEPM,2,FALSE)</f>
        <v/>
      </c>
      <c r="I440" s="78">
        <f>F440-E440</f>
        <v/>
      </c>
      <c r="J440" s="78">
        <f>H440-G440</f>
        <v/>
      </c>
      <c r="K440" s="78">
        <f>I440+J440</f>
        <v/>
      </c>
    </row>
    <row customHeight="1" ht="19.5" r="441">
      <c r="A441" s="2">
        <f>IF(USERID1="", USERID2, USERID1)</f>
        <v/>
      </c>
      <c r="B441">
        <f>A441&amp;"-"&amp;TEXT(C441,"M")&amp;"-"&amp;TEXT(C441,"D")</f>
        <v/>
      </c>
      <c r="C441" s="93">
        <f>DATE</f>
        <v/>
      </c>
      <c r="D441">
        <f>DAY</f>
        <v/>
      </c>
      <c r="E441">
        <f>VLOOKUP(B441,CodeARAM,2,FALSE)</f>
        <v/>
      </c>
      <c r="F441">
        <f>VLOOKUP(B441,CodeDEAM,2,FALSE)</f>
        <v/>
      </c>
      <c r="G441">
        <f>VLOOKUP(B441,CodeARPM,2,FALSE)</f>
        <v/>
      </c>
      <c r="H441">
        <f>VLOOKUP(B441,CodeTRUEDEPM,2,FALSE)</f>
        <v/>
      </c>
      <c r="I441" s="78">
        <f>F441-E441</f>
        <v/>
      </c>
      <c r="J441" s="78">
        <f>H441-G441</f>
        <v/>
      </c>
      <c r="K441" s="78">
        <f>I441+J441</f>
        <v/>
      </c>
    </row>
    <row customHeight="1" ht="19.5" r="442">
      <c r="A442" s="2">
        <f>IF(USERID1="", USERID2, USERID1)</f>
        <v/>
      </c>
      <c r="B442">
        <f>A442&amp;"-"&amp;TEXT(C442,"M")&amp;"-"&amp;TEXT(C442,"D")</f>
        <v/>
      </c>
      <c r="C442" s="93">
        <f>DATE</f>
        <v/>
      </c>
      <c r="D442">
        <f>DAY</f>
        <v/>
      </c>
      <c r="E442">
        <f>VLOOKUP(B442,CodeARAM,2,FALSE)</f>
        <v/>
      </c>
      <c r="F442">
        <f>VLOOKUP(B442,CodeDEAM,2,FALSE)</f>
        <v/>
      </c>
      <c r="G442">
        <f>VLOOKUP(B442,CodeARPM,2,FALSE)</f>
        <v/>
      </c>
      <c r="H442">
        <f>VLOOKUP(B442,CodeTRUEDEPM,2,FALSE)</f>
        <v/>
      </c>
      <c r="I442" s="78">
        <f>F442-E442</f>
        <v/>
      </c>
      <c r="J442" s="78">
        <f>H442-G442</f>
        <v/>
      </c>
      <c r="K442" s="78">
        <f>I442+J442</f>
        <v/>
      </c>
    </row>
    <row customHeight="1" ht="19.5" r="443">
      <c r="A443" s="2">
        <f>IF(USERID1="", USERID2, USERID1)</f>
        <v/>
      </c>
      <c r="B443">
        <f>A443&amp;"-"&amp;TEXT(C443,"M")&amp;"-"&amp;TEXT(C443,"D")</f>
        <v/>
      </c>
      <c r="C443" s="93">
        <f>DATE</f>
        <v/>
      </c>
      <c r="D443">
        <f>DAY</f>
        <v/>
      </c>
      <c r="E443">
        <f>VLOOKUP(B443,CodeARAM,2,FALSE)</f>
        <v/>
      </c>
      <c r="F443">
        <f>VLOOKUP(B443,CodeDEAM,2,FALSE)</f>
        <v/>
      </c>
      <c r="G443">
        <f>VLOOKUP(B443,CodeARPM,2,FALSE)</f>
        <v/>
      </c>
      <c r="H443">
        <f>VLOOKUP(B443,CodeTRUEDEPM,2,FALSE)</f>
        <v/>
      </c>
      <c r="I443" s="78">
        <f>F443-E443</f>
        <v/>
      </c>
      <c r="J443" s="78">
        <f>H443-G443</f>
        <v/>
      </c>
      <c r="K443" s="78">
        <f>I443+J443</f>
        <v/>
      </c>
    </row>
    <row customHeight="1" ht="19.5" r="444">
      <c r="A444" s="2">
        <f>IF(USERID1="", USERID2, USERID1)</f>
        <v/>
      </c>
      <c r="B444">
        <f>A444&amp;"-"&amp;TEXT(C444,"M")&amp;"-"&amp;TEXT(C444,"D")</f>
        <v/>
      </c>
      <c r="C444" s="93">
        <f>DATE</f>
        <v/>
      </c>
      <c r="D444">
        <f>DAY</f>
        <v/>
      </c>
      <c r="E444">
        <f>VLOOKUP(B444,CodeARAM,2,FALSE)</f>
        <v/>
      </c>
      <c r="F444">
        <f>VLOOKUP(B444,CodeDEAM,2,FALSE)</f>
        <v/>
      </c>
      <c r="G444">
        <f>VLOOKUP(B444,CodeARPM,2,FALSE)</f>
        <v/>
      </c>
      <c r="H444">
        <f>VLOOKUP(B444,CodeTRUEDEPM,2,FALSE)</f>
        <v/>
      </c>
      <c r="I444" s="78">
        <f>F444-E444</f>
        <v/>
      </c>
      <c r="J444" s="78">
        <f>H444-G444</f>
        <v/>
      </c>
      <c r="K444" s="78">
        <f>I444+J444</f>
        <v/>
      </c>
    </row>
    <row customHeight="1" ht="19.5" r="445">
      <c r="A445" s="2">
        <f>IF(USERID1="", USERID2, USERID1)</f>
        <v/>
      </c>
      <c r="B445">
        <f>A445&amp;"-"&amp;TEXT(C445,"M")&amp;"-"&amp;TEXT(C445,"D")</f>
        <v/>
      </c>
      <c r="C445" s="93">
        <f>DATE</f>
        <v/>
      </c>
      <c r="D445">
        <f>DAY</f>
        <v/>
      </c>
      <c r="E445">
        <f>VLOOKUP(B445,CodeARAM,2,FALSE)</f>
        <v/>
      </c>
      <c r="F445">
        <f>VLOOKUP(B445,CodeDEAM,2,FALSE)</f>
        <v/>
      </c>
      <c r="G445">
        <f>VLOOKUP(B445,CodeARPM,2,FALSE)</f>
        <v/>
      </c>
      <c r="H445">
        <f>VLOOKUP(B445,CodeTRUEDEPM,2,FALSE)</f>
        <v/>
      </c>
      <c r="I445" s="78">
        <f>F445-E445</f>
        <v/>
      </c>
      <c r="J445" s="78">
        <f>H445-G445</f>
        <v/>
      </c>
      <c r="K445" s="78">
        <f>I445+J445</f>
        <v/>
      </c>
    </row>
    <row customHeight="1" ht="19.5" r="446">
      <c r="A446" s="2">
        <f>IF(USERID1="", USERID2, USERID1)</f>
        <v/>
      </c>
      <c r="B446">
        <f>A446&amp;"-"&amp;TEXT(C446,"M")&amp;"-"&amp;TEXT(C446,"D")</f>
        <v/>
      </c>
      <c r="C446" s="93">
        <f>DATE</f>
        <v/>
      </c>
      <c r="D446">
        <f>DAY</f>
        <v/>
      </c>
      <c r="E446">
        <f>VLOOKUP(B446,CodeARAM,2,FALSE)</f>
        <v/>
      </c>
      <c r="F446">
        <f>VLOOKUP(B446,CodeDEAM,2,FALSE)</f>
        <v/>
      </c>
      <c r="G446">
        <f>VLOOKUP(B446,CodeARPM,2,FALSE)</f>
        <v/>
      </c>
      <c r="H446">
        <f>VLOOKUP(B446,CodeTRUEDEPM,2,FALSE)</f>
        <v/>
      </c>
      <c r="I446" s="78">
        <f>F446-E446</f>
        <v/>
      </c>
      <c r="J446" s="78">
        <f>H446-G446</f>
        <v/>
      </c>
      <c r="K446" s="78">
        <f>I446+J446</f>
        <v/>
      </c>
    </row>
    <row customHeight="1" ht="19.5" r="447">
      <c r="A447" s="2">
        <f>IF(USERID1="", USERID2, USERID1)</f>
        <v/>
      </c>
      <c r="B447">
        <f>A447&amp;"-"&amp;TEXT(C447,"M")&amp;"-"&amp;TEXT(C447,"D")</f>
        <v/>
      </c>
      <c r="C447" s="93">
        <f>DATE</f>
        <v/>
      </c>
      <c r="D447">
        <f>DAY</f>
        <v/>
      </c>
      <c r="E447">
        <f>VLOOKUP(B447,CodeARAM,2,FALSE)</f>
        <v/>
      </c>
      <c r="F447">
        <f>VLOOKUP(B447,CodeDEAM,2,FALSE)</f>
        <v/>
      </c>
      <c r="G447">
        <f>VLOOKUP(B447,CodeARPM,2,FALSE)</f>
        <v/>
      </c>
      <c r="H447">
        <f>VLOOKUP(B447,CodeTRUEDEPM,2,FALSE)</f>
        <v/>
      </c>
      <c r="I447" s="78">
        <f>F447-E447</f>
        <v/>
      </c>
      <c r="J447" s="78">
        <f>H447-G447</f>
        <v/>
      </c>
      <c r="K447" s="78">
        <f>I447+J447</f>
        <v/>
      </c>
    </row>
    <row customHeight="1" ht="19.5" r="448">
      <c r="A448" s="2">
        <f>IF(USERID1="", USERID2, USERID1)</f>
        <v/>
      </c>
      <c r="B448">
        <f>A448&amp;"-"&amp;TEXT(C448,"M")&amp;"-"&amp;TEXT(C448,"D")</f>
        <v/>
      </c>
      <c r="C448" s="93">
        <f>DATE</f>
        <v/>
      </c>
      <c r="D448">
        <f>DAY</f>
        <v/>
      </c>
      <c r="E448">
        <f>VLOOKUP(B448,CodeARAM,2,FALSE)</f>
        <v/>
      </c>
      <c r="F448">
        <f>VLOOKUP(B448,CodeDEAM,2,FALSE)</f>
        <v/>
      </c>
      <c r="G448">
        <f>VLOOKUP(B448,CodeARPM,2,FALSE)</f>
        <v/>
      </c>
      <c r="H448">
        <f>VLOOKUP(B448,CodeTRUEDEPM,2,FALSE)</f>
        <v/>
      </c>
      <c r="I448" s="78">
        <f>F448-E448</f>
        <v/>
      </c>
      <c r="J448" s="78">
        <f>H448-G448</f>
        <v/>
      </c>
      <c r="K448" s="78">
        <f>I448+J448</f>
        <v/>
      </c>
    </row>
    <row customHeight="1" ht="19.5" r="449">
      <c r="A449" s="2">
        <f>IF(USERID1="", USERID2, USERID1)</f>
        <v/>
      </c>
      <c r="B449">
        <f>A449&amp;"-"&amp;TEXT(C449,"M")&amp;"-"&amp;TEXT(C449,"D")</f>
        <v/>
      </c>
      <c r="C449" s="93">
        <f>DATE</f>
        <v/>
      </c>
      <c r="D449">
        <f>DAY</f>
        <v/>
      </c>
      <c r="E449">
        <f>VLOOKUP(B449,CodeARAM,2,FALSE)</f>
        <v/>
      </c>
      <c r="F449">
        <f>VLOOKUP(B449,CodeDEAM,2,FALSE)</f>
        <v/>
      </c>
      <c r="G449">
        <f>VLOOKUP(B449,CodeARPM,2,FALSE)</f>
        <v/>
      </c>
      <c r="H449">
        <f>VLOOKUP(B449,CodeTRUEDEPM,2,FALSE)</f>
        <v/>
      </c>
      <c r="I449" s="78">
        <f>F449-E449</f>
        <v/>
      </c>
      <c r="J449" s="78">
        <f>H449-G449</f>
        <v/>
      </c>
      <c r="K449" s="78">
        <f>I449+J449</f>
        <v/>
      </c>
    </row>
    <row customHeight="1" ht="19.5" r="450">
      <c r="A450" s="2">
        <f>IF(USERID1="", USERID2, USERID1)</f>
        <v/>
      </c>
      <c r="B450">
        <f>A450&amp;"-"&amp;TEXT(C450,"M")&amp;"-"&amp;TEXT(C450,"D")</f>
        <v/>
      </c>
      <c r="C450" s="93">
        <f>DATE</f>
        <v/>
      </c>
      <c r="D450">
        <f>DAY</f>
        <v/>
      </c>
      <c r="E450">
        <f>VLOOKUP(B450,CodeARAM,2,FALSE)</f>
        <v/>
      </c>
      <c r="F450">
        <f>VLOOKUP(B450,CodeDEAM,2,FALSE)</f>
        <v/>
      </c>
      <c r="G450">
        <f>VLOOKUP(B450,CodeARPM,2,FALSE)</f>
        <v/>
      </c>
      <c r="H450">
        <f>VLOOKUP(B450,CodeTRUEDEPM,2,FALSE)</f>
        <v/>
      </c>
      <c r="I450" s="78">
        <f>F450-E450</f>
        <v/>
      </c>
      <c r="J450" s="78">
        <f>H450-G450</f>
        <v/>
      </c>
      <c r="K450" s="78">
        <f>I450+J450</f>
        <v/>
      </c>
    </row>
    <row customHeight="1" ht="19.5" r="451">
      <c r="A451" s="2">
        <f>IF(USERID1="", USERID2, USERID1)</f>
        <v/>
      </c>
      <c r="B451">
        <f>A451&amp;"-"&amp;TEXT(C451,"M")&amp;"-"&amp;TEXT(C451,"D")</f>
        <v/>
      </c>
      <c r="C451" s="93">
        <f>DATE</f>
        <v/>
      </c>
      <c r="D451">
        <f>DAY</f>
        <v/>
      </c>
      <c r="E451">
        <f>VLOOKUP(B451,CodeARAM,2,FALSE)</f>
        <v/>
      </c>
      <c r="F451">
        <f>VLOOKUP(B451,CodeDEAM,2,FALSE)</f>
        <v/>
      </c>
      <c r="G451">
        <f>VLOOKUP(B451,CodeARPM,2,FALSE)</f>
        <v/>
      </c>
      <c r="H451">
        <f>VLOOKUP(B451,CodeTRUEDEPM,2,FALSE)</f>
        <v/>
      </c>
      <c r="I451" s="78">
        <f>F451-E451</f>
        <v/>
      </c>
      <c r="J451" s="78">
        <f>H451-G451</f>
        <v/>
      </c>
      <c r="K451" s="78">
        <f>I451+J451</f>
        <v/>
      </c>
    </row>
    <row customHeight="1" ht="19.5" r="452">
      <c r="A452" s="2">
        <f>IF(USERID1="", USERID2, USERID1)</f>
        <v/>
      </c>
      <c r="B452">
        <f>A452&amp;"-"&amp;TEXT(C452,"M")&amp;"-"&amp;TEXT(C452,"D")</f>
        <v/>
      </c>
      <c r="C452" s="93">
        <f>DATE</f>
        <v/>
      </c>
      <c r="D452">
        <f>DAY</f>
        <v/>
      </c>
      <c r="E452">
        <f>VLOOKUP(B452,CodeARAM,2,FALSE)</f>
        <v/>
      </c>
      <c r="F452">
        <f>VLOOKUP(B452,CodeDEAM,2,FALSE)</f>
        <v/>
      </c>
      <c r="G452">
        <f>VLOOKUP(B452,CodeARPM,2,FALSE)</f>
        <v/>
      </c>
      <c r="H452">
        <f>VLOOKUP(B452,CodeTRUEDEPM,2,FALSE)</f>
        <v/>
      </c>
      <c r="I452" s="78">
        <f>F452-E452</f>
        <v/>
      </c>
      <c r="J452" s="78">
        <f>H452-G452</f>
        <v/>
      </c>
      <c r="K452" s="78">
        <f>I452+J452</f>
        <v/>
      </c>
    </row>
    <row customHeight="1" ht="19.5" r="453">
      <c r="A453" s="2">
        <f>IF(USERID1="", USERID2, USERID1)</f>
        <v/>
      </c>
      <c r="B453">
        <f>A453&amp;"-"&amp;TEXT(C453,"M")&amp;"-"&amp;TEXT(C453,"D")</f>
        <v/>
      </c>
      <c r="C453" s="93">
        <f>DATE</f>
        <v/>
      </c>
      <c r="D453">
        <f>DAY</f>
        <v/>
      </c>
      <c r="E453">
        <f>VLOOKUP(B453,CodeARAM,2,FALSE)</f>
        <v/>
      </c>
      <c r="F453">
        <f>VLOOKUP(B453,CodeDEAM,2,FALSE)</f>
        <v/>
      </c>
      <c r="G453">
        <f>VLOOKUP(B453,CodeARPM,2,FALSE)</f>
        <v/>
      </c>
      <c r="H453">
        <f>VLOOKUP(B453,CodeTRUEDEPM,2,FALSE)</f>
        <v/>
      </c>
      <c r="I453" s="78">
        <f>F453-E453</f>
        <v/>
      </c>
      <c r="J453" s="78">
        <f>H453-G453</f>
        <v/>
      </c>
      <c r="K453" s="78">
        <f>I453+J453</f>
        <v/>
      </c>
    </row>
    <row customHeight="1" ht="19.5" r="454">
      <c r="A454" s="2">
        <f>IF(USERID1="", USERID2, USERID1)</f>
        <v/>
      </c>
      <c r="B454">
        <f>A454&amp;"-"&amp;TEXT(C454,"M")&amp;"-"&amp;TEXT(C454,"D")</f>
        <v/>
      </c>
      <c r="C454" s="93">
        <f>DATE</f>
        <v/>
      </c>
      <c r="D454">
        <f>DAY</f>
        <v/>
      </c>
      <c r="E454">
        <f>VLOOKUP(B454,CodeARAM,2,FALSE)</f>
        <v/>
      </c>
      <c r="F454">
        <f>VLOOKUP(B454,CodeDEAM,2,FALSE)</f>
        <v/>
      </c>
      <c r="G454">
        <f>VLOOKUP(B454,CodeARPM,2,FALSE)</f>
        <v/>
      </c>
      <c r="H454">
        <f>VLOOKUP(B454,CodeTRUEDEPM,2,FALSE)</f>
        <v/>
      </c>
      <c r="I454" s="78">
        <f>F454-E454</f>
        <v/>
      </c>
      <c r="J454" s="78">
        <f>H454-G454</f>
        <v/>
      </c>
      <c r="K454" s="78">
        <f>I454+J454</f>
        <v/>
      </c>
    </row>
    <row customHeight="1" ht="19.5" r="455">
      <c r="A455" s="2">
        <f>IF(USERID1="", USERID2, USERID1)</f>
        <v/>
      </c>
      <c r="B455">
        <f>A455&amp;"-"&amp;TEXT(C455,"M")&amp;"-"&amp;TEXT(C455,"D")</f>
        <v/>
      </c>
      <c r="C455" s="93">
        <f>DATE</f>
        <v/>
      </c>
      <c r="D455">
        <f>DAY</f>
        <v/>
      </c>
      <c r="E455">
        <f>VLOOKUP(B455,CodeARAM,2,FALSE)</f>
        <v/>
      </c>
      <c r="F455">
        <f>VLOOKUP(B455,CodeDEAM,2,FALSE)</f>
        <v/>
      </c>
      <c r="G455">
        <f>VLOOKUP(B455,CodeARPM,2,FALSE)</f>
        <v/>
      </c>
      <c r="H455">
        <f>VLOOKUP(B455,CodeTRUEDEPM,2,FALSE)</f>
        <v/>
      </c>
      <c r="I455" s="78">
        <f>F455-E455</f>
        <v/>
      </c>
      <c r="J455" s="78">
        <f>H455-G455</f>
        <v/>
      </c>
      <c r="K455" s="78">
        <f>I455+J455</f>
        <v/>
      </c>
    </row>
    <row customHeight="1" ht="19.5" r="456">
      <c r="A456" s="2">
        <f>IF(USERID1="", USERID2, USERID1)</f>
        <v/>
      </c>
      <c r="B456">
        <f>A456&amp;"-"&amp;TEXT(C456,"M")&amp;"-"&amp;TEXT(C456,"D")</f>
        <v/>
      </c>
      <c r="C456" s="93">
        <f>DATE</f>
        <v/>
      </c>
      <c r="D456">
        <f>DAY</f>
        <v/>
      </c>
      <c r="E456">
        <f>VLOOKUP(B456,CodeARAM,2,FALSE)</f>
        <v/>
      </c>
      <c r="F456">
        <f>VLOOKUP(B456,CodeDEAM,2,FALSE)</f>
        <v/>
      </c>
      <c r="G456">
        <f>VLOOKUP(B456,CodeARPM,2,FALSE)</f>
        <v/>
      </c>
      <c r="H456">
        <f>VLOOKUP(B456,CodeTRUEDEPM,2,FALSE)</f>
        <v/>
      </c>
      <c r="I456" s="78">
        <f>F456-E456</f>
        <v/>
      </c>
      <c r="J456" s="78">
        <f>H456-G456</f>
        <v/>
      </c>
      <c r="K456" s="78">
        <f>I456+J456</f>
        <v/>
      </c>
    </row>
    <row customHeight="1" ht="19.5" r="457">
      <c r="A457" s="2">
        <f>IF(USERID1="", USERID2, USERID1)</f>
        <v/>
      </c>
      <c r="B457">
        <f>A457&amp;"-"&amp;TEXT(C457,"M")&amp;"-"&amp;TEXT(C457,"D")</f>
        <v/>
      </c>
      <c r="C457" s="93">
        <f>DATE</f>
        <v/>
      </c>
      <c r="D457">
        <f>DAY</f>
        <v/>
      </c>
      <c r="E457">
        <f>VLOOKUP(B457,CodeARAM,2,FALSE)</f>
        <v/>
      </c>
      <c r="F457">
        <f>VLOOKUP(B457,CodeDEAM,2,FALSE)</f>
        <v/>
      </c>
      <c r="G457">
        <f>VLOOKUP(B457,CodeARPM,2,FALSE)</f>
        <v/>
      </c>
      <c r="H457">
        <f>VLOOKUP(B457,CodeTRUEDEPM,2,FALSE)</f>
        <v/>
      </c>
      <c r="I457" s="78">
        <f>F457-E457</f>
        <v/>
      </c>
      <c r="J457" s="78">
        <f>H457-G457</f>
        <v/>
      </c>
      <c r="K457" s="78">
        <f>I457+J457</f>
        <v/>
      </c>
    </row>
    <row customHeight="1" ht="19.5" r="458">
      <c r="A458" s="2">
        <f>IF(USERID1="", USERID2, USERID1)</f>
        <v/>
      </c>
      <c r="B458">
        <f>A458&amp;"-"&amp;TEXT(C458,"M")&amp;"-"&amp;TEXT(C458,"D")</f>
        <v/>
      </c>
      <c r="C458" s="93">
        <f>DATE</f>
        <v/>
      </c>
      <c r="D458">
        <f>DAY</f>
        <v/>
      </c>
      <c r="E458">
        <f>VLOOKUP(B458,CodeARAM,2,FALSE)</f>
        <v/>
      </c>
      <c r="F458">
        <f>VLOOKUP(B458,CodeDEAM,2,FALSE)</f>
        <v/>
      </c>
      <c r="G458">
        <f>VLOOKUP(B458,CodeARPM,2,FALSE)</f>
        <v/>
      </c>
      <c r="H458">
        <f>VLOOKUP(B458,CodeTRUEDEPM,2,FALSE)</f>
        <v/>
      </c>
      <c r="I458" s="78">
        <f>F458-E458</f>
        <v/>
      </c>
      <c r="J458" s="78">
        <f>H458-G458</f>
        <v/>
      </c>
      <c r="K458" s="78">
        <f>I458+J458</f>
        <v/>
      </c>
    </row>
    <row customHeight="1" ht="19.5" r="459">
      <c r="A459" s="2">
        <f>IF(USERID1="", USERID2, USERID1)</f>
        <v/>
      </c>
      <c r="B459">
        <f>A459&amp;"-"&amp;TEXT(C459,"M")&amp;"-"&amp;TEXT(C459,"D")</f>
        <v/>
      </c>
      <c r="C459" s="93">
        <f>DATE</f>
        <v/>
      </c>
      <c r="D459">
        <f>DAY</f>
        <v/>
      </c>
      <c r="E459">
        <f>VLOOKUP(B459,CodeARAM,2,FALSE)</f>
        <v/>
      </c>
      <c r="F459">
        <f>VLOOKUP(B459,CodeDEAM,2,FALSE)</f>
        <v/>
      </c>
      <c r="G459">
        <f>VLOOKUP(B459,CodeARPM,2,FALSE)</f>
        <v/>
      </c>
      <c r="H459">
        <f>VLOOKUP(B459,CodeTRUEDEPM,2,FALSE)</f>
        <v/>
      </c>
      <c r="I459" s="78">
        <f>F459-E459</f>
        <v/>
      </c>
      <c r="J459" s="78">
        <f>H459-G459</f>
        <v/>
      </c>
      <c r="K459" s="78">
        <f>I459+J459</f>
        <v/>
      </c>
    </row>
    <row customHeight="1" ht="19.5" r="460">
      <c r="A460" s="2">
        <f>IF(USERID1="", USERID2, USERID1)</f>
        <v/>
      </c>
      <c r="B460">
        <f>A460&amp;"-"&amp;TEXT(C460,"M")&amp;"-"&amp;TEXT(C460,"D")</f>
        <v/>
      </c>
      <c r="C460" s="93">
        <f>DATE</f>
        <v/>
      </c>
      <c r="D460">
        <f>DAY</f>
        <v/>
      </c>
      <c r="E460">
        <f>VLOOKUP(B460,CodeARAM,2,FALSE)</f>
        <v/>
      </c>
      <c r="F460">
        <f>VLOOKUP(B460,CodeDEAM,2,FALSE)</f>
        <v/>
      </c>
      <c r="G460">
        <f>VLOOKUP(B460,CodeARPM,2,FALSE)</f>
        <v/>
      </c>
      <c r="H460">
        <f>VLOOKUP(B460,CodeTRUEDEPM,2,FALSE)</f>
        <v/>
      </c>
      <c r="I460" s="78">
        <f>F460-E460</f>
        <v/>
      </c>
      <c r="J460" s="78">
        <f>H460-G460</f>
        <v/>
      </c>
      <c r="K460" s="78">
        <f>I460+J460</f>
        <v/>
      </c>
    </row>
    <row customHeight="1" ht="19.5" r="461">
      <c r="A461" s="2">
        <f>IF(USERID1="", USERID2, USERID1)</f>
        <v/>
      </c>
      <c r="B461">
        <f>A461&amp;"-"&amp;TEXT(C461,"M")&amp;"-"&amp;TEXT(C461,"D")</f>
        <v/>
      </c>
      <c r="C461" s="93">
        <f>DATE</f>
        <v/>
      </c>
      <c r="D461">
        <f>DAY</f>
        <v/>
      </c>
      <c r="E461">
        <f>VLOOKUP(B461,CodeARAM,2,FALSE)</f>
        <v/>
      </c>
      <c r="F461">
        <f>VLOOKUP(B461,CodeDEAM,2,FALSE)</f>
        <v/>
      </c>
      <c r="G461">
        <f>VLOOKUP(B461,CodeARPM,2,FALSE)</f>
        <v/>
      </c>
      <c r="H461">
        <f>VLOOKUP(B461,CodeTRUEDEPM,2,FALSE)</f>
        <v/>
      </c>
      <c r="I461" s="78">
        <f>F461-E461</f>
        <v/>
      </c>
      <c r="J461" s="78">
        <f>H461-G461</f>
        <v/>
      </c>
      <c r="K461" s="78">
        <f>I461+J461</f>
        <v/>
      </c>
    </row>
    <row customHeight="1" ht="19.5" r="462">
      <c r="A462" s="2">
        <f>IF(USERID1="", USERID2, USERID1)</f>
        <v/>
      </c>
      <c r="B462">
        <f>A462&amp;"-"&amp;TEXT(C462,"M")&amp;"-"&amp;TEXT(C462,"D")</f>
        <v/>
      </c>
      <c r="C462" s="93">
        <f>DATE</f>
        <v/>
      </c>
      <c r="D462">
        <f>DAY</f>
        <v/>
      </c>
      <c r="E462">
        <f>VLOOKUP(B462,CodeARAM,2,FALSE)</f>
        <v/>
      </c>
      <c r="F462">
        <f>VLOOKUP(B462,CodeDEAM,2,FALSE)</f>
        <v/>
      </c>
      <c r="G462">
        <f>VLOOKUP(B462,CodeARPM,2,FALSE)</f>
        <v/>
      </c>
      <c r="H462">
        <f>VLOOKUP(B462,CodeTRUEDEPM,2,FALSE)</f>
        <v/>
      </c>
      <c r="I462" s="78">
        <f>F462-E462</f>
        <v/>
      </c>
      <c r="J462" s="78">
        <f>H462-G462</f>
        <v/>
      </c>
      <c r="K462" s="78">
        <f>I462+J462</f>
        <v/>
      </c>
    </row>
    <row customHeight="1" ht="19.5" r="463">
      <c r="A463" s="2">
        <f>IF(USERID1="", USERID2, USERID1)</f>
        <v/>
      </c>
      <c r="B463">
        <f>A463&amp;"-"&amp;TEXT(C463,"M")&amp;"-"&amp;TEXT(C463,"D")</f>
        <v/>
      </c>
      <c r="C463" s="93">
        <f>DATE</f>
        <v/>
      </c>
      <c r="D463">
        <f>DAY</f>
        <v/>
      </c>
      <c r="E463">
        <f>VLOOKUP(B463,CodeARAM,2,FALSE)</f>
        <v/>
      </c>
      <c r="F463">
        <f>VLOOKUP(B463,CodeDEAM,2,FALSE)</f>
        <v/>
      </c>
      <c r="G463">
        <f>VLOOKUP(B463,CodeARPM,2,FALSE)</f>
        <v/>
      </c>
      <c r="H463">
        <f>VLOOKUP(B463,CodeTRUEDEPM,2,FALSE)</f>
        <v/>
      </c>
      <c r="I463" s="78">
        <f>F463-E463</f>
        <v/>
      </c>
      <c r="J463" s="78">
        <f>H463-G463</f>
        <v/>
      </c>
      <c r="K463" s="78">
        <f>I463+J463</f>
        <v/>
      </c>
    </row>
    <row customHeight="1" ht="19.5" r="464">
      <c r="A464" s="2">
        <f>IF(USERID1="", USERID2, USERID1)</f>
        <v/>
      </c>
      <c r="B464">
        <f>A464&amp;"-"&amp;TEXT(C464,"M")&amp;"-"&amp;TEXT(C464,"D")</f>
        <v/>
      </c>
      <c r="C464" s="93">
        <f>DATE</f>
        <v/>
      </c>
      <c r="D464">
        <f>DAY</f>
        <v/>
      </c>
      <c r="E464">
        <f>VLOOKUP(B464,CodeARAM,2,FALSE)</f>
        <v/>
      </c>
      <c r="F464">
        <f>VLOOKUP(B464,CodeDEAM,2,FALSE)</f>
        <v/>
      </c>
      <c r="G464">
        <f>VLOOKUP(B464,CodeARPM,2,FALSE)</f>
        <v/>
      </c>
      <c r="H464">
        <f>VLOOKUP(B464,CodeTRUEDEPM,2,FALSE)</f>
        <v/>
      </c>
      <c r="I464" s="78">
        <f>F464-E464</f>
        <v/>
      </c>
      <c r="J464" s="78">
        <f>H464-G464</f>
        <v/>
      </c>
      <c r="K464" s="78">
        <f>I464+J464</f>
        <v/>
      </c>
    </row>
    <row customHeight="1" ht="19.5" r="465">
      <c r="A465" s="2">
        <f>IF(USERID1="", USERID2, USERID1)</f>
        <v/>
      </c>
      <c r="B465">
        <f>A465&amp;"-"&amp;TEXT(C465,"M")&amp;"-"&amp;TEXT(C465,"D")</f>
        <v/>
      </c>
      <c r="C465" s="93">
        <f>DATE</f>
        <v/>
      </c>
      <c r="D465">
        <f>DAY</f>
        <v/>
      </c>
      <c r="E465">
        <f>VLOOKUP(B465,CodeARAM,2,FALSE)</f>
        <v/>
      </c>
      <c r="F465">
        <f>VLOOKUP(B465,CodeDEAM,2,FALSE)</f>
        <v/>
      </c>
      <c r="G465">
        <f>VLOOKUP(B465,CodeARPM,2,FALSE)</f>
        <v/>
      </c>
      <c r="H465">
        <f>VLOOKUP(B465,CodeTRUEDEPM,2,FALSE)</f>
        <v/>
      </c>
      <c r="I465" s="78">
        <f>F465-E465</f>
        <v/>
      </c>
      <c r="J465" s="78">
        <f>H465-G465</f>
        <v/>
      </c>
      <c r="K465" s="78">
        <f>I465+J465</f>
        <v/>
      </c>
    </row>
    <row customHeight="1" ht="19.5" r="466">
      <c r="A466" s="2">
        <f>IF(USERID1="", USERID2, USERID1)</f>
        <v/>
      </c>
      <c r="B466">
        <f>A466&amp;"-"&amp;TEXT(C466,"M")&amp;"-"&amp;TEXT(C466,"D")</f>
        <v/>
      </c>
      <c r="C466" s="93">
        <f>DATE</f>
        <v/>
      </c>
      <c r="D466">
        <f>DAY</f>
        <v/>
      </c>
      <c r="E466">
        <f>VLOOKUP(B466,CodeARAM,2,FALSE)</f>
        <v/>
      </c>
      <c r="F466">
        <f>VLOOKUP(B466,CodeDEAM,2,FALSE)</f>
        <v/>
      </c>
      <c r="G466">
        <f>VLOOKUP(B466,CodeARPM,2,FALSE)</f>
        <v/>
      </c>
      <c r="H466">
        <f>VLOOKUP(B466,CodeTRUEDEPM,2,FALSE)</f>
        <v/>
      </c>
      <c r="I466" s="78">
        <f>F466-E466</f>
        <v/>
      </c>
      <c r="J466" s="78">
        <f>H466-G466</f>
        <v/>
      </c>
      <c r="K466" s="78">
        <f>I466+J466</f>
        <v/>
      </c>
    </row>
    <row customHeight="1" ht="19.5" r="467">
      <c r="A467" s="2">
        <f>IF(USERID1="", USERID2, USERID1)</f>
        <v/>
      </c>
      <c r="B467">
        <f>A467&amp;"-"&amp;TEXT(C467,"M")&amp;"-"&amp;TEXT(C467,"D")</f>
        <v/>
      </c>
      <c r="C467" s="93">
        <f>DATE</f>
        <v/>
      </c>
      <c r="D467">
        <f>DAY</f>
        <v/>
      </c>
      <c r="E467">
        <f>VLOOKUP(B467,CodeARAM,2,FALSE)</f>
        <v/>
      </c>
      <c r="F467">
        <f>VLOOKUP(B467,CodeDEAM,2,FALSE)</f>
        <v/>
      </c>
      <c r="G467">
        <f>VLOOKUP(B467,CodeARPM,2,FALSE)</f>
        <v/>
      </c>
      <c r="H467">
        <f>VLOOKUP(B467,CodeTRUEDEPM,2,FALSE)</f>
        <v/>
      </c>
      <c r="I467" s="78">
        <f>F467-E467</f>
        <v/>
      </c>
      <c r="J467" s="78">
        <f>H467-G467</f>
        <v/>
      </c>
      <c r="K467" s="78">
        <f>I467+J467</f>
        <v/>
      </c>
    </row>
    <row customHeight="1" ht="19.5" r="468">
      <c r="A468" s="2">
        <f>IF(USERID1="", USERID2, USERID1)</f>
        <v/>
      </c>
      <c r="B468">
        <f>A468&amp;"-"&amp;TEXT(C468,"M")&amp;"-"&amp;TEXT(C468,"D")</f>
        <v/>
      </c>
      <c r="C468" s="93">
        <f>DATE</f>
        <v/>
      </c>
      <c r="D468">
        <f>DAY</f>
        <v/>
      </c>
      <c r="E468">
        <f>VLOOKUP(B468,CodeARAM,2,FALSE)</f>
        <v/>
      </c>
      <c r="F468">
        <f>VLOOKUP(B468,CodeDEAM,2,FALSE)</f>
        <v/>
      </c>
      <c r="G468">
        <f>VLOOKUP(B468,CodeARPM,2,FALSE)</f>
        <v/>
      </c>
      <c r="H468">
        <f>VLOOKUP(B468,CodeTRUEDEPM,2,FALSE)</f>
        <v/>
      </c>
      <c r="I468" s="78">
        <f>F468-E468</f>
        <v/>
      </c>
      <c r="J468" s="78">
        <f>H468-G468</f>
        <v/>
      </c>
      <c r="K468" s="78">
        <f>I468+J468</f>
        <v/>
      </c>
    </row>
    <row customHeight="1" ht="19.5" r="469">
      <c r="A469" s="2">
        <f>IF(USERID1="", USERID2, USERID1)</f>
        <v/>
      </c>
      <c r="B469">
        <f>A469&amp;"-"&amp;TEXT(C469,"M")&amp;"-"&amp;TEXT(C469,"D")</f>
        <v/>
      </c>
      <c r="C469" s="93">
        <f>DATE</f>
        <v/>
      </c>
      <c r="D469">
        <f>DAY</f>
        <v/>
      </c>
      <c r="E469">
        <f>VLOOKUP(B469,CodeARAM,2,FALSE)</f>
        <v/>
      </c>
      <c r="F469">
        <f>VLOOKUP(B469,CodeDEAM,2,FALSE)</f>
        <v/>
      </c>
      <c r="G469">
        <f>VLOOKUP(B469,CodeARPM,2,FALSE)</f>
        <v/>
      </c>
      <c r="H469">
        <f>VLOOKUP(B469,CodeTRUEDEPM,2,FALSE)</f>
        <v/>
      </c>
      <c r="I469" s="78">
        <f>F469-E469</f>
        <v/>
      </c>
      <c r="J469" s="78">
        <f>H469-G469</f>
        <v/>
      </c>
      <c r="K469" s="78">
        <f>I469+J469</f>
        <v/>
      </c>
    </row>
    <row customHeight="1" ht="19.5" r="470">
      <c r="A470" s="2">
        <f>IF(USERID1="", USERID2, USERID1)</f>
        <v/>
      </c>
      <c r="B470">
        <f>A470&amp;"-"&amp;TEXT(C470,"M")&amp;"-"&amp;TEXT(C470,"D")</f>
        <v/>
      </c>
      <c r="C470" s="93">
        <f>DATE</f>
        <v/>
      </c>
      <c r="D470">
        <f>DAY</f>
        <v/>
      </c>
      <c r="E470">
        <f>VLOOKUP(B470,CodeARAM,2,FALSE)</f>
        <v/>
      </c>
      <c r="F470">
        <f>VLOOKUP(B470,CodeDEAM,2,FALSE)</f>
        <v/>
      </c>
      <c r="G470">
        <f>VLOOKUP(B470,CodeARPM,2,FALSE)</f>
        <v/>
      </c>
      <c r="H470">
        <f>VLOOKUP(B470,CodeTRUEDEPM,2,FALSE)</f>
        <v/>
      </c>
      <c r="I470" s="78">
        <f>F470-E470</f>
        <v/>
      </c>
      <c r="J470" s="78">
        <f>H470-G470</f>
        <v/>
      </c>
      <c r="K470" s="78">
        <f>I470+J470</f>
        <v/>
      </c>
    </row>
    <row customHeight="1" ht="19.5" r="471">
      <c r="A471" s="2">
        <f>IF(USERID1="", USERID2, USERID1)</f>
        <v/>
      </c>
      <c r="B471">
        <f>A471&amp;"-"&amp;TEXT(C471,"M")&amp;"-"&amp;TEXT(C471,"D")</f>
        <v/>
      </c>
      <c r="C471" s="93">
        <f>DATE</f>
        <v/>
      </c>
      <c r="D471">
        <f>DAY</f>
        <v/>
      </c>
      <c r="E471">
        <f>VLOOKUP(B471,CodeARAM,2,FALSE)</f>
        <v/>
      </c>
      <c r="F471">
        <f>VLOOKUP(B471,CodeDEAM,2,FALSE)</f>
        <v/>
      </c>
      <c r="G471">
        <f>VLOOKUP(B471,CodeARPM,2,FALSE)</f>
        <v/>
      </c>
      <c r="H471">
        <f>VLOOKUP(B471,CodeTRUEDEPM,2,FALSE)</f>
        <v/>
      </c>
      <c r="I471" s="78">
        <f>F471-E471</f>
        <v/>
      </c>
      <c r="J471" s="78">
        <f>H471-G471</f>
        <v/>
      </c>
      <c r="K471" s="78">
        <f>I471+J471</f>
        <v/>
      </c>
    </row>
    <row customHeight="1" ht="19.5" r="472">
      <c r="A472" s="2">
        <f>IF(USERID1="", USERID2, USERID1)</f>
        <v/>
      </c>
      <c r="B472">
        <f>A472&amp;"-"&amp;TEXT(C472,"M")&amp;"-"&amp;TEXT(C472,"D")</f>
        <v/>
      </c>
      <c r="C472" s="93">
        <f>DATE</f>
        <v/>
      </c>
      <c r="D472">
        <f>DAY</f>
        <v/>
      </c>
      <c r="E472">
        <f>VLOOKUP(B472,CodeARAM,2,FALSE)</f>
        <v/>
      </c>
      <c r="F472">
        <f>VLOOKUP(B472,CodeDEAM,2,FALSE)</f>
        <v/>
      </c>
      <c r="G472">
        <f>VLOOKUP(B472,CodeARPM,2,FALSE)</f>
        <v/>
      </c>
      <c r="H472">
        <f>VLOOKUP(B472,CodeTRUEDEPM,2,FALSE)</f>
        <v/>
      </c>
      <c r="I472" s="78">
        <f>F472-E472</f>
        <v/>
      </c>
      <c r="J472" s="78">
        <f>H472-G472</f>
        <v/>
      </c>
      <c r="K472" s="78">
        <f>I472+J472</f>
        <v/>
      </c>
    </row>
    <row customHeight="1" ht="19.5" r="473">
      <c r="A473" s="2">
        <f>IF(USERID1="", USERID2, USERID1)</f>
        <v/>
      </c>
      <c r="B473">
        <f>A473&amp;"-"&amp;TEXT(C473,"M")&amp;"-"&amp;TEXT(C473,"D")</f>
        <v/>
      </c>
      <c r="C473" s="93">
        <f>DATE</f>
        <v/>
      </c>
      <c r="D473">
        <f>DAY</f>
        <v/>
      </c>
      <c r="E473">
        <f>VLOOKUP(B473,CodeARAM,2,FALSE)</f>
        <v/>
      </c>
      <c r="F473">
        <f>VLOOKUP(B473,CodeDEAM,2,FALSE)</f>
        <v/>
      </c>
      <c r="G473">
        <f>VLOOKUP(B473,CodeARPM,2,FALSE)</f>
        <v/>
      </c>
      <c r="H473">
        <f>VLOOKUP(B473,CodeTRUEDEPM,2,FALSE)</f>
        <v/>
      </c>
      <c r="I473" s="78">
        <f>F473-E473</f>
        <v/>
      </c>
      <c r="J473" s="78">
        <f>H473-G473</f>
        <v/>
      </c>
      <c r="K473" s="78">
        <f>I473+J473</f>
        <v/>
      </c>
    </row>
    <row customHeight="1" ht="19.5" r="474">
      <c r="A474" s="2">
        <f>IF(USERID1="", USERID2, USERID1)</f>
        <v/>
      </c>
      <c r="B474">
        <f>A474&amp;"-"&amp;TEXT(C474,"M")&amp;"-"&amp;TEXT(C474,"D")</f>
        <v/>
      </c>
      <c r="C474" s="93">
        <f>DATE</f>
        <v/>
      </c>
      <c r="D474">
        <f>DAY</f>
        <v/>
      </c>
      <c r="E474">
        <f>VLOOKUP(B474,CodeARAM,2,FALSE)</f>
        <v/>
      </c>
      <c r="F474">
        <f>VLOOKUP(B474,CodeDEAM,2,FALSE)</f>
        <v/>
      </c>
      <c r="G474">
        <f>VLOOKUP(B474,CodeARPM,2,FALSE)</f>
        <v/>
      </c>
      <c r="H474">
        <f>VLOOKUP(B474,CodeTRUEDEPM,2,FALSE)</f>
        <v/>
      </c>
      <c r="I474" s="78">
        <f>F474-E474</f>
        <v/>
      </c>
      <c r="J474" s="78">
        <f>H474-G474</f>
        <v/>
      </c>
      <c r="K474" s="78">
        <f>I474+J474</f>
        <v/>
      </c>
    </row>
    <row customHeight="1" ht="19.5" r="475">
      <c r="A475" s="2">
        <f>IF(USERID1="", USERID2, USERID1)</f>
        <v/>
      </c>
      <c r="B475">
        <f>A475&amp;"-"&amp;TEXT(C475,"M")&amp;"-"&amp;TEXT(C475,"D")</f>
        <v/>
      </c>
      <c r="C475" s="93">
        <f>DATE</f>
        <v/>
      </c>
      <c r="D475">
        <f>DAY</f>
        <v/>
      </c>
      <c r="E475">
        <f>VLOOKUP(B475,CodeARAM,2,FALSE)</f>
        <v/>
      </c>
      <c r="F475">
        <f>VLOOKUP(B475,CodeDEAM,2,FALSE)</f>
        <v/>
      </c>
      <c r="G475">
        <f>VLOOKUP(B475,CodeARPM,2,FALSE)</f>
        <v/>
      </c>
      <c r="H475">
        <f>VLOOKUP(B475,CodeTRUEDEPM,2,FALSE)</f>
        <v/>
      </c>
      <c r="I475" s="78">
        <f>F475-E475</f>
        <v/>
      </c>
      <c r="J475" s="78">
        <f>H475-G475</f>
        <v/>
      </c>
      <c r="K475" s="78">
        <f>I475+J475</f>
        <v/>
      </c>
    </row>
    <row customHeight="1" ht="19.5" r="476">
      <c r="A476" s="2">
        <f>IF(USERID1="", USERID2, USERID1)</f>
        <v/>
      </c>
      <c r="B476">
        <f>A476&amp;"-"&amp;TEXT(C476,"M")&amp;"-"&amp;TEXT(C476,"D")</f>
        <v/>
      </c>
      <c r="C476" s="93">
        <f>DATE</f>
        <v/>
      </c>
      <c r="D476">
        <f>DAY</f>
        <v/>
      </c>
      <c r="E476">
        <f>VLOOKUP(B476,CodeARAM,2,FALSE)</f>
        <v/>
      </c>
      <c r="F476">
        <f>VLOOKUP(B476,CodeDEAM,2,FALSE)</f>
        <v/>
      </c>
      <c r="G476">
        <f>VLOOKUP(B476,CodeARPM,2,FALSE)</f>
        <v/>
      </c>
      <c r="H476">
        <f>VLOOKUP(B476,CodeTRUEDEPM,2,FALSE)</f>
        <v/>
      </c>
      <c r="I476" s="78">
        <f>F476-E476</f>
        <v/>
      </c>
      <c r="J476" s="78">
        <f>H476-G476</f>
        <v/>
      </c>
      <c r="K476" s="78">
        <f>I476+J476</f>
        <v/>
      </c>
    </row>
    <row customHeight="1" ht="19.5" r="477">
      <c r="A477" s="2">
        <f>IF(USERID1="", USERID2, USERID1)</f>
        <v/>
      </c>
      <c r="B477">
        <f>A477&amp;"-"&amp;TEXT(C477,"M")&amp;"-"&amp;TEXT(C477,"D")</f>
        <v/>
      </c>
      <c r="C477" s="93">
        <f>DATE</f>
        <v/>
      </c>
      <c r="D477">
        <f>DAY</f>
        <v/>
      </c>
      <c r="E477">
        <f>VLOOKUP(B477,CodeARAM,2,FALSE)</f>
        <v/>
      </c>
      <c r="F477">
        <f>VLOOKUP(B477,CodeDEAM,2,FALSE)</f>
        <v/>
      </c>
      <c r="G477">
        <f>VLOOKUP(B477,CodeARPM,2,FALSE)</f>
        <v/>
      </c>
      <c r="H477">
        <f>VLOOKUP(B477,CodeTRUEDEPM,2,FALSE)</f>
        <v/>
      </c>
      <c r="I477" s="78">
        <f>F477-E477</f>
        <v/>
      </c>
      <c r="J477" s="78">
        <f>H477-G477</f>
        <v/>
      </c>
      <c r="K477" s="78">
        <f>I477+J477</f>
        <v/>
      </c>
    </row>
    <row customHeight="1" ht="19.5" r="478">
      <c r="A478" s="2">
        <f>IF(USERID1="", USERID2, USERID1)</f>
        <v/>
      </c>
      <c r="B478">
        <f>A478&amp;"-"&amp;TEXT(C478,"M")&amp;"-"&amp;TEXT(C478,"D")</f>
        <v/>
      </c>
      <c r="C478" s="93">
        <f>DATE</f>
        <v/>
      </c>
      <c r="D478">
        <f>DAY</f>
        <v/>
      </c>
      <c r="E478">
        <f>VLOOKUP(B478,CodeARAM,2,FALSE)</f>
        <v/>
      </c>
      <c r="F478">
        <f>VLOOKUP(B478,CodeDEAM,2,FALSE)</f>
        <v/>
      </c>
      <c r="G478">
        <f>VLOOKUP(B478,CodeARPM,2,FALSE)</f>
        <v/>
      </c>
      <c r="H478">
        <f>VLOOKUP(B478,CodeTRUEDEPM,2,FALSE)</f>
        <v/>
      </c>
      <c r="I478" s="78">
        <f>F478-E478</f>
        <v/>
      </c>
      <c r="J478" s="78">
        <f>H478-G478</f>
        <v/>
      </c>
      <c r="K478" s="78">
        <f>I478+J478</f>
        <v/>
      </c>
    </row>
    <row customHeight="1" ht="19.5" r="479">
      <c r="A479" s="2">
        <f>IF(USERID1="", USERID2, USERID1)</f>
        <v/>
      </c>
      <c r="B479">
        <f>A479&amp;"-"&amp;TEXT(C479,"M")&amp;"-"&amp;TEXT(C479,"D")</f>
        <v/>
      </c>
      <c r="C479" s="93">
        <f>DATE</f>
        <v/>
      </c>
      <c r="D479">
        <f>DAY</f>
        <v/>
      </c>
      <c r="E479">
        <f>VLOOKUP(B479,CodeARAM,2,FALSE)</f>
        <v/>
      </c>
      <c r="F479">
        <f>VLOOKUP(B479,CodeDEAM,2,FALSE)</f>
        <v/>
      </c>
      <c r="G479">
        <f>VLOOKUP(B479,CodeARPM,2,FALSE)</f>
        <v/>
      </c>
      <c r="H479">
        <f>VLOOKUP(B479,CodeTRUEDEPM,2,FALSE)</f>
        <v/>
      </c>
      <c r="I479" s="78">
        <f>F479-E479</f>
        <v/>
      </c>
      <c r="J479" s="78">
        <f>H479-G479</f>
        <v/>
      </c>
      <c r="K479" s="78">
        <f>I479+J479</f>
        <v/>
      </c>
    </row>
    <row customHeight="1" ht="19.5" r="480">
      <c r="A480" s="2">
        <f>IF(USERID1="", USERID2, USERID1)</f>
        <v/>
      </c>
      <c r="B480">
        <f>A480&amp;"-"&amp;TEXT(C480,"M")&amp;"-"&amp;TEXT(C480,"D")</f>
        <v/>
      </c>
      <c r="C480" s="93">
        <f>DATE</f>
        <v/>
      </c>
      <c r="D480">
        <f>DAY</f>
        <v/>
      </c>
      <c r="E480">
        <f>VLOOKUP(B480,CodeARAM,2,FALSE)</f>
        <v/>
      </c>
      <c r="F480">
        <f>VLOOKUP(B480,CodeDEAM,2,FALSE)</f>
        <v/>
      </c>
      <c r="G480">
        <f>VLOOKUP(B480,CodeARPM,2,FALSE)</f>
        <v/>
      </c>
      <c r="H480">
        <f>VLOOKUP(B480,CodeTRUEDEPM,2,FALSE)</f>
        <v/>
      </c>
      <c r="I480" s="78">
        <f>F480-E480</f>
        <v/>
      </c>
      <c r="J480" s="78">
        <f>H480-G480</f>
        <v/>
      </c>
      <c r="K480" s="78">
        <f>I480+J480</f>
        <v/>
      </c>
    </row>
    <row customHeight="1" ht="19.5" r="481">
      <c r="A481" s="2">
        <f>IF(USERID1="", USERID2, USERID1)</f>
        <v/>
      </c>
      <c r="B481">
        <f>A481&amp;"-"&amp;TEXT(C481,"M")&amp;"-"&amp;TEXT(C481,"D")</f>
        <v/>
      </c>
      <c r="C481" s="93">
        <f>DATE</f>
        <v/>
      </c>
      <c r="D481">
        <f>DAY</f>
        <v/>
      </c>
      <c r="E481">
        <f>VLOOKUP(B481,CodeARAM,2,FALSE)</f>
        <v/>
      </c>
      <c r="F481">
        <f>VLOOKUP(B481,CodeDEAM,2,FALSE)</f>
        <v/>
      </c>
      <c r="G481">
        <f>VLOOKUP(B481,CodeARPM,2,FALSE)</f>
        <v/>
      </c>
      <c r="H481">
        <f>VLOOKUP(B481,CodeTRUEDEPM,2,FALSE)</f>
        <v/>
      </c>
      <c r="I481" s="78">
        <f>F481-E481</f>
        <v/>
      </c>
      <c r="J481" s="78">
        <f>H481-G481</f>
        <v/>
      </c>
      <c r="K481" s="78">
        <f>I481+J481</f>
        <v/>
      </c>
    </row>
    <row customHeight="1" ht="19.5" r="482">
      <c r="A482" s="2">
        <f>IF(USERID1="", USERID2, USERID1)</f>
        <v/>
      </c>
      <c r="B482">
        <f>A482&amp;"-"&amp;TEXT(C482,"M")&amp;"-"&amp;TEXT(C482,"D")</f>
        <v/>
      </c>
      <c r="C482" s="93">
        <f>DATE</f>
        <v/>
      </c>
      <c r="D482">
        <f>DAY</f>
        <v/>
      </c>
      <c r="E482">
        <f>VLOOKUP(B482,CodeARAM,2,FALSE)</f>
        <v/>
      </c>
      <c r="F482">
        <f>VLOOKUP(B482,CodeDEAM,2,FALSE)</f>
        <v/>
      </c>
      <c r="G482">
        <f>VLOOKUP(B482,CodeARPM,2,FALSE)</f>
        <v/>
      </c>
      <c r="H482">
        <f>VLOOKUP(B482,CodeTRUEDEPM,2,FALSE)</f>
        <v/>
      </c>
      <c r="I482" s="78">
        <f>F482-E482</f>
        <v/>
      </c>
      <c r="J482" s="78">
        <f>H482-G482</f>
        <v/>
      </c>
      <c r="K482" s="78">
        <f>I482+J482</f>
        <v/>
      </c>
    </row>
    <row customHeight="1" ht="19.5" r="483">
      <c r="A483" s="2">
        <f>IF(USERID1="", USERID2, USERID1)</f>
        <v/>
      </c>
      <c r="B483">
        <f>A483&amp;"-"&amp;TEXT(C483,"M")&amp;"-"&amp;TEXT(C483,"D")</f>
        <v/>
      </c>
      <c r="C483" s="93">
        <f>DATE</f>
        <v/>
      </c>
      <c r="D483">
        <f>DAY</f>
        <v/>
      </c>
      <c r="E483">
        <f>VLOOKUP(B483,CodeARAM,2,FALSE)</f>
        <v/>
      </c>
      <c r="F483">
        <f>VLOOKUP(B483,CodeDEAM,2,FALSE)</f>
        <v/>
      </c>
      <c r="G483">
        <f>VLOOKUP(B483,CodeARPM,2,FALSE)</f>
        <v/>
      </c>
      <c r="H483">
        <f>VLOOKUP(B483,CodeTRUEDEPM,2,FALSE)</f>
        <v/>
      </c>
      <c r="I483" s="78">
        <f>F483-E483</f>
        <v/>
      </c>
      <c r="J483" s="78">
        <f>H483-G483</f>
        <v/>
      </c>
      <c r="K483" s="78">
        <f>I483+J483</f>
        <v/>
      </c>
    </row>
    <row customHeight="1" ht="19.5" r="484">
      <c r="A484" s="2">
        <f>IF(USERID1="", USERID2, USERID1)</f>
        <v/>
      </c>
      <c r="B484">
        <f>A484&amp;"-"&amp;TEXT(C484,"M")&amp;"-"&amp;TEXT(C484,"D")</f>
        <v/>
      </c>
      <c r="C484" s="93">
        <f>DATE</f>
        <v/>
      </c>
      <c r="D484">
        <f>DAY</f>
        <v/>
      </c>
      <c r="E484">
        <f>VLOOKUP(B484,CodeARAM,2,FALSE)</f>
        <v/>
      </c>
      <c r="F484">
        <f>VLOOKUP(B484,CodeDEAM,2,FALSE)</f>
        <v/>
      </c>
      <c r="G484">
        <f>VLOOKUP(B484,CodeARPM,2,FALSE)</f>
        <v/>
      </c>
      <c r="H484">
        <f>VLOOKUP(B484,CodeTRUEDEPM,2,FALSE)</f>
        <v/>
      </c>
      <c r="I484" s="78">
        <f>F484-E484</f>
        <v/>
      </c>
      <c r="J484" s="78">
        <f>H484-G484</f>
        <v/>
      </c>
      <c r="K484" s="78">
        <f>I484+J484</f>
        <v/>
      </c>
    </row>
    <row customHeight="1" ht="19.5" r="485">
      <c r="A485" s="2">
        <f>IF(USERID1="", USERID2, USERID1)</f>
        <v/>
      </c>
      <c r="B485">
        <f>A485&amp;"-"&amp;TEXT(C485,"M")&amp;"-"&amp;TEXT(C485,"D")</f>
        <v/>
      </c>
      <c r="C485" s="93">
        <f>DATE</f>
        <v/>
      </c>
      <c r="D485">
        <f>DAY</f>
        <v/>
      </c>
      <c r="E485">
        <f>VLOOKUP(B485,CodeARAM,2,FALSE)</f>
        <v/>
      </c>
      <c r="F485">
        <f>VLOOKUP(B485,CodeDEAM,2,FALSE)</f>
        <v/>
      </c>
      <c r="G485">
        <f>VLOOKUP(B485,CodeARPM,2,FALSE)</f>
        <v/>
      </c>
      <c r="H485">
        <f>VLOOKUP(B485,CodeTRUEDEPM,2,FALSE)</f>
        <v/>
      </c>
      <c r="I485" s="78">
        <f>F485-E485</f>
        <v/>
      </c>
      <c r="J485" s="78">
        <f>H485-G485</f>
        <v/>
      </c>
      <c r="K485" s="78">
        <f>I485+J485</f>
        <v/>
      </c>
    </row>
    <row customHeight="1" ht="19.5" r="486">
      <c r="A486" s="2">
        <f>IF(USERID1="", USERID2, USERID1)</f>
        <v/>
      </c>
      <c r="B486">
        <f>A486&amp;"-"&amp;TEXT(C486,"M")&amp;"-"&amp;TEXT(C486,"D")</f>
        <v/>
      </c>
      <c r="C486" s="93">
        <f>DATE</f>
        <v/>
      </c>
      <c r="D486">
        <f>DAY</f>
        <v/>
      </c>
      <c r="E486">
        <f>VLOOKUP(B486,CodeARAM,2,FALSE)</f>
        <v/>
      </c>
      <c r="F486">
        <f>VLOOKUP(B486,CodeDEAM,2,FALSE)</f>
        <v/>
      </c>
      <c r="G486">
        <f>VLOOKUP(B486,CodeARPM,2,FALSE)</f>
        <v/>
      </c>
      <c r="H486">
        <f>VLOOKUP(B486,CodeTRUEDEPM,2,FALSE)</f>
        <v/>
      </c>
      <c r="I486" s="78">
        <f>F486-E486</f>
        <v/>
      </c>
      <c r="J486" s="78">
        <f>H486-G486</f>
        <v/>
      </c>
      <c r="K486" s="78">
        <f>I486+J486</f>
        <v/>
      </c>
    </row>
    <row customHeight="1" ht="19.5" r="487">
      <c r="A487" s="2">
        <f>IF(USERID1="", USERID2, USERID1)</f>
        <v/>
      </c>
      <c r="B487">
        <f>A487&amp;"-"&amp;TEXT(C487,"M")&amp;"-"&amp;TEXT(C487,"D")</f>
        <v/>
      </c>
      <c r="C487" s="93">
        <f>DATE</f>
        <v/>
      </c>
      <c r="D487">
        <f>DAY</f>
        <v/>
      </c>
      <c r="E487">
        <f>VLOOKUP(B487,CodeARAM,2,FALSE)</f>
        <v/>
      </c>
      <c r="F487">
        <f>VLOOKUP(B487,CodeDEAM,2,FALSE)</f>
        <v/>
      </c>
      <c r="G487">
        <f>VLOOKUP(B487,CodeARPM,2,FALSE)</f>
        <v/>
      </c>
      <c r="H487">
        <f>VLOOKUP(B487,CodeTRUEDEPM,2,FALSE)</f>
        <v/>
      </c>
      <c r="I487" s="78">
        <f>F487-E487</f>
        <v/>
      </c>
      <c r="J487" s="78">
        <f>H487-G487</f>
        <v/>
      </c>
      <c r="K487" s="78">
        <f>I487+J487</f>
        <v/>
      </c>
    </row>
    <row customHeight="1" ht="19.5" r="488">
      <c r="A488" s="2">
        <f>IF(USERID1="", USERID2, USERID1)</f>
        <v/>
      </c>
      <c r="B488">
        <f>A488&amp;"-"&amp;TEXT(C488,"M")&amp;"-"&amp;TEXT(C488,"D")</f>
        <v/>
      </c>
      <c r="C488" s="93">
        <f>DATE</f>
        <v/>
      </c>
      <c r="D488">
        <f>DAY</f>
        <v/>
      </c>
      <c r="E488">
        <f>VLOOKUP(B488,CodeARAM,2,FALSE)</f>
        <v/>
      </c>
      <c r="F488">
        <f>VLOOKUP(B488,CodeDEAM,2,FALSE)</f>
        <v/>
      </c>
      <c r="G488">
        <f>VLOOKUP(B488,CodeARPM,2,FALSE)</f>
        <v/>
      </c>
      <c r="H488">
        <f>VLOOKUP(B488,CodeTRUEDEPM,2,FALSE)</f>
        <v/>
      </c>
      <c r="I488" s="78">
        <f>F488-E488</f>
        <v/>
      </c>
      <c r="J488" s="78">
        <f>H488-G488</f>
        <v/>
      </c>
      <c r="K488" s="78">
        <f>I488+J488</f>
        <v/>
      </c>
    </row>
    <row customHeight="1" ht="19.5" r="489">
      <c r="A489" s="2">
        <f>IF(USERID1="", USERID2, USERID1)</f>
        <v/>
      </c>
      <c r="B489">
        <f>A489&amp;"-"&amp;TEXT(C489,"M")&amp;"-"&amp;TEXT(C489,"D")</f>
        <v/>
      </c>
      <c r="C489" s="93">
        <f>DATE</f>
        <v/>
      </c>
      <c r="D489">
        <f>DAY</f>
        <v/>
      </c>
      <c r="E489">
        <f>VLOOKUP(B489,CodeARAM,2,FALSE)</f>
        <v/>
      </c>
      <c r="F489">
        <f>VLOOKUP(B489,CodeDEAM,2,FALSE)</f>
        <v/>
      </c>
      <c r="G489">
        <f>VLOOKUP(B489,CodeARPM,2,FALSE)</f>
        <v/>
      </c>
      <c r="H489">
        <f>VLOOKUP(B489,CodeTRUEDEPM,2,FALSE)</f>
        <v/>
      </c>
      <c r="I489" s="78">
        <f>F489-E489</f>
        <v/>
      </c>
      <c r="J489" s="78">
        <f>H489-G489</f>
        <v/>
      </c>
      <c r="K489" s="78">
        <f>I489+J489</f>
        <v/>
      </c>
    </row>
    <row customHeight="1" ht="19.5" r="490">
      <c r="A490" s="2">
        <f>IF(USERID1="", USERID2, USERID1)</f>
        <v/>
      </c>
      <c r="B490">
        <f>A490&amp;"-"&amp;TEXT(C490,"M")&amp;"-"&amp;TEXT(C490,"D")</f>
        <v/>
      </c>
      <c r="C490" s="93">
        <f>DATE</f>
        <v/>
      </c>
      <c r="D490">
        <f>DAY</f>
        <v/>
      </c>
      <c r="E490">
        <f>VLOOKUP(B490,CodeARAM,2,FALSE)</f>
        <v/>
      </c>
      <c r="F490">
        <f>VLOOKUP(B490,CodeDEAM,2,FALSE)</f>
        <v/>
      </c>
      <c r="G490">
        <f>VLOOKUP(B490,CodeARPM,2,FALSE)</f>
        <v/>
      </c>
      <c r="H490">
        <f>VLOOKUP(B490,CodeTRUEDEPM,2,FALSE)</f>
        <v/>
      </c>
      <c r="I490" s="78">
        <f>F490-E490</f>
        <v/>
      </c>
      <c r="J490" s="78">
        <f>H490-G490</f>
        <v/>
      </c>
      <c r="K490" s="78">
        <f>I490+J490</f>
        <v/>
      </c>
    </row>
    <row customHeight="1" ht="19.5" r="491">
      <c r="A491" s="2">
        <f>IF(USERID1="", USERID2, USERID1)</f>
        <v/>
      </c>
      <c r="B491">
        <f>A491&amp;"-"&amp;TEXT(C491,"M")&amp;"-"&amp;TEXT(C491,"D")</f>
        <v/>
      </c>
      <c r="C491" s="93">
        <f>DATE</f>
        <v/>
      </c>
      <c r="D491">
        <f>DAY</f>
        <v/>
      </c>
      <c r="E491">
        <f>VLOOKUP(B491,CodeARAM,2,FALSE)</f>
        <v/>
      </c>
      <c r="F491">
        <f>VLOOKUP(B491,CodeDEAM,2,FALSE)</f>
        <v/>
      </c>
      <c r="G491">
        <f>VLOOKUP(B491,CodeARPM,2,FALSE)</f>
        <v/>
      </c>
      <c r="H491">
        <f>VLOOKUP(B491,CodeTRUEDEPM,2,FALSE)</f>
        <v/>
      </c>
      <c r="I491" s="78">
        <f>F491-E491</f>
        <v/>
      </c>
      <c r="J491" s="78">
        <f>H491-G491</f>
        <v/>
      </c>
      <c r="K491" s="78">
        <f>I491+J491</f>
        <v/>
      </c>
    </row>
    <row customHeight="1" ht="19.5" r="492">
      <c r="A492" s="2">
        <f>IF(USERID1="", USERID2, USERID1)</f>
        <v/>
      </c>
      <c r="B492">
        <f>A492&amp;"-"&amp;TEXT(C492,"M")&amp;"-"&amp;TEXT(C492,"D")</f>
        <v/>
      </c>
      <c r="C492" s="93">
        <f>DATE</f>
        <v/>
      </c>
      <c r="D492">
        <f>DAY</f>
        <v/>
      </c>
      <c r="E492">
        <f>VLOOKUP(B492,CodeARAM,2,FALSE)</f>
        <v/>
      </c>
      <c r="F492">
        <f>VLOOKUP(B492,CodeDEAM,2,FALSE)</f>
        <v/>
      </c>
      <c r="G492">
        <f>VLOOKUP(B492,CodeARPM,2,FALSE)</f>
        <v/>
      </c>
      <c r="H492">
        <f>VLOOKUP(B492,CodeTRUEDEPM,2,FALSE)</f>
        <v/>
      </c>
      <c r="I492" s="78">
        <f>F492-E492</f>
        <v/>
      </c>
      <c r="J492" s="78">
        <f>H492-G492</f>
        <v/>
      </c>
      <c r="K492" s="78">
        <f>I492+J492</f>
        <v/>
      </c>
    </row>
    <row customHeight="1" ht="19.5" r="493">
      <c r="A493" s="2">
        <f>IF(USERID1="", USERID2, USERID1)</f>
        <v/>
      </c>
      <c r="B493">
        <f>A493&amp;"-"&amp;TEXT(C493,"M")&amp;"-"&amp;TEXT(C493,"D")</f>
        <v/>
      </c>
      <c r="C493" s="93">
        <f>DATE</f>
        <v/>
      </c>
      <c r="D493">
        <f>DAY</f>
        <v/>
      </c>
      <c r="E493">
        <f>VLOOKUP(B493,CodeARAM,2,FALSE)</f>
        <v/>
      </c>
      <c r="F493">
        <f>VLOOKUP(B493,CodeDEAM,2,FALSE)</f>
        <v/>
      </c>
      <c r="G493">
        <f>VLOOKUP(B493,CodeARPM,2,FALSE)</f>
        <v/>
      </c>
      <c r="H493">
        <f>VLOOKUP(B493,CodeTRUEDEPM,2,FALSE)</f>
        <v/>
      </c>
      <c r="I493" s="78">
        <f>F493-E493</f>
        <v/>
      </c>
      <c r="J493" s="78">
        <f>H493-G493</f>
        <v/>
      </c>
      <c r="K493" s="78">
        <f>I493+J493</f>
        <v/>
      </c>
    </row>
    <row customHeight="1" ht="19.5" r="494">
      <c r="A494" s="2">
        <f>IF(USERID1="", USERID2, USERID1)</f>
        <v/>
      </c>
      <c r="B494">
        <f>A494&amp;"-"&amp;TEXT(C494,"M")&amp;"-"&amp;TEXT(C494,"D")</f>
        <v/>
      </c>
      <c r="C494" s="93">
        <f>DATE</f>
        <v/>
      </c>
      <c r="D494">
        <f>DAY</f>
        <v/>
      </c>
      <c r="E494">
        <f>VLOOKUP(B494,CodeARAM,2,FALSE)</f>
        <v/>
      </c>
      <c r="F494">
        <f>VLOOKUP(B494,CodeDEAM,2,FALSE)</f>
        <v/>
      </c>
      <c r="G494">
        <f>VLOOKUP(B494,CodeARPM,2,FALSE)</f>
        <v/>
      </c>
      <c r="H494">
        <f>VLOOKUP(B494,CodeTRUEDEPM,2,FALSE)</f>
        <v/>
      </c>
      <c r="I494" s="78">
        <f>F494-E494</f>
        <v/>
      </c>
      <c r="J494" s="78">
        <f>H494-G494</f>
        <v/>
      </c>
      <c r="K494" s="78">
        <f>I494+J494</f>
        <v/>
      </c>
    </row>
    <row customHeight="1" ht="19.5" r="495">
      <c r="A495" s="2">
        <f>IF(USERID1="", USERID2, USERID1)</f>
        <v/>
      </c>
      <c r="B495">
        <f>A495&amp;"-"&amp;TEXT(C495,"M")&amp;"-"&amp;TEXT(C495,"D")</f>
        <v/>
      </c>
      <c r="C495" s="93">
        <f>DATE</f>
        <v/>
      </c>
      <c r="D495">
        <f>DAY</f>
        <v/>
      </c>
      <c r="E495">
        <f>VLOOKUP(B495,CodeARAM,2,FALSE)</f>
        <v/>
      </c>
      <c r="F495">
        <f>VLOOKUP(B495,CodeDEAM,2,FALSE)</f>
        <v/>
      </c>
      <c r="G495">
        <f>VLOOKUP(B495,CodeARPM,2,FALSE)</f>
        <v/>
      </c>
      <c r="H495">
        <f>VLOOKUP(B495,CodeTRUEDEPM,2,FALSE)</f>
        <v/>
      </c>
      <c r="I495" s="78">
        <f>F495-E495</f>
        <v/>
      </c>
      <c r="J495" s="78">
        <f>H495-G495</f>
        <v/>
      </c>
      <c r="K495" s="78">
        <f>I495+J495</f>
        <v/>
      </c>
    </row>
    <row customHeight="1" ht="19.5" r="496">
      <c r="A496" s="2">
        <f>IF(USERID1="", USERID2, USERID1)</f>
        <v/>
      </c>
      <c r="B496">
        <f>A496&amp;"-"&amp;TEXT(C496,"M")&amp;"-"&amp;TEXT(C496,"D")</f>
        <v/>
      </c>
      <c r="C496" s="93">
        <f>DATE</f>
        <v/>
      </c>
      <c r="D496">
        <f>DAY</f>
        <v/>
      </c>
      <c r="E496">
        <f>VLOOKUP(B496,CodeARAM,2,FALSE)</f>
        <v/>
      </c>
      <c r="F496">
        <f>VLOOKUP(B496,CodeDEAM,2,FALSE)</f>
        <v/>
      </c>
      <c r="G496">
        <f>VLOOKUP(B496,CodeARPM,2,FALSE)</f>
        <v/>
      </c>
      <c r="H496">
        <f>VLOOKUP(B496,CodeTRUEDEPM,2,FALSE)</f>
        <v/>
      </c>
      <c r="I496" s="78">
        <f>F496-E496</f>
        <v/>
      </c>
      <c r="J496" s="78">
        <f>H496-G496</f>
        <v/>
      </c>
      <c r="K496" s="78">
        <f>I496+J496</f>
        <v/>
      </c>
    </row>
    <row customHeight="1" ht="19.5" r="497">
      <c r="A497" s="2">
        <f>IF(USERID1="", USERID2, USERID1)</f>
        <v/>
      </c>
      <c r="B497">
        <f>A497&amp;"-"&amp;TEXT(C497,"M")&amp;"-"&amp;TEXT(C497,"D")</f>
        <v/>
      </c>
      <c r="C497" s="93">
        <f>DATE</f>
        <v/>
      </c>
      <c r="D497">
        <f>DAY</f>
        <v/>
      </c>
      <c r="E497">
        <f>VLOOKUP(B497,CodeARAM,2,FALSE)</f>
        <v/>
      </c>
      <c r="F497">
        <f>VLOOKUP(B497,CodeDEAM,2,FALSE)</f>
        <v/>
      </c>
      <c r="G497">
        <f>VLOOKUP(B497,CodeARPM,2,FALSE)</f>
        <v/>
      </c>
      <c r="H497">
        <f>VLOOKUP(B497,CodeTRUEDEPM,2,FALSE)</f>
        <v/>
      </c>
      <c r="I497" s="78">
        <f>F497-E497</f>
        <v/>
      </c>
      <c r="J497" s="78">
        <f>H497-G497</f>
        <v/>
      </c>
      <c r="K497" s="78">
        <f>I497+J497</f>
        <v/>
      </c>
    </row>
    <row customHeight="1" ht="19.5" r="498">
      <c r="A498" s="2">
        <f>IF(USERID1="", USERID2, USERID1)</f>
        <v/>
      </c>
      <c r="B498">
        <f>A498&amp;"-"&amp;TEXT(C498,"M")&amp;"-"&amp;TEXT(C498,"D")</f>
        <v/>
      </c>
      <c r="C498" s="93">
        <f>DATE</f>
        <v/>
      </c>
      <c r="D498">
        <f>DAY</f>
        <v/>
      </c>
      <c r="E498">
        <f>VLOOKUP(B498,CodeARAM,2,FALSE)</f>
        <v/>
      </c>
      <c r="F498">
        <f>VLOOKUP(B498,CodeDEAM,2,FALSE)</f>
        <v/>
      </c>
      <c r="G498">
        <f>VLOOKUP(B498,CodeARPM,2,FALSE)</f>
        <v/>
      </c>
      <c r="H498">
        <f>VLOOKUP(B498,CodeTRUEDEPM,2,FALSE)</f>
        <v/>
      </c>
      <c r="I498" s="78">
        <f>F498-E498</f>
        <v/>
      </c>
      <c r="J498" s="78">
        <f>H498-G498</f>
        <v/>
      </c>
      <c r="K498" s="78">
        <f>I498+J498</f>
        <v/>
      </c>
    </row>
    <row customHeight="1" ht="19.5" r="499">
      <c r="A499" s="2">
        <f>IF(USERID1="", USERID2, USERID1)</f>
        <v/>
      </c>
      <c r="B499">
        <f>A499&amp;"-"&amp;TEXT(C499,"M")&amp;"-"&amp;TEXT(C499,"D")</f>
        <v/>
      </c>
      <c r="C499" s="93">
        <f>DATE</f>
        <v/>
      </c>
      <c r="D499">
        <f>DAY</f>
        <v/>
      </c>
      <c r="E499">
        <f>VLOOKUP(B499,CodeARAM,2,FALSE)</f>
        <v/>
      </c>
      <c r="F499">
        <f>VLOOKUP(B499,CodeDEAM,2,FALSE)</f>
        <v/>
      </c>
      <c r="G499">
        <f>VLOOKUP(B499,CodeARPM,2,FALSE)</f>
        <v/>
      </c>
      <c r="H499">
        <f>VLOOKUP(B499,CodeTRUEDEPM,2,FALSE)</f>
        <v/>
      </c>
      <c r="I499" s="78">
        <f>F499-E499</f>
        <v/>
      </c>
      <c r="J499" s="78">
        <f>H499-G499</f>
        <v/>
      </c>
      <c r="K499" s="78">
        <f>I499+J499</f>
        <v/>
      </c>
    </row>
    <row customHeight="1" ht="19.5" r="500">
      <c r="A500" s="2">
        <f>IF(USERID1="", USERID2, USERID1)</f>
        <v/>
      </c>
      <c r="B500">
        <f>A500&amp;"-"&amp;TEXT(C500,"M")&amp;"-"&amp;TEXT(C500,"D")</f>
        <v/>
      </c>
      <c r="C500" s="93">
        <f>DATE</f>
        <v/>
      </c>
      <c r="D500">
        <f>DAY</f>
        <v/>
      </c>
      <c r="E500">
        <f>VLOOKUP(B500,CodeARAM,2,FALSE)</f>
        <v/>
      </c>
      <c r="F500">
        <f>VLOOKUP(B500,CodeDEAM,2,FALSE)</f>
        <v/>
      </c>
      <c r="G500">
        <f>VLOOKUP(B500,CodeARPM,2,FALSE)</f>
        <v/>
      </c>
      <c r="H500">
        <f>VLOOKUP(B500,CodeTRUEDEPM,2,FALSE)</f>
        <v/>
      </c>
      <c r="I500" s="78">
        <f>F500-E500</f>
        <v/>
      </c>
      <c r="J500" s="78">
        <f>H500-G500</f>
        <v/>
      </c>
      <c r="K500" s="78">
        <f>I500+J500</f>
        <v/>
      </c>
    </row>
    <row customHeight="1" ht="19.5" r="501">
      <c r="A501" s="2">
        <f>IF(USERID1="", USERID2, USERID1)</f>
        <v/>
      </c>
      <c r="B501">
        <f>A501&amp;"-"&amp;TEXT(C501,"M")&amp;"-"&amp;TEXT(C501,"D")</f>
        <v/>
      </c>
      <c r="C501" s="93">
        <f>DATE</f>
        <v/>
      </c>
      <c r="D501">
        <f>DAY</f>
        <v/>
      </c>
      <c r="E501">
        <f>VLOOKUP(B501,CodeARAM,2,FALSE)</f>
        <v/>
      </c>
      <c r="F501">
        <f>VLOOKUP(B501,CodeDEAM,2,FALSE)</f>
        <v/>
      </c>
      <c r="G501">
        <f>VLOOKUP(B501,CodeARPM,2,FALSE)</f>
        <v/>
      </c>
      <c r="H501">
        <f>VLOOKUP(B501,CodeTRUEDEPM,2,FALSE)</f>
        <v/>
      </c>
      <c r="I501" s="78">
        <f>F501-E501</f>
        <v/>
      </c>
      <c r="J501" s="78">
        <f>H501-G501</f>
        <v/>
      </c>
      <c r="K501" s="78">
        <f>I501+J501</f>
        <v/>
      </c>
    </row>
    <row customHeight="1" ht="19.5" r="502">
      <c r="A502" s="2">
        <f>IF(USERID1="", USERID2, USERID1)</f>
        <v/>
      </c>
      <c r="B502">
        <f>A502&amp;"-"&amp;TEXT(C502,"M")&amp;"-"&amp;TEXT(C502,"D")</f>
        <v/>
      </c>
      <c r="C502" s="93">
        <f>DATE</f>
        <v/>
      </c>
      <c r="D502">
        <f>DAY</f>
        <v/>
      </c>
      <c r="E502">
        <f>VLOOKUP(B502,CodeARAM,2,FALSE)</f>
        <v/>
      </c>
      <c r="F502">
        <f>VLOOKUP(B502,CodeDEAM,2,FALSE)</f>
        <v/>
      </c>
      <c r="G502">
        <f>VLOOKUP(B502,CodeARPM,2,FALSE)</f>
        <v/>
      </c>
      <c r="H502">
        <f>VLOOKUP(B502,CodeTRUEDEPM,2,FALSE)</f>
        <v/>
      </c>
      <c r="I502" s="78">
        <f>F502-E502</f>
        <v/>
      </c>
      <c r="J502" s="78">
        <f>H502-G502</f>
        <v/>
      </c>
      <c r="K502" s="78">
        <f>I502+J502</f>
        <v/>
      </c>
    </row>
    <row customHeight="1" ht="19.5" r="503">
      <c r="A503" s="2">
        <f>IF(USERID1="", USERID2, USERID1)</f>
        <v/>
      </c>
      <c r="B503">
        <f>A503&amp;"-"&amp;TEXT(C503,"M")&amp;"-"&amp;TEXT(C503,"D")</f>
        <v/>
      </c>
      <c r="C503" s="93">
        <f>DATE</f>
        <v/>
      </c>
      <c r="D503">
        <f>DAY</f>
        <v/>
      </c>
      <c r="E503">
        <f>VLOOKUP(B503,CodeARAM,2,FALSE)</f>
        <v/>
      </c>
      <c r="F503">
        <f>VLOOKUP(B503,CodeDEAM,2,FALSE)</f>
        <v/>
      </c>
      <c r="G503">
        <f>VLOOKUP(B503,CodeARPM,2,FALSE)</f>
        <v/>
      </c>
      <c r="H503">
        <f>VLOOKUP(B503,CodeTRUEDEPM,2,FALSE)</f>
        <v/>
      </c>
      <c r="I503" s="78">
        <f>F503-E503</f>
        <v/>
      </c>
      <c r="J503" s="78">
        <f>H503-G503</f>
        <v/>
      </c>
      <c r="K503" s="78">
        <f>I503+J503</f>
        <v/>
      </c>
    </row>
    <row customHeight="1" ht="19.5" r="504">
      <c r="A504" s="2">
        <f>IF(USERID1="", USERID2, USERID1)</f>
        <v/>
      </c>
      <c r="B504">
        <f>A504&amp;"-"&amp;TEXT(C504,"M")&amp;"-"&amp;TEXT(C504,"D")</f>
        <v/>
      </c>
      <c r="C504" s="93">
        <f>DATE</f>
        <v/>
      </c>
      <c r="D504">
        <f>DAY</f>
        <v/>
      </c>
      <c r="E504">
        <f>VLOOKUP(B504,CodeARAM,2,FALSE)</f>
        <v/>
      </c>
      <c r="F504">
        <f>VLOOKUP(B504,CodeDEAM,2,FALSE)</f>
        <v/>
      </c>
      <c r="G504">
        <f>VLOOKUP(B504,CodeARPM,2,FALSE)</f>
        <v/>
      </c>
      <c r="H504">
        <f>VLOOKUP(B504,CodeTRUEDEPM,2,FALSE)</f>
        <v/>
      </c>
      <c r="I504" s="78">
        <f>F504-E504</f>
        <v/>
      </c>
      <c r="J504" s="78">
        <f>H504-G504</f>
        <v/>
      </c>
      <c r="K504" s="78">
        <f>I504+J504</f>
        <v/>
      </c>
    </row>
    <row customHeight="1" ht="19.5" r="505">
      <c r="A505" s="2">
        <f>IF(USERID1="", USERID2, USERID1)</f>
        <v/>
      </c>
      <c r="B505">
        <f>A505&amp;"-"&amp;TEXT(C505,"M")&amp;"-"&amp;TEXT(C505,"D")</f>
        <v/>
      </c>
      <c r="C505" s="93">
        <f>DATE</f>
        <v/>
      </c>
      <c r="D505">
        <f>DAY</f>
        <v/>
      </c>
      <c r="E505">
        <f>VLOOKUP(B505,CodeARAM,2,FALSE)</f>
        <v/>
      </c>
      <c r="F505">
        <f>VLOOKUP(B505,CodeDEAM,2,FALSE)</f>
        <v/>
      </c>
      <c r="G505">
        <f>VLOOKUP(B505,CodeARPM,2,FALSE)</f>
        <v/>
      </c>
      <c r="H505">
        <f>VLOOKUP(B505,CodeTRUEDEPM,2,FALSE)</f>
        <v/>
      </c>
      <c r="I505" s="78">
        <f>F505-E505</f>
        <v/>
      </c>
      <c r="J505" s="78">
        <f>H505-G505</f>
        <v/>
      </c>
      <c r="K505" s="78">
        <f>I505+J505</f>
        <v/>
      </c>
    </row>
    <row customHeight="1" ht="19.5" r="506">
      <c r="A506" s="2">
        <f>IF(USERID1="", USERID2, USERID1)</f>
        <v/>
      </c>
      <c r="B506">
        <f>A506&amp;"-"&amp;TEXT(C506,"M")&amp;"-"&amp;TEXT(C506,"D")</f>
        <v/>
      </c>
      <c r="C506" s="93">
        <f>DATE</f>
        <v/>
      </c>
      <c r="D506">
        <f>DAY</f>
        <v/>
      </c>
      <c r="E506">
        <f>VLOOKUP(B506,CodeARAM,2,FALSE)</f>
        <v/>
      </c>
      <c r="F506">
        <f>VLOOKUP(B506,CodeDEAM,2,FALSE)</f>
        <v/>
      </c>
      <c r="G506">
        <f>VLOOKUP(B506,CodeARPM,2,FALSE)</f>
        <v/>
      </c>
      <c r="H506">
        <f>VLOOKUP(B506,CodeTRUEDEPM,2,FALSE)</f>
        <v/>
      </c>
      <c r="I506" s="78">
        <f>F506-E506</f>
        <v/>
      </c>
      <c r="J506" s="78">
        <f>H506-G506</f>
        <v/>
      </c>
      <c r="K506" s="78">
        <f>I506+J506</f>
        <v/>
      </c>
    </row>
    <row customHeight="1" ht="19.5" r="507">
      <c r="A507" s="2">
        <f>IF(USERID1="", USERID2, USERID1)</f>
        <v/>
      </c>
      <c r="B507">
        <f>A507&amp;"-"&amp;TEXT(C507,"M")&amp;"-"&amp;TEXT(C507,"D")</f>
        <v/>
      </c>
      <c r="C507" s="93">
        <f>DATE</f>
        <v/>
      </c>
      <c r="D507">
        <f>DAY</f>
        <v/>
      </c>
      <c r="E507">
        <f>VLOOKUP(B507,CodeARAM,2,FALSE)</f>
        <v/>
      </c>
      <c r="F507">
        <f>VLOOKUP(B507,CodeDEAM,2,FALSE)</f>
        <v/>
      </c>
      <c r="G507">
        <f>VLOOKUP(B507,CodeARPM,2,FALSE)</f>
        <v/>
      </c>
      <c r="H507">
        <f>VLOOKUP(B507,CodeTRUEDEPM,2,FALSE)</f>
        <v/>
      </c>
      <c r="I507" s="78">
        <f>F507-E507</f>
        <v/>
      </c>
      <c r="J507" s="78">
        <f>H507-G507</f>
        <v/>
      </c>
      <c r="K507" s="78">
        <f>I507+J507</f>
        <v/>
      </c>
    </row>
    <row customHeight="1" ht="19.5" r="508">
      <c r="A508" s="2">
        <f>IF(USERID1="", USERID2, USERID1)</f>
        <v/>
      </c>
      <c r="B508">
        <f>A508&amp;"-"&amp;TEXT(C508,"M")&amp;"-"&amp;TEXT(C508,"D")</f>
        <v/>
      </c>
      <c r="C508" s="93">
        <f>DATE</f>
        <v/>
      </c>
      <c r="D508">
        <f>DAY</f>
        <v/>
      </c>
      <c r="E508">
        <f>VLOOKUP(B508,CodeARAM,2,FALSE)</f>
        <v/>
      </c>
      <c r="F508">
        <f>VLOOKUP(B508,CodeDEAM,2,FALSE)</f>
        <v/>
      </c>
      <c r="G508">
        <f>VLOOKUP(B508,CodeARPM,2,FALSE)</f>
        <v/>
      </c>
      <c r="H508">
        <f>VLOOKUP(B508,CodeTRUEDEPM,2,FALSE)</f>
        <v/>
      </c>
      <c r="I508" s="78">
        <f>F508-E508</f>
        <v/>
      </c>
      <c r="J508" s="78">
        <f>H508-G508</f>
        <v/>
      </c>
      <c r="K508" s="78">
        <f>I508+J508</f>
        <v/>
      </c>
    </row>
    <row customHeight="1" ht="19.5" r="509">
      <c r="A509" s="2">
        <f>IF(USERID1="", USERID2, USERID1)</f>
        <v/>
      </c>
      <c r="B509">
        <f>A509&amp;"-"&amp;TEXT(C509,"M")&amp;"-"&amp;TEXT(C509,"D")</f>
        <v/>
      </c>
      <c r="C509" s="93">
        <f>DATE</f>
        <v/>
      </c>
      <c r="D509">
        <f>DAY</f>
        <v/>
      </c>
      <c r="E509">
        <f>VLOOKUP(B509,CodeARAM,2,FALSE)</f>
        <v/>
      </c>
      <c r="F509">
        <f>VLOOKUP(B509,CodeDEAM,2,FALSE)</f>
        <v/>
      </c>
      <c r="G509">
        <f>VLOOKUP(B509,CodeARPM,2,FALSE)</f>
        <v/>
      </c>
      <c r="H509">
        <f>VLOOKUP(B509,CodeTRUEDEPM,2,FALSE)</f>
        <v/>
      </c>
      <c r="I509" s="78">
        <f>F509-E509</f>
        <v/>
      </c>
      <c r="J509" s="78">
        <f>H509-G509</f>
        <v/>
      </c>
      <c r="K509" s="78">
        <f>I509+J509</f>
        <v/>
      </c>
    </row>
    <row customHeight="1" ht="19.5" r="510">
      <c r="A510" s="2">
        <f>IF(USERID1="", USERID2, USERID1)</f>
        <v/>
      </c>
      <c r="B510">
        <f>A510&amp;"-"&amp;TEXT(C510,"M")&amp;"-"&amp;TEXT(C510,"D")</f>
        <v/>
      </c>
      <c r="C510" s="93">
        <f>DATE</f>
        <v/>
      </c>
      <c r="D510">
        <f>DAY</f>
        <v/>
      </c>
      <c r="E510">
        <f>VLOOKUP(B510,CodeARAM,2,FALSE)</f>
        <v/>
      </c>
      <c r="F510">
        <f>VLOOKUP(B510,CodeDEAM,2,FALSE)</f>
        <v/>
      </c>
      <c r="G510">
        <f>VLOOKUP(B510,CodeARPM,2,FALSE)</f>
        <v/>
      </c>
      <c r="H510">
        <f>VLOOKUP(B510,CodeTRUEDEPM,2,FALSE)</f>
        <v/>
      </c>
      <c r="I510" s="78">
        <f>F510-E510</f>
        <v/>
      </c>
      <c r="J510" s="78">
        <f>H510-G510</f>
        <v/>
      </c>
      <c r="K510" s="78">
        <f>I510+J510</f>
        <v/>
      </c>
    </row>
    <row customHeight="1" ht="19.5" r="511">
      <c r="A511" s="2">
        <f>IF(USERID1="", USERID2, USERID1)</f>
        <v/>
      </c>
      <c r="B511">
        <f>A511&amp;"-"&amp;TEXT(C511,"M")&amp;"-"&amp;TEXT(C511,"D")</f>
        <v/>
      </c>
      <c r="C511" s="93">
        <f>DATE</f>
        <v/>
      </c>
      <c r="D511">
        <f>DAY</f>
        <v/>
      </c>
      <c r="E511">
        <f>VLOOKUP(B511,CodeARAM,2,FALSE)</f>
        <v/>
      </c>
      <c r="F511">
        <f>VLOOKUP(B511,CodeDEAM,2,FALSE)</f>
        <v/>
      </c>
      <c r="G511">
        <f>VLOOKUP(B511,CodeARPM,2,FALSE)</f>
        <v/>
      </c>
      <c r="H511">
        <f>VLOOKUP(B511,CodeTRUEDEPM,2,FALSE)</f>
        <v/>
      </c>
      <c r="I511" s="78">
        <f>F511-E511</f>
        <v/>
      </c>
      <c r="J511" s="78">
        <f>H511-G511</f>
        <v/>
      </c>
      <c r="K511" s="78">
        <f>I511+J511</f>
        <v/>
      </c>
    </row>
    <row customHeight="1" ht="19.5" r="512">
      <c r="A512" s="2">
        <f>IF(USERID1="", USERID2, USERID1)</f>
        <v/>
      </c>
      <c r="B512">
        <f>A512&amp;"-"&amp;TEXT(C512,"M")&amp;"-"&amp;TEXT(C512,"D")</f>
        <v/>
      </c>
      <c r="C512" s="93">
        <f>DATE</f>
        <v/>
      </c>
      <c r="D512">
        <f>DAY</f>
        <v/>
      </c>
      <c r="E512">
        <f>VLOOKUP(B512,CodeARAM,2,FALSE)</f>
        <v/>
      </c>
      <c r="F512">
        <f>VLOOKUP(B512,CodeDEAM,2,FALSE)</f>
        <v/>
      </c>
      <c r="G512">
        <f>VLOOKUP(B512,CodeARPM,2,FALSE)</f>
        <v/>
      </c>
      <c r="H512">
        <f>VLOOKUP(B512,CodeTRUEDEPM,2,FALSE)</f>
        <v/>
      </c>
      <c r="I512" s="78">
        <f>F512-E512</f>
        <v/>
      </c>
      <c r="J512" s="78">
        <f>H512-G512</f>
        <v/>
      </c>
      <c r="K512" s="78">
        <f>I512+J512</f>
        <v/>
      </c>
    </row>
    <row customHeight="1" ht="19.5" r="513">
      <c r="A513" s="2">
        <f>IF(USERID1="", USERID2, USERID1)</f>
        <v/>
      </c>
      <c r="B513">
        <f>A513&amp;"-"&amp;TEXT(C513,"M")&amp;"-"&amp;TEXT(C513,"D")</f>
        <v/>
      </c>
      <c r="C513" s="93">
        <f>DATE</f>
        <v/>
      </c>
      <c r="D513">
        <f>DAY</f>
        <v/>
      </c>
      <c r="E513">
        <f>VLOOKUP(B513,CodeARAM,2,FALSE)</f>
        <v/>
      </c>
      <c r="F513">
        <f>VLOOKUP(B513,CodeDEAM,2,FALSE)</f>
        <v/>
      </c>
      <c r="G513">
        <f>VLOOKUP(B513,CodeARPM,2,FALSE)</f>
        <v/>
      </c>
      <c r="H513">
        <f>VLOOKUP(B513,CodeTRUEDEPM,2,FALSE)</f>
        <v/>
      </c>
      <c r="I513" s="78">
        <f>F513-E513</f>
        <v/>
      </c>
      <c r="J513" s="78">
        <f>H513-G513</f>
        <v/>
      </c>
      <c r="K513" s="78">
        <f>I513+J513</f>
        <v/>
      </c>
    </row>
    <row customHeight="1" ht="19.5" r="514">
      <c r="A514" s="2">
        <f>IF(USERID1="", USERID2, USERID1)</f>
        <v/>
      </c>
      <c r="B514">
        <f>A514&amp;"-"&amp;TEXT(C514,"M")&amp;"-"&amp;TEXT(C514,"D")</f>
        <v/>
      </c>
      <c r="C514" s="93">
        <f>DATE</f>
        <v/>
      </c>
      <c r="D514">
        <f>DAY</f>
        <v/>
      </c>
      <c r="E514">
        <f>VLOOKUP(B514,CodeARAM,2,FALSE)</f>
        <v/>
      </c>
      <c r="F514">
        <f>VLOOKUP(B514,CodeDEAM,2,FALSE)</f>
        <v/>
      </c>
      <c r="G514">
        <f>VLOOKUP(B514,CodeARPM,2,FALSE)</f>
        <v/>
      </c>
      <c r="H514">
        <f>VLOOKUP(B514,CodeTRUEDEPM,2,FALSE)</f>
        <v/>
      </c>
      <c r="I514" s="78">
        <f>F514-E514</f>
        <v/>
      </c>
      <c r="J514" s="78">
        <f>H514-G514</f>
        <v/>
      </c>
      <c r="K514" s="78">
        <f>I514+J514</f>
        <v/>
      </c>
    </row>
    <row customHeight="1" ht="19.5" r="515">
      <c r="A515" s="2">
        <f>IF(USERID1="", USERID2, USERID1)</f>
        <v/>
      </c>
      <c r="B515">
        <f>A515&amp;"-"&amp;TEXT(C515,"M")&amp;"-"&amp;TEXT(C515,"D")</f>
        <v/>
      </c>
      <c r="C515" s="93">
        <f>DATE</f>
        <v/>
      </c>
      <c r="D515">
        <f>DAY</f>
        <v/>
      </c>
      <c r="E515">
        <f>VLOOKUP(B515,CodeARAM,2,FALSE)</f>
        <v/>
      </c>
      <c r="F515">
        <f>VLOOKUP(B515,CodeDEAM,2,FALSE)</f>
        <v/>
      </c>
      <c r="G515">
        <f>VLOOKUP(B515,CodeARPM,2,FALSE)</f>
        <v/>
      </c>
      <c r="H515">
        <f>VLOOKUP(B515,CodeTRUEDEPM,2,FALSE)</f>
        <v/>
      </c>
      <c r="I515" s="78">
        <f>F515-E515</f>
        <v/>
      </c>
      <c r="J515" s="78">
        <f>H515-G515</f>
        <v/>
      </c>
      <c r="K515" s="78">
        <f>I515+J515</f>
        <v/>
      </c>
    </row>
    <row customHeight="1" ht="19.5" r="516">
      <c r="A516" s="2">
        <f>IF(USERID1="", USERID2, USERID1)</f>
        <v/>
      </c>
      <c r="B516">
        <f>A516&amp;"-"&amp;TEXT(C516,"M")&amp;"-"&amp;TEXT(C516,"D")</f>
        <v/>
      </c>
      <c r="C516" s="93">
        <f>DATE</f>
        <v/>
      </c>
      <c r="D516">
        <f>DAY</f>
        <v/>
      </c>
      <c r="E516">
        <f>VLOOKUP(B516,CodeARAM,2,FALSE)</f>
        <v/>
      </c>
      <c r="F516">
        <f>VLOOKUP(B516,CodeDEAM,2,FALSE)</f>
        <v/>
      </c>
      <c r="G516">
        <f>VLOOKUP(B516,CodeARPM,2,FALSE)</f>
        <v/>
      </c>
      <c r="H516">
        <f>VLOOKUP(B516,CodeTRUEDEPM,2,FALSE)</f>
        <v/>
      </c>
      <c r="I516" s="78">
        <f>F516-E516</f>
        <v/>
      </c>
      <c r="J516" s="78">
        <f>H516-G516</f>
        <v/>
      </c>
      <c r="K516" s="78">
        <f>I516+J516</f>
        <v/>
      </c>
    </row>
    <row customHeight="1" ht="19.5" r="517">
      <c r="A517" s="2">
        <f>IF(USERID1="", USERID2, USERID1)</f>
        <v/>
      </c>
      <c r="B517">
        <f>A517&amp;"-"&amp;TEXT(C517,"M")&amp;"-"&amp;TEXT(C517,"D")</f>
        <v/>
      </c>
      <c r="C517" s="93">
        <f>DATE</f>
        <v/>
      </c>
      <c r="D517">
        <f>DAY</f>
        <v/>
      </c>
      <c r="E517">
        <f>VLOOKUP(B517,CodeARAM,2,FALSE)</f>
        <v/>
      </c>
      <c r="F517">
        <f>VLOOKUP(B517,CodeDEAM,2,FALSE)</f>
        <v/>
      </c>
      <c r="G517">
        <f>VLOOKUP(B517,CodeARPM,2,FALSE)</f>
        <v/>
      </c>
      <c r="H517">
        <f>VLOOKUP(B517,CodeTRUEDEPM,2,FALSE)</f>
        <v/>
      </c>
      <c r="I517" s="78">
        <f>F517-E517</f>
        <v/>
      </c>
      <c r="J517" s="78">
        <f>H517-G517</f>
        <v/>
      </c>
      <c r="K517" s="78">
        <f>I517+J517</f>
        <v/>
      </c>
    </row>
    <row customHeight="1" ht="19.5" r="518">
      <c r="A518" s="2">
        <f>IF(USERID1="", USERID2, USERID1)</f>
        <v/>
      </c>
      <c r="B518">
        <f>A518&amp;"-"&amp;TEXT(C518,"M")&amp;"-"&amp;TEXT(C518,"D")</f>
        <v/>
      </c>
      <c r="C518" s="93">
        <f>DATE</f>
        <v/>
      </c>
      <c r="D518">
        <f>DAY</f>
        <v/>
      </c>
      <c r="E518">
        <f>VLOOKUP(B518,CodeARAM,2,FALSE)</f>
        <v/>
      </c>
      <c r="F518">
        <f>VLOOKUP(B518,CodeDEAM,2,FALSE)</f>
        <v/>
      </c>
      <c r="G518">
        <f>VLOOKUP(B518,CodeARPM,2,FALSE)</f>
        <v/>
      </c>
      <c r="H518">
        <f>VLOOKUP(B518,CodeTRUEDEPM,2,FALSE)</f>
        <v/>
      </c>
      <c r="I518" s="78">
        <f>F518-E518</f>
        <v/>
      </c>
      <c r="J518" s="78">
        <f>H518-G518</f>
        <v/>
      </c>
      <c r="K518" s="78">
        <f>I518+J518</f>
        <v/>
      </c>
    </row>
    <row customHeight="1" ht="19.5" r="519">
      <c r="A519" s="2">
        <f>IF(USERID1="", USERID2, USERID1)</f>
        <v/>
      </c>
      <c r="B519">
        <f>A519&amp;"-"&amp;TEXT(C519,"M")&amp;"-"&amp;TEXT(C519,"D")</f>
        <v/>
      </c>
      <c r="C519" s="93">
        <f>DATE</f>
        <v/>
      </c>
      <c r="D519">
        <f>DAY</f>
        <v/>
      </c>
      <c r="E519">
        <f>VLOOKUP(B519,CodeARAM,2,FALSE)</f>
        <v/>
      </c>
      <c r="F519">
        <f>VLOOKUP(B519,CodeDEAM,2,FALSE)</f>
        <v/>
      </c>
      <c r="G519">
        <f>VLOOKUP(B519,CodeARPM,2,FALSE)</f>
        <v/>
      </c>
      <c r="H519">
        <f>VLOOKUP(B519,CodeTRUEDEPM,2,FALSE)</f>
        <v/>
      </c>
      <c r="I519" s="78">
        <f>F519-E519</f>
        <v/>
      </c>
      <c r="J519" s="78">
        <f>H519-G519</f>
        <v/>
      </c>
      <c r="K519" s="78">
        <f>I519+J519</f>
        <v/>
      </c>
    </row>
    <row customHeight="1" ht="19.5" r="520">
      <c r="A520" s="2">
        <f>IF(USERID1="", USERID2, USERID1)</f>
        <v/>
      </c>
      <c r="B520">
        <f>A520&amp;"-"&amp;TEXT(C520,"M")&amp;"-"&amp;TEXT(C520,"D")</f>
        <v/>
      </c>
      <c r="C520" s="93">
        <f>DATE</f>
        <v/>
      </c>
      <c r="D520">
        <f>DAY</f>
        <v/>
      </c>
      <c r="E520">
        <f>VLOOKUP(B520,CodeARAM,2,FALSE)</f>
        <v/>
      </c>
      <c r="F520">
        <f>VLOOKUP(B520,CodeDEAM,2,FALSE)</f>
        <v/>
      </c>
      <c r="G520">
        <f>VLOOKUP(B520,CodeARPM,2,FALSE)</f>
        <v/>
      </c>
      <c r="H520">
        <f>VLOOKUP(B520,CodeTRUEDEPM,2,FALSE)</f>
        <v/>
      </c>
      <c r="I520" s="78">
        <f>F520-E520</f>
        <v/>
      </c>
      <c r="J520" s="78">
        <f>H520-G520</f>
        <v/>
      </c>
      <c r="K520" s="78">
        <f>I520+J520</f>
        <v/>
      </c>
    </row>
    <row customHeight="1" ht="19.5" r="521">
      <c r="A521" s="2">
        <f>IF(USERID1="", USERID2, USERID1)</f>
        <v/>
      </c>
      <c r="B521">
        <f>A521&amp;"-"&amp;TEXT(C521,"M")&amp;"-"&amp;TEXT(C521,"D")</f>
        <v/>
      </c>
      <c r="C521" s="93">
        <f>DATE</f>
        <v/>
      </c>
      <c r="D521">
        <f>DAY</f>
        <v/>
      </c>
      <c r="E521">
        <f>VLOOKUP(B521,CodeARAM,2,FALSE)</f>
        <v/>
      </c>
      <c r="F521">
        <f>VLOOKUP(B521,CodeDEAM,2,FALSE)</f>
        <v/>
      </c>
      <c r="G521">
        <f>VLOOKUP(B521,CodeARPM,2,FALSE)</f>
        <v/>
      </c>
      <c r="H521">
        <f>VLOOKUP(B521,CodeTRUEDEPM,2,FALSE)</f>
        <v/>
      </c>
      <c r="I521" s="78">
        <f>F521-E521</f>
        <v/>
      </c>
      <c r="J521" s="78">
        <f>H521-G521</f>
        <v/>
      </c>
      <c r="K521" s="78">
        <f>I521+J521</f>
        <v/>
      </c>
    </row>
    <row customHeight="1" ht="19.5" r="522">
      <c r="A522" s="2">
        <f>IF(USERID1="", USERID2, USERID1)</f>
        <v/>
      </c>
      <c r="B522">
        <f>A522&amp;"-"&amp;TEXT(C522,"M")&amp;"-"&amp;TEXT(C522,"D")</f>
        <v/>
      </c>
      <c r="C522" s="93">
        <f>DATE</f>
        <v/>
      </c>
      <c r="D522">
        <f>DAY</f>
        <v/>
      </c>
      <c r="E522">
        <f>VLOOKUP(B522,CodeARAM,2,FALSE)</f>
        <v/>
      </c>
      <c r="F522">
        <f>VLOOKUP(B522,CodeDEAM,2,FALSE)</f>
        <v/>
      </c>
      <c r="G522">
        <f>VLOOKUP(B522,CodeARPM,2,FALSE)</f>
        <v/>
      </c>
      <c r="H522">
        <f>VLOOKUP(B522,CodeTRUEDEPM,2,FALSE)</f>
        <v/>
      </c>
      <c r="I522" s="78">
        <f>F522-E522</f>
        <v/>
      </c>
      <c r="J522" s="78">
        <f>H522-G522</f>
        <v/>
      </c>
      <c r="K522" s="78">
        <f>I522+J522</f>
        <v/>
      </c>
    </row>
    <row customHeight="1" ht="19.5" r="523">
      <c r="A523" s="2">
        <f>IF(USERID1="", USERID2, USERID1)</f>
        <v/>
      </c>
      <c r="B523">
        <f>A523&amp;"-"&amp;TEXT(C523,"M")&amp;"-"&amp;TEXT(C523,"D")</f>
        <v/>
      </c>
      <c r="C523" s="93">
        <f>DATE</f>
        <v/>
      </c>
      <c r="D523">
        <f>DAY</f>
        <v/>
      </c>
      <c r="E523">
        <f>VLOOKUP(B523,CodeARAM,2,FALSE)</f>
        <v/>
      </c>
      <c r="F523">
        <f>VLOOKUP(B523,CodeDEAM,2,FALSE)</f>
        <v/>
      </c>
      <c r="G523">
        <f>VLOOKUP(B523,CodeARPM,2,FALSE)</f>
        <v/>
      </c>
      <c r="H523">
        <f>VLOOKUP(B523,CodeTRUEDEPM,2,FALSE)</f>
        <v/>
      </c>
      <c r="I523" s="78">
        <f>F523-E523</f>
        <v/>
      </c>
      <c r="J523" s="78">
        <f>H523-G523</f>
        <v/>
      </c>
      <c r="K523" s="78">
        <f>I523+J523</f>
        <v/>
      </c>
    </row>
    <row customHeight="1" ht="19.5" r="524">
      <c r="A524" s="2">
        <f>IF(USERID1="", USERID2, USERID1)</f>
        <v/>
      </c>
      <c r="B524">
        <f>A524&amp;"-"&amp;TEXT(C524,"M")&amp;"-"&amp;TEXT(C524,"D")</f>
        <v/>
      </c>
      <c r="C524" s="93">
        <f>DATE</f>
        <v/>
      </c>
      <c r="D524">
        <f>DAY</f>
        <v/>
      </c>
      <c r="E524">
        <f>VLOOKUP(B524,CodeARAM,2,FALSE)</f>
        <v/>
      </c>
      <c r="F524">
        <f>VLOOKUP(B524,CodeDEAM,2,FALSE)</f>
        <v/>
      </c>
      <c r="G524">
        <f>VLOOKUP(B524,CodeARPM,2,FALSE)</f>
        <v/>
      </c>
      <c r="H524">
        <f>VLOOKUP(B524,CodeTRUEDEPM,2,FALSE)</f>
        <v/>
      </c>
      <c r="I524" s="78">
        <f>F524-E524</f>
        <v/>
      </c>
      <c r="J524" s="78">
        <f>H524-G524</f>
        <v/>
      </c>
      <c r="K524" s="78">
        <f>I524+J524</f>
        <v/>
      </c>
    </row>
    <row customHeight="1" ht="19.5" r="525">
      <c r="A525" s="2">
        <f>IF(USERID1="", USERID2, USERID1)</f>
        <v/>
      </c>
      <c r="B525">
        <f>A525&amp;"-"&amp;TEXT(C525,"M")&amp;"-"&amp;TEXT(C525,"D")</f>
        <v/>
      </c>
      <c r="C525" s="93">
        <f>DATE</f>
        <v/>
      </c>
      <c r="D525">
        <f>DAY</f>
        <v/>
      </c>
      <c r="E525">
        <f>VLOOKUP(B525,CodeARAM,2,FALSE)</f>
        <v/>
      </c>
      <c r="F525">
        <f>VLOOKUP(B525,CodeDEAM,2,FALSE)</f>
        <v/>
      </c>
      <c r="G525">
        <f>VLOOKUP(B525,CodeARPM,2,FALSE)</f>
        <v/>
      </c>
      <c r="H525">
        <f>VLOOKUP(B525,CodeTRUEDEPM,2,FALSE)</f>
        <v/>
      </c>
      <c r="I525" s="78">
        <f>F525-E525</f>
        <v/>
      </c>
      <c r="J525" s="78">
        <f>H525-G525</f>
        <v/>
      </c>
      <c r="K525" s="78">
        <f>I525+J525</f>
        <v/>
      </c>
    </row>
    <row customHeight="1" ht="19.5" r="526">
      <c r="A526" s="2">
        <f>IF(USERID1="", USERID2, USERID1)</f>
        <v/>
      </c>
      <c r="B526">
        <f>A526&amp;"-"&amp;TEXT(C526,"M")&amp;"-"&amp;TEXT(C526,"D")</f>
        <v/>
      </c>
      <c r="C526" s="93">
        <f>DATE</f>
        <v/>
      </c>
      <c r="D526">
        <f>DAY</f>
        <v/>
      </c>
      <c r="E526">
        <f>VLOOKUP(B526,CodeARAM,2,FALSE)</f>
        <v/>
      </c>
      <c r="F526">
        <f>VLOOKUP(B526,CodeDEAM,2,FALSE)</f>
        <v/>
      </c>
      <c r="G526">
        <f>VLOOKUP(B526,CodeARPM,2,FALSE)</f>
        <v/>
      </c>
      <c r="H526">
        <f>VLOOKUP(B526,CodeTRUEDEPM,2,FALSE)</f>
        <v/>
      </c>
      <c r="I526" s="78">
        <f>F526-E526</f>
        <v/>
      </c>
      <c r="J526" s="78">
        <f>H526-G526</f>
        <v/>
      </c>
      <c r="K526" s="78">
        <f>I526+J526</f>
        <v/>
      </c>
    </row>
    <row customHeight="1" ht="19.5" r="527">
      <c r="A527" s="2">
        <f>IF(USERID1="", USERID2, USERID1)</f>
        <v/>
      </c>
      <c r="B527">
        <f>A527&amp;"-"&amp;TEXT(C527,"M")&amp;"-"&amp;TEXT(C527,"D")</f>
        <v/>
      </c>
      <c r="C527" s="93">
        <f>DATE</f>
        <v/>
      </c>
      <c r="D527">
        <f>DAY</f>
        <v/>
      </c>
      <c r="E527">
        <f>VLOOKUP(B527,CodeARAM,2,FALSE)</f>
        <v/>
      </c>
      <c r="F527">
        <f>VLOOKUP(B527,CodeDEAM,2,FALSE)</f>
        <v/>
      </c>
      <c r="G527">
        <f>VLOOKUP(B527,CodeARPM,2,FALSE)</f>
        <v/>
      </c>
      <c r="H527">
        <f>VLOOKUP(B527,CodeTRUEDEPM,2,FALSE)</f>
        <v/>
      </c>
      <c r="I527" s="78">
        <f>F527-E527</f>
        <v/>
      </c>
      <c r="J527" s="78">
        <f>H527-G527</f>
        <v/>
      </c>
      <c r="K527" s="78">
        <f>I527+J527</f>
        <v/>
      </c>
    </row>
    <row customHeight="1" ht="19.5" r="528">
      <c r="A528" s="2">
        <f>IF(USERID1="", USERID2, USERID1)</f>
        <v/>
      </c>
      <c r="B528">
        <f>A528&amp;"-"&amp;TEXT(C528,"M")&amp;"-"&amp;TEXT(C528,"D")</f>
        <v/>
      </c>
      <c r="C528" s="93">
        <f>DATE</f>
        <v/>
      </c>
      <c r="D528">
        <f>DAY</f>
        <v/>
      </c>
      <c r="E528">
        <f>VLOOKUP(B528,CodeARAM,2,FALSE)</f>
        <v/>
      </c>
      <c r="F528">
        <f>VLOOKUP(B528,CodeDEAM,2,FALSE)</f>
        <v/>
      </c>
      <c r="G528">
        <f>VLOOKUP(B528,CodeARPM,2,FALSE)</f>
        <v/>
      </c>
      <c r="H528">
        <f>VLOOKUP(B528,CodeTRUEDEPM,2,FALSE)</f>
        <v/>
      </c>
      <c r="I528" s="78">
        <f>F528-E528</f>
        <v/>
      </c>
      <c r="J528" s="78">
        <f>H528-G528</f>
        <v/>
      </c>
      <c r="K528" s="78">
        <f>I528+J528</f>
        <v/>
      </c>
    </row>
    <row customHeight="1" ht="19.5" r="529">
      <c r="A529" s="2">
        <f>IF(USERID1="", USERID2, USERID1)</f>
        <v/>
      </c>
      <c r="B529">
        <f>A529&amp;"-"&amp;TEXT(C529,"M")&amp;"-"&amp;TEXT(C529,"D")</f>
        <v/>
      </c>
      <c r="C529" s="93">
        <f>DATE</f>
        <v/>
      </c>
      <c r="D529">
        <f>DAY</f>
        <v/>
      </c>
      <c r="E529">
        <f>VLOOKUP(B529,CodeARAM,2,FALSE)</f>
        <v/>
      </c>
      <c r="F529">
        <f>VLOOKUP(B529,CodeDEAM,2,FALSE)</f>
        <v/>
      </c>
      <c r="G529">
        <f>VLOOKUP(B529,CodeARPM,2,FALSE)</f>
        <v/>
      </c>
      <c r="H529">
        <f>VLOOKUP(B529,CodeTRUEDEPM,2,FALSE)</f>
        <v/>
      </c>
      <c r="I529" s="78">
        <f>F529-E529</f>
        <v/>
      </c>
      <c r="J529" s="78">
        <f>H529-G529</f>
        <v/>
      </c>
      <c r="K529" s="78">
        <f>I529+J529</f>
        <v/>
      </c>
    </row>
    <row customHeight="1" ht="19.5" r="530">
      <c r="A530" s="2">
        <f>IF(USERID1="", USERID2, USERID1)</f>
        <v/>
      </c>
      <c r="B530">
        <f>A530&amp;"-"&amp;TEXT(C530,"M")&amp;"-"&amp;TEXT(C530,"D")</f>
        <v/>
      </c>
      <c r="C530" s="93">
        <f>DATE</f>
        <v/>
      </c>
      <c r="D530">
        <f>DAY</f>
        <v/>
      </c>
      <c r="E530">
        <f>VLOOKUP(B530,CodeARAM,2,FALSE)</f>
        <v/>
      </c>
      <c r="F530">
        <f>VLOOKUP(B530,CodeDEAM,2,FALSE)</f>
        <v/>
      </c>
      <c r="G530">
        <f>VLOOKUP(B530,CodeARPM,2,FALSE)</f>
        <v/>
      </c>
      <c r="H530">
        <f>VLOOKUP(B530,CodeTRUEDEPM,2,FALSE)</f>
        <v/>
      </c>
      <c r="I530" s="78">
        <f>F530-E530</f>
        <v/>
      </c>
      <c r="J530" s="78">
        <f>H530-G530</f>
        <v/>
      </c>
      <c r="K530" s="78">
        <f>I530+J530</f>
        <v/>
      </c>
    </row>
    <row customHeight="1" ht="19.5" r="531">
      <c r="A531" s="2">
        <f>IF(USERID1="", USERID2, USERID1)</f>
        <v/>
      </c>
      <c r="B531">
        <f>A531&amp;"-"&amp;TEXT(C531,"M")&amp;"-"&amp;TEXT(C531,"D")</f>
        <v/>
      </c>
      <c r="C531" s="93">
        <f>DATE</f>
        <v/>
      </c>
      <c r="D531">
        <f>DAY</f>
        <v/>
      </c>
      <c r="E531">
        <f>VLOOKUP(B531,CodeARAM,2,FALSE)</f>
        <v/>
      </c>
      <c r="F531">
        <f>VLOOKUP(B531,CodeDEAM,2,FALSE)</f>
        <v/>
      </c>
      <c r="G531">
        <f>VLOOKUP(B531,CodeARPM,2,FALSE)</f>
        <v/>
      </c>
      <c r="H531">
        <f>VLOOKUP(B531,CodeTRUEDEPM,2,FALSE)</f>
        <v/>
      </c>
      <c r="I531" s="78">
        <f>F531-E531</f>
        <v/>
      </c>
      <c r="J531" s="78">
        <f>H531-G531</f>
        <v/>
      </c>
      <c r="K531" s="78">
        <f>I531+J531</f>
        <v/>
      </c>
    </row>
    <row customHeight="1" ht="19.5" r="532">
      <c r="A532" s="2">
        <f>IF(USERID1="", USERID2, USERID1)</f>
        <v/>
      </c>
      <c r="B532">
        <f>A532&amp;"-"&amp;TEXT(C532,"M")&amp;"-"&amp;TEXT(C532,"D")</f>
        <v/>
      </c>
      <c r="C532" s="93">
        <f>DATE</f>
        <v/>
      </c>
      <c r="D532">
        <f>DAY</f>
        <v/>
      </c>
      <c r="E532">
        <f>VLOOKUP(B532,CodeARAM,2,FALSE)</f>
        <v/>
      </c>
      <c r="F532">
        <f>VLOOKUP(B532,CodeDEAM,2,FALSE)</f>
        <v/>
      </c>
      <c r="G532">
        <f>VLOOKUP(B532,CodeARPM,2,FALSE)</f>
        <v/>
      </c>
      <c r="H532">
        <f>VLOOKUP(B532,CodeTRUEDEPM,2,FALSE)</f>
        <v/>
      </c>
      <c r="I532" s="78">
        <f>F532-E532</f>
        <v/>
      </c>
      <c r="J532" s="78">
        <f>H532-G532</f>
        <v/>
      </c>
      <c r="K532" s="78">
        <f>I532+J532</f>
        <v/>
      </c>
    </row>
    <row customHeight="1" ht="19.5" r="533">
      <c r="A533" s="2">
        <f>IF(USERID1="", USERID2, USERID1)</f>
        <v/>
      </c>
      <c r="B533">
        <f>A533&amp;"-"&amp;TEXT(C533,"M")&amp;"-"&amp;TEXT(C533,"D")</f>
        <v/>
      </c>
      <c r="C533" s="93">
        <f>DATE</f>
        <v/>
      </c>
      <c r="D533">
        <f>DAY</f>
        <v/>
      </c>
      <c r="E533">
        <f>VLOOKUP(B533,CodeARAM,2,FALSE)</f>
        <v/>
      </c>
      <c r="F533">
        <f>VLOOKUP(B533,CodeDEAM,2,FALSE)</f>
        <v/>
      </c>
      <c r="G533">
        <f>VLOOKUP(B533,CodeARPM,2,FALSE)</f>
        <v/>
      </c>
      <c r="H533">
        <f>VLOOKUP(B533,CodeTRUEDEPM,2,FALSE)</f>
        <v/>
      </c>
      <c r="I533" s="78">
        <f>F533-E533</f>
        <v/>
      </c>
      <c r="J533" s="78">
        <f>H533-G533</f>
        <v/>
      </c>
      <c r="K533" s="78">
        <f>I533+J533</f>
        <v/>
      </c>
    </row>
    <row customHeight="1" ht="19.5" r="534">
      <c r="A534" s="2">
        <f>IF(USERID1="", USERID2, USERID1)</f>
        <v/>
      </c>
      <c r="B534">
        <f>A534&amp;"-"&amp;TEXT(C534,"M")&amp;"-"&amp;TEXT(C534,"D")</f>
        <v/>
      </c>
      <c r="C534" s="93">
        <f>DATE</f>
        <v/>
      </c>
      <c r="D534">
        <f>DAY</f>
        <v/>
      </c>
      <c r="E534">
        <f>VLOOKUP(B534,CodeARAM,2,FALSE)</f>
        <v/>
      </c>
      <c r="F534">
        <f>VLOOKUP(B534,CodeDEAM,2,FALSE)</f>
        <v/>
      </c>
      <c r="G534">
        <f>VLOOKUP(B534,CodeARPM,2,FALSE)</f>
        <v/>
      </c>
      <c r="H534">
        <f>VLOOKUP(B534,CodeTRUEDEPM,2,FALSE)</f>
        <v/>
      </c>
      <c r="I534" s="78">
        <f>F534-E534</f>
        <v/>
      </c>
      <c r="J534" s="78">
        <f>H534-G534</f>
        <v/>
      </c>
      <c r="K534" s="78">
        <f>I534+J534</f>
        <v/>
      </c>
    </row>
    <row customHeight="1" ht="19.5" r="535">
      <c r="A535" s="2">
        <f>IF(USERID1="", USERID2, USERID1)</f>
        <v/>
      </c>
      <c r="B535">
        <f>A535&amp;"-"&amp;TEXT(C535,"M")&amp;"-"&amp;TEXT(C535,"D")</f>
        <v/>
      </c>
      <c r="C535" s="93">
        <f>DATE</f>
        <v/>
      </c>
      <c r="D535">
        <f>DAY</f>
        <v/>
      </c>
      <c r="E535">
        <f>VLOOKUP(B535,CodeARAM,2,FALSE)</f>
        <v/>
      </c>
      <c r="F535">
        <f>VLOOKUP(B535,CodeDEAM,2,FALSE)</f>
        <v/>
      </c>
      <c r="G535">
        <f>VLOOKUP(B535,CodeARPM,2,FALSE)</f>
        <v/>
      </c>
      <c r="H535">
        <f>VLOOKUP(B535,CodeTRUEDEPM,2,FALSE)</f>
        <v/>
      </c>
      <c r="I535" s="78">
        <f>F535-E535</f>
        <v/>
      </c>
      <c r="J535" s="78">
        <f>H535-G535</f>
        <v/>
      </c>
      <c r="K535" s="78">
        <f>I535+J535</f>
        <v/>
      </c>
    </row>
    <row customHeight="1" ht="19.5" r="536">
      <c r="A536" s="2">
        <f>IF(USERID1="", USERID2, USERID1)</f>
        <v/>
      </c>
      <c r="B536">
        <f>A536&amp;"-"&amp;TEXT(C536,"M")&amp;"-"&amp;TEXT(C536,"D")</f>
        <v/>
      </c>
      <c r="C536" s="93">
        <f>DATE</f>
        <v/>
      </c>
      <c r="D536">
        <f>DAY</f>
        <v/>
      </c>
      <c r="E536">
        <f>VLOOKUP(B536,CodeARAM,2,FALSE)</f>
        <v/>
      </c>
      <c r="F536">
        <f>VLOOKUP(B536,CodeDEAM,2,FALSE)</f>
        <v/>
      </c>
      <c r="G536">
        <f>VLOOKUP(B536,CodeARPM,2,FALSE)</f>
        <v/>
      </c>
      <c r="H536">
        <f>VLOOKUP(B536,CodeTRUEDEPM,2,FALSE)</f>
        <v/>
      </c>
      <c r="I536" s="78">
        <f>F536-E536</f>
        <v/>
      </c>
      <c r="J536" s="78">
        <f>H536-G536</f>
        <v/>
      </c>
      <c r="K536" s="78">
        <f>I536+J536</f>
        <v/>
      </c>
    </row>
    <row customHeight="1" ht="19.5" r="537">
      <c r="A537" s="2">
        <f>IF(USERID1="", USERID2, USERID1)</f>
        <v/>
      </c>
      <c r="B537">
        <f>A537&amp;"-"&amp;TEXT(C537,"M")&amp;"-"&amp;TEXT(C537,"D")</f>
        <v/>
      </c>
      <c r="C537" s="93">
        <f>DATE</f>
        <v/>
      </c>
      <c r="D537">
        <f>DAY</f>
        <v/>
      </c>
      <c r="E537">
        <f>VLOOKUP(B537,CodeARAM,2,FALSE)</f>
        <v/>
      </c>
      <c r="F537">
        <f>VLOOKUP(B537,CodeDEAM,2,FALSE)</f>
        <v/>
      </c>
      <c r="G537">
        <f>VLOOKUP(B537,CodeARPM,2,FALSE)</f>
        <v/>
      </c>
      <c r="H537">
        <f>VLOOKUP(B537,CodeTRUEDEPM,2,FALSE)</f>
        <v/>
      </c>
      <c r="I537" s="78">
        <f>F537-E537</f>
        <v/>
      </c>
      <c r="J537" s="78">
        <f>H537-G537</f>
        <v/>
      </c>
      <c r="K537" s="78">
        <f>I537+J537</f>
        <v/>
      </c>
    </row>
    <row customHeight="1" ht="19.5" r="538">
      <c r="A538" s="2">
        <f>IF(USERID1="", USERID2, USERID1)</f>
        <v/>
      </c>
      <c r="B538">
        <f>A538&amp;"-"&amp;TEXT(C538,"M")&amp;"-"&amp;TEXT(C538,"D")</f>
        <v/>
      </c>
      <c r="C538" s="93">
        <f>DATE</f>
        <v/>
      </c>
      <c r="D538">
        <f>DAY</f>
        <v/>
      </c>
      <c r="E538">
        <f>VLOOKUP(B538,CodeARAM,2,FALSE)</f>
        <v/>
      </c>
      <c r="F538">
        <f>VLOOKUP(B538,CodeDEAM,2,FALSE)</f>
        <v/>
      </c>
      <c r="G538">
        <f>VLOOKUP(B538,CodeARPM,2,FALSE)</f>
        <v/>
      </c>
      <c r="H538">
        <f>VLOOKUP(B538,CodeTRUEDEPM,2,FALSE)</f>
        <v/>
      </c>
      <c r="I538" s="78">
        <f>F538-E538</f>
        <v/>
      </c>
      <c r="J538" s="78">
        <f>H538-G538</f>
        <v/>
      </c>
      <c r="K538" s="78">
        <f>I538+J538</f>
        <v/>
      </c>
    </row>
    <row customHeight="1" ht="19.5" r="539">
      <c r="A539" s="2">
        <f>IF(USERID1="", USERID2, USERID1)</f>
        <v/>
      </c>
      <c r="B539">
        <f>A539&amp;"-"&amp;TEXT(C539,"M")&amp;"-"&amp;TEXT(C539,"D")</f>
        <v/>
      </c>
      <c r="C539" s="93">
        <f>DATE</f>
        <v/>
      </c>
      <c r="D539">
        <f>DAY</f>
        <v/>
      </c>
      <c r="E539">
        <f>VLOOKUP(B539,CodeARAM,2,FALSE)</f>
        <v/>
      </c>
      <c r="F539">
        <f>VLOOKUP(B539,CodeDEAM,2,FALSE)</f>
        <v/>
      </c>
      <c r="G539">
        <f>VLOOKUP(B539,CodeARPM,2,FALSE)</f>
        <v/>
      </c>
      <c r="H539">
        <f>VLOOKUP(B539,CodeTRUEDEPM,2,FALSE)</f>
        <v/>
      </c>
      <c r="I539" s="78">
        <f>F539-E539</f>
        <v/>
      </c>
      <c r="J539" s="78">
        <f>H539-G539</f>
        <v/>
      </c>
      <c r="K539" s="78">
        <f>I539+J539</f>
        <v/>
      </c>
    </row>
    <row customHeight="1" ht="19.5" r="540">
      <c r="A540" s="2">
        <f>IF(USERID1="", USERID2, USERID1)</f>
        <v/>
      </c>
      <c r="B540">
        <f>A540&amp;"-"&amp;TEXT(C540,"M")&amp;"-"&amp;TEXT(C540,"D")</f>
        <v/>
      </c>
      <c r="C540" s="93">
        <f>DATE</f>
        <v/>
      </c>
      <c r="D540">
        <f>DAY</f>
        <v/>
      </c>
      <c r="E540">
        <f>VLOOKUP(B540,CodeARAM,2,FALSE)</f>
        <v/>
      </c>
      <c r="F540">
        <f>VLOOKUP(B540,CodeDEAM,2,FALSE)</f>
        <v/>
      </c>
      <c r="G540">
        <f>VLOOKUP(B540,CodeARPM,2,FALSE)</f>
        <v/>
      </c>
      <c r="H540">
        <f>VLOOKUP(B540,CodeTRUEDEPM,2,FALSE)</f>
        <v/>
      </c>
      <c r="I540" s="78">
        <f>F540-E540</f>
        <v/>
      </c>
      <c r="J540" s="78">
        <f>H540-G540</f>
        <v/>
      </c>
      <c r="K540" s="78">
        <f>I540+J540</f>
        <v/>
      </c>
    </row>
    <row customHeight="1" ht="19.5" r="541">
      <c r="A541" s="2">
        <f>IF(USERID1="", USERID2, USERID1)</f>
        <v/>
      </c>
      <c r="B541">
        <f>A541&amp;"-"&amp;TEXT(C541,"M")&amp;"-"&amp;TEXT(C541,"D")</f>
        <v/>
      </c>
      <c r="C541" s="93">
        <f>DATE</f>
        <v/>
      </c>
      <c r="D541">
        <f>DAY</f>
        <v/>
      </c>
      <c r="E541">
        <f>VLOOKUP(B541,CodeARAM,2,FALSE)</f>
        <v/>
      </c>
      <c r="F541">
        <f>VLOOKUP(B541,CodeDEAM,2,FALSE)</f>
        <v/>
      </c>
      <c r="G541">
        <f>VLOOKUP(B541,CodeARPM,2,FALSE)</f>
        <v/>
      </c>
      <c r="H541">
        <f>VLOOKUP(B541,CodeTRUEDEPM,2,FALSE)</f>
        <v/>
      </c>
      <c r="I541" s="78">
        <f>F541-E541</f>
        <v/>
      </c>
      <c r="J541" s="78">
        <f>H541-G541</f>
        <v/>
      </c>
      <c r="K541" s="78">
        <f>I541+J541</f>
        <v/>
      </c>
    </row>
    <row customHeight="1" ht="19.5" r="542">
      <c r="A542" s="2">
        <f>IF(USERID1="", USERID2, USERID1)</f>
        <v/>
      </c>
      <c r="B542">
        <f>A542&amp;"-"&amp;TEXT(C542,"M")&amp;"-"&amp;TEXT(C542,"D")</f>
        <v/>
      </c>
      <c r="C542" s="93">
        <f>DATE</f>
        <v/>
      </c>
      <c r="D542">
        <f>DAY</f>
        <v/>
      </c>
      <c r="E542">
        <f>VLOOKUP(B542,CodeARAM,2,FALSE)</f>
        <v/>
      </c>
      <c r="F542">
        <f>VLOOKUP(B542,CodeDEAM,2,FALSE)</f>
        <v/>
      </c>
      <c r="G542">
        <f>VLOOKUP(B542,CodeARPM,2,FALSE)</f>
        <v/>
      </c>
      <c r="H542">
        <f>VLOOKUP(B542,CodeTRUEDEPM,2,FALSE)</f>
        <v/>
      </c>
      <c r="I542" s="78">
        <f>F542-E542</f>
        <v/>
      </c>
      <c r="J542" s="78">
        <f>H542-G542</f>
        <v/>
      </c>
      <c r="K542" s="78">
        <f>I542+J542</f>
        <v/>
      </c>
    </row>
    <row customHeight="1" ht="19.5" r="543">
      <c r="A543" s="2">
        <f>IF(USERID1="", USERID2, USERID1)</f>
        <v/>
      </c>
      <c r="B543">
        <f>A543&amp;"-"&amp;TEXT(C543,"M")&amp;"-"&amp;TEXT(C543,"D")</f>
        <v/>
      </c>
      <c r="C543" s="93">
        <f>DATE</f>
        <v/>
      </c>
      <c r="D543">
        <f>DAY</f>
        <v/>
      </c>
      <c r="E543">
        <f>VLOOKUP(B543,CodeARAM,2,FALSE)</f>
        <v/>
      </c>
      <c r="F543">
        <f>VLOOKUP(B543,CodeDEAM,2,FALSE)</f>
        <v/>
      </c>
      <c r="G543">
        <f>VLOOKUP(B543,CodeARPM,2,FALSE)</f>
        <v/>
      </c>
      <c r="H543">
        <f>VLOOKUP(B543,CodeTRUEDEPM,2,FALSE)</f>
        <v/>
      </c>
      <c r="I543" s="78">
        <f>F543-E543</f>
        <v/>
      </c>
      <c r="J543" s="78">
        <f>H543-G543</f>
        <v/>
      </c>
      <c r="K543" s="78">
        <f>I543+J543</f>
        <v/>
      </c>
    </row>
    <row customHeight="1" ht="19.5" r="544">
      <c r="A544" s="2">
        <f>IF(USERID1="", USERID2, USERID1)</f>
        <v/>
      </c>
      <c r="B544">
        <f>A544&amp;"-"&amp;TEXT(C544,"M")&amp;"-"&amp;TEXT(C544,"D")</f>
        <v/>
      </c>
      <c r="C544" s="93">
        <f>DATE</f>
        <v/>
      </c>
      <c r="D544">
        <f>DAY</f>
        <v/>
      </c>
      <c r="E544">
        <f>VLOOKUP(B544,CodeARAM,2,FALSE)</f>
        <v/>
      </c>
      <c r="F544">
        <f>VLOOKUP(B544,CodeDEAM,2,FALSE)</f>
        <v/>
      </c>
      <c r="G544">
        <f>VLOOKUP(B544,CodeARPM,2,FALSE)</f>
        <v/>
      </c>
      <c r="H544">
        <f>VLOOKUP(B544,CodeTRUEDEPM,2,FALSE)</f>
        <v/>
      </c>
      <c r="I544" s="78">
        <f>F544-E544</f>
        <v/>
      </c>
      <c r="J544" s="78">
        <f>H544-G544</f>
        <v/>
      </c>
      <c r="K544" s="78">
        <f>I544+J544</f>
        <v/>
      </c>
    </row>
    <row customHeight="1" ht="19.5" r="545">
      <c r="A545" s="2">
        <f>IF(USERID1="", USERID2, USERID1)</f>
        <v/>
      </c>
      <c r="B545">
        <f>A545&amp;"-"&amp;TEXT(C545,"M")&amp;"-"&amp;TEXT(C545,"D")</f>
        <v/>
      </c>
      <c r="C545" s="93">
        <f>DATE</f>
        <v/>
      </c>
      <c r="D545">
        <f>DAY</f>
        <v/>
      </c>
      <c r="E545">
        <f>VLOOKUP(B545,CodeARAM,2,FALSE)</f>
        <v/>
      </c>
      <c r="F545">
        <f>VLOOKUP(B545,CodeDEAM,2,FALSE)</f>
        <v/>
      </c>
      <c r="G545">
        <f>VLOOKUP(B545,CodeARPM,2,FALSE)</f>
        <v/>
      </c>
      <c r="H545">
        <f>VLOOKUP(B545,CodeTRUEDEPM,2,FALSE)</f>
        <v/>
      </c>
      <c r="I545" s="78">
        <f>F545-E545</f>
        <v/>
      </c>
      <c r="J545" s="78">
        <f>H545-G545</f>
        <v/>
      </c>
      <c r="K545" s="78">
        <f>I545+J545</f>
        <v/>
      </c>
    </row>
    <row customHeight="1" ht="19.5" r="546">
      <c r="A546" s="2">
        <f>IF(USERID1="", USERID2, USERID1)</f>
        <v/>
      </c>
      <c r="B546">
        <f>A546&amp;"-"&amp;TEXT(C546,"M")&amp;"-"&amp;TEXT(C546,"D")</f>
        <v/>
      </c>
      <c r="C546" s="93">
        <f>DATE</f>
        <v/>
      </c>
      <c r="D546">
        <f>DAY</f>
        <v/>
      </c>
      <c r="E546">
        <f>VLOOKUP(B546,CodeARAM,2,FALSE)</f>
        <v/>
      </c>
      <c r="F546">
        <f>VLOOKUP(B546,CodeDEAM,2,FALSE)</f>
        <v/>
      </c>
      <c r="G546">
        <f>VLOOKUP(B546,CodeARPM,2,FALSE)</f>
        <v/>
      </c>
      <c r="H546">
        <f>VLOOKUP(B546,CodeTRUEDEPM,2,FALSE)</f>
        <v/>
      </c>
      <c r="I546" s="78">
        <f>F546-E546</f>
        <v/>
      </c>
      <c r="J546" s="78">
        <f>H546-G546</f>
        <v/>
      </c>
      <c r="K546" s="78">
        <f>I546+J546</f>
        <v/>
      </c>
    </row>
    <row customHeight="1" ht="19.5" r="547">
      <c r="A547" s="2">
        <f>IF(USERID1="", USERID2, USERID1)</f>
        <v/>
      </c>
      <c r="B547">
        <f>A547&amp;"-"&amp;TEXT(C547,"M")&amp;"-"&amp;TEXT(C547,"D")</f>
        <v/>
      </c>
      <c r="C547" s="93">
        <f>DATE</f>
        <v/>
      </c>
      <c r="D547">
        <f>DAY</f>
        <v/>
      </c>
      <c r="E547">
        <f>VLOOKUP(B547,CodeARAM,2,FALSE)</f>
        <v/>
      </c>
      <c r="F547">
        <f>VLOOKUP(B547,CodeDEAM,2,FALSE)</f>
        <v/>
      </c>
      <c r="G547">
        <f>VLOOKUP(B547,CodeARPM,2,FALSE)</f>
        <v/>
      </c>
      <c r="H547">
        <f>VLOOKUP(B547,CodeTRUEDEPM,2,FALSE)</f>
        <v/>
      </c>
      <c r="I547" s="78">
        <f>F547-E547</f>
        <v/>
      </c>
      <c r="J547" s="78">
        <f>H547-G547</f>
        <v/>
      </c>
      <c r="K547" s="78">
        <f>I547+J547</f>
        <v/>
      </c>
    </row>
    <row customHeight="1" ht="19.5" r="548">
      <c r="A548" s="2">
        <f>IF(USERID1="", USERID2, USERID1)</f>
        <v/>
      </c>
      <c r="B548">
        <f>A548&amp;"-"&amp;TEXT(C548,"M")&amp;"-"&amp;TEXT(C548,"D")</f>
        <v/>
      </c>
      <c r="C548" s="93">
        <f>DATE</f>
        <v/>
      </c>
      <c r="D548">
        <f>DAY</f>
        <v/>
      </c>
      <c r="E548">
        <f>VLOOKUP(B548,CodeARAM,2,FALSE)</f>
        <v/>
      </c>
      <c r="F548">
        <f>VLOOKUP(B548,CodeDEAM,2,FALSE)</f>
        <v/>
      </c>
      <c r="G548">
        <f>VLOOKUP(B548,CodeARPM,2,FALSE)</f>
        <v/>
      </c>
      <c r="H548">
        <f>VLOOKUP(B548,CodeTRUEDEPM,2,FALSE)</f>
        <v/>
      </c>
      <c r="I548" s="78">
        <f>F548-E548</f>
        <v/>
      </c>
      <c r="J548" s="78">
        <f>H548-G548</f>
        <v/>
      </c>
      <c r="K548" s="78">
        <f>I548+J548</f>
        <v/>
      </c>
    </row>
    <row customHeight="1" ht="19.5" r="549">
      <c r="A549" s="2">
        <f>IF(USERID1="", USERID2, USERID1)</f>
        <v/>
      </c>
      <c r="B549">
        <f>A549&amp;"-"&amp;TEXT(C549,"M")&amp;"-"&amp;TEXT(C549,"D")</f>
        <v/>
      </c>
      <c r="C549" s="93">
        <f>DATE</f>
        <v/>
      </c>
      <c r="D549">
        <f>DAY</f>
        <v/>
      </c>
      <c r="E549">
        <f>VLOOKUP(B549,CodeARAM,2,FALSE)</f>
        <v/>
      </c>
      <c r="F549">
        <f>VLOOKUP(B549,CodeDEAM,2,FALSE)</f>
        <v/>
      </c>
      <c r="G549">
        <f>VLOOKUP(B549,CodeARPM,2,FALSE)</f>
        <v/>
      </c>
      <c r="H549">
        <f>VLOOKUP(B549,CodeTRUEDEPM,2,FALSE)</f>
        <v/>
      </c>
      <c r="I549" s="78">
        <f>F549-E549</f>
        <v/>
      </c>
      <c r="J549" s="78">
        <f>H549-G549</f>
        <v/>
      </c>
      <c r="K549" s="78">
        <f>I549+J549</f>
        <v/>
      </c>
    </row>
    <row customHeight="1" ht="19.5" r="550">
      <c r="A550" s="2">
        <f>IF(USERID1="", USERID2, USERID1)</f>
        <v/>
      </c>
      <c r="B550">
        <f>A550&amp;"-"&amp;TEXT(C550,"M")&amp;"-"&amp;TEXT(C550,"D")</f>
        <v/>
      </c>
      <c r="C550" s="93">
        <f>DATE</f>
        <v/>
      </c>
      <c r="D550">
        <f>DAY</f>
        <v/>
      </c>
      <c r="E550">
        <f>VLOOKUP(B550,CodeARAM,2,FALSE)</f>
        <v/>
      </c>
      <c r="F550">
        <f>VLOOKUP(B550,CodeDEAM,2,FALSE)</f>
        <v/>
      </c>
      <c r="G550">
        <f>VLOOKUP(B550,CodeARPM,2,FALSE)</f>
        <v/>
      </c>
      <c r="H550">
        <f>VLOOKUP(B550,CodeTRUEDEPM,2,FALSE)</f>
        <v/>
      </c>
      <c r="I550" s="78">
        <f>F550-E550</f>
        <v/>
      </c>
      <c r="J550" s="78">
        <f>H550-G550</f>
        <v/>
      </c>
      <c r="K550" s="78">
        <f>I550+J550</f>
        <v/>
      </c>
    </row>
    <row customHeight="1" ht="19.5" r="551">
      <c r="A551" s="2">
        <f>IF(USERID1="", USERID2, USERID1)</f>
        <v/>
      </c>
      <c r="B551">
        <f>A551&amp;"-"&amp;TEXT(C551,"M")&amp;"-"&amp;TEXT(C551,"D")</f>
        <v/>
      </c>
      <c r="C551" s="93">
        <f>DATE</f>
        <v/>
      </c>
      <c r="D551">
        <f>DAY</f>
        <v/>
      </c>
      <c r="E551">
        <f>VLOOKUP(B551,CodeARAM,2,FALSE)</f>
        <v/>
      </c>
      <c r="F551">
        <f>VLOOKUP(B551,CodeDEAM,2,FALSE)</f>
        <v/>
      </c>
      <c r="G551">
        <f>VLOOKUP(B551,CodeARPM,2,FALSE)</f>
        <v/>
      </c>
      <c r="H551">
        <f>VLOOKUP(B551,CodeTRUEDEPM,2,FALSE)</f>
        <v/>
      </c>
      <c r="I551" s="78">
        <f>F551-E551</f>
        <v/>
      </c>
      <c r="J551" s="78">
        <f>H551-G551</f>
        <v/>
      </c>
      <c r="K551" s="78">
        <f>I551+J551</f>
        <v/>
      </c>
    </row>
    <row customHeight="1" ht="19.5" r="552">
      <c r="A552" s="2">
        <f>IF(USERID1="", USERID2, USERID1)</f>
        <v/>
      </c>
      <c r="B552">
        <f>A552&amp;"-"&amp;TEXT(C552,"M")&amp;"-"&amp;TEXT(C552,"D")</f>
        <v/>
      </c>
      <c r="C552" s="93">
        <f>DATE</f>
        <v/>
      </c>
      <c r="D552">
        <f>DAY</f>
        <v/>
      </c>
      <c r="E552">
        <f>VLOOKUP(B552,CodeARAM,2,FALSE)</f>
        <v/>
      </c>
      <c r="F552">
        <f>VLOOKUP(B552,CodeDEAM,2,FALSE)</f>
        <v/>
      </c>
      <c r="G552">
        <f>VLOOKUP(B552,CodeARPM,2,FALSE)</f>
        <v/>
      </c>
      <c r="H552">
        <f>VLOOKUP(B552,CodeTRUEDEPM,2,FALSE)</f>
        <v/>
      </c>
      <c r="I552" s="78">
        <f>F552-E552</f>
        <v/>
      </c>
      <c r="J552" s="78">
        <f>H552-G552</f>
        <v/>
      </c>
      <c r="K552" s="78">
        <f>I552+J552</f>
        <v/>
      </c>
    </row>
    <row customHeight="1" ht="19.5" r="553">
      <c r="A553" s="2">
        <f>IF(USERID1="", USERID2, USERID1)</f>
        <v/>
      </c>
      <c r="B553">
        <f>A553&amp;"-"&amp;TEXT(C553,"M")&amp;"-"&amp;TEXT(C553,"D")</f>
        <v/>
      </c>
      <c r="C553" s="93">
        <f>DATE</f>
        <v/>
      </c>
      <c r="D553">
        <f>DAY</f>
        <v/>
      </c>
      <c r="E553">
        <f>VLOOKUP(B553,CodeARAM,2,FALSE)</f>
        <v/>
      </c>
      <c r="F553">
        <f>VLOOKUP(B553,CodeDEAM,2,FALSE)</f>
        <v/>
      </c>
      <c r="G553">
        <f>VLOOKUP(B553,CodeARPM,2,FALSE)</f>
        <v/>
      </c>
      <c r="H553">
        <f>VLOOKUP(B553,CodeTRUEDEPM,2,FALSE)</f>
        <v/>
      </c>
      <c r="I553" s="78">
        <f>F553-E553</f>
        <v/>
      </c>
      <c r="J553" s="78">
        <f>H553-G553</f>
        <v/>
      </c>
      <c r="K553" s="78">
        <f>I553+J553</f>
        <v/>
      </c>
    </row>
    <row customHeight="1" ht="19.5" r="554">
      <c r="A554" s="2">
        <f>IF(USERID1="", USERID2, USERID1)</f>
        <v/>
      </c>
      <c r="B554">
        <f>A554&amp;"-"&amp;TEXT(C554,"M")&amp;"-"&amp;TEXT(C554,"D")</f>
        <v/>
      </c>
      <c r="C554" s="93">
        <f>DATE</f>
        <v/>
      </c>
      <c r="D554">
        <f>DAY</f>
        <v/>
      </c>
      <c r="E554">
        <f>VLOOKUP(B554,CodeARAM,2,FALSE)</f>
        <v/>
      </c>
      <c r="F554">
        <f>VLOOKUP(B554,CodeDEAM,2,FALSE)</f>
        <v/>
      </c>
      <c r="G554">
        <f>VLOOKUP(B554,CodeARPM,2,FALSE)</f>
        <v/>
      </c>
      <c r="H554">
        <f>VLOOKUP(B554,CodeTRUEDEPM,2,FALSE)</f>
        <v/>
      </c>
      <c r="I554" s="78">
        <f>F554-E554</f>
        <v/>
      </c>
      <c r="J554" s="78">
        <f>H554-G554</f>
        <v/>
      </c>
      <c r="K554" s="78">
        <f>I554+J554</f>
        <v/>
      </c>
    </row>
    <row customHeight="1" ht="19.5" r="555">
      <c r="A555" s="2">
        <f>IF(USERID1="", USERID2, USERID1)</f>
        <v/>
      </c>
      <c r="B555">
        <f>A555&amp;"-"&amp;TEXT(C555,"M")&amp;"-"&amp;TEXT(C555,"D")</f>
        <v/>
      </c>
      <c r="C555" s="93">
        <f>DATE</f>
        <v/>
      </c>
      <c r="D555">
        <f>DAY</f>
        <v/>
      </c>
      <c r="E555">
        <f>VLOOKUP(B555,CodeARAM,2,FALSE)</f>
        <v/>
      </c>
      <c r="F555">
        <f>VLOOKUP(B555,CodeDEAM,2,FALSE)</f>
        <v/>
      </c>
      <c r="G555">
        <f>VLOOKUP(B555,CodeARPM,2,FALSE)</f>
        <v/>
      </c>
      <c r="H555">
        <f>VLOOKUP(B555,CodeTRUEDEPM,2,FALSE)</f>
        <v/>
      </c>
      <c r="I555" s="78">
        <f>F555-E555</f>
        <v/>
      </c>
      <c r="J555" s="78">
        <f>H555-G555</f>
        <v/>
      </c>
      <c r="K555" s="78">
        <f>I555+J555</f>
        <v/>
      </c>
    </row>
    <row customHeight="1" ht="19.5" r="556">
      <c r="A556" s="2">
        <f>IF(USERID1="", USERID2, USERID1)</f>
        <v/>
      </c>
      <c r="B556">
        <f>A556&amp;"-"&amp;TEXT(C556,"M")&amp;"-"&amp;TEXT(C556,"D")</f>
        <v/>
      </c>
      <c r="C556" s="93">
        <f>DATE</f>
        <v/>
      </c>
      <c r="D556">
        <f>DAY</f>
        <v/>
      </c>
      <c r="E556">
        <f>VLOOKUP(B556,CodeARAM,2,FALSE)</f>
        <v/>
      </c>
      <c r="F556">
        <f>VLOOKUP(B556,CodeDEAM,2,FALSE)</f>
        <v/>
      </c>
      <c r="G556">
        <f>VLOOKUP(B556,CodeARPM,2,FALSE)</f>
        <v/>
      </c>
      <c r="H556">
        <f>VLOOKUP(B556,CodeTRUEDEPM,2,FALSE)</f>
        <v/>
      </c>
      <c r="I556" s="78">
        <f>F556-E556</f>
        <v/>
      </c>
      <c r="J556" s="78">
        <f>H556-G556</f>
        <v/>
      </c>
      <c r="K556" s="78">
        <f>I556+J556</f>
        <v/>
      </c>
    </row>
    <row customHeight="1" ht="19.5" r="557">
      <c r="A557" s="2">
        <f>IF(USERID1="", USERID2, USERID1)</f>
        <v/>
      </c>
      <c r="B557">
        <f>A557&amp;"-"&amp;TEXT(C557,"M")&amp;"-"&amp;TEXT(C557,"D")</f>
        <v/>
      </c>
      <c r="C557" s="93">
        <f>DATE</f>
        <v/>
      </c>
      <c r="D557">
        <f>DAY</f>
        <v/>
      </c>
      <c r="E557">
        <f>VLOOKUP(B557,CodeARAM,2,FALSE)</f>
        <v/>
      </c>
      <c r="F557">
        <f>VLOOKUP(B557,CodeDEAM,2,FALSE)</f>
        <v/>
      </c>
      <c r="G557">
        <f>VLOOKUP(B557,CodeARPM,2,FALSE)</f>
        <v/>
      </c>
      <c r="H557">
        <f>VLOOKUP(B557,CodeTRUEDEPM,2,FALSE)</f>
        <v/>
      </c>
      <c r="I557" s="78">
        <f>F557-E557</f>
        <v/>
      </c>
      <c r="J557" s="78">
        <f>H557-G557</f>
        <v/>
      </c>
      <c r="K557" s="78">
        <f>I557+J557</f>
        <v/>
      </c>
    </row>
    <row customHeight="1" ht="19.5" r="558">
      <c r="A558" s="2">
        <f>IF(USERID1="", USERID2, USERID1)</f>
        <v/>
      </c>
      <c r="B558">
        <f>A558&amp;"-"&amp;TEXT(C558,"M")&amp;"-"&amp;TEXT(C558,"D")</f>
        <v/>
      </c>
      <c r="C558" s="93">
        <f>DATE</f>
        <v/>
      </c>
      <c r="D558">
        <f>DAY</f>
        <v/>
      </c>
      <c r="E558">
        <f>VLOOKUP(B558,CodeARAM,2,FALSE)</f>
        <v/>
      </c>
      <c r="F558">
        <f>VLOOKUP(B558,CodeDEAM,2,FALSE)</f>
        <v/>
      </c>
      <c r="G558">
        <f>VLOOKUP(B558,CodeARPM,2,FALSE)</f>
        <v/>
      </c>
      <c r="H558">
        <f>VLOOKUP(B558,CodeTRUEDEPM,2,FALSE)</f>
        <v/>
      </c>
      <c r="I558" s="78">
        <f>F558-E558</f>
        <v/>
      </c>
      <c r="J558" s="78">
        <f>H558-G558</f>
        <v/>
      </c>
      <c r="K558" s="78">
        <f>I558+J558</f>
        <v/>
      </c>
    </row>
    <row customHeight="1" ht="19.5" r="559">
      <c r="A559" s="2">
        <f>IF(USERID1="", USERID2, USERID1)</f>
        <v/>
      </c>
      <c r="B559">
        <f>A559&amp;"-"&amp;TEXT(C559,"M")&amp;"-"&amp;TEXT(C559,"D")</f>
        <v/>
      </c>
      <c r="C559" s="93">
        <f>DATE</f>
        <v/>
      </c>
      <c r="D559">
        <f>DAY</f>
        <v/>
      </c>
      <c r="E559">
        <f>VLOOKUP(B559,CodeARAM,2,FALSE)</f>
        <v/>
      </c>
      <c r="F559">
        <f>VLOOKUP(B559,CodeDEAM,2,FALSE)</f>
        <v/>
      </c>
      <c r="G559">
        <f>VLOOKUP(B559,CodeARPM,2,FALSE)</f>
        <v/>
      </c>
      <c r="H559">
        <f>VLOOKUP(B559,CodeTRUEDEPM,2,FALSE)</f>
        <v/>
      </c>
      <c r="I559" s="78">
        <f>F559-E559</f>
        <v/>
      </c>
      <c r="J559" s="78">
        <f>H559-G559</f>
        <v/>
      </c>
      <c r="K559" s="78">
        <f>I559+J559</f>
        <v/>
      </c>
    </row>
    <row customHeight="1" ht="19.5" r="560">
      <c r="A560" s="2">
        <f>IF(USERID1="", USERID2, USERID1)</f>
        <v/>
      </c>
      <c r="B560">
        <f>A560&amp;"-"&amp;TEXT(C560,"M")&amp;"-"&amp;TEXT(C560,"D")</f>
        <v/>
      </c>
      <c r="C560" s="93">
        <f>DATE</f>
        <v/>
      </c>
      <c r="D560">
        <f>DAY</f>
        <v/>
      </c>
      <c r="E560">
        <f>VLOOKUP(B560,CodeARAM,2,FALSE)</f>
        <v/>
      </c>
      <c r="F560">
        <f>VLOOKUP(B560,CodeDEAM,2,FALSE)</f>
        <v/>
      </c>
      <c r="G560">
        <f>VLOOKUP(B560,CodeARPM,2,FALSE)</f>
        <v/>
      </c>
      <c r="H560">
        <f>VLOOKUP(B560,CodeTRUEDEPM,2,FALSE)</f>
        <v/>
      </c>
      <c r="I560" s="78">
        <f>F560-E560</f>
        <v/>
      </c>
      <c r="J560" s="78">
        <f>H560-G560</f>
        <v/>
      </c>
      <c r="K560" s="78">
        <f>I560+J560</f>
        <v/>
      </c>
    </row>
    <row customHeight="1" ht="19.5" r="561">
      <c r="A561" s="2">
        <f>IF(USERID1="", USERID2, USERID1)</f>
        <v/>
      </c>
      <c r="B561">
        <f>A561&amp;"-"&amp;TEXT(C561,"M")&amp;"-"&amp;TEXT(C561,"D")</f>
        <v/>
      </c>
      <c r="C561" s="93">
        <f>DATE</f>
        <v/>
      </c>
      <c r="D561">
        <f>DAY</f>
        <v/>
      </c>
      <c r="E561">
        <f>VLOOKUP(B561,CodeARAM,2,FALSE)</f>
        <v/>
      </c>
      <c r="F561">
        <f>VLOOKUP(B561,CodeDEAM,2,FALSE)</f>
        <v/>
      </c>
      <c r="G561">
        <f>VLOOKUP(B561,CodeARPM,2,FALSE)</f>
        <v/>
      </c>
      <c r="H561">
        <f>VLOOKUP(B561,CodeTRUEDEPM,2,FALSE)</f>
        <v/>
      </c>
      <c r="I561" s="78">
        <f>F561-E561</f>
        <v/>
      </c>
      <c r="J561" s="78">
        <f>H561-G561</f>
        <v/>
      </c>
      <c r="K561" s="78">
        <f>I561+J561</f>
        <v/>
      </c>
    </row>
    <row customHeight="1" ht="19.5" r="562">
      <c r="A562" s="2">
        <f>IF(USERID1="", USERID2, USERID1)</f>
        <v/>
      </c>
      <c r="B562">
        <f>A562&amp;"-"&amp;TEXT(C562,"M")&amp;"-"&amp;TEXT(C562,"D")</f>
        <v/>
      </c>
      <c r="C562" s="93">
        <f>DATE</f>
        <v/>
      </c>
      <c r="D562">
        <f>DAY</f>
        <v/>
      </c>
      <c r="E562">
        <f>VLOOKUP(B562,CodeARAM,2,FALSE)</f>
        <v/>
      </c>
      <c r="F562">
        <f>VLOOKUP(B562,CodeDEAM,2,FALSE)</f>
        <v/>
      </c>
      <c r="G562">
        <f>VLOOKUP(B562,CodeARPM,2,FALSE)</f>
        <v/>
      </c>
      <c r="H562">
        <f>VLOOKUP(B562,CodeTRUEDEPM,2,FALSE)</f>
        <v/>
      </c>
      <c r="I562" s="78">
        <f>F562-E562</f>
        <v/>
      </c>
      <c r="J562" s="78">
        <f>H562-G562</f>
        <v/>
      </c>
      <c r="K562" s="78">
        <f>I562+J562</f>
        <v/>
      </c>
    </row>
    <row customHeight="1" ht="19.5" r="563">
      <c r="A563" s="2">
        <f>IF(USERID1="", USERID2, USERID1)</f>
        <v/>
      </c>
      <c r="B563">
        <f>A563&amp;"-"&amp;TEXT(C563,"M")&amp;"-"&amp;TEXT(C563,"D")</f>
        <v/>
      </c>
      <c r="C563" s="93">
        <f>DATE</f>
        <v/>
      </c>
      <c r="D563">
        <f>DAY</f>
        <v/>
      </c>
      <c r="E563">
        <f>VLOOKUP(B563,CodeARAM,2,FALSE)</f>
        <v/>
      </c>
      <c r="F563">
        <f>VLOOKUP(B563,CodeDEAM,2,FALSE)</f>
        <v/>
      </c>
      <c r="G563">
        <f>VLOOKUP(B563,CodeARPM,2,FALSE)</f>
        <v/>
      </c>
      <c r="H563">
        <f>VLOOKUP(B563,CodeTRUEDEPM,2,FALSE)</f>
        <v/>
      </c>
      <c r="I563" s="78">
        <f>F563-E563</f>
        <v/>
      </c>
      <c r="J563" s="78">
        <f>H563-G563</f>
        <v/>
      </c>
      <c r="K563" s="78">
        <f>I563+J563</f>
        <v/>
      </c>
    </row>
    <row customHeight="1" ht="19.5" r="564">
      <c r="A564" s="2">
        <f>IF(USERID1="", USERID2, USERID1)</f>
        <v/>
      </c>
      <c r="B564">
        <f>A564&amp;"-"&amp;TEXT(C564,"M")&amp;"-"&amp;TEXT(C564,"D")</f>
        <v/>
      </c>
      <c r="C564" s="93">
        <f>DATE</f>
        <v/>
      </c>
      <c r="D564">
        <f>DAY</f>
        <v/>
      </c>
      <c r="E564">
        <f>VLOOKUP(B564,CodeARAM,2,FALSE)</f>
        <v/>
      </c>
      <c r="F564">
        <f>VLOOKUP(B564,CodeDEAM,2,FALSE)</f>
        <v/>
      </c>
      <c r="G564">
        <f>VLOOKUP(B564,CodeARPM,2,FALSE)</f>
        <v/>
      </c>
      <c r="H564">
        <f>VLOOKUP(B564,CodeTRUEDEPM,2,FALSE)</f>
        <v/>
      </c>
      <c r="I564" s="78">
        <f>F564-E564</f>
        <v/>
      </c>
      <c r="J564" s="78">
        <f>H564-G564</f>
        <v/>
      </c>
      <c r="K564" s="78">
        <f>I564+J564</f>
        <v/>
      </c>
    </row>
    <row customHeight="1" ht="19.5" r="565">
      <c r="A565" s="2">
        <f>IF(USERID1="", USERID2, USERID1)</f>
        <v/>
      </c>
      <c r="B565">
        <f>A565&amp;"-"&amp;TEXT(C565,"M")&amp;"-"&amp;TEXT(C565,"D")</f>
        <v/>
      </c>
      <c r="C565" s="93">
        <f>DATE</f>
        <v/>
      </c>
      <c r="D565">
        <f>DAY</f>
        <v/>
      </c>
      <c r="E565">
        <f>VLOOKUP(B565,CodeARAM,2,FALSE)</f>
        <v/>
      </c>
      <c r="F565">
        <f>VLOOKUP(B565,CodeDEAM,2,FALSE)</f>
        <v/>
      </c>
      <c r="G565">
        <f>VLOOKUP(B565,CodeARPM,2,FALSE)</f>
        <v/>
      </c>
      <c r="H565">
        <f>VLOOKUP(B565,CodeTRUEDEPM,2,FALSE)</f>
        <v/>
      </c>
      <c r="I565" s="78">
        <f>F565-E565</f>
        <v/>
      </c>
      <c r="J565" s="78">
        <f>H565-G565</f>
        <v/>
      </c>
      <c r="K565" s="78">
        <f>I565+J565</f>
        <v/>
      </c>
    </row>
    <row customHeight="1" ht="19.5" r="566">
      <c r="A566" s="2">
        <f>IF(USERID1="", USERID2, USERID1)</f>
        <v/>
      </c>
      <c r="B566">
        <f>A566&amp;"-"&amp;TEXT(C566,"M")&amp;"-"&amp;TEXT(C566,"D")</f>
        <v/>
      </c>
      <c r="C566" s="93">
        <f>DATE</f>
        <v/>
      </c>
      <c r="D566">
        <f>DAY</f>
        <v/>
      </c>
      <c r="E566">
        <f>VLOOKUP(B566,CodeARAM,2,FALSE)</f>
        <v/>
      </c>
      <c r="F566">
        <f>VLOOKUP(B566,CodeDEAM,2,FALSE)</f>
        <v/>
      </c>
      <c r="G566">
        <f>VLOOKUP(B566,CodeARPM,2,FALSE)</f>
        <v/>
      </c>
      <c r="H566">
        <f>VLOOKUP(B566,CodeTRUEDEPM,2,FALSE)</f>
        <v/>
      </c>
      <c r="I566" s="78">
        <f>F566-E566</f>
        <v/>
      </c>
      <c r="J566" s="78">
        <f>H566-G566</f>
        <v/>
      </c>
      <c r="K566" s="78">
        <f>I566+J566</f>
        <v/>
      </c>
    </row>
    <row customHeight="1" ht="19.5" r="567">
      <c r="A567" s="2">
        <f>IF(USERID1="", USERID2, USERID1)</f>
        <v/>
      </c>
      <c r="B567">
        <f>A567&amp;"-"&amp;TEXT(C567,"M")&amp;"-"&amp;TEXT(C567,"D")</f>
        <v/>
      </c>
      <c r="C567" s="93">
        <f>DATE</f>
        <v/>
      </c>
      <c r="D567">
        <f>DAY</f>
        <v/>
      </c>
      <c r="E567">
        <f>VLOOKUP(B567,CodeARAM,2,FALSE)</f>
        <v/>
      </c>
      <c r="F567">
        <f>VLOOKUP(B567,CodeDEAM,2,FALSE)</f>
        <v/>
      </c>
      <c r="G567">
        <f>VLOOKUP(B567,CodeARPM,2,FALSE)</f>
        <v/>
      </c>
      <c r="H567">
        <f>VLOOKUP(B567,CodeTRUEDEPM,2,FALSE)</f>
        <v/>
      </c>
      <c r="I567" s="78">
        <f>F567-E567</f>
        <v/>
      </c>
      <c r="J567" s="78">
        <f>H567-G567</f>
        <v/>
      </c>
      <c r="K567" s="78">
        <f>I567+J567</f>
        <v/>
      </c>
    </row>
    <row customHeight="1" ht="19.5" r="568">
      <c r="A568" s="2">
        <f>IF(USERID1="", USERID2, USERID1)</f>
        <v/>
      </c>
      <c r="B568">
        <f>A568&amp;"-"&amp;TEXT(C568,"M")&amp;"-"&amp;TEXT(C568,"D")</f>
        <v/>
      </c>
      <c r="C568" s="93">
        <f>DATE</f>
        <v/>
      </c>
      <c r="D568">
        <f>DAY</f>
        <v/>
      </c>
      <c r="E568">
        <f>VLOOKUP(B568,CodeARAM,2,FALSE)</f>
        <v/>
      </c>
      <c r="F568">
        <f>VLOOKUP(B568,CodeDEAM,2,FALSE)</f>
        <v/>
      </c>
      <c r="G568">
        <f>VLOOKUP(B568,CodeARPM,2,FALSE)</f>
        <v/>
      </c>
      <c r="H568">
        <f>VLOOKUP(B568,CodeTRUEDEPM,2,FALSE)</f>
        <v/>
      </c>
      <c r="I568" s="78">
        <f>F568-E568</f>
        <v/>
      </c>
      <c r="J568" s="78">
        <f>H568-G568</f>
        <v/>
      </c>
      <c r="K568" s="78">
        <f>I568+J568</f>
        <v/>
      </c>
    </row>
    <row customHeight="1" ht="19.5" r="569">
      <c r="A569" s="2">
        <f>IF(USERID1="", USERID2, USERID1)</f>
        <v/>
      </c>
      <c r="B569">
        <f>A569&amp;"-"&amp;TEXT(C569,"M")&amp;"-"&amp;TEXT(C569,"D")</f>
        <v/>
      </c>
      <c r="C569" s="93">
        <f>DATE</f>
        <v/>
      </c>
      <c r="D569">
        <f>DAY</f>
        <v/>
      </c>
      <c r="E569">
        <f>VLOOKUP(B569,CodeARAM,2,FALSE)</f>
        <v/>
      </c>
      <c r="F569">
        <f>VLOOKUP(B569,CodeDEAM,2,FALSE)</f>
        <v/>
      </c>
      <c r="G569">
        <f>VLOOKUP(B569,CodeARPM,2,FALSE)</f>
        <v/>
      </c>
      <c r="H569">
        <f>VLOOKUP(B569,CodeTRUEDEPM,2,FALSE)</f>
        <v/>
      </c>
      <c r="I569" s="78">
        <f>F569-E569</f>
        <v/>
      </c>
      <c r="J569" s="78">
        <f>H569-G569</f>
        <v/>
      </c>
      <c r="K569" s="78">
        <f>I569+J569</f>
        <v/>
      </c>
    </row>
    <row customHeight="1" ht="19.5" r="570">
      <c r="A570" s="2">
        <f>IF(USERID1="", USERID2, USERID1)</f>
        <v/>
      </c>
      <c r="B570">
        <f>A570&amp;"-"&amp;TEXT(C570,"M")&amp;"-"&amp;TEXT(C570,"D")</f>
        <v/>
      </c>
      <c r="C570" s="93">
        <f>DATE</f>
        <v/>
      </c>
      <c r="D570">
        <f>DAY</f>
        <v/>
      </c>
      <c r="E570">
        <f>VLOOKUP(B570,CodeARAM,2,FALSE)</f>
        <v/>
      </c>
      <c r="F570">
        <f>VLOOKUP(B570,CodeDEAM,2,FALSE)</f>
        <v/>
      </c>
      <c r="G570">
        <f>VLOOKUP(B570,CodeARPM,2,FALSE)</f>
        <v/>
      </c>
      <c r="H570">
        <f>VLOOKUP(B570,CodeTRUEDEPM,2,FALSE)</f>
        <v/>
      </c>
      <c r="I570" s="78">
        <f>F570-E570</f>
        <v/>
      </c>
      <c r="J570" s="78">
        <f>H570-G570</f>
        <v/>
      </c>
      <c r="K570" s="78">
        <f>I570+J570</f>
        <v/>
      </c>
    </row>
    <row customHeight="1" ht="19.5" r="571">
      <c r="A571" s="2">
        <f>IF(USERID1="", USERID2, USERID1)</f>
        <v/>
      </c>
      <c r="B571">
        <f>A571&amp;"-"&amp;TEXT(C571,"M")&amp;"-"&amp;TEXT(C571,"D")</f>
        <v/>
      </c>
      <c r="C571" s="93">
        <f>DATE</f>
        <v/>
      </c>
      <c r="D571">
        <f>DAY</f>
        <v/>
      </c>
      <c r="E571">
        <f>VLOOKUP(B571,CodeARAM,2,FALSE)</f>
        <v/>
      </c>
      <c r="F571">
        <f>VLOOKUP(B571,CodeDEAM,2,FALSE)</f>
        <v/>
      </c>
      <c r="G571">
        <f>VLOOKUP(B571,CodeARPM,2,FALSE)</f>
        <v/>
      </c>
      <c r="H571">
        <f>VLOOKUP(B571,CodeTRUEDEPM,2,FALSE)</f>
        <v/>
      </c>
      <c r="I571" s="78">
        <f>F571-E571</f>
        <v/>
      </c>
      <c r="J571" s="78">
        <f>H571-G571</f>
        <v/>
      </c>
      <c r="K571" s="78">
        <f>I571+J571</f>
        <v/>
      </c>
    </row>
    <row customHeight="1" ht="19.5" r="572">
      <c r="A572" s="2">
        <f>IF(USERID1="", USERID2, USERID1)</f>
        <v/>
      </c>
      <c r="B572">
        <f>A572&amp;"-"&amp;TEXT(C572,"M")&amp;"-"&amp;TEXT(C572,"D")</f>
        <v/>
      </c>
      <c r="C572" s="93">
        <f>DATE</f>
        <v/>
      </c>
      <c r="D572">
        <f>DAY</f>
        <v/>
      </c>
      <c r="E572">
        <f>VLOOKUP(B572,CodeARAM,2,FALSE)</f>
        <v/>
      </c>
      <c r="F572">
        <f>VLOOKUP(B572,CodeDEAM,2,FALSE)</f>
        <v/>
      </c>
      <c r="G572">
        <f>VLOOKUP(B572,CodeARPM,2,FALSE)</f>
        <v/>
      </c>
      <c r="H572">
        <f>VLOOKUP(B572,CodeTRUEDEPM,2,FALSE)</f>
        <v/>
      </c>
      <c r="I572" s="78">
        <f>F572-E572</f>
        <v/>
      </c>
      <c r="J572" s="78">
        <f>H572-G572</f>
        <v/>
      </c>
      <c r="K572" s="78">
        <f>I572+J572</f>
        <v/>
      </c>
    </row>
    <row customHeight="1" ht="19.5" r="573">
      <c r="A573" s="2">
        <f>IF(USERID1="", USERID2, USERID1)</f>
        <v/>
      </c>
      <c r="B573">
        <f>A573&amp;"-"&amp;TEXT(C573,"M")&amp;"-"&amp;TEXT(C573,"D")</f>
        <v/>
      </c>
      <c r="C573" s="93">
        <f>DATE</f>
        <v/>
      </c>
      <c r="D573">
        <f>DAY</f>
        <v/>
      </c>
      <c r="E573">
        <f>VLOOKUP(B573,CodeARAM,2,FALSE)</f>
        <v/>
      </c>
      <c r="F573">
        <f>VLOOKUP(B573,CodeDEAM,2,FALSE)</f>
        <v/>
      </c>
      <c r="G573">
        <f>VLOOKUP(B573,CodeARPM,2,FALSE)</f>
        <v/>
      </c>
      <c r="H573">
        <f>VLOOKUP(B573,CodeTRUEDEPM,2,FALSE)</f>
        <v/>
      </c>
      <c r="I573" s="78">
        <f>F573-E573</f>
        <v/>
      </c>
      <c r="J573" s="78">
        <f>H573-G573</f>
        <v/>
      </c>
      <c r="K573" s="78">
        <f>I573+J573</f>
        <v/>
      </c>
    </row>
    <row customHeight="1" ht="19.5" r="574">
      <c r="A574" s="2">
        <f>IF(USERID1="", USERID2, USERID1)</f>
        <v/>
      </c>
      <c r="B574">
        <f>A574&amp;"-"&amp;TEXT(C574,"M")&amp;"-"&amp;TEXT(C574,"D")</f>
        <v/>
      </c>
      <c r="C574" s="93">
        <f>DATE</f>
        <v/>
      </c>
      <c r="D574">
        <f>DAY</f>
        <v/>
      </c>
      <c r="E574">
        <f>VLOOKUP(B574,CodeARAM,2,FALSE)</f>
        <v/>
      </c>
      <c r="F574">
        <f>VLOOKUP(B574,CodeDEAM,2,FALSE)</f>
        <v/>
      </c>
      <c r="G574">
        <f>VLOOKUP(B574,CodeARPM,2,FALSE)</f>
        <v/>
      </c>
      <c r="H574">
        <f>VLOOKUP(B574,CodeTRUEDEPM,2,FALSE)</f>
        <v/>
      </c>
      <c r="I574" s="78">
        <f>F574-E574</f>
        <v/>
      </c>
      <c r="J574" s="78">
        <f>H574-G574</f>
        <v/>
      </c>
      <c r="K574" s="78">
        <f>I574+J574</f>
        <v/>
      </c>
    </row>
    <row customHeight="1" ht="19.5" r="575">
      <c r="A575" s="2">
        <f>IF(USERID1="", USERID2, USERID1)</f>
        <v/>
      </c>
      <c r="B575">
        <f>A575&amp;"-"&amp;TEXT(C575,"M")&amp;"-"&amp;TEXT(C575,"D")</f>
        <v/>
      </c>
      <c r="C575" s="93">
        <f>DATE</f>
        <v/>
      </c>
      <c r="D575">
        <f>DAY</f>
        <v/>
      </c>
      <c r="E575">
        <f>VLOOKUP(B575,CodeARAM,2,FALSE)</f>
        <v/>
      </c>
      <c r="F575">
        <f>VLOOKUP(B575,CodeDEAM,2,FALSE)</f>
        <v/>
      </c>
      <c r="G575">
        <f>VLOOKUP(B575,CodeARPM,2,FALSE)</f>
        <v/>
      </c>
      <c r="H575">
        <f>VLOOKUP(B575,CodeTRUEDEPM,2,FALSE)</f>
        <v/>
      </c>
      <c r="I575" s="78">
        <f>F575-E575</f>
        <v/>
      </c>
      <c r="J575" s="78">
        <f>H575-G575</f>
        <v/>
      </c>
      <c r="K575" s="78">
        <f>I575+J575</f>
        <v/>
      </c>
    </row>
    <row customHeight="1" ht="19.5" r="576">
      <c r="A576" s="2">
        <f>IF(USERID1="", USERID2, USERID1)</f>
        <v/>
      </c>
      <c r="B576">
        <f>A576&amp;"-"&amp;TEXT(C576,"M")&amp;"-"&amp;TEXT(C576,"D")</f>
        <v/>
      </c>
      <c r="C576" s="93">
        <f>DATE</f>
        <v/>
      </c>
      <c r="D576">
        <f>DAY</f>
        <v/>
      </c>
      <c r="E576">
        <f>VLOOKUP(B576,CodeARAM,2,FALSE)</f>
        <v/>
      </c>
      <c r="F576">
        <f>VLOOKUP(B576,CodeDEAM,2,FALSE)</f>
        <v/>
      </c>
      <c r="G576">
        <f>VLOOKUP(B576,CodeARPM,2,FALSE)</f>
        <v/>
      </c>
      <c r="H576">
        <f>VLOOKUP(B576,CodeTRUEDEPM,2,FALSE)</f>
        <v/>
      </c>
      <c r="I576" s="78">
        <f>F576-E576</f>
        <v/>
      </c>
      <c r="J576" s="78">
        <f>H576-G576</f>
        <v/>
      </c>
      <c r="K576" s="78">
        <f>I576+J576</f>
        <v/>
      </c>
    </row>
    <row customHeight="1" ht="19.5" r="577">
      <c r="A577" s="2">
        <f>IF(USERID1="", USERID2, USERID1)</f>
        <v/>
      </c>
      <c r="B577">
        <f>A577&amp;"-"&amp;TEXT(C577,"M")&amp;"-"&amp;TEXT(C577,"D")</f>
        <v/>
      </c>
      <c r="C577" s="93">
        <f>DATE</f>
        <v/>
      </c>
      <c r="D577">
        <f>DAY</f>
        <v/>
      </c>
      <c r="E577">
        <f>VLOOKUP(B577,CodeARAM,2,FALSE)</f>
        <v/>
      </c>
      <c r="F577">
        <f>VLOOKUP(B577,CodeDEAM,2,FALSE)</f>
        <v/>
      </c>
      <c r="G577">
        <f>VLOOKUP(B577,CodeARPM,2,FALSE)</f>
        <v/>
      </c>
      <c r="H577">
        <f>VLOOKUP(B577,CodeTRUEDEPM,2,FALSE)</f>
        <v/>
      </c>
      <c r="I577" s="78">
        <f>F577-E577</f>
        <v/>
      </c>
      <c r="J577" s="78">
        <f>H577-G577</f>
        <v/>
      </c>
      <c r="K577" s="78">
        <f>I577+J577</f>
        <v/>
      </c>
    </row>
    <row customHeight="1" ht="19.5" r="578">
      <c r="A578" s="2">
        <f>IF(USERID1="", USERID2, USERID1)</f>
        <v/>
      </c>
      <c r="B578">
        <f>A578&amp;"-"&amp;TEXT(C578,"M")&amp;"-"&amp;TEXT(C578,"D")</f>
        <v/>
      </c>
      <c r="C578" s="93">
        <f>DATE</f>
        <v/>
      </c>
      <c r="D578">
        <f>DAY</f>
        <v/>
      </c>
      <c r="E578">
        <f>VLOOKUP(B578,CodeARAM,2,FALSE)</f>
        <v/>
      </c>
      <c r="F578">
        <f>VLOOKUP(B578,CodeDEAM,2,FALSE)</f>
        <v/>
      </c>
      <c r="G578">
        <f>VLOOKUP(B578,CodeARPM,2,FALSE)</f>
        <v/>
      </c>
      <c r="H578">
        <f>VLOOKUP(B578,CodeTRUEDEPM,2,FALSE)</f>
        <v/>
      </c>
      <c r="I578" s="78">
        <f>F578-E578</f>
        <v/>
      </c>
      <c r="J578" s="78">
        <f>H578-G578</f>
        <v/>
      </c>
      <c r="K578" s="78">
        <f>I578+J578</f>
        <v/>
      </c>
    </row>
    <row customHeight="1" ht="19.5" r="579">
      <c r="A579" s="2">
        <f>IF(USERID1="", USERID2, USERID1)</f>
        <v/>
      </c>
      <c r="B579">
        <f>A579&amp;"-"&amp;TEXT(C579,"M")&amp;"-"&amp;TEXT(C579,"D")</f>
        <v/>
      </c>
      <c r="C579" s="93">
        <f>DATE</f>
        <v/>
      </c>
      <c r="D579">
        <f>DAY</f>
        <v/>
      </c>
      <c r="E579">
        <f>VLOOKUP(B579,CodeARAM,2,FALSE)</f>
        <v/>
      </c>
      <c r="F579">
        <f>VLOOKUP(B579,CodeDEAM,2,FALSE)</f>
        <v/>
      </c>
      <c r="G579">
        <f>VLOOKUP(B579,CodeARPM,2,FALSE)</f>
        <v/>
      </c>
      <c r="H579">
        <f>VLOOKUP(B579,CodeTRUEDEPM,2,FALSE)</f>
        <v/>
      </c>
      <c r="I579" s="78">
        <f>F579-E579</f>
        <v/>
      </c>
      <c r="J579" s="78">
        <f>H579-G579</f>
        <v/>
      </c>
      <c r="K579" s="78">
        <f>I579+J579</f>
        <v/>
      </c>
    </row>
    <row customHeight="1" ht="19.5" r="580">
      <c r="A580" s="2">
        <f>IF(USERID1="", USERID2, USERID1)</f>
        <v/>
      </c>
      <c r="B580">
        <f>A580&amp;"-"&amp;TEXT(C580,"M")&amp;"-"&amp;TEXT(C580,"D")</f>
        <v/>
      </c>
      <c r="C580" s="93">
        <f>DATE</f>
        <v/>
      </c>
      <c r="D580">
        <f>DAY</f>
        <v/>
      </c>
      <c r="E580">
        <f>VLOOKUP(B580,CodeARAM,2,FALSE)</f>
        <v/>
      </c>
      <c r="F580">
        <f>VLOOKUP(B580,CodeDEAM,2,FALSE)</f>
        <v/>
      </c>
      <c r="G580">
        <f>VLOOKUP(B580,CodeARPM,2,FALSE)</f>
        <v/>
      </c>
      <c r="H580">
        <f>VLOOKUP(B580,CodeTRUEDEPM,2,FALSE)</f>
        <v/>
      </c>
      <c r="I580" s="78">
        <f>F580-E580</f>
        <v/>
      </c>
      <c r="J580" s="78">
        <f>H580-G580</f>
        <v/>
      </c>
      <c r="K580" s="78">
        <f>I580+J580</f>
        <v/>
      </c>
    </row>
    <row customHeight="1" ht="19.5" r="581">
      <c r="A581" s="2">
        <f>IF(USERID1="", USERID2, USERID1)</f>
        <v/>
      </c>
      <c r="B581">
        <f>A581&amp;"-"&amp;TEXT(C581,"M")&amp;"-"&amp;TEXT(C581,"D")</f>
        <v/>
      </c>
      <c r="C581" s="93">
        <f>DATE</f>
        <v/>
      </c>
      <c r="D581">
        <f>DAY</f>
        <v/>
      </c>
      <c r="E581">
        <f>VLOOKUP(B581,CodeARAM,2,FALSE)</f>
        <v/>
      </c>
      <c r="F581">
        <f>VLOOKUP(B581,CodeDEAM,2,FALSE)</f>
        <v/>
      </c>
      <c r="G581">
        <f>VLOOKUP(B581,CodeARPM,2,FALSE)</f>
        <v/>
      </c>
      <c r="H581">
        <f>VLOOKUP(B581,CodeTRUEDEPM,2,FALSE)</f>
        <v/>
      </c>
      <c r="I581" s="78">
        <f>F581-E581</f>
        <v/>
      </c>
      <c r="J581" s="78">
        <f>H581-G581</f>
        <v/>
      </c>
      <c r="K581" s="78">
        <f>I581+J581</f>
        <v/>
      </c>
    </row>
    <row customHeight="1" ht="19.5" r="582">
      <c r="A582" s="2">
        <f>IF(USERID1="", USERID2, USERID1)</f>
        <v/>
      </c>
      <c r="B582">
        <f>A582&amp;"-"&amp;TEXT(C582,"M")&amp;"-"&amp;TEXT(C582,"D")</f>
        <v/>
      </c>
      <c r="C582" s="93">
        <f>DATE</f>
        <v/>
      </c>
      <c r="D582">
        <f>DAY</f>
        <v/>
      </c>
      <c r="E582">
        <f>VLOOKUP(B582,CodeARAM,2,FALSE)</f>
        <v/>
      </c>
      <c r="F582">
        <f>VLOOKUP(B582,CodeDEAM,2,FALSE)</f>
        <v/>
      </c>
      <c r="G582">
        <f>VLOOKUP(B582,CodeARPM,2,FALSE)</f>
        <v/>
      </c>
      <c r="H582">
        <f>VLOOKUP(B582,CodeTRUEDEPM,2,FALSE)</f>
        <v/>
      </c>
      <c r="I582" s="78">
        <f>F582-E582</f>
        <v/>
      </c>
      <c r="J582" s="78">
        <f>H582-G582</f>
        <v/>
      </c>
      <c r="K582" s="78">
        <f>I582+J582</f>
        <v/>
      </c>
    </row>
    <row customHeight="1" ht="19.5" r="583">
      <c r="A583" s="2">
        <f>IF(USERID1="", USERID2, USERID1)</f>
        <v/>
      </c>
      <c r="B583">
        <f>A583&amp;"-"&amp;TEXT(C583,"M")&amp;"-"&amp;TEXT(C583,"D")</f>
        <v/>
      </c>
      <c r="C583" s="93">
        <f>DATE</f>
        <v/>
      </c>
      <c r="D583">
        <f>DAY</f>
        <v/>
      </c>
      <c r="E583">
        <f>VLOOKUP(B583,CodeARAM,2,FALSE)</f>
        <v/>
      </c>
      <c r="F583">
        <f>VLOOKUP(B583,CodeDEAM,2,FALSE)</f>
        <v/>
      </c>
      <c r="G583">
        <f>VLOOKUP(B583,CodeARPM,2,FALSE)</f>
        <v/>
      </c>
      <c r="H583">
        <f>VLOOKUP(B583,CodeTRUEDEPM,2,FALSE)</f>
        <v/>
      </c>
      <c r="I583" s="78">
        <f>F583-E583</f>
        <v/>
      </c>
      <c r="J583" s="78">
        <f>H583-G583</f>
        <v/>
      </c>
      <c r="K583" s="78">
        <f>I583+J583</f>
        <v/>
      </c>
    </row>
    <row customHeight="1" ht="19.5" r="584">
      <c r="A584" s="2">
        <f>IF(USERID1="", USERID2, USERID1)</f>
        <v/>
      </c>
      <c r="B584">
        <f>A584&amp;"-"&amp;TEXT(C584,"M")&amp;"-"&amp;TEXT(C584,"D")</f>
        <v/>
      </c>
      <c r="C584" s="93">
        <f>DATE</f>
        <v/>
      </c>
      <c r="D584">
        <f>DAY</f>
        <v/>
      </c>
      <c r="E584">
        <f>VLOOKUP(B584,CodeARAM,2,FALSE)</f>
        <v/>
      </c>
      <c r="F584">
        <f>VLOOKUP(B584,CodeDEAM,2,FALSE)</f>
        <v/>
      </c>
      <c r="G584">
        <f>VLOOKUP(B584,CodeARPM,2,FALSE)</f>
        <v/>
      </c>
      <c r="H584">
        <f>VLOOKUP(B584,CodeTRUEDEPM,2,FALSE)</f>
        <v/>
      </c>
      <c r="I584" s="78">
        <f>F584-E584</f>
        <v/>
      </c>
      <c r="J584" s="78">
        <f>H584-G584</f>
        <v/>
      </c>
      <c r="K584" s="78">
        <f>I584+J584</f>
        <v/>
      </c>
    </row>
    <row customHeight="1" ht="19.5" r="585">
      <c r="A585" s="2">
        <f>IF(USERID1="", USERID2, USERID1)</f>
        <v/>
      </c>
      <c r="B585">
        <f>A585&amp;"-"&amp;TEXT(C585,"M")&amp;"-"&amp;TEXT(C585,"D")</f>
        <v/>
      </c>
      <c r="C585" s="93">
        <f>DATE</f>
        <v/>
      </c>
      <c r="D585">
        <f>DAY</f>
        <v/>
      </c>
      <c r="E585">
        <f>VLOOKUP(B585,CodeARAM,2,FALSE)</f>
        <v/>
      </c>
      <c r="F585">
        <f>VLOOKUP(B585,CodeDEAM,2,FALSE)</f>
        <v/>
      </c>
      <c r="G585">
        <f>VLOOKUP(B585,CodeARPM,2,FALSE)</f>
        <v/>
      </c>
      <c r="H585">
        <f>VLOOKUP(B585,CodeTRUEDEPM,2,FALSE)</f>
        <v/>
      </c>
      <c r="I585" s="78">
        <f>F585-E585</f>
        <v/>
      </c>
      <c r="J585" s="78">
        <f>H585-G585</f>
        <v/>
      </c>
      <c r="K585" s="78">
        <f>I585+J585</f>
        <v/>
      </c>
    </row>
    <row customHeight="1" ht="19.5" r="586">
      <c r="A586" s="2">
        <f>IF(USERID1="", USERID2, USERID1)</f>
        <v/>
      </c>
      <c r="B586">
        <f>A586&amp;"-"&amp;TEXT(C586,"M")&amp;"-"&amp;TEXT(C586,"D")</f>
        <v/>
      </c>
      <c r="C586" s="93">
        <f>DATE</f>
        <v/>
      </c>
      <c r="D586">
        <f>DAY</f>
        <v/>
      </c>
      <c r="E586">
        <f>VLOOKUP(B586,CodeARAM,2,FALSE)</f>
        <v/>
      </c>
      <c r="F586">
        <f>VLOOKUP(B586,CodeDEAM,2,FALSE)</f>
        <v/>
      </c>
      <c r="G586">
        <f>VLOOKUP(B586,CodeARPM,2,FALSE)</f>
        <v/>
      </c>
      <c r="H586">
        <f>VLOOKUP(B586,CodeTRUEDEPM,2,FALSE)</f>
        <v/>
      </c>
      <c r="I586" s="78">
        <f>F586-E586</f>
        <v/>
      </c>
      <c r="J586" s="78">
        <f>H586-G586</f>
        <v/>
      </c>
      <c r="K586" s="78">
        <f>I586+J586</f>
        <v/>
      </c>
    </row>
    <row customHeight="1" ht="19.5" r="587">
      <c r="A587" s="2">
        <f>IF(USERID1="", USERID2, USERID1)</f>
        <v/>
      </c>
      <c r="B587">
        <f>A587&amp;"-"&amp;TEXT(C587,"M")&amp;"-"&amp;TEXT(C587,"D")</f>
        <v/>
      </c>
      <c r="C587" s="93">
        <f>DATE</f>
        <v/>
      </c>
      <c r="D587">
        <f>DAY</f>
        <v/>
      </c>
      <c r="E587">
        <f>VLOOKUP(B587,CodeARAM,2,FALSE)</f>
        <v/>
      </c>
      <c r="F587">
        <f>VLOOKUP(B587,CodeDEAM,2,FALSE)</f>
        <v/>
      </c>
      <c r="G587">
        <f>VLOOKUP(B587,CodeARPM,2,FALSE)</f>
        <v/>
      </c>
      <c r="H587">
        <f>VLOOKUP(B587,CodeTRUEDEPM,2,FALSE)</f>
        <v/>
      </c>
      <c r="I587" s="78">
        <f>F587-E587</f>
        <v/>
      </c>
      <c r="J587" s="78">
        <f>H587-G587</f>
        <v/>
      </c>
      <c r="K587" s="78">
        <f>I587+J587</f>
        <v/>
      </c>
    </row>
    <row customHeight="1" ht="19.5" r="588">
      <c r="A588" s="2">
        <f>IF(USERID1="", USERID2, USERID1)</f>
        <v/>
      </c>
      <c r="B588">
        <f>A588&amp;"-"&amp;TEXT(C588,"M")&amp;"-"&amp;TEXT(C588,"D")</f>
        <v/>
      </c>
      <c r="C588" s="93">
        <f>DATE</f>
        <v/>
      </c>
      <c r="D588">
        <f>DAY</f>
        <v/>
      </c>
      <c r="E588">
        <f>VLOOKUP(B588,CodeARAM,2,FALSE)</f>
        <v/>
      </c>
      <c r="F588">
        <f>VLOOKUP(B588,CodeDEAM,2,FALSE)</f>
        <v/>
      </c>
      <c r="G588">
        <f>VLOOKUP(B588,CodeARPM,2,FALSE)</f>
        <v/>
      </c>
      <c r="H588">
        <f>VLOOKUP(B588,CodeTRUEDEPM,2,FALSE)</f>
        <v/>
      </c>
      <c r="I588" s="78">
        <f>F588-E588</f>
        <v/>
      </c>
      <c r="J588" s="78">
        <f>H588-G588</f>
        <v/>
      </c>
      <c r="K588" s="78">
        <f>I588+J588</f>
        <v/>
      </c>
    </row>
    <row customHeight="1" ht="19.5" r="589">
      <c r="A589" s="2">
        <f>IF(USERID1="", USERID2, USERID1)</f>
        <v/>
      </c>
      <c r="B589">
        <f>A589&amp;"-"&amp;TEXT(C589,"M")&amp;"-"&amp;TEXT(C589,"D")</f>
        <v/>
      </c>
      <c r="C589" s="93">
        <f>DATE</f>
        <v/>
      </c>
      <c r="D589">
        <f>DAY</f>
        <v/>
      </c>
      <c r="E589">
        <f>VLOOKUP(B589,CodeARAM,2,FALSE)</f>
        <v/>
      </c>
      <c r="F589">
        <f>VLOOKUP(B589,CodeDEAM,2,FALSE)</f>
        <v/>
      </c>
      <c r="G589">
        <f>VLOOKUP(B589,CodeARPM,2,FALSE)</f>
        <v/>
      </c>
      <c r="H589">
        <f>VLOOKUP(B589,CodeTRUEDEPM,2,FALSE)</f>
        <v/>
      </c>
      <c r="I589" s="78">
        <f>F589-E589</f>
        <v/>
      </c>
      <c r="J589" s="78">
        <f>H589-G589</f>
        <v/>
      </c>
      <c r="K589" s="78">
        <f>I589+J589</f>
        <v/>
      </c>
    </row>
    <row customHeight="1" ht="19.5" r="590">
      <c r="A590" s="2">
        <f>IF(USERID1="", USERID2, USERID1)</f>
        <v/>
      </c>
      <c r="B590">
        <f>A590&amp;"-"&amp;TEXT(C590,"M")&amp;"-"&amp;TEXT(C590,"D")</f>
        <v/>
      </c>
      <c r="C590" s="93">
        <f>DATE</f>
        <v/>
      </c>
      <c r="D590">
        <f>DAY</f>
        <v/>
      </c>
      <c r="E590">
        <f>VLOOKUP(B590,CodeARAM,2,FALSE)</f>
        <v/>
      </c>
      <c r="F590">
        <f>VLOOKUP(B590,CodeDEAM,2,FALSE)</f>
        <v/>
      </c>
      <c r="G590">
        <f>VLOOKUP(B590,CodeARPM,2,FALSE)</f>
        <v/>
      </c>
      <c r="H590">
        <f>VLOOKUP(B590,CodeTRUEDEPM,2,FALSE)</f>
        <v/>
      </c>
      <c r="I590" s="78">
        <f>F590-E590</f>
        <v/>
      </c>
      <c r="J590" s="78">
        <f>H590-G590</f>
        <v/>
      </c>
      <c r="K590" s="78">
        <f>I590+J590</f>
        <v/>
      </c>
    </row>
    <row customHeight="1" ht="19.5" r="591">
      <c r="A591" s="2">
        <f>IF(USERID1="", USERID2, USERID1)</f>
        <v/>
      </c>
      <c r="B591">
        <f>A591&amp;"-"&amp;TEXT(C591,"M")&amp;"-"&amp;TEXT(C591,"D")</f>
        <v/>
      </c>
      <c r="C591" s="93">
        <f>DATE</f>
        <v/>
      </c>
      <c r="D591">
        <f>DAY</f>
        <v/>
      </c>
      <c r="E591">
        <f>VLOOKUP(B591,CodeARAM,2,FALSE)</f>
        <v/>
      </c>
      <c r="F591">
        <f>VLOOKUP(B591,CodeDEAM,2,FALSE)</f>
        <v/>
      </c>
      <c r="G591">
        <f>VLOOKUP(B591,CodeARPM,2,FALSE)</f>
        <v/>
      </c>
      <c r="H591">
        <f>VLOOKUP(B591,CodeTRUEDEPM,2,FALSE)</f>
        <v/>
      </c>
      <c r="I591" s="78">
        <f>F591-E591</f>
        <v/>
      </c>
      <c r="J591" s="78">
        <f>H591-G591</f>
        <v/>
      </c>
      <c r="K591" s="78">
        <f>I591+J591</f>
        <v/>
      </c>
    </row>
    <row customHeight="1" ht="19.5" r="592">
      <c r="A592" s="2">
        <f>IF(USERID1="", USERID2, USERID1)</f>
        <v/>
      </c>
      <c r="B592">
        <f>A592&amp;"-"&amp;TEXT(C592,"M")&amp;"-"&amp;TEXT(C592,"D")</f>
        <v/>
      </c>
      <c r="C592" s="93">
        <f>DATE</f>
        <v/>
      </c>
      <c r="D592">
        <f>DAY</f>
        <v/>
      </c>
      <c r="E592">
        <f>VLOOKUP(B592,CodeARAM,2,FALSE)</f>
        <v/>
      </c>
      <c r="F592">
        <f>VLOOKUP(B592,CodeDEAM,2,FALSE)</f>
        <v/>
      </c>
      <c r="G592">
        <f>VLOOKUP(B592,CodeARPM,2,FALSE)</f>
        <v/>
      </c>
      <c r="H592">
        <f>VLOOKUP(B592,CodeTRUEDEPM,2,FALSE)</f>
        <v/>
      </c>
      <c r="I592" s="78">
        <f>F592-E592</f>
        <v/>
      </c>
      <c r="J592" s="78">
        <f>H592-G592</f>
        <v/>
      </c>
      <c r="K592" s="78">
        <f>I592+J592</f>
        <v/>
      </c>
    </row>
    <row customHeight="1" ht="19.5" r="593">
      <c r="A593" s="2">
        <f>IF(USERID1="", USERID2, USERID1)</f>
        <v/>
      </c>
      <c r="B593">
        <f>A593&amp;"-"&amp;TEXT(C593,"M")&amp;"-"&amp;TEXT(C593,"D")</f>
        <v/>
      </c>
      <c r="C593" s="93">
        <f>DATE</f>
        <v/>
      </c>
      <c r="D593">
        <f>DAY</f>
        <v/>
      </c>
      <c r="E593">
        <f>VLOOKUP(B593,CodeARAM,2,FALSE)</f>
        <v/>
      </c>
      <c r="F593">
        <f>VLOOKUP(B593,CodeDEAM,2,FALSE)</f>
        <v/>
      </c>
      <c r="G593">
        <f>VLOOKUP(B593,CodeARPM,2,FALSE)</f>
        <v/>
      </c>
      <c r="H593">
        <f>VLOOKUP(B593,CodeTRUEDEPM,2,FALSE)</f>
        <v/>
      </c>
      <c r="I593" s="78">
        <f>F593-E593</f>
        <v/>
      </c>
      <c r="J593" s="78">
        <f>H593-G593</f>
        <v/>
      </c>
      <c r="K593" s="78">
        <f>I593+J593</f>
        <v/>
      </c>
    </row>
    <row customHeight="1" ht="19.5" r="594">
      <c r="A594" s="2">
        <f>IF(USERID1="", USERID2, USERID1)</f>
        <v/>
      </c>
      <c r="B594">
        <f>A594&amp;"-"&amp;TEXT(C594,"M")&amp;"-"&amp;TEXT(C594,"D")</f>
        <v/>
      </c>
      <c r="C594" s="93">
        <f>DATE</f>
        <v/>
      </c>
      <c r="D594">
        <f>DAY</f>
        <v/>
      </c>
      <c r="E594">
        <f>VLOOKUP(B594,CodeARAM,2,FALSE)</f>
        <v/>
      </c>
      <c r="F594">
        <f>VLOOKUP(B594,CodeDEAM,2,FALSE)</f>
        <v/>
      </c>
      <c r="G594">
        <f>VLOOKUP(B594,CodeARPM,2,FALSE)</f>
        <v/>
      </c>
      <c r="H594">
        <f>VLOOKUP(B594,CodeTRUEDEPM,2,FALSE)</f>
        <v/>
      </c>
      <c r="I594" s="78">
        <f>F594-E594</f>
        <v/>
      </c>
      <c r="J594" s="78">
        <f>H594-G594</f>
        <v/>
      </c>
      <c r="K594" s="78">
        <f>I594+J594</f>
        <v/>
      </c>
    </row>
    <row customHeight="1" ht="19.5" r="595">
      <c r="A595" s="2">
        <f>IF(USERID1="", USERID2, USERID1)</f>
        <v/>
      </c>
      <c r="B595">
        <f>A595&amp;"-"&amp;TEXT(C595,"M")&amp;"-"&amp;TEXT(C595,"D")</f>
        <v/>
      </c>
      <c r="C595" s="93">
        <f>DATE</f>
        <v/>
      </c>
      <c r="D595">
        <f>DAY</f>
        <v/>
      </c>
      <c r="E595">
        <f>VLOOKUP(B595,CodeARAM,2,FALSE)</f>
        <v/>
      </c>
      <c r="F595">
        <f>VLOOKUP(B595,CodeDEAM,2,FALSE)</f>
        <v/>
      </c>
      <c r="G595">
        <f>VLOOKUP(B595,CodeARPM,2,FALSE)</f>
        <v/>
      </c>
      <c r="H595">
        <f>VLOOKUP(B595,CodeTRUEDEPM,2,FALSE)</f>
        <v/>
      </c>
      <c r="I595" s="78">
        <f>F595-E595</f>
        <v/>
      </c>
      <c r="J595" s="78">
        <f>H595-G595</f>
        <v/>
      </c>
      <c r="K595" s="78">
        <f>I595+J595</f>
        <v/>
      </c>
    </row>
    <row customHeight="1" ht="19.5" r="596">
      <c r="A596" s="2">
        <f>IF(USERID1="", USERID2, USERID1)</f>
        <v/>
      </c>
      <c r="B596">
        <f>A596&amp;"-"&amp;TEXT(C596,"M")&amp;"-"&amp;TEXT(C596,"D")</f>
        <v/>
      </c>
      <c r="C596" s="93">
        <f>DATE</f>
        <v/>
      </c>
      <c r="D596">
        <f>DAY</f>
        <v/>
      </c>
      <c r="E596">
        <f>VLOOKUP(B596,CodeARAM,2,FALSE)</f>
        <v/>
      </c>
      <c r="F596">
        <f>VLOOKUP(B596,CodeDEAM,2,FALSE)</f>
        <v/>
      </c>
      <c r="G596">
        <f>VLOOKUP(B596,CodeARPM,2,FALSE)</f>
        <v/>
      </c>
      <c r="H596">
        <f>VLOOKUP(B596,CodeTRUEDEPM,2,FALSE)</f>
        <v/>
      </c>
      <c r="I596" s="78">
        <f>F596-E596</f>
        <v/>
      </c>
      <c r="J596" s="78">
        <f>H596-G596</f>
        <v/>
      </c>
      <c r="K596" s="78">
        <f>I596+J596</f>
        <v/>
      </c>
    </row>
    <row customHeight="1" ht="19.5" r="597">
      <c r="A597" s="2">
        <f>IF(USERID1="", USERID2, USERID1)</f>
        <v/>
      </c>
      <c r="B597">
        <f>A597&amp;"-"&amp;TEXT(C597,"M")&amp;"-"&amp;TEXT(C597,"D")</f>
        <v/>
      </c>
      <c r="C597" s="93">
        <f>DATE</f>
        <v/>
      </c>
      <c r="D597">
        <f>DAY</f>
        <v/>
      </c>
      <c r="E597">
        <f>VLOOKUP(B597,CodeARAM,2,FALSE)</f>
        <v/>
      </c>
      <c r="F597">
        <f>VLOOKUP(B597,CodeDEAM,2,FALSE)</f>
        <v/>
      </c>
      <c r="G597">
        <f>VLOOKUP(B597,CodeARPM,2,FALSE)</f>
        <v/>
      </c>
      <c r="H597">
        <f>VLOOKUP(B597,CodeTRUEDEPM,2,FALSE)</f>
        <v/>
      </c>
      <c r="I597" s="78">
        <f>F597-E597</f>
        <v/>
      </c>
      <c r="J597" s="78">
        <f>H597-G597</f>
        <v/>
      </c>
      <c r="K597" s="78">
        <f>I597+J597</f>
        <v/>
      </c>
    </row>
    <row customHeight="1" ht="19.5" r="598">
      <c r="A598" s="2">
        <f>IF(USERID1="", USERID2, USERID1)</f>
        <v/>
      </c>
      <c r="B598">
        <f>A598&amp;"-"&amp;TEXT(C598,"M")&amp;"-"&amp;TEXT(C598,"D")</f>
        <v/>
      </c>
      <c r="C598" s="93">
        <f>DATE</f>
        <v/>
      </c>
      <c r="D598">
        <f>DAY</f>
        <v/>
      </c>
      <c r="E598">
        <f>VLOOKUP(B598,CodeARAM,2,FALSE)</f>
        <v/>
      </c>
      <c r="F598">
        <f>VLOOKUP(B598,CodeDEAM,2,FALSE)</f>
        <v/>
      </c>
      <c r="G598">
        <f>VLOOKUP(B598,CodeARPM,2,FALSE)</f>
        <v/>
      </c>
      <c r="H598">
        <f>VLOOKUP(B598,CodeTRUEDEPM,2,FALSE)</f>
        <v/>
      </c>
      <c r="I598" s="78">
        <f>F598-E598</f>
        <v/>
      </c>
      <c r="J598" s="78">
        <f>H598-G598</f>
        <v/>
      </c>
      <c r="K598" s="78">
        <f>I598+J598</f>
        <v/>
      </c>
    </row>
    <row customHeight="1" ht="19.5" r="599">
      <c r="A599" s="2">
        <f>IF(USERID1="", USERID2, USERID1)</f>
        <v/>
      </c>
      <c r="B599">
        <f>A599&amp;"-"&amp;TEXT(C599,"M")&amp;"-"&amp;TEXT(C599,"D")</f>
        <v/>
      </c>
      <c r="C599" s="93">
        <f>DATE</f>
        <v/>
      </c>
      <c r="D599">
        <f>DAY</f>
        <v/>
      </c>
      <c r="E599">
        <f>VLOOKUP(B599,CodeARAM,2,FALSE)</f>
        <v/>
      </c>
      <c r="F599">
        <f>VLOOKUP(B599,CodeDEAM,2,FALSE)</f>
        <v/>
      </c>
      <c r="G599">
        <f>VLOOKUP(B599,CodeARPM,2,FALSE)</f>
        <v/>
      </c>
      <c r="H599">
        <f>VLOOKUP(B599,CodeTRUEDEPM,2,FALSE)</f>
        <v/>
      </c>
      <c r="I599" s="78">
        <f>F599-E599</f>
        <v/>
      </c>
      <c r="J599" s="78">
        <f>H599-G599</f>
        <v/>
      </c>
      <c r="K599" s="78">
        <f>I599+J599</f>
        <v/>
      </c>
    </row>
    <row customHeight="1" ht="19.5" r="600">
      <c r="A600" s="2">
        <f>IF(USERID1="", USERID2, USERID1)</f>
        <v/>
      </c>
      <c r="B600">
        <f>A600&amp;"-"&amp;TEXT(C600,"M")&amp;"-"&amp;TEXT(C600,"D")</f>
        <v/>
      </c>
      <c r="C600" s="93">
        <f>DATE</f>
        <v/>
      </c>
      <c r="D600">
        <f>DAY</f>
        <v/>
      </c>
      <c r="E600">
        <f>VLOOKUP(B600,CodeARAM,2,FALSE)</f>
        <v/>
      </c>
      <c r="F600">
        <f>VLOOKUP(B600,CodeDEAM,2,FALSE)</f>
        <v/>
      </c>
      <c r="G600">
        <f>VLOOKUP(B600,CodeARPM,2,FALSE)</f>
        <v/>
      </c>
      <c r="H600">
        <f>VLOOKUP(B600,CodeTRUEDEPM,2,FALSE)</f>
        <v/>
      </c>
      <c r="I600" s="78">
        <f>F600-E600</f>
        <v/>
      </c>
      <c r="J600" s="78">
        <f>H600-G600</f>
        <v/>
      </c>
      <c r="K600" s="78">
        <f>I600+J600</f>
        <v/>
      </c>
    </row>
    <row customHeight="1" ht="19.5" r="601">
      <c r="A601" s="2">
        <f>IF(USERID1="", USERID2, USERID1)</f>
        <v/>
      </c>
      <c r="B601">
        <f>A601&amp;"-"&amp;TEXT(C601,"M")&amp;"-"&amp;TEXT(C601,"D")</f>
        <v/>
      </c>
      <c r="C601" s="93">
        <f>DATE</f>
        <v/>
      </c>
      <c r="D601">
        <f>DAY</f>
        <v/>
      </c>
      <c r="E601">
        <f>VLOOKUP(B601,CodeARAM,2,FALSE)</f>
        <v/>
      </c>
      <c r="F601">
        <f>VLOOKUP(B601,CodeDEAM,2,FALSE)</f>
        <v/>
      </c>
      <c r="G601">
        <f>VLOOKUP(B601,CodeARPM,2,FALSE)</f>
        <v/>
      </c>
      <c r="H601">
        <f>VLOOKUP(B601,CodeTRUEDEPM,2,FALSE)</f>
        <v/>
      </c>
      <c r="I601" s="78">
        <f>F601-E601</f>
        <v/>
      </c>
      <c r="J601" s="78">
        <f>H601-G601</f>
        <v/>
      </c>
      <c r="K601" s="78">
        <f>I601+J601</f>
        <v/>
      </c>
    </row>
    <row customHeight="1" ht="19.5" r="602">
      <c r="A602" s="2">
        <f>IF(USERID1="", USERID2, USERID1)</f>
        <v/>
      </c>
      <c r="B602">
        <f>A602&amp;"-"&amp;TEXT(C602,"M")&amp;"-"&amp;TEXT(C602,"D")</f>
        <v/>
      </c>
      <c r="C602" s="93">
        <f>DATE</f>
        <v/>
      </c>
      <c r="D602">
        <f>DAY</f>
        <v/>
      </c>
      <c r="E602">
        <f>VLOOKUP(B602,CodeARAM,2,FALSE)</f>
        <v/>
      </c>
      <c r="F602">
        <f>VLOOKUP(B602,CodeDEAM,2,FALSE)</f>
        <v/>
      </c>
      <c r="G602">
        <f>VLOOKUP(B602,CodeARPM,2,FALSE)</f>
        <v/>
      </c>
      <c r="H602">
        <f>VLOOKUP(B602,CodeTRUEDEPM,2,FALSE)</f>
        <v/>
      </c>
      <c r="I602" s="78">
        <f>F602-E602</f>
        <v/>
      </c>
      <c r="J602" s="78">
        <f>H602-G602</f>
        <v/>
      </c>
      <c r="K602" s="78">
        <f>I602+J602</f>
        <v/>
      </c>
    </row>
    <row customHeight="1" ht="19.5" r="603">
      <c r="A603" s="2">
        <f>IF(USERID1="", USERID2, USERID1)</f>
        <v/>
      </c>
      <c r="B603">
        <f>A603&amp;"-"&amp;TEXT(C603,"M")&amp;"-"&amp;TEXT(C603,"D")</f>
        <v/>
      </c>
      <c r="C603" s="93">
        <f>DATE</f>
        <v/>
      </c>
      <c r="D603">
        <f>DAY</f>
        <v/>
      </c>
      <c r="E603">
        <f>VLOOKUP(B603,CodeARAM,2,FALSE)</f>
        <v/>
      </c>
      <c r="F603">
        <f>VLOOKUP(B603,CodeDEAM,2,FALSE)</f>
        <v/>
      </c>
      <c r="G603">
        <f>VLOOKUP(B603,CodeARPM,2,FALSE)</f>
        <v/>
      </c>
      <c r="H603">
        <f>VLOOKUP(B603,CodeTRUEDEPM,2,FALSE)</f>
        <v/>
      </c>
      <c r="I603" s="78">
        <f>F603-E603</f>
        <v/>
      </c>
      <c r="J603" s="78">
        <f>H603-G603</f>
        <v/>
      </c>
      <c r="K603" s="78">
        <f>I603+J603</f>
        <v/>
      </c>
    </row>
    <row customHeight="1" ht="19.5" r="604">
      <c r="A604" s="2">
        <f>IF(USERID1="", USERID2, USERID1)</f>
        <v/>
      </c>
      <c r="B604">
        <f>A604&amp;"-"&amp;TEXT(C604,"M")&amp;"-"&amp;TEXT(C604,"D")</f>
        <v/>
      </c>
      <c r="C604" s="93">
        <f>DATE</f>
        <v/>
      </c>
      <c r="D604">
        <f>DAY</f>
        <v/>
      </c>
      <c r="E604">
        <f>VLOOKUP(B604,CodeARAM,2,FALSE)</f>
        <v/>
      </c>
      <c r="F604">
        <f>VLOOKUP(B604,CodeDEAM,2,FALSE)</f>
        <v/>
      </c>
      <c r="G604">
        <f>VLOOKUP(B604,CodeARPM,2,FALSE)</f>
        <v/>
      </c>
      <c r="H604">
        <f>VLOOKUP(B604,CodeTRUEDEPM,2,FALSE)</f>
        <v/>
      </c>
      <c r="I604" s="78">
        <f>F604-E604</f>
        <v/>
      </c>
      <c r="J604" s="78">
        <f>H604-G604</f>
        <v/>
      </c>
      <c r="K604" s="78">
        <f>I604+J604</f>
        <v/>
      </c>
    </row>
    <row customHeight="1" ht="19.5" r="605">
      <c r="A605" s="2">
        <f>IF(USERID1="", USERID2, USERID1)</f>
        <v/>
      </c>
      <c r="B605">
        <f>A605&amp;"-"&amp;TEXT(C605,"M")&amp;"-"&amp;TEXT(C605,"D")</f>
        <v/>
      </c>
      <c r="C605" s="93">
        <f>DATE</f>
        <v/>
      </c>
      <c r="D605">
        <f>DAY</f>
        <v/>
      </c>
      <c r="E605">
        <f>VLOOKUP(B605,CodeARAM,2,FALSE)</f>
        <v/>
      </c>
      <c r="F605">
        <f>VLOOKUP(B605,CodeDEAM,2,FALSE)</f>
        <v/>
      </c>
      <c r="G605">
        <f>VLOOKUP(B605,CodeARPM,2,FALSE)</f>
        <v/>
      </c>
      <c r="H605">
        <f>VLOOKUP(B605,CodeTRUEDEPM,2,FALSE)</f>
        <v/>
      </c>
      <c r="I605" s="78">
        <f>F605-E605</f>
        <v/>
      </c>
      <c r="J605" s="78">
        <f>H605-G605</f>
        <v/>
      </c>
      <c r="K605" s="78">
        <f>I605+J605</f>
        <v/>
      </c>
    </row>
    <row customHeight="1" ht="19.5" r="606">
      <c r="A606" s="2">
        <f>IF(USERID1="", USERID2, USERID1)</f>
        <v/>
      </c>
      <c r="B606">
        <f>A606&amp;"-"&amp;TEXT(C606,"M")&amp;"-"&amp;TEXT(C606,"D")</f>
        <v/>
      </c>
      <c r="C606" s="93">
        <f>DATE</f>
        <v/>
      </c>
      <c r="D606">
        <f>DAY</f>
        <v/>
      </c>
      <c r="E606">
        <f>VLOOKUP(B606,CodeARAM,2,FALSE)</f>
        <v/>
      </c>
      <c r="F606">
        <f>VLOOKUP(B606,CodeDEAM,2,FALSE)</f>
        <v/>
      </c>
      <c r="G606">
        <f>VLOOKUP(B606,CodeARPM,2,FALSE)</f>
        <v/>
      </c>
      <c r="H606">
        <f>VLOOKUP(B606,CodeTRUEDEPM,2,FALSE)</f>
        <v/>
      </c>
      <c r="I606" s="78">
        <f>F606-E606</f>
        <v/>
      </c>
      <c r="J606" s="78">
        <f>H606-G606</f>
        <v/>
      </c>
      <c r="K606" s="78">
        <f>I606+J606</f>
        <v/>
      </c>
    </row>
    <row customHeight="1" ht="19.5" r="607">
      <c r="A607" s="2">
        <f>IF(USERID1="", USERID2, USERID1)</f>
        <v/>
      </c>
      <c r="B607">
        <f>A607&amp;"-"&amp;TEXT(C607,"M")&amp;"-"&amp;TEXT(C607,"D")</f>
        <v/>
      </c>
      <c r="C607" s="93">
        <f>DATE</f>
        <v/>
      </c>
      <c r="D607">
        <f>DAY</f>
        <v/>
      </c>
      <c r="E607">
        <f>VLOOKUP(B607,CodeARAM,2,FALSE)</f>
        <v/>
      </c>
      <c r="F607">
        <f>VLOOKUP(B607,CodeDEAM,2,FALSE)</f>
        <v/>
      </c>
      <c r="G607">
        <f>VLOOKUP(B607,CodeARPM,2,FALSE)</f>
        <v/>
      </c>
      <c r="H607">
        <f>VLOOKUP(B607,CodeTRUEDEPM,2,FALSE)</f>
        <v/>
      </c>
      <c r="I607" s="78">
        <f>F607-E607</f>
        <v/>
      </c>
      <c r="J607" s="78">
        <f>H607-G607</f>
        <v/>
      </c>
      <c r="K607" s="78">
        <f>I607+J607</f>
        <v/>
      </c>
    </row>
    <row customHeight="1" ht="19.5" r="608">
      <c r="A608" s="2">
        <f>IF(USERID1="", USERID2, USERID1)</f>
        <v/>
      </c>
      <c r="B608">
        <f>A608&amp;"-"&amp;TEXT(C608,"M")&amp;"-"&amp;TEXT(C608,"D")</f>
        <v/>
      </c>
      <c r="C608" s="93">
        <f>DATE</f>
        <v/>
      </c>
      <c r="D608">
        <f>DAY</f>
        <v/>
      </c>
      <c r="E608">
        <f>VLOOKUP(B608,CodeARAM,2,FALSE)</f>
        <v/>
      </c>
      <c r="F608">
        <f>VLOOKUP(B608,CodeDEAM,2,FALSE)</f>
        <v/>
      </c>
      <c r="G608">
        <f>VLOOKUP(B608,CodeARPM,2,FALSE)</f>
        <v/>
      </c>
      <c r="H608">
        <f>VLOOKUP(B608,CodeTRUEDEPM,2,FALSE)</f>
        <v/>
      </c>
      <c r="I608" s="78">
        <f>F608-E608</f>
        <v/>
      </c>
      <c r="J608" s="78">
        <f>H608-G608</f>
        <v/>
      </c>
      <c r="K608" s="78">
        <f>I608+J608</f>
        <v/>
      </c>
    </row>
    <row customHeight="1" ht="19.5" r="609">
      <c r="A609" s="2">
        <f>IF(USERID1="", USERID2, USERID1)</f>
        <v/>
      </c>
      <c r="B609">
        <f>A609&amp;"-"&amp;TEXT(C609,"M")&amp;"-"&amp;TEXT(C609,"D")</f>
        <v/>
      </c>
      <c r="C609" s="93">
        <f>DATE</f>
        <v/>
      </c>
      <c r="D609">
        <f>DAY</f>
        <v/>
      </c>
      <c r="E609">
        <f>VLOOKUP(B609,CodeARAM,2,FALSE)</f>
        <v/>
      </c>
      <c r="F609">
        <f>VLOOKUP(B609,CodeDEAM,2,FALSE)</f>
        <v/>
      </c>
      <c r="G609">
        <f>VLOOKUP(B609,CodeARPM,2,FALSE)</f>
        <v/>
      </c>
      <c r="H609">
        <f>VLOOKUP(B609,CodeTRUEDEPM,2,FALSE)</f>
        <v/>
      </c>
      <c r="I609" s="78">
        <f>F609-E609</f>
        <v/>
      </c>
      <c r="J609" s="78">
        <f>H609-G609</f>
        <v/>
      </c>
      <c r="K609" s="78">
        <f>I609+J609</f>
        <v/>
      </c>
    </row>
    <row customHeight="1" ht="19.5" r="610">
      <c r="A610" s="2">
        <f>IF(USERID1="", USERID2, USERID1)</f>
        <v/>
      </c>
      <c r="B610">
        <f>A610&amp;"-"&amp;TEXT(C610,"M")&amp;"-"&amp;TEXT(C610,"D")</f>
        <v/>
      </c>
      <c r="C610" s="93">
        <f>DATE</f>
        <v/>
      </c>
      <c r="D610">
        <f>DAY</f>
        <v/>
      </c>
      <c r="E610">
        <f>VLOOKUP(B610,CodeARAM,2,FALSE)</f>
        <v/>
      </c>
      <c r="F610">
        <f>VLOOKUP(B610,CodeDEAM,2,FALSE)</f>
        <v/>
      </c>
      <c r="G610">
        <f>VLOOKUP(B610,CodeARPM,2,FALSE)</f>
        <v/>
      </c>
      <c r="H610">
        <f>VLOOKUP(B610,CodeTRUEDEPM,2,FALSE)</f>
        <v/>
      </c>
      <c r="I610" s="78">
        <f>F610-E610</f>
        <v/>
      </c>
      <c r="J610" s="78">
        <f>H610-G610</f>
        <v/>
      </c>
      <c r="K610" s="78">
        <f>I610+J610</f>
        <v/>
      </c>
    </row>
    <row customHeight="1" ht="19.5" r="611">
      <c r="A611" s="2">
        <f>IF(USERID1="", USERID2, USERID1)</f>
        <v/>
      </c>
      <c r="B611">
        <f>A611&amp;"-"&amp;TEXT(C611,"M")&amp;"-"&amp;TEXT(C611,"D")</f>
        <v/>
      </c>
      <c r="C611" s="93">
        <f>DATE</f>
        <v/>
      </c>
      <c r="D611">
        <f>DAY</f>
        <v/>
      </c>
      <c r="E611">
        <f>VLOOKUP(B611,CodeARAM,2,FALSE)</f>
        <v/>
      </c>
      <c r="F611">
        <f>VLOOKUP(B611,CodeDEAM,2,FALSE)</f>
        <v/>
      </c>
      <c r="G611">
        <f>VLOOKUP(B611,CodeARPM,2,FALSE)</f>
        <v/>
      </c>
      <c r="H611">
        <f>VLOOKUP(B611,CodeTRUEDEPM,2,FALSE)</f>
        <v/>
      </c>
      <c r="I611" s="78">
        <f>F611-E611</f>
        <v/>
      </c>
      <c r="J611" s="78">
        <f>H611-G611</f>
        <v/>
      </c>
      <c r="K611" s="78">
        <f>I611+J611</f>
        <v/>
      </c>
    </row>
    <row customHeight="1" ht="19.5" r="612">
      <c r="A612" s="2">
        <f>IF(USERID1="", USERID2, USERID1)</f>
        <v/>
      </c>
      <c r="B612">
        <f>A612&amp;"-"&amp;TEXT(C612,"M")&amp;"-"&amp;TEXT(C612,"D")</f>
        <v/>
      </c>
      <c r="C612" s="93">
        <f>DATE</f>
        <v/>
      </c>
      <c r="D612">
        <f>DAY</f>
        <v/>
      </c>
      <c r="E612">
        <f>VLOOKUP(B612,CodeARAM,2,FALSE)</f>
        <v/>
      </c>
      <c r="F612">
        <f>VLOOKUP(B612,CodeDEAM,2,FALSE)</f>
        <v/>
      </c>
      <c r="G612">
        <f>VLOOKUP(B612,CodeARPM,2,FALSE)</f>
        <v/>
      </c>
      <c r="H612">
        <f>VLOOKUP(B612,CodeTRUEDEPM,2,FALSE)</f>
        <v/>
      </c>
      <c r="I612" s="78">
        <f>F612-E612</f>
        <v/>
      </c>
      <c r="J612" s="78">
        <f>H612-G612</f>
        <v/>
      </c>
      <c r="K612" s="78">
        <f>I612+J612</f>
        <v/>
      </c>
    </row>
    <row customHeight="1" ht="19.5" r="613">
      <c r="A613" s="2">
        <f>IF(USERID1="", USERID2, USERID1)</f>
        <v/>
      </c>
      <c r="B613">
        <f>A613&amp;"-"&amp;TEXT(C613,"M")&amp;"-"&amp;TEXT(C613,"D")</f>
        <v/>
      </c>
      <c r="C613" s="93">
        <f>DATE</f>
        <v/>
      </c>
      <c r="D613">
        <f>DAY</f>
        <v/>
      </c>
      <c r="E613">
        <f>VLOOKUP(B613,CodeARAM,2,FALSE)</f>
        <v/>
      </c>
      <c r="F613">
        <f>VLOOKUP(B613,CodeDEAM,2,FALSE)</f>
        <v/>
      </c>
      <c r="G613">
        <f>VLOOKUP(B613,CodeARPM,2,FALSE)</f>
        <v/>
      </c>
      <c r="H613">
        <f>VLOOKUP(B613,CodeTRUEDEPM,2,FALSE)</f>
        <v/>
      </c>
      <c r="I613" s="78">
        <f>F613-E613</f>
        <v/>
      </c>
      <c r="J613" s="78">
        <f>H613-G613</f>
        <v/>
      </c>
      <c r="K613" s="78">
        <f>I613+J613</f>
        <v/>
      </c>
    </row>
    <row customHeight="1" ht="19.5" r="614">
      <c r="A614" s="2">
        <f>IF(USERID1="", USERID2, USERID1)</f>
        <v/>
      </c>
      <c r="B614">
        <f>A614&amp;"-"&amp;TEXT(C614,"M")&amp;"-"&amp;TEXT(C614,"D")</f>
        <v/>
      </c>
      <c r="C614" s="93">
        <f>DATE</f>
        <v/>
      </c>
      <c r="D614">
        <f>DAY</f>
        <v/>
      </c>
      <c r="E614">
        <f>VLOOKUP(B614,CodeARAM,2,FALSE)</f>
        <v/>
      </c>
      <c r="F614">
        <f>VLOOKUP(B614,CodeDEAM,2,FALSE)</f>
        <v/>
      </c>
      <c r="G614">
        <f>VLOOKUP(B614,CodeARPM,2,FALSE)</f>
        <v/>
      </c>
      <c r="H614">
        <f>VLOOKUP(B614,CodeTRUEDEPM,2,FALSE)</f>
        <v/>
      </c>
      <c r="I614" s="78">
        <f>F614-E614</f>
        <v/>
      </c>
      <c r="J614" s="78">
        <f>H614-G614</f>
        <v/>
      </c>
      <c r="K614" s="78">
        <f>I614+J614</f>
        <v/>
      </c>
    </row>
    <row customHeight="1" ht="19.5" r="615">
      <c r="A615" s="2">
        <f>IF(USERID1="", USERID2, USERID1)</f>
        <v/>
      </c>
      <c r="B615">
        <f>A615&amp;"-"&amp;TEXT(C615,"M")&amp;"-"&amp;TEXT(C615,"D")</f>
        <v/>
      </c>
      <c r="C615" s="93">
        <f>DATE</f>
        <v/>
      </c>
      <c r="D615">
        <f>DAY</f>
        <v/>
      </c>
      <c r="E615">
        <f>VLOOKUP(B615,CodeARAM,2,FALSE)</f>
        <v/>
      </c>
      <c r="F615">
        <f>VLOOKUP(B615,CodeDEAM,2,FALSE)</f>
        <v/>
      </c>
      <c r="G615">
        <f>VLOOKUP(B615,CodeARPM,2,FALSE)</f>
        <v/>
      </c>
      <c r="H615">
        <f>VLOOKUP(B615,CodeTRUEDEPM,2,FALSE)</f>
        <v/>
      </c>
      <c r="I615" s="78">
        <f>F615-E615</f>
        <v/>
      </c>
      <c r="J615" s="78">
        <f>H615-G615</f>
        <v/>
      </c>
      <c r="K615" s="78">
        <f>I615+J615</f>
        <v/>
      </c>
    </row>
    <row customHeight="1" ht="19.5" r="616">
      <c r="A616" s="2">
        <f>IF(USERID1="", USERID2, USERID1)</f>
        <v/>
      </c>
      <c r="B616">
        <f>A616&amp;"-"&amp;TEXT(C616,"M")&amp;"-"&amp;TEXT(C616,"D")</f>
        <v/>
      </c>
      <c r="C616" s="93">
        <f>DATE</f>
        <v/>
      </c>
      <c r="D616">
        <f>DAY</f>
        <v/>
      </c>
      <c r="E616">
        <f>VLOOKUP(B616,CodeARAM,2,FALSE)</f>
        <v/>
      </c>
      <c r="F616">
        <f>VLOOKUP(B616,CodeDEAM,2,FALSE)</f>
        <v/>
      </c>
      <c r="G616">
        <f>VLOOKUP(B616,CodeARPM,2,FALSE)</f>
        <v/>
      </c>
      <c r="H616">
        <f>VLOOKUP(B616,CodeTRUEDEPM,2,FALSE)</f>
        <v/>
      </c>
      <c r="I616" s="78">
        <f>F616-E616</f>
        <v/>
      </c>
      <c r="J616" s="78">
        <f>H616-G616</f>
        <v/>
      </c>
      <c r="K616" s="78">
        <f>I616+J616</f>
        <v/>
      </c>
    </row>
    <row customHeight="1" ht="19.5" r="617">
      <c r="A617" s="2">
        <f>IF(USERID1="", USERID2, USERID1)</f>
        <v/>
      </c>
      <c r="B617">
        <f>A617&amp;"-"&amp;TEXT(C617,"M")&amp;"-"&amp;TEXT(C617,"D")</f>
        <v/>
      </c>
      <c r="C617" s="93">
        <f>DATE</f>
        <v/>
      </c>
      <c r="D617">
        <f>DAY</f>
        <v/>
      </c>
      <c r="E617">
        <f>VLOOKUP(B617,CodeARAM,2,FALSE)</f>
        <v/>
      </c>
      <c r="F617">
        <f>VLOOKUP(B617,CodeDEAM,2,FALSE)</f>
        <v/>
      </c>
      <c r="G617">
        <f>VLOOKUP(B617,CodeARPM,2,FALSE)</f>
        <v/>
      </c>
      <c r="H617">
        <f>VLOOKUP(B617,CodeTRUEDEPM,2,FALSE)</f>
        <v/>
      </c>
      <c r="I617" s="78">
        <f>F617-E617</f>
        <v/>
      </c>
      <c r="J617" s="78">
        <f>H617-G617</f>
        <v/>
      </c>
      <c r="K617" s="78">
        <f>I617+J617</f>
        <v/>
      </c>
    </row>
    <row customHeight="1" ht="19.5" r="618">
      <c r="A618" s="2">
        <f>IF(USERID1="", USERID2, USERID1)</f>
        <v/>
      </c>
      <c r="B618">
        <f>A618&amp;"-"&amp;TEXT(C618,"M")&amp;"-"&amp;TEXT(C618,"D")</f>
        <v/>
      </c>
      <c r="C618" s="93">
        <f>DATE</f>
        <v/>
      </c>
      <c r="D618">
        <f>DAY</f>
        <v/>
      </c>
      <c r="E618">
        <f>VLOOKUP(B618,CodeARAM,2,FALSE)</f>
        <v/>
      </c>
      <c r="F618">
        <f>VLOOKUP(B618,CodeDEAM,2,FALSE)</f>
        <v/>
      </c>
      <c r="G618">
        <f>VLOOKUP(B618,CodeARPM,2,FALSE)</f>
        <v/>
      </c>
      <c r="H618">
        <f>VLOOKUP(B618,CodeTRUEDEPM,2,FALSE)</f>
        <v/>
      </c>
      <c r="I618" s="78">
        <f>F618-E618</f>
        <v/>
      </c>
      <c r="J618" s="78">
        <f>H618-G618</f>
        <v/>
      </c>
      <c r="K618" s="78">
        <f>I618+J618</f>
        <v/>
      </c>
    </row>
    <row customHeight="1" ht="19.5" r="619">
      <c r="A619" s="2">
        <f>IF(USERID1="", USERID2, USERID1)</f>
        <v/>
      </c>
      <c r="B619">
        <f>A619&amp;"-"&amp;TEXT(C619,"M")&amp;"-"&amp;TEXT(C619,"D")</f>
        <v/>
      </c>
      <c r="C619" s="93">
        <f>DATE</f>
        <v/>
      </c>
      <c r="D619">
        <f>DAY</f>
        <v/>
      </c>
      <c r="E619">
        <f>VLOOKUP(B619,CodeARAM,2,FALSE)</f>
        <v/>
      </c>
      <c r="F619">
        <f>VLOOKUP(B619,CodeDEAM,2,FALSE)</f>
        <v/>
      </c>
      <c r="G619">
        <f>VLOOKUP(B619,CodeARPM,2,FALSE)</f>
        <v/>
      </c>
      <c r="H619">
        <f>VLOOKUP(B619,CodeTRUEDEPM,2,FALSE)</f>
        <v/>
      </c>
      <c r="I619" s="78">
        <f>F619-E619</f>
        <v/>
      </c>
      <c r="J619" s="78">
        <f>H619-G619</f>
        <v/>
      </c>
      <c r="K619" s="78">
        <f>I619+J619</f>
        <v/>
      </c>
    </row>
    <row customHeight="1" ht="19.5" r="620">
      <c r="A620" s="2">
        <f>IF(USERID1="", USERID2, USERID1)</f>
        <v/>
      </c>
      <c r="B620">
        <f>A620&amp;"-"&amp;TEXT(C620,"M")&amp;"-"&amp;TEXT(C620,"D")</f>
        <v/>
      </c>
      <c r="C620" s="93">
        <f>DATE</f>
        <v/>
      </c>
      <c r="D620">
        <f>DAY</f>
        <v/>
      </c>
      <c r="E620">
        <f>VLOOKUP(B620,CodeARAM,2,FALSE)</f>
        <v/>
      </c>
      <c r="F620">
        <f>VLOOKUP(B620,CodeDEAM,2,FALSE)</f>
        <v/>
      </c>
      <c r="G620">
        <f>VLOOKUP(B620,CodeARPM,2,FALSE)</f>
        <v/>
      </c>
      <c r="H620">
        <f>VLOOKUP(B620,CodeTRUEDEPM,2,FALSE)</f>
        <v/>
      </c>
      <c r="I620" s="78">
        <f>F620-E620</f>
        <v/>
      </c>
      <c r="J620" s="78">
        <f>H620-G620</f>
        <v/>
      </c>
      <c r="K620" s="78">
        <f>I620+J620</f>
        <v/>
      </c>
    </row>
    <row customHeight="1" ht="19.5" r="621">
      <c r="A621" s="2">
        <f>IF(USERID1="", USERID2, USERID1)</f>
        <v/>
      </c>
      <c r="B621">
        <f>A621&amp;"-"&amp;TEXT(C621,"M")&amp;"-"&amp;TEXT(C621,"D")</f>
        <v/>
      </c>
      <c r="C621" s="93">
        <f>DATE</f>
        <v/>
      </c>
      <c r="D621">
        <f>DAY</f>
        <v/>
      </c>
      <c r="E621">
        <f>VLOOKUP(B621,CodeARAM,2,FALSE)</f>
        <v/>
      </c>
      <c r="F621">
        <f>VLOOKUP(B621,CodeDEAM,2,FALSE)</f>
        <v/>
      </c>
      <c r="G621">
        <f>VLOOKUP(B621,CodeARPM,2,FALSE)</f>
        <v/>
      </c>
      <c r="H621">
        <f>VLOOKUP(B621,CodeTRUEDEPM,2,FALSE)</f>
        <v/>
      </c>
      <c r="I621" s="78">
        <f>F621-E621</f>
        <v/>
      </c>
      <c r="J621" s="78">
        <f>H621-G621</f>
        <v/>
      </c>
      <c r="K621" s="78">
        <f>I621+J621</f>
        <v/>
      </c>
    </row>
    <row customHeight="1" ht="19.5" r="622">
      <c r="A622" s="2">
        <f>IF(USERID1="", USERID2, USERID1)</f>
        <v/>
      </c>
      <c r="B622">
        <f>A622&amp;"-"&amp;TEXT(C622,"M")&amp;"-"&amp;TEXT(C622,"D")</f>
        <v/>
      </c>
      <c r="C622" s="93">
        <f>DATE</f>
        <v/>
      </c>
      <c r="D622">
        <f>DAY</f>
        <v/>
      </c>
      <c r="E622">
        <f>VLOOKUP(B622,CodeARAM,2,FALSE)</f>
        <v/>
      </c>
      <c r="F622">
        <f>VLOOKUP(B622,CodeDEAM,2,FALSE)</f>
        <v/>
      </c>
      <c r="G622">
        <f>VLOOKUP(B622,CodeARPM,2,FALSE)</f>
        <v/>
      </c>
      <c r="H622">
        <f>VLOOKUP(B622,CodeTRUEDEPM,2,FALSE)</f>
        <v/>
      </c>
      <c r="I622" s="78">
        <f>F622-E622</f>
        <v/>
      </c>
      <c r="J622" s="78">
        <f>H622-G622</f>
        <v/>
      </c>
      <c r="K622" s="78">
        <f>I622+J622</f>
        <v/>
      </c>
    </row>
    <row customHeight="1" ht="19.5" r="623">
      <c r="A623" s="2">
        <f>IF(USERID1="", USERID2, USERID1)</f>
        <v/>
      </c>
      <c r="B623">
        <f>A623&amp;"-"&amp;TEXT(C623,"M")&amp;"-"&amp;TEXT(C623,"D")</f>
        <v/>
      </c>
      <c r="C623" s="93">
        <f>DATE</f>
        <v/>
      </c>
      <c r="D623">
        <f>DAY</f>
        <v/>
      </c>
      <c r="E623">
        <f>VLOOKUP(B623,CodeARAM,2,FALSE)</f>
        <v/>
      </c>
      <c r="F623">
        <f>VLOOKUP(B623,CodeDEAM,2,FALSE)</f>
        <v/>
      </c>
      <c r="G623">
        <f>VLOOKUP(B623,CodeARPM,2,FALSE)</f>
        <v/>
      </c>
      <c r="H623">
        <f>VLOOKUP(B623,CodeTRUEDEPM,2,FALSE)</f>
        <v/>
      </c>
      <c r="I623" s="78">
        <f>F623-E623</f>
        <v/>
      </c>
      <c r="J623" s="78">
        <f>H623-G623</f>
        <v/>
      </c>
      <c r="K623" s="78">
        <f>I623+J623</f>
        <v/>
      </c>
    </row>
    <row customHeight="1" ht="19.5" r="624">
      <c r="A624" s="2">
        <f>IF(USERID1="", USERID2, USERID1)</f>
        <v/>
      </c>
      <c r="B624">
        <f>A624&amp;"-"&amp;TEXT(C624,"M")&amp;"-"&amp;TEXT(C624,"D")</f>
        <v/>
      </c>
      <c r="C624" s="93">
        <f>DATE</f>
        <v/>
      </c>
      <c r="D624">
        <f>DAY</f>
        <v/>
      </c>
      <c r="E624">
        <f>VLOOKUP(B624,CodeARAM,2,FALSE)</f>
        <v/>
      </c>
      <c r="F624">
        <f>VLOOKUP(B624,CodeDEAM,2,FALSE)</f>
        <v/>
      </c>
      <c r="G624">
        <f>VLOOKUP(B624,CodeARPM,2,FALSE)</f>
        <v/>
      </c>
      <c r="H624">
        <f>VLOOKUP(B624,CodeTRUEDEPM,2,FALSE)</f>
        <v/>
      </c>
      <c r="I624" s="78">
        <f>F624-E624</f>
        <v/>
      </c>
      <c r="J624" s="78">
        <f>H624-G624</f>
        <v/>
      </c>
      <c r="K624" s="78">
        <f>I624+J624</f>
        <v/>
      </c>
    </row>
    <row customHeight="1" ht="19.5" r="625">
      <c r="A625" s="2">
        <f>IF(USERID1="", USERID2, USERID1)</f>
        <v/>
      </c>
      <c r="B625">
        <f>A625&amp;"-"&amp;TEXT(C625,"M")&amp;"-"&amp;TEXT(C625,"D")</f>
        <v/>
      </c>
      <c r="C625" s="93">
        <f>DATE</f>
        <v/>
      </c>
      <c r="D625">
        <f>DAY</f>
        <v/>
      </c>
      <c r="E625">
        <f>VLOOKUP(B625,CodeARAM,2,FALSE)</f>
        <v/>
      </c>
      <c r="F625">
        <f>VLOOKUP(B625,CodeDEAM,2,FALSE)</f>
        <v/>
      </c>
      <c r="G625">
        <f>VLOOKUP(B625,CodeARPM,2,FALSE)</f>
        <v/>
      </c>
      <c r="H625">
        <f>VLOOKUP(B625,CodeTRUEDEPM,2,FALSE)</f>
        <v/>
      </c>
      <c r="I625" s="78">
        <f>F625-E625</f>
        <v/>
      </c>
      <c r="J625" s="78">
        <f>H625-G625</f>
        <v/>
      </c>
      <c r="K625" s="78">
        <f>I625+J625</f>
        <v/>
      </c>
    </row>
    <row customHeight="1" ht="19.5" r="626">
      <c r="A626" s="2">
        <f>IF(USERID1="", USERID2, USERID1)</f>
        <v/>
      </c>
      <c r="B626">
        <f>A626&amp;"-"&amp;TEXT(C626,"M")&amp;"-"&amp;TEXT(C626,"D")</f>
        <v/>
      </c>
      <c r="C626" s="93">
        <f>DATE</f>
        <v/>
      </c>
      <c r="D626">
        <f>DAY</f>
        <v/>
      </c>
      <c r="E626">
        <f>VLOOKUP(B626,CodeARAM,2,FALSE)</f>
        <v/>
      </c>
      <c r="F626">
        <f>VLOOKUP(B626,CodeDEAM,2,FALSE)</f>
        <v/>
      </c>
      <c r="G626">
        <f>VLOOKUP(B626,CodeARPM,2,FALSE)</f>
        <v/>
      </c>
      <c r="H626">
        <f>VLOOKUP(B626,CodeTRUEDEPM,2,FALSE)</f>
        <v/>
      </c>
      <c r="I626" s="78">
        <f>F626-E626</f>
        <v/>
      </c>
      <c r="J626" s="78">
        <f>H626-G626</f>
        <v/>
      </c>
      <c r="K626" s="78">
        <f>I626+J626</f>
        <v/>
      </c>
    </row>
    <row customHeight="1" ht="19.5" r="627">
      <c r="A627" s="2">
        <f>IF(USERID1="", USERID2, USERID1)</f>
        <v/>
      </c>
      <c r="B627">
        <f>A627&amp;"-"&amp;TEXT(C627,"M")&amp;"-"&amp;TEXT(C627,"D")</f>
        <v/>
      </c>
      <c r="C627" s="93">
        <f>DATE</f>
        <v/>
      </c>
      <c r="D627">
        <f>DAY</f>
        <v/>
      </c>
      <c r="E627">
        <f>VLOOKUP(B627,CodeARAM,2,FALSE)</f>
        <v/>
      </c>
      <c r="F627">
        <f>VLOOKUP(B627,CodeDEAM,2,FALSE)</f>
        <v/>
      </c>
      <c r="G627">
        <f>VLOOKUP(B627,CodeARPM,2,FALSE)</f>
        <v/>
      </c>
      <c r="H627">
        <f>VLOOKUP(B627,CodeTRUEDEPM,2,FALSE)</f>
        <v/>
      </c>
      <c r="I627" s="78">
        <f>F627-E627</f>
        <v/>
      </c>
      <c r="J627" s="78">
        <f>H627-G627</f>
        <v/>
      </c>
      <c r="K627" s="78">
        <f>I627+J627</f>
        <v/>
      </c>
    </row>
    <row customHeight="1" ht="19.5" r="628">
      <c r="A628" s="2">
        <f>IF(USERID1="", USERID2, USERID1)</f>
        <v/>
      </c>
      <c r="B628">
        <f>A628&amp;"-"&amp;TEXT(C628,"M")&amp;"-"&amp;TEXT(C628,"D")</f>
        <v/>
      </c>
      <c r="C628" s="93">
        <f>DATE</f>
        <v/>
      </c>
      <c r="D628">
        <f>DAY</f>
        <v/>
      </c>
      <c r="E628">
        <f>VLOOKUP(B628,CodeARAM,2,FALSE)</f>
        <v/>
      </c>
      <c r="F628">
        <f>VLOOKUP(B628,CodeDEAM,2,FALSE)</f>
        <v/>
      </c>
      <c r="G628">
        <f>VLOOKUP(B628,CodeARPM,2,FALSE)</f>
        <v/>
      </c>
      <c r="H628">
        <f>VLOOKUP(B628,CodeTRUEDEPM,2,FALSE)</f>
        <v/>
      </c>
      <c r="I628" s="78">
        <f>F628-E628</f>
        <v/>
      </c>
      <c r="J628" s="78">
        <f>H628-G628</f>
        <v/>
      </c>
      <c r="K628" s="78">
        <f>I628+J628</f>
        <v/>
      </c>
    </row>
    <row customHeight="1" ht="19.5" r="629">
      <c r="A629" s="2">
        <f>IF(USERID1="", USERID2, USERID1)</f>
        <v/>
      </c>
      <c r="B629">
        <f>A629&amp;"-"&amp;TEXT(C629,"M")&amp;"-"&amp;TEXT(C629,"D")</f>
        <v/>
      </c>
      <c r="C629" s="93">
        <f>DATE</f>
        <v/>
      </c>
      <c r="D629">
        <f>DAY</f>
        <v/>
      </c>
      <c r="E629">
        <f>VLOOKUP(B629,CodeARAM,2,FALSE)</f>
        <v/>
      </c>
      <c r="F629">
        <f>VLOOKUP(B629,CodeDEAM,2,FALSE)</f>
        <v/>
      </c>
      <c r="G629">
        <f>VLOOKUP(B629,CodeARPM,2,FALSE)</f>
        <v/>
      </c>
      <c r="H629">
        <f>VLOOKUP(B629,CodeTRUEDEPM,2,FALSE)</f>
        <v/>
      </c>
      <c r="I629" s="78">
        <f>F629-E629</f>
        <v/>
      </c>
      <c r="J629" s="78">
        <f>H629-G629</f>
        <v/>
      </c>
      <c r="K629" s="78">
        <f>I629+J629</f>
        <v/>
      </c>
    </row>
    <row customHeight="1" ht="19.5" r="630">
      <c r="A630" s="2">
        <f>IF(USERID1="", USERID2, USERID1)</f>
        <v/>
      </c>
      <c r="B630">
        <f>A630&amp;"-"&amp;TEXT(C630,"M")&amp;"-"&amp;TEXT(C630,"D")</f>
        <v/>
      </c>
      <c r="C630" s="93">
        <f>DATE</f>
        <v/>
      </c>
      <c r="D630">
        <f>DAY</f>
        <v/>
      </c>
      <c r="E630">
        <f>VLOOKUP(B630,CodeARAM,2,FALSE)</f>
        <v/>
      </c>
      <c r="F630">
        <f>VLOOKUP(B630,CodeDEAM,2,FALSE)</f>
        <v/>
      </c>
      <c r="G630">
        <f>VLOOKUP(B630,CodeARPM,2,FALSE)</f>
        <v/>
      </c>
      <c r="H630">
        <f>VLOOKUP(B630,CodeTRUEDEPM,2,FALSE)</f>
        <v/>
      </c>
      <c r="I630" s="78">
        <f>F630-E630</f>
        <v/>
      </c>
      <c r="J630" s="78">
        <f>H630-G630</f>
        <v/>
      </c>
      <c r="K630" s="78">
        <f>I630+J630</f>
        <v/>
      </c>
    </row>
    <row customHeight="1" ht="19.5" r="631">
      <c r="A631" s="2">
        <f>IF(USERID1="", USERID2, USERID1)</f>
        <v/>
      </c>
      <c r="B631">
        <f>A631&amp;"-"&amp;TEXT(C631,"M")&amp;"-"&amp;TEXT(C631,"D")</f>
        <v/>
      </c>
      <c r="C631" s="93">
        <f>DATE</f>
        <v/>
      </c>
      <c r="D631">
        <f>DAY</f>
        <v/>
      </c>
      <c r="E631">
        <f>VLOOKUP(B631,CodeARAM,2,FALSE)</f>
        <v/>
      </c>
      <c r="F631">
        <f>VLOOKUP(B631,CodeDEAM,2,FALSE)</f>
        <v/>
      </c>
      <c r="G631">
        <f>VLOOKUP(B631,CodeARPM,2,FALSE)</f>
        <v/>
      </c>
      <c r="H631">
        <f>VLOOKUP(B631,CodeTRUEDEPM,2,FALSE)</f>
        <v/>
      </c>
      <c r="I631" s="78">
        <f>F631-E631</f>
        <v/>
      </c>
      <c r="J631" s="78">
        <f>H631-G631</f>
        <v/>
      </c>
      <c r="K631" s="78">
        <f>I631+J631</f>
        <v/>
      </c>
    </row>
    <row customHeight="1" ht="19.5" r="632">
      <c r="A632" s="2">
        <f>IF(USERID1="", USERID2, USERID1)</f>
        <v/>
      </c>
      <c r="B632">
        <f>A632&amp;"-"&amp;TEXT(C632,"M")&amp;"-"&amp;TEXT(C632,"D")</f>
        <v/>
      </c>
      <c r="C632" s="93">
        <f>DATE</f>
        <v/>
      </c>
      <c r="D632">
        <f>DAY</f>
        <v/>
      </c>
      <c r="E632">
        <f>VLOOKUP(B632,CodeARAM,2,FALSE)</f>
        <v/>
      </c>
      <c r="F632">
        <f>VLOOKUP(B632,CodeDEAM,2,FALSE)</f>
        <v/>
      </c>
      <c r="G632">
        <f>VLOOKUP(B632,CodeARPM,2,FALSE)</f>
        <v/>
      </c>
      <c r="H632">
        <f>VLOOKUP(B632,CodeTRUEDEPM,2,FALSE)</f>
        <v/>
      </c>
      <c r="I632" s="78">
        <f>F632-E632</f>
        <v/>
      </c>
      <c r="J632" s="78">
        <f>H632-G632</f>
        <v/>
      </c>
      <c r="K632" s="78">
        <f>I632+J632</f>
        <v/>
      </c>
    </row>
    <row customHeight="1" ht="19.5" r="633">
      <c r="A633" s="2">
        <f>IF(USERID1="", USERID2, USERID1)</f>
        <v/>
      </c>
      <c r="B633">
        <f>A633&amp;"-"&amp;TEXT(C633,"M")&amp;"-"&amp;TEXT(C633,"D")</f>
        <v/>
      </c>
      <c r="C633" s="93">
        <f>DATE</f>
        <v/>
      </c>
      <c r="D633">
        <f>DAY</f>
        <v/>
      </c>
      <c r="E633">
        <f>VLOOKUP(B633,CodeARAM,2,FALSE)</f>
        <v/>
      </c>
      <c r="F633">
        <f>VLOOKUP(B633,CodeDEAM,2,FALSE)</f>
        <v/>
      </c>
      <c r="G633">
        <f>VLOOKUP(B633,CodeARPM,2,FALSE)</f>
        <v/>
      </c>
      <c r="H633">
        <f>VLOOKUP(B633,CodeTRUEDEPM,2,FALSE)</f>
        <v/>
      </c>
      <c r="I633" s="78">
        <f>F633-E633</f>
        <v/>
      </c>
      <c r="J633" s="78">
        <f>H633-G633</f>
        <v/>
      </c>
      <c r="K633" s="78">
        <f>I633+J633</f>
        <v/>
      </c>
    </row>
    <row customHeight="1" ht="19.5" r="634">
      <c r="A634" s="2">
        <f>IF(USERID1="", USERID2, USERID1)</f>
        <v/>
      </c>
      <c r="B634">
        <f>A634&amp;"-"&amp;TEXT(C634,"M")&amp;"-"&amp;TEXT(C634,"D")</f>
        <v/>
      </c>
      <c r="C634" s="93">
        <f>DATE</f>
        <v/>
      </c>
      <c r="D634">
        <f>DAY</f>
        <v/>
      </c>
      <c r="E634">
        <f>VLOOKUP(B634,CodeARAM,2,FALSE)</f>
        <v/>
      </c>
      <c r="F634">
        <f>VLOOKUP(B634,CodeDEAM,2,FALSE)</f>
        <v/>
      </c>
      <c r="G634">
        <f>VLOOKUP(B634,CodeARPM,2,FALSE)</f>
        <v/>
      </c>
      <c r="H634">
        <f>VLOOKUP(B634,CodeTRUEDEPM,2,FALSE)</f>
        <v/>
      </c>
      <c r="I634" s="78">
        <f>F634-E634</f>
        <v/>
      </c>
      <c r="J634" s="78">
        <f>H634-G634</f>
        <v/>
      </c>
      <c r="K634" s="78">
        <f>I634+J634</f>
        <v/>
      </c>
    </row>
    <row customHeight="1" ht="19.5" r="635">
      <c r="A635" s="2">
        <f>IF(USERID1="", USERID2, USERID1)</f>
        <v/>
      </c>
      <c r="B635">
        <f>A635&amp;"-"&amp;TEXT(C635,"M")&amp;"-"&amp;TEXT(C635,"D")</f>
        <v/>
      </c>
      <c r="C635" s="93">
        <f>DATE</f>
        <v/>
      </c>
      <c r="D635">
        <f>DAY</f>
        <v/>
      </c>
      <c r="E635">
        <f>VLOOKUP(B635,CodeARAM,2,FALSE)</f>
        <v/>
      </c>
      <c r="F635">
        <f>VLOOKUP(B635,CodeDEAM,2,FALSE)</f>
        <v/>
      </c>
      <c r="G635">
        <f>VLOOKUP(B635,CodeARPM,2,FALSE)</f>
        <v/>
      </c>
      <c r="H635">
        <f>VLOOKUP(B635,CodeTRUEDEPM,2,FALSE)</f>
        <v/>
      </c>
      <c r="I635" s="78">
        <f>F635-E635</f>
        <v/>
      </c>
      <c r="J635" s="78">
        <f>H635-G635</f>
        <v/>
      </c>
      <c r="K635" s="78">
        <f>I635+J635</f>
        <v/>
      </c>
    </row>
    <row customHeight="1" ht="19.5" r="636">
      <c r="A636" s="2">
        <f>IF(USERID1="", USERID2, USERID1)</f>
        <v/>
      </c>
      <c r="B636">
        <f>A636&amp;"-"&amp;TEXT(C636,"M")&amp;"-"&amp;TEXT(C636,"D")</f>
        <v/>
      </c>
      <c r="C636" s="93">
        <f>DATE</f>
        <v/>
      </c>
      <c r="D636">
        <f>DAY</f>
        <v/>
      </c>
      <c r="E636">
        <f>VLOOKUP(B636,CodeARAM,2,FALSE)</f>
        <v/>
      </c>
      <c r="F636">
        <f>VLOOKUP(B636,CodeDEAM,2,FALSE)</f>
        <v/>
      </c>
      <c r="G636">
        <f>VLOOKUP(B636,CodeARPM,2,FALSE)</f>
        <v/>
      </c>
      <c r="H636">
        <f>VLOOKUP(B636,CodeTRUEDEPM,2,FALSE)</f>
        <v/>
      </c>
      <c r="I636" s="78">
        <f>F636-E636</f>
        <v/>
      </c>
      <c r="J636" s="78">
        <f>H636-G636</f>
        <v/>
      </c>
      <c r="K636" s="78">
        <f>I636+J636</f>
        <v/>
      </c>
    </row>
    <row customHeight="1" ht="19.5" r="637">
      <c r="A637" s="2">
        <f>IF(USERID1="", USERID2, USERID1)</f>
        <v/>
      </c>
      <c r="B637">
        <f>A637&amp;"-"&amp;TEXT(C637,"M")&amp;"-"&amp;TEXT(C637,"D")</f>
        <v/>
      </c>
      <c r="C637" s="93">
        <f>DATE</f>
        <v/>
      </c>
      <c r="D637">
        <f>DAY</f>
        <v/>
      </c>
      <c r="E637">
        <f>VLOOKUP(B637,CodeARAM,2,FALSE)</f>
        <v/>
      </c>
      <c r="F637">
        <f>VLOOKUP(B637,CodeDEAM,2,FALSE)</f>
        <v/>
      </c>
      <c r="G637">
        <f>VLOOKUP(B637,CodeARPM,2,FALSE)</f>
        <v/>
      </c>
      <c r="H637">
        <f>VLOOKUP(B637,CodeTRUEDEPM,2,FALSE)</f>
        <v/>
      </c>
      <c r="I637" s="78">
        <f>F637-E637</f>
        <v/>
      </c>
      <c r="J637" s="78">
        <f>H637-G637</f>
        <v/>
      </c>
      <c r="K637" s="78">
        <f>I637+J637</f>
        <v/>
      </c>
    </row>
    <row customHeight="1" ht="19.5" r="638">
      <c r="A638" s="2">
        <f>IF(USERID1="", USERID2, USERID1)</f>
        <v/>
      </c>
      <c r="B638">
        <f>A638&amp;"-"&amp;TEXT(C638,"M")&amp;"-"&amp;TEXT(C638,"D")</f>
        <v/>
      </c>
      <c r="C638" s="93">
        <f>DATE</f>
        <v/>
      </c>
      <c r="D638">
        <f>DAY</f>
        <v/>
      </c>
      <c r="E638">
        <f>VLOOKUP(B638,CodeARAM,2,FALSE)</f>
        <v/>
      </c>
      <c r="F638">
        <f>VLOOKUP(B638,CodeDEAM,2,FALSE)</f>
        <v/>
      </c>
      <c r="G638">
        <f>VLOOKUP(B638,CodeARPM,2,FALSE)</f>
        <v/>
      </c>
      <c r="H638">
        <f>VLOOKUP(B638,CodeTRUEDEPM,2,FALSE)</f>
        <v/>
      </c>
      <c r="I638" s="78">
        <f>F638-E638</f>
        <v/>
      </c>
      <c r="J638" s="78">
        <f>H638-G638</f>
        <v/>
      </c>
      <c r="K638" s="78">
        <f>I638+J638</f>
        <v/>
      </c>
    </row>
    <row customHeight="1" ht="19.5" r="639">
      <c r="A639" s="2">
        <f>IF(USERID1="", USERID2, USERID1)</f>
        <v/>
      </c>
      <c r="B639">
        <f>A639&amp;"-"&amp;TEXT(C639,"M")&amp;"-"&amp;TEXT(C639,"D")</f>
        <v/>
      </c>
      <c r="C639" s="93">
        <f>DATE</f>
        <v/>
      </c>
      <c r="D639">
        <f>DAY</f>
        <v/>
      </c>
      <c r="E639">
        <f>VLOOKUP(B639,CodeARAM,2,FALSE)</f>
        <v/>
      </c>
      <c r="F639">
        <f>VLOOKUP(B639,CodeDEAM,2,FALSE)</f>
        <v/>
      </c>
      <c r="G639">
        <f>VLOOKUP(B639,CodeARPM,2,FALSE)</f>
        <v/>
      </c>
      <c r="H639">
        <f>VLOOKUP(B639,CodeTRUEDEPM,2,FALSE)</f>
        <v/>
      </c>
      <c r="I639" s="78">
        <f>F639-E639</f>
        <v/>
      </c>
      <c r="J639" s="78">
        <f>H639-G639</f>
        <v/>
      </c>
      <c r="K639" s="78">
        <f>I639+J639</f>
        <v/>
      </c>
    </row>
    <row customHeight="1" ht="19.5" r="640">
      <c r="A640" s="2">
        <f>IF(USERID1="", USERID2, USERID1)</f>
        <v/>
      </c>
      <c r="B640">
        <f>A640&amp;"-"&amp;TEXT(C640,"M")&amp;"-"&amp;TEXT(C640,"D")</f>
        <v/>
      </c>
      <c r="C640" s="93">
        <f>DATE</f>
        <v/>
      </c>
      <c r="D640">
        <f>DAY</f>
        <v/>
      </c>
      <c r="E640">
        <f>VLOOKUP(B640,CodeARAM,2,FALSE)</f>
        <v/>
      </c>
      <c r="F640">
        <f>VLOOKUP(B640,CodeDEAM,2,FALSE)</f>
        <v/>
      </c>
      <c r="G640">
        <f>VLOOKUP(B640,CodeARPM,2,FALSE)</f>
        <v/>
      </c>
      <c r="H640">
        <f>VLOOKUP(B640,CodeTRUEDEPM,2,FALSE)</f>
        <v/>
      </c>
      <c r="I640" s="78">
        <f>F640-E640</f>
        <v/>
      </c>
      <c r="J640" s="78">
        <f>H640-G640</f>
        <v/>
      </c>
      <c r="K640" s="78">
        <f>I640+J640</f>
        <v/>
      </c>
    </row>
    <row customHeight="1" ht="19.5" r="641">
      <c r="A641" s="2">
        <f>IF(USERID1="", USERID2, USERID1)</f>
        <v/>
      </c>
      <c r="B641">
        <f>A641&amp;"-"&amp;TEXT(C641,"M")&amp;"-"&amp;TEXT(C641,"D")</f>
        <v/>
      </c>
      <c r="C641" s="93">
        <f>DATE</f>
        <v/>
      </c>
      <c r="D641">
        <f>DAY</f>
        <v/>
      </c>
      <c r="E641">
        <f>VLOOKUP(B641,CodeARAM,2,FALSE)</f>
        <v/>
      </c>
      <c r="F641">
        <f>VLOOKUP(B641,CodeDEAM,2,FALSE)</f>
        <v/>
      </c>
      <c r="G641">
        <f>VLOOKUP(B641,CodeARPM,2,FALSE)</f>
        <v/>
      </c>
      <c r="H641">
        <f>VLOOKUP(B641,CodeTRUEDEPM,2,FALSE)</f>
        <v/>
      </c>
      <c r="I641" s="78">
        <f>F641-E641</f>
        <v/>
      </c>
      <c r="J641" s="78">
        <f>H641-G641</f>
        <v/>
      </c>
      <c r="K641" s="78">
        <f>I641+J641</f>
        <v/>
      </c>
    </row>
    <row customHeight="1" ht="19.5" r="642">
      <c r="A642" s="2">
        <f>IF(USERID1="", USERID2, USERID1)</f>
        <v/>
      </c>
      <c r="B642">
        <f>A642&amp;"-"&amp;TEXT(C642,"M")&amp;"-"&amp;TEXT(C642,"D")</f>
        <v/>
      </c>
      <c r="C642" s="93">
        <f>DATE</f>
        <v/>
      </c>
      <c r="D642">
        <f>DAY</f>
        <v/>
      </c>
      <c r="E642">
        <f>VLOOKUP(B642,CodeARAM,2,FALSE)</f>
        <v/>
      </c>
      <c r="F642">
        <f>VLOOKUP(B642,CodeDEAM,2,FALSE)</f>
        <v/>
      </c>
      <c r="G642">
        <f>VLOOKUP(B642,CodeARPM,2,FALSE)</f>
        <v/>
      </c>
      <c r="H642">
        <f>VLOOKUP(B642,CodeTRUEDEPM,2,FALSE)</f>
        <v/>
      </c>
      <c r="I642" s="78">
        <f>F642-E642</f>
        <v/>
      </c>
      <c r="J642" s="78">
        <f>H642-G642</f>
        <v/>
      </c>
      <c r="K642" s="78">
        <f>I642+J642</f>
        <v/>
      </c>
    </row>
    <row customHeight="1" ht="19.5" r="643">
      <c r="A643" s="2">
        <f>IF(USERID1="", USERID2, USERID1)</f>
        <v/>
      </c>
      <c r="B643">
        <f>A643&amp;"-"&amp;TEXT(C643,"M")&amp;"-"&amp;TEXT(C643,"D")</f>
        <v/>
      </c>
      <c r="C643" s="93">
        <f>DATE</f>
        <v/>
      </c>
      <c r="D643">
        <f>DAY</f>
        <v/>
      </c>
      <c r="E643">
        <f>VLOOKUP(B643,CodeARAM,2,FALSE)</f>
        <v/>
      </c>
      <c r="F643">
        <f>VLOOKUP(B643,CodeDEAM,2,FALSE)</f>
        <v/>
      </c>
      <c r="G643">
        <f>VLOOKUP(B643,CodeARPM,2,FALSE)</f>
        <v/>
      </c>
      <c r="H643">
        <f>VLOOKUP(B643,CodeTRUEDEPM,2,FALSE)</f>
        <v/>
      </c>
      <c r="I643" s="78">
        <f>F643-E643</f>
        <v/>
      </c>
      <c r="J643" s="78">
        <f>H643-G643</f>
        <v/>
      </c>
      <c r="K643" s="78">
        <f>I643+J643</f>
        <v/>
      </c>
    </row>
    <row customHeight="1" ht="19.5" r="644">
      <c r="A644" s="2">
        <f>IF(USERID1="", USERID2, USERID1)</f>
        <v/>
      </c>
      <c r="B644">
        <f>A644&amp;"-"&amp;TEXT(C644,"M")&amp;"-"&amp;TEXT(C644,"D")</f>
        <v/>
      </c>
      <c r="C644" s="93">
        <f>DATE</f>
        <v/>
      </c>
      <c r="D644">
        <f>DAY</f>
        <v/>
      </c>
      <c r="E644">
        <f>VLOOKUP(B644,CodeARAM,2,FALSE)</f>
        <v/>
      </c>
      <c r="F644">
        <f>VLOOKUP(B644,CodeDEAM,2,FALSE)</f>
        <v/>
      </c>
      <c r="G644">
        <f>VLOOKUP(B644,CodeARPM,2,FALSE)</f>
        <v/>
      </c>
      <c r="H644">
        <f>VLOOKUP(B644,CodeTRUEDEPM,2,FALSE)</f>
        <v/>
      </c>
      <c r="I644" s="78">
        <f>F644-E644</f>
        <v/>
      </c>
      <c r="J644" s="78">
        <f>H644-G644</f>
        <v/>
      </c>
      <c r="K644" s="78">
        <f>I644+J644</f>
        <v/>
      </c>
    </row>
    <row customHeight="1" ht="19.5" r="645">
      <c r="A645" s="2">
        <f>IF(USERID1="", USERID2, USERID1)</f>
        <v/>
      </c>
      <c r="B645">
        <f>A645&amp;"-"&amp;TEXT(C645,"M")&amp;"-"&amp;TEXT(C645,"D")</f>
        <v/>
      </c>
      <c r="C645" s="93">
        <f>DATE</f>
        <v/>
      </c>
      <c r="D645">
        <f>DAY</f>
        <v/>
      </c>
      <c r="E645">
        <f>VLOOKUP(B645,CodeARAM,2,FALSE)</f>
        <v/>
      </c>
      <c r="F645">
        <f>VLOOKUP(B645,CodeDEAM,2,FALSE)</f>
        <v/>
      </c>
      <c r="G645">
        <f>VLOOKUP(B645,CodeARPM,2,FALSE)</f>
        <v/>
      </c>
      <c r="H645">
        <f>VLOOKUP(B645,CodeTRUEDEPM,2,FALSE)</f>
        <v/>
      </c>
      <c r="I645" s="78">
        <f>F645-E645</f>
        <v/>
      </c>
      <c r="J645" s="78">
        <f>H645-G645</f>
        <v/>
      </c>
      <c r="K645" s="78">
        <f>I645+J645</f>
        <v/>
      </c>
    </row>
    <row customHeight="1" ht="19.5" r="646">
      <c r="A646" s="2">
        <f>IF(USERID1="", USERID2, USERID1)</f>
        <v/>
      </c>
      <c r="B646">
        <f>A646&amp;"-"&amp;TEXT(C646,"M")&amp;"-"&amp;TEXT(C646,"D")</f>
        <v/>
      </c>
      <c r="C646" s="93">
        <f>DATE</f>
        <v/>
      </c>
      <c r="D646">
        <f>DAY</f>
        <v/>
      </c>
      <c r="E646">
        <f>VLOOKUP(B646,CodeARAM,2,FALSE)</f>
        <v/>
      </c>
      <c r="F646">
        <f>VLOOKUP(B646,CodeDEAM,2,FALSE)</f>
        <v/>
      </c>
      <c r="G646">
        <f>VLOOKUP(B646,CodeARPM,2,FALSE)</f>
        <v/>
      </c>
      <c r="H646">
        <f>VLOOKUP(B646,CodeTRUEDEPM,2,FALSE)</f>
        <v/>
      </c>
      <c r="I646" s="78">
        <f>F646-E646</f>
        <v/>
      </c>
      <c r="J646" s="78">
        <f>H646-G646</f>
        <v/>
      </c>
      <c r="K646" s="78">
        <f>I646+J646</f>
        <v/>
      </c>
    </row>
    <row customHeight="1" ht="19.5" r="647">
      <c r="A647" s="2">
        <f>IF(USERID1="", USERID2, USERID1)</f>
        <v/>
      </c>
      <c r="B647">
        <f>A647&amp;"-"&amp;TEXT(C647,"M")&amp;"-"&amp;TEXT(C647,"D")</f>
        <v/>
      </c>
      <c r="C647" s="93">
        <f>DATE</f>
        <v/>
      </c>
      <c r="D647">
        <f>DAY</f>
        <v/>
      </c>
      <c r="E647">
        <f>VLOOKUP(B647,CodeARAM,2,FALSE)</f>
        <v/>
      </c>
      <c r="F647">
        <f>VLOOKUP(B647,CodeDEAM,2,FALSE)</f>
        <v/>
      </c>
      <c r="G647">
        <f>VLOOKUP(B647,CodeARPM,2,FALSE)</f>
        <v/>
      </c>
      <c r="H647">
        <f>VLOOKUP(B647,CodeTRUEDEPM,2,FALSE)</f>
        <v/>
      </c>
      <c r="I647" s="78">
        <f>F647-E647</f>
        <v/>
      </c>
      <c r="J647" s="78">
        <f>H647-G647</f>
        <v/>
      </c>
      <c r="K647" s="78">
        <f>I647+J647</f>
        <v/>
      </c>
    </row>
    <row customHeight="1" ht="19.5" r="648">
      <c r="A648" s="2">
        <f>IF(USERID1="", USERID2, USERID1)</f>
        <v/>
      </c>
      <c r="B648">
        <f>A648&amp;"-"&amp;TEXT(C648,"M")&amp;"-"&amp;TEXT(C648,"D")</f>
        <v/>
      </c>
      <c r="C648" s="93">
        <f>DATE</f>
        <v/>
      </c>
      <c r="D648">
        <f>DAY</f>
        <v/>
      </c>
      <c r="E648">
        <f>VLOOKUP(B648,CodeARAM,2,FALSE)</f>
        <v/>
      </c>
      <c r="F648">
        <f>VLOOKUP(B648,CodeDEAM,2,FALSE)</f>
        <v/>
      </c>
      <c r="G648">
        <f>VLOOKUP(B648,CodeARPM,2,FALSE)</f>
        <v/>
      </c>
      <c r="H648">
        <f>VLOOKUP(B648,CodeTRUEDEPM,2,FALSE)</f>
        <v/>
      </c>
      <c r="I648" s="78">
        <f>F648-E648</f>
        <v/>
      </c>
      <c r="J648" s="78">
        <f>H648-G648</f>
        <v/>
      </c>
      <c r="K648" s="78">
        <f>I648+J648</f>
        <v/>
      </c>
    </row>
    <row customHeight="1" ht="19.5" r="649">
      <c r="A649" s="2">
        <f>IF(USERID1="", USERID2, USERID1)</f>
        <v/>
      </c>
      <c r="B649">
        <f>A649&amp;"-"&amp;TEXT(C649,"M")&amp;"-"&amp;TEXT(C649,"D")</f>
        <v/>
      </c>
      <c r="C649" s="93">
        <f>DATE</f>
        <v/>
      </c>
      <c r="D649">
        <f>DAY</f>
        <v/>
      </c>
      <c r="E649">
        <f>VLOOKUP(B649,CodeARAM,2,FALSE)</f>
        <v/>
      </c>
      <c r="F649">
        <f>VLOOKUP(B649,CodeDEAM,2,FALSE)</f>
        <v/>
      </c>
      <c r="G649">
        <f>VLOOKUP(B649,CodeARPM,2,FALSE)</f>
        <v/>
      </c>
      <c r="H649">
        <f>VLOOKUP(B649,CodeTRUEDEPM,2,FALSE)</f>
        <v/>
      </c>
      <c r="I649" s="78">
        <f>F649-E649</f>
        <v/>
      </c>
      <c r="J649" s="78">
        <f>H649-G649</f>
        <v/>
      </c>
      <c r="K649" s="78">
        <f>I649+J649</f>
        <v/>
      </c>
    </row>
    <row customHeight="1" ht="19.5" r="650">
      <c r="A650" s="2">
        <f>IF(USERID1="", USERID2, USERID1)</f>
        <v/>
      </c>
      <c r="B650">
        <f>A650&amp;"-"&amp;TEXT(C650,"M")&amp;"-"&amp;TEXT(C650,"D")</f>
        <v/>
      </c>
      <c r="C650" s="93">
        <f>DATE</f>
        <v/>
      </c>
      <c r="D650">
        <f>DAY</f>
        <v/>
      </c>
      <c r="E650">
        <f>VLOOKUP(B650,CodeARAM,2,FALSE)</f>
        <v/>
      </c>
      <c r="F650">
        <f>VLOOKUP(B650,CodeDEAM,2,FALSE)</f>
        <v/>
      </c>
      <c r="G650">
        <f>VLOOKUP(B650,CodeARPM,2,FALSE)</f>
        <v/>
      </c>
      <c r="H650">
        <f>VLOOKUP(B650,CodeTRUEDEPM,2,FALSE)</f>
        <v/>
      </c>
      <c r="I650" s="78">
        <f>F650-E650</f>
        <v/>
      </c>
      <c r="J650" s="78">
        <f>H650-G650</f>
        <v/>
      </c>
      <c r="K650" s="78">
        <f>I650+J650</f>
        <v/>
      </c>
    </row>
    <row customHeight="1" ht="19.5" r="651">
      <c r="A651" s="2">
        <f>IF(USERID1="", USERID2, USERID1)</f>
        <v/>
      </c>
      <c r="B651">
        <f>A651&amp;"-"&amp;TEXT(C651,"M")&amp;"-"&amp;TEXT(C651,"D")</f>
        <v/>
      </c>
      <c r="C651" s="93">
        <f>DATE</f>
        <v/>
      </c>
      <c r="D651">
        <f>DAY</f>
        <v/>
      </c>
      <c r="E651">
        <f>VLOOKUP(B651,CodeARAM,2,FALSE)</f>
        <v/>
      </c>
      <c r="F651">
        <f>VLOOKUP(B651,CodeDEAM,2,FALSE)</f>
        <v/>
      </c>
      <c r="G651">
        <f>VLOOKUP(B651,CodeARPM,2,FALSE)</f>
        <v/>
      </c>
      <c r="H651">
        <f>VLOOKUP(B651,CodeTRUEDEPM,2,FALSE)</f>
        <v/>
      </c>
      <c r="I651" s="78">
        <f>F651-E651</f>
        <v/>
      </c>
      <c r="J651" s="78">
        <f>H651-G651</f>
        <v/>
      </c>
      <c r="K651" s="78">
        <f>I651+J651</f>
        <v/>
      </c>
    </row>
    <row customHeight="1" ht="19.5" r="652">
      <c r="A652" s="2">
        <f>IF(USERID1="", USERID2, USERID1)</f>
        <v/>
      </c>
      <c r="B652">
        <f>A652&amp;"-"&amp;TEXT(C652,"M")&amp;"-"&amp;TEXT(C652,"D")</f>
        <v/>
      </c>
      <c r="C652" s="93">
        <f>DATE</f>
        <v/>
      </c>
      <c r="D652">
        <f>DAY</f>
        <v/>
      </c>
      <c r="E652">
        <f>VLOOKUP(B652,CodeARAM,2,FALSE)</f>
        <v/>
      </c>
      <c r="F652">
        <f>VLOOKUP(B652,CodeDEAM,2,FALSE)</f>
        <v/>
      </c>
      <c r="G652">
        <f>VLOOKUP(B652,CodeARPM,2,FALSE)</f>
        <v/>
      </c>
      <c r="H652">
        <f>VLOOKUP(B652,CodeTRUEDEPM,2,FALSE)</f>
        <v/>
      </c>
      <c r="I652" s="78">
        <f>F652-E652</f>
        <v/>
      </c>
      <c r="J652" s="78">
        <f>H652-G652</f>
        <v/>
      </c>
      <c r="K652" s="78">
        <f>I652+J652</f>
        <v/>
      </c>
    </row>
    <row customHeight="1" ht="19.5" r="653">
      <c r="A653" s="2">
        <f>IF(USERID1="", USERID2, USERID1)</f>
        <v/>
      </c>
      <c r="B653">
        <f>A653&amp;"-"&amp;TEXT(C653,"M")&amp;"-"&amp;TEXT(C653,"D")</f>
        <v/>
      </c>
      <c r="C653" s="93">
        <f>DATE</f>
        <v/>
      </c>
      <c r="D653">
        <f>DAY</f>
        <v/>
      </c>
      <c r="E653">
        <f>VLOOKUP(B653,CodeARAM,2,FALSE)</f>
        <v/>
      </c>
      <c r="F653">
        <f>VLOOKUP(B653,CodeDEAM,2,FALSE)</f>
        <v/>
      </c>
      <c r="G653">
        <f>VLOOKUP(B653,CodeARPM,2,FALSE)</f>
        <v/>
      </c>
      <c r="H653">
        <f>VLOOKUP(B653,CodeTRUEDEPM,2,FALSE)</f>
        <v/>
      </c>
      <c r="I653" s="78">
        <f>F653-E653</f>
        <v/>
      </c>
      <c r="J653" s="78">
        <f>H653-G653</f>
        <v/>
      </c>
      <c r="K653" s="78">
        <f>I653+J653</f>
        <v/>
      </c>
    </row>
    <row customHeight="1" ht="19.5" r="654">
      <c r="A654" s="2">
        <f>IF(USERID1="", USERID2, USERID1)</f>
        <v/>
      </c>
      <c r="B654">
        <f>A654&amp;"-"&amp;TEXT(C654,"M")&amp;"-"&amp;TEXT(C654,"D")</f>
        <v/>
      </c>
      <c r="C654" s="93">
        <f>DATE</f>
        <v/>
      </c>
      <c r="D654">
        <f>DAY</f>
        <v/>
      </c>
      <c r="E654">
        <f>VLOOKUP(B654,CodeARAM,2,FALSE)</f>
        <v/>
      </c>
      <c r="F654">
        <f>VLOOKUP(B654,CodeDEAM,2,FALSE)</f>
        <v/>
      </c>
      <c r="G654">
        <f>VLOOKUP(B654,CodeARPM,2,FALSE)</f>
        <v/>
      </c>
      <c r="H654">
        <f>VLOOKUP(B654,CodeTRUEDEPM,2,FALSE)</f>
        <v/>
      </c>
      <c r="I654" s="78">
        <f>F654-E654</f>
        <v/>
      </c>
      <c r="J654" s="78">
        <f>H654-G654</f>
        <v/>
      </c>
      <c r="K654" s="78">
        <f>I654+J654</f>
        <v/>
      </c>
    </row>
    <row customHeight="1" ht="19.5" r="655">
      <c r="A655" s="2">
        <f>IF(USERID1="", USERID2, USERID1)</f>
        <v/>
      </c>
      <c r="B655">
        <f>A655&amp;"-"&amp;TEXT(C655,"M")&amp;"-"&amp;TEXT(C655,"D")</f>
        <v/>
      </c>
      <c r="C655" s="93">
        <f>DATE</f>
        <v/>
      </c>
      <c r="D655">
        <f>DAY</f>
        <v/>
      </c>
      <c r="E655">
        <f>VLOOKUP(B655,CodeARAM,2,FALSE)</f>
        <v/>
      </c>
      <c r="F655">
        <f>VLOOKUP(B655,CodeDEAM,2,FALSE)</f>
        <v/>
      </c>
      <c r="G655">
        <f>VLOOKUP(B655,CodeARPM,2,FALSE)</f>
        <v/>
      </c>
      <c r="H655">
        <f>VLOOKUP(B655,CodeTRUEDEPM,2,FALSE)</f>
        <v/>
      </c>
      <c r="I655" s="78">
        <f>F655-E655</f>
        <v/>
      </c>
      <c r="J655" s="78">
        <f>H655-G655</f>
        <v/>
      </c>
      <c r="K655" s="78">
        <f>I655+J655</f>
        <v/>
      </c>
    </row>
    <row customHeight="1" ht="19.5" r="656">
      <c r="A656" s="2">
        <f>IF(USERID1="", USERID2, USERID1)</f>
        <v/>
      </c>
      <c r="B656">
        <f>A656&amp;"-"&amp;TEXT(C656,"M")&amp;"-"&amp;TEXT(C656,"D")</f>
        <v/>
      </c>
      <c r="C656" s="93">
        <f>DATE</f>
        <v/>
      </c>
      <c r="D656">
        <f>DAY</f>
        <v/>
      </c>
      <c r="E656">
        <f>VLOOKUP(B656,CodeARAM,2,FALSE)</f>
        <v/>
      </c>
      <c r="F656">
        <f>VLOOKUP(B656,CodeDEAM,2,FALSE)</f>
        <v/>
      </c>
      <c r="G656">
        <f>VLOOKUP(B656,CodeARPM,2,FALSE)</f>
        <v/>
      </c>
      <c r="H656">
        <f>VLOOKUP(B656,CodeTRUEDEPM,2,FALSE)</f>
        <v/>
      </c>
      <c r="I656" s="78">
        <f>F656-E656</f>
        <v/>
      </c>
      <c r="J656" s="78">
        <f>H656-G656</f>
        <v/>
      </c>
      <c r="K656" s="78">
        <f>I656+J656</f>
        <v/>
      </c>
    </row>
    <row customHeight="1" ht="19.5" r="657">
      <c r="A657" s="2">
        <f>IF(USERID1="", USERID2, USERID1)</f>
        <v/>
      </c>
      <c r="B657">
        <f>A657&amp;"-"&amp;TEXT(C657,"M")&amp;"-"&amp;TEXT(C657,"D")</f>
        <v/>
      </c>
      <c r="C657" s="93">
        <f>DATE</f>
        <v/>
      </c>
      <c r="D657">
        <f>DAY</f>
        <v/>
      </c>
      <c r="E657">
        <f>VLOOKUP(B657,CodeARAM,2,FALSE)</f>
        <v/>
      </c>
      <c r="F657">
        <f>VLOOKUP(B657,CodeDEAM,2,FALSE)</f>
        <v/>
      </c>
      <c r="G657">
        <f>VLOOKUP(B657,CodeARPM,2,FALSE)</f>
        <v/>
      </c>
      <c r="H657">
        <f>VLOOKUP(B657,CodeTRUEDEPM,2,FALSE)</f>
        <v/>
      </c>
      <c r="I657" s="78">
        <f>F657-E657</f>
        <v/>
      </c>
      <c r="J657" s="78">
        <f>H657-G657</f>
        <v/>
      </c>
      <c r="K657" s="78">
        <f>I657+J657</f>
        <v/>
      </c>
    </row>
    <row customHeight="1" ht="19.5" r="658">
      <c r="A658" s="2">
        <f>IF(USERID1="", USERID2, USERID1)</f>
        <v/>
      </c>
      <c r="B658">
        <f>A658&amp;"-"&amp;TEXT(C658,"M")&amp;"-"&amp;TEXT(C658,"D")</f>
        <v/>
      </c>
      <c r="C658" s="93">
        <f>DATE</f>
        <v/>
      </c>
      <c r="D658">
        <f>DAY</f>
        <v/>
      </c>
      <c r="E658">
        <f>VLOOKUP(B658,CodeARAM,2,FALSE)</f>
        <v/>
      </c>
      <c r="F658">
        <f>VLOOKUP(B658,CodeDEAM,2,FALSE)</f>
        <v/>
      </c>
      <c r="G658">
        <f>VLOOKUP(B658,CodeARPM,2,FALSE)</f>
        <v/>
      </c>
      <c r="H658">
        <f>VLOOKUP(B658,CodeTRUEDEPM,2,FALSE)</f>
        <v/>
      </c>
      <c r="I658" s="78">
        <f>F658-E658</f>
        <v/>
      </c>
      <c r="J658" s="78">
        <f>H658-G658</f>
        <v/>
      </c>
      <c r="K658" s="78">
        <f>I658+J658</f>
        <v/>
      </c>
    </row>
    <row customHeight="1" ht="19.5" r="659">
      <c r="A659" s="2">
        <f>IF(USERID1="", USERID2, USERID1)</f>
        <v/>
      </c>
      <c r="B659">
        <f>A659&amp;"-"&amp;TEXT(C659,"M")&amp;"-"&amp;TEXT(C659,"D")</f>
        <v/>
      </c>
      <c r="C659" s="93">
        <f>DATE</f>
        <v/>
      </c>
      <c r="D659">
        <f>DAY</f>
        <v/>
      </c>
      <c r="E659">
        <f>VLOOKUP(B659,CodeARAM,2,FALSE)</f>
        <v/>
      </c>
      <c r="F659">
        <f>VLOOKUP(B659,CodeDEAM,2,FALSE)</f>
        <v/>
      </c>
      <c r="G659">
        <f>VLOOKUP(B659,CodeARPM,2,FALSE)</f>
        <v/>
      </c>
      <c r="H659">
        <f>VLOOKUP(B659,CodeTRUEDEPM,2,FALSE)</f>
        <v/>
      </c>
      <c r="I659" s="78">
        <f>F659-E659</f>
        <v/>
      </c>
      <c r="J659" s="78">
        <f>H659-G659</f>
        <v/>
      </c>
      <c r="K659" s="78">
        <f>I659+J659</f>
        <v/>
      </c>
    </row>
    <row customHeight="1" ht="19.5" r="660">
      <c r="A660" s="2">
        <f>IF(USERID1="", USERID2, USERID1)</f>
        <v/>
      </c>
      <c r="B660">
        <f>A660&amp;"-"&amp;TEXT(C660,"M")&amp;"-"&amp;TEXT(C660,"D")</f>
        <v/>
      </c>
      <c r="C660" s="93">
        <f>DATE</f>
        <v/>
      </c>
      <c r="D660">
        <f>DAY</f>
        <v/>
      </c>
      <c r="E660">
        <f>VLOOKUP(B660,CodeARAM,2,FALSE)</f>
        <v/>
      </c>
      <c r="F660">
        <f>VLOOKUP(B660,CodeDEAM,2,FALSE)</f>
        <v/>
      </c>
      <c r="G660">
        <f>VLOOKUP(B660,CodeARPM,2,FALSE)</f>
        <v/>
      </c>
      <c r="H660">
        <f>VLOOKUP(B660,CodeTRUEDEPM,2,FALSE)</f>
        <v/>
      </c>
      <c r="I660" s="78">
        <f>F660-E660</f>
        <v/>
      </c>
      <c r="J660" s="78">
        <f>H660-G660</f>
        <v/>
      </c>
      <c r="K660" s="78">
        <f>I660+J660</f>
        <v/>
      </c>
    </row>
    <row customHeight="1" ht="19.5" r="661">
      <c r="A661" s="2">
        <f>IF(USERID1="", USERID2, USERID1)</f>
        <v/>
      </c>
      <c r="B661">
        <f>A661&amp;"-"&amp;TEXT(C661,"M")&amp;"-"&amp;TEXT(C661,"D")</f>
        <v/>
      </c>
      <c r="C661" s="93">
        <f>DATE</f>
        <v/>
      </c>
      <c r="D661">
        <f>DAY</f>
        <v/>
      </c>
      <c r="E661">
        <f>VLOOKUP(B661,CodeARAM,2,FALSE)</f>
        <v/>
      </c>
      <c r="F661">
        <f>VLOOKUP(B661,CodeDEAM,2,FALSE)</f>
        <v/>
      </c>
      <c r="G661">
        <f>VLOOKUP(B661,CodeARPM,2,FALSE)</f>
        <v/>
      </c>
      <c r="H661">
        <f>VLOOKUP(B661,CodeTRUEDEPM,2,FALSE)</f>
        <v/>
      </c>
      <c r="I661" s="78">
        <f>F661-E661</f>
        <v/>
      </c>
      <c r="J661" s="78">
        <f>H661-G661</f>
        <v/>
      </c>
      <c r="K661" s="78">
        <f>I661+J661</f>
        <v/>
      </c>
    </row>
    <row customHeight="1" ht="19.5" r="662">
      <c r="A662" s="2">
        <f>IF(USERID1="", USERID2, USERID1)</f>
        <v/>
      </c>
      <c r="B662">
        <f>A662&amp;"-"&amp;TEXT(C662,"M")&amp;"-"&amp;TEXT(C662,"D")</f>
        <v/>
      </c>
      <c r="C662" s="93">
        <f>DATE</f>
        <v/>
      </c>
      <c r="D662">
        <f>DAY</f>
        <v/>
      </c>
      <c r="E662">
        <f>VLOOKUP(B662,CodeARAM,2,FALSE)</f>
        <v/>
      </c>
      <c r="F662">
        <f>VLOOKUP(B662,CodeDEAM,2,FALSE)</f>
        <v/>
      </c>
      <c r="G662">
        <f>VLOOKUP(B662,CodeARPM,2,FALSE)</f>
        <v/>
      </c>
      <c r="H662">
        <f>VLOOKUP(B662,CodeTRUEDEPM,2,FALSE)</f>
        <v/>
      </c>
      <c r="I662" s="78">
        <f>F662-E662</f>
        <v/>
      </c>
      <c r="J662" s="78">
        <f>H662-G662</f>
        <v/>
      </c>
      <c r="K662" s="78">
        <f>I662+J662</f>
        <v/>
      </c>
    </row>
    <row customHeight="1" ht="19.5" r="663">
      <c r="A663" s="2">
        <f>IF(USERID1="", USERID2, USERID1)</f>
        <v/>
      </c>
      <c r="B663">
        <f>A663&amp;"-"&amp;TEXT(C663,"M")&amp;"-"&amp;TEXT(C663,"D")</f>
        <v/>
      </c>
      <c r="C663" s="93">
        <f>DATE</f>
        <v/>
      </c>
      <c r="D663">
        <f>DAY</f>
        <v/>
      </c>
      <c r="E663">
        <f>VLOOKUP(B663,CodeARAM,2,FALSE)</f>
        <v/>
      </c>
      <c r="F663">
        <f>VLOOKUP(B663,CodeDEAM,2,FALSE)</f>
        <v/>
      </c>
      <c r="G663">
        <f>VLOOKUP(B663,CodeARPM,2,FALSE)</f>
        <v/>
      </c>
      <c r="H663">
        <f>VLOOKUP(B663,CodeTRUEDEPM,2,FALSE)</f>
        <v/>
      </c>
      <c r="I663" s="78">
        <f>F663-E663</f>
        <v/>
      </c>
      <c r="J663" s="78">
        <f>H663-G663</f>
        <v/>
      </c>
      <c r="K663" s="78">
        <f>I663+J663</f>
        <v/>
      </c>
    </row>
    <row customHeight="1" ht="19.5" r="664">
      <c r="A664" s="2">
        <f>IF(USERID1="", USERID2, USERID1)</f>
        <v/>
      </c>
      <c r="B664">
        <f>A664&amp;"-"&amp;TEXT(C664,"M")&amp;"-"&amp;TEXT(C664,"D")</f>
        <v/>
      </c>
      <c r="C664" s="93">
        <f>DATE</f>
        <v/>
      </c>
      <c r="D664">
        <f>DAY</f>
        <v/>
      </c>
      <c r="E664">
        <f>VLOOKUP(B664,CodeARAM,2,FALSE)</f>
        <v/>
      </c>
      <c r="F664">
        <f>VLOOKUP(B664,CodeDEAM,2,FALSE)</f>
        <v/>
      </c>
      <c r="G664">
        <f>VLOOKUP(B664,CodeARPM,2,FALSE)</f>
        <v/>
      </c>
      <c r="H664">
        <f>VLOOKUP(B664,CodeTRUEDEPM,2,FALSE)</f>
        <v/>
      </c>
      <c r="I664" s="78">
        <f>F664-E664</f>
        <v/>
      </c>
      <c r="J664" s="78">
        <f>H664-G664</f>
        <v/>
      </c>
      <c r="K664" s="78">
        <f>I664+J664</f>
        <v/>
      </c>
    </row>
    <row customHeight="1" ht="19.5" r="665">
      <c r="A665" s="2">
        <f>IF(USERID1="", USERID2, USERID1)</f>
        <v/>
      </c>
      <c r="B665">
        <f>A665&amp;"-"&amp;TEXT(C665,"M")&amp;"-"&amp;TEXT(C665,"D")</f>
        <v/>
      </c>
      <c r="C665" s="93">
        <f>DATE</f>
        <v/>
      </c>
      <c r="D665">
        <f>DAY</f>
        <v/>
      </c>
      <c r="E665">
        <f>VLOOKUP(B665,CodeARAM,2,FALSE)</f>
        <v/>
      </c>
      <c r="F665">
        <f>VLOOKUP(B665,CodeDEAM,2,FALSE)</f>
        <v/>
      </c>
      <c r="G665">
        <f>VLOOKUP(B665,CodeARPM,2,FALSE)</f>
        <v/>
      </c>
      <c r="H665">
        <f>VLOOKUP(B665,CodeTRUEDEPM,2,FALSE)</f>
        <v/>
      </c>
      <c r="I665" s="78">
        <f>F665-E665</f>
        <v/>
      </c>
      <c r="J665" s="78">
        <f>H665-G665</f>
        <v/>
      </c>
      <c r="K665" s="78">
        <f>I665+J665</f>
        <v/>
      </c>
    </row>
    <row customHeight="1" ht="19.5" r="666">
      <c r="A666" s="2">
        <f>IF(USERID1="", USERID2, USERID1)</f>
        <v/>
      </c>
      <c r="B666">
        <f>A666&amp;"-"&amp;TEXT(C666,"M")&amp;"-"&amp;TEXT(C666,"D")</f>
        <v/>
      </c>
      <c r="C666" s="93">
        <f>DATE</f>
        <v/>
      </c>
      <c r="D666">
        <f>DAY</f>
        <v/>
      </c>
      <c r="E666">
        <f>VLOOKUP(B666,CodeARAM,2,FALSE)</f>
        <v/>
      </c>
      <c r="F666">
        <f>VLOOKUP(B666,CodeDEAM,2,FALSE)</f>
        <v/>
      </c>
      <c r="G666">
        <f>VLOOKUP(B666,CodeARPM,2,FALSE)</f>
        <v/>
      </c>
      <c r="H666">
        <f>VLOOKUP(B666,CodeTRUEDEPM,2,FALSE)</f>
        <v/>
      </c>
      <c r="I666" s="78">
        <f>F666-E666</f>
        <v/>
      </c>
      <c r="J666" s="78">
        <f>H666-G666</f>
        <v/>
      </c>
      <c r="K666" s="78">
        <f>I666+J666</f>
        <v/>
      </c>
    </row>
    <row customHeight="1" ht="19.5" r="667">
      <c r="A667" s="2">
        <f>IF(USERID1="", USERID2, USERID1)</f>
        <v/>
      </c>
      <c r="B667">
        <f>A667&amp;"-"&amp;TEXT(C667,"M")&amp;"-"&amp;TEXT(C667,"D")</f>
        <v/>
      </c>
      <c r="C667" s="93">
        <f>DATE</f>
        <v/>
      </c>
      <c r="D667">
        <f>DAY</f>
        <v/>
      </c>
      <c r="E667">
        <f>VLOOKUP(B667,CodeARAM,2,FALSE)</f>
        <v/>
      </c>
      <c r="F667">
        <f>VLOOKUP(B667,CodeDEAM,2,FALSE)</f>
        <v/>
      </c>
      <c r="G667">
        <f>VLOOKUP(B667,CodeARPM,2,FALSE)</f>
        <v/>
      </c>
      <c r="H667">
        <f>VLOOKUP(B667,CodeTRUEDEPM,2,FALSE)</f>
        <v/>
      </c>
      <c r="I667" s="78">
        <f>F667-E667</f>
        <v/>
      </c>
      <c r="J667" s="78">
        <f>H667-G667</f>
        <v/>
      </c>
      <c r="K667" s="78">
        <f>I667+J667</f>
        <v/>
      </c>
    </row>
    <row customHeight="1" ht="19.5" r="668">
      <c r="A668" s="2">
        <f>IF(USERID1="", USERID2, USERID1)</f>
        <v/>
      </c>
      <c r="B668">
        <f>A668&amp;"-"&amp;TEXT(C668,"M")&amp;"-"&amp;TEXT(C668,"D")</f>
        <v/>
      </c>
      <c r="C668" s="93">
        <f>DATE</f>
        <v/>
      </c>
      <c r="D668">
        <f>DAY</f>
        <v/>
      </c>
      <c r="E668">
        <f>VLOOKUP(B668,CodeARAM,2,FALSE)</f>
        <v/>
      </c>
      <c r="F668">
        <f>VLOOKUP(B668,CodeDEAM,2,FALSE)</f>
        <v/>
      </c>
      <c r="G668">
        <f>VLOOKUP(B668,CodeARPM,2,FALSE)</f>
        <v/>
      </c>
      <c r="H668">
        <f>VLOOKUP(B668,CodeTRUEDEPM,2,FALSE)</f>
        <v/>
      </c>
      <c r="I668" s="78">
        <f>F668-E668</f>
        <v/>
      </c>
      <c r="J668" s="78">
        <f>H668-G668</f>
        <v/>
      </c>
      <c r="K668" s="78">
        <f>I668+J668</f>
        <v/>
      </c>
    </row>
    <row customHeight="1" ht="19.5" r="669">
      <c r="A669" s="2">
        <f>IF(USERID1="", USERID2, USERID1)</f>
        <v/>
      </c>
      <c r="B669">
        <f>A669&amp;"-"&amp;TEXT(C669,"M")&amp;"-"&amp;TEXT(C669,"D")</f>
        <v/>
      </c>
      <c r="C669" s="93">
        <f>DATE</f>
        <v/>
      </c>
      <c r="D669">
        <f>DAY</f>
        <v/>
      </c>
      <c r="E669">
        <f>VLOOKUP(B669,CodeARAM,2,FALSE)</f>
        <v/>
      </c>
      <c r="F669">
        <f>VLOOKUP(B669,CodeDEAM,2,FALSE)</f>
        <v/>
      </c>
      <c r="G669">
        <f>VLOOKUP(B669,CodeARPM,2,FALSE)</f>
        <v/>
      </c>
      <c r="H669">
        <f>VLOOKUP(B669,CodeTRUEDEPM,2,FALSE)</f>
        <v/>
      </c>
      <c r="I669" s="78">
        <f>F669-E669</f>
        <v/>
      </c>
      <c r="J669" s="78">
        <f>H669-G669</f>
        <v/>
      </c>
      <c r="K669" s="78">
        <f>I669+J669</f>
        <v/>
      </c>
    </row>
    <row customHeight="1" ht="19.5" r="670">
      <c r="A670" s="2">
        <f>IF(USERID1="", USERID2, USERID1)</f>
        <v/>
      </c>
      <c r="B670">
        <f>A670&amp;"-"&amp;TEXT(C670,"M")&amp;"-"&amp;TEXT(C670,"D")</f>
        <v/>
      </c>
      <c r="C670" s="93">
        <f>DATE</f>
        <v/>
      </c>
      <c r="D670">
        <f>DAY</f>
        <v/>
      </c>
      <c r="E670">
        <f>VLOOKUP(B670,CodeARAM,2,FALSE)</f>
        <v/>
      </c>
      <c r="F670">
        <f>VLOOKUP(B670,CodeDEAM,2,FALSE)</f>
        <v/>
      </c>
      <c r="G670">
        <f>VLOOKUP(B670,CodeARPM,2,FALSE)</f>
        <v/>
      </c>
      <c r="H670">
        <f>VLOOKUP(B670,CodeTRUEDEPM,2,FALSE)</f>
        <v/>
      </c>
      <c r="I670" s="78">
        <f>F670-E670</f>
        <v/>
      </c>
      <c r="J670" s="78">
        <f>H670-G670</f>
        <v/>
      </c>
      <c r="K670" s="78">
        <f>I670+J670</f>
        <v/>
      </c>
    </row>
    <row customHeight="1" ht="19.5" r="671">
      <c r="A671" s="2">
        <f>IF(USERID1="", USERID2, USERID1)</f>
        <v/>
      </c>
      <c r="B671">
        <f>A671&amp;"-"&amp;TEXT(C671,"M")&amp;"-"&amp;TEXT(C671,"D")</f>
        <v/>
      </c>
      <c r="C671" s="93">
        <f>DATE</f>
        <v/>
      </c>
      <c r="D671">
        <f>DAY</f>
        <v/>
      </c>
      <c r="E671">
        <f>VLOOKUP(B671,CodeARAM,2,FALSE)</f>
        <v/>
      </c>
      <c r="F671">
        <f>VLOOKUP(B671,CodeDEAM,2,FALSE)</f>
        <v/>
      </c>
      <c r="G671">
        <f>VLOOKUP(B671,CodeARPM,2,FALSE)</f>
        <v/>
      </c>
      <c r="H671">
        <f>VLOOKUP(B671,CodeTRUEDEPM,2,FALSE)</f>
        <v/>
      </c>
      <c r="I671" s="78">
        <f>F671-E671</f>
        <v/>
      </c>
      <c r="J671" s="78">
        <f>H671-G671</f>
        <v/>
      </c>
      <c r="K671" s="78">
        <f>I671+J671</f>
        <v/>
      </c>
    </row>
    <row customHeight="1" ht="19.5" r="672">
      <c r="A672" s="2">
        <f>IF(USERID1="", USERID2, USERID1)</f>
        <v/>
      </c>
      <c r="B672">
        <f>A672&amp;"-"&amp;TEXT(C672,"M")&amp;"-"&amp;TEXT(C672,"D")</f>
        <v/>
      </c>
      <c r="C672" s="93">
        <f>DATE</f>
        <v/>
      </c>
      <c r="D672">
        <f>DAY</f>
        <v/>
      </c>
      <c r="E672">
        <f>VLOOKUP(B672,CodeARAM,2,FALSE)</f>
        <v/>
      </c>
      <c r="F672">
        <f>VLOOKUP(B672,CodeDEAM,2,FALSE)</f>
        <v/>
      </c>
      <c r="G672">
        <f>VLOOKUP(B672,CodeARPM,2,FALSE)</f>
        <v/>
      </c>
      <c r="H672">
        <f>VLOOKUP(B672,CodeTRUEDEPM,2,FALSE)</f>
        <v/>
      </c>
      <c r="I672" s="78">
        <f>F672-E672</f>
        <v/>
      </c>
      <c r="J672" s="78">
        <f>H672-G672</f>
        <v/>
      </c>
      <c r="K672" s="78">
        <f>I672+J672</f>
        <v/>
      </c>
    </row>
    <row customHeight="1" ht="19.5" r="673">
      <c r="A673" s="2">
        <f>IF(USERID1="", USERID2, USERID1)</f>
        <v/>
      </c>
      <c r="B673">
        <f>A673&amp;"-"&amp;TEXT(C673,"M")&amp;"-"&amp;TEXT(C673,"D")</f>
        <v/>
      </c>
      <c r="C673" s="93">
        <f>DATE</f>
        <v/>
      </c>
      <c r="D673">
        <f>DAY</f>
        <v/>
      </c>
      <c r="E673">
        <f>VLOOKUP(B673,CodeARAM,2,FALSE)</f>
        <v/>
      </c>
      <c r="F673">
        <f>VLOOKUP(B673,CodeDEAM,2,FALSE)</f>
        <v/>
      </c>
      <c r="G673">
        <f>VLOOKUP(B673,CodeARPM,2,FALSE)</f>
        <v/>
      </c>
      <c r="H673">
        <f>VLOOKUP(B673,CodeTRUEDEPM,2,FALSE)</f>
        <v/>
      </c>
      <c r="I673" s="78">
        <f>F673-E673</f>
        <v/>
      </c>
      <c r="J673" s="78">
        <f>H673-G673</f>
        <v/>
      </c>
      <c r="K673" s="78">
        <f>I673+J673</f>
        <v/>
      </c>
    </row>
    <row customHeight="1" ht="19.5" r="674">
      <c r="A674" s="2">
        <f>IF(USERID1="", USERID2, USERID1)</f>
        <v/>
      </c>
      <c r="B674">
        <f>A674&amp;"-"&amp;TEXT(C674,"M")&amp;"-"&amp;TEXT(C674,"D")</f>
        <v/>
      </c>
      <c r="C674" s="93">
        <f>DATE</f>
        <v/>
      </c>
      <c r="D674">
        <f>DAY</f>
        <v/>
      </c>
      <c r="E674">
        <f>VLOOKUP(B674,CodeARAM,2,FALSE)</f>
        <v/>
      </c>
      <c r="F674">
        <f>VLOOKUP(B674,CodeDEAM,2,FALSE)</f>
        <v/>
      </c>
      <c r="G674">
        <f>VLOOKUP(B674,CodeARPM,2,FALSE)</f>
        <v/>
      </c>
      <c r="H674">
        <f>VLOOKUP(B674,CodeTRUEDEPM,2,FALSE)</f>
        <v/>
      </c>
      <c r="I674" s="78">
        <f>F674-E674</f>
        <v/>
      </c>
      <c r="J674" s="78">
        <f>H674-G674</f>
        <v/>
      </c>
      <c r="K674" s="78">
        <f>I674+J674</f>
        <v/>
      </c>
    </row>
    <row customHeight="1" ht="19.5" r="675">
      <c r="A675" s="2">
        <f>IF(USERID1="", USERID2, USERID1)</f>
        <v/>
      </c>
      <c r="B675">
        <f>A675&amp;"-"&amp;TEXT(C675,"M")&amp;"-"&amp;TEXT(C675,"D")</f>
        <v/>
      </c>
      <c r="C675" s="93">
        <f>DATE</f>
        <v/>
      </c>
      <c r="D675">
        <f>DAY</f>
        <v/>
      </c>
      <c r="E675">
        <f>VLOOKUP(B675,CodeARAM,2,FALSE)</f>
        <v/>
      </c>
      <c r="F675">
        <f>VLOOKUP(B675,CodeDEAM,2,FALSE)</f>
        <v/>
      </c>
      <c r="G675">
        <f>VLOOKUP(B675,CodeARPM,2,FALSE)</f>
        <v/>
      </c>
      <c r="H675">
        <f>VLOOKUP(B675,CodeTRUEDEPM,2,FALSE)</f>
        <v/>
      </c>
      <c r="I675" s="78">
        <f>F675-E675</f>
        <v/>
      </c>
      <c r="J675" s="78">
        <f>H675-G675</f>
        <v/>
      </c>
      <c r="K675" s="78">
        <f>I675+J675</f>
        <v/>
      </c>
    </row>
    <row customHeight="1" ht="19.5" r="676">
      <c r="A676" s="2">
        <f>IF(USERID1="", USERID2, USERID1)</f>
        <v/>
      </c>
      <c r="B676">
        <f>A676&amp;"-"&amp;TEXT(C676,"M")&amp;"-"&amp;TEXT(C676,"D")</f>
        <v/>
      </c>
      <c r="C676" s="93">
        <f>DATE</f>
        <v/>
      </c>
      <c r="D676">
        <f>DAY</f>
        <v/>
      </c>
      <c r="E676">
        <f>VLOOKUP(B676,CodeARAM,2,FALSE)</f>
        <v/>
      </c>
      <c r="F676">
        <f>VLOOKUP(B676,CodeDEAM,2,FALSE)</f>
        <v/>
      </c>
      <c r="G676">
        <f>VLOOKUP(B676,CodeARPM,2,FALSE)</f>
        <v/>
      </c>
      <c r="H676">
        <f>VLOOKUP(B676,CodeTRUEDEPM,2,FALSE)</f>
        <v/>
      </c>
      <c r="I676" s="78">
        <f>F676-E676</f>
        <v/>
      </c>
      <c r="J676" s="78">
        <f>H676-G676</f>
        <v/>
      </c>
      <c r="K676" s="78">
        <f>I676+J676</f>
        <v/>
      </c>
    </row>
    <row customHeight="1" ht="19.5" r="677">
      <c r="A677" s="2">
        <f>IF(USERID1="", USERID2, USERID1)</f>
        <v/>
      </c>
      <c r="B677">
        <f>A677&amp;"-"&amp;TEXT(C677,"M")&amp;"-"&amp;TEXT(C677,"D")</f>
        <v/>
      </c>
      <c r="C677" s="93">
        <f>DATE</f>
        <v/>
      </c>
      <c r="D677">
        <f>DAY</f>
        <v/>
      </c>
      <c r="E677">
        <f>VLOOKUP(B677,CodeARAM,2,FALSE)</f>
        <v/>
      </c>
      <c r="F677">
        <f>VLOOKUP(B677,CodeDEAM,2,FALSE)</f>
        <v/>
      </c>
      <c r="G677">
        <f>VLOOKUP(B677,CodeARPM,2,FALSE)</f>
        <v/>
      </c>
      <c r="H677">
        <f>VLOOKUP(B677,CodeTRUEDEPM,2,FALSE)</f>
        <v/>
      </c>
      <c r="I677" s="78">
        <f>F677-E677</f>
        <v/>
      </c>
      <c r="J677" s="78">
        <f>H677-G677</f>
        <v/>
      </c>
      <c r="K677" s="78">
        <f>I677+J677</f>
        <v/>
      </c>
    </row>
    <row customHeight="1" ht="19.5" r="678">
      <c r="A678" s="2">
        <f>IF(USERID1="", USERID2, USERID1)</f>
        <v/>
      </c>
      <c r="B678">
        <f>A678&amp;"-"&amp;TEXT(C678,"M")&amp;"-"&amp;TEXT(C678,"D")</f>
        <v/>
      </c>
      <c r="C678" s="93">
        <f>DATE</f>
        <v/>
      </c>
      <c r="D678">
        <f>DAY</f>
        <v/>
      </c>
      <c r="E678">
        <f>VLOOKUP(B678,CodeARAM,2,FALSE)</f>
        <v/>
      </c>
      <c r="F678">
        <f>VLOOKUP(B678,CodeDEAM,2,FALSE)</f>
        <v/>
      </c>
      <c r="G678">
        <f>VLOOKUP(B678,CodeARPM,2,FALSE)</f>
        <v/>
      </c>
      <c r="H678">
        <f>VLOOKUP(B678,CodeTRUEDEPM,2,FALSE)</f>
        <v/>
      </c>
      <c r="I678" s="78">
        <f>F678-E678</f>
        <v/>
      </c>
      <c r="J678" s="78">
        <f>H678-G678</f>
        <v/>
      </c>
      <c r="K678" s="78">
        <f>I678+J678</f>
        <v/>
      </c>
    </row>
    <row customHeight="1" ht="19.5" r="679">
      <c r="A679" s="2">
        <f>IF(USERID1="", USERID2, USERID1)</f>
        <v/>
      </c>
      <c r="B679">
        <f>A679&amp;"-"&amp;TEXT(C679,"M")&amp;"-"&amp;TEXT(C679,"D")</f>
        <v/>
      </c>
      <c r="C679" s="93">
        <f>DATE</f>
        <v/>
      </c>
      <c r="D679">
        <f>DAY</f>
        <v/>
      </c>
      <c r="E679">
        <f>VLOOKUP(B679,CodeARAM,2,FALSE)</f>
        <v/>
      </c>
      <c r="F679">
        <f>VLOOKUP(B679,CodeDEAM,2,FALSE)</f>
        <v/>
      </c>
      <c r="G679">
        <f>VLOOKUP(B679,CodeARPM,2,FALSE)</f>
        <v/>
      </c>
      <c r="H679">
        <f>VLOOKUP(B679,CodeTRUEDEPM,2,FALSE)</f>
        <v/>
      </c>
      <c r="I679" s="78">
        <f>F679-E679</f>
        <v/>
      </c>
      <c r="J679" s="78">
        <f>H679-G679</f>
        <v/>
      </c>
      <c r="K679" s="78">
        <f>I679+J679</f>
        <v/>
      </c>
    </row>
    <row customHeight="1" ht="19.5" r="680">
      <c r="A680" s="2">
        <f>IF(USERID1="", USERID2, USERID1)</f>
        <v/>
      </c>
      <c r="B680">
        <f>A680&amp;"-"&amp;TEXT(C680,"M")&amp;"-"&amp;TEXT(C680,"D")</f>
        <v/>
      </c>
      <c r="C680" s="93">
        <f>DATE</f>
        <v/>
      </c>
      <c r="D680">
        <f>DAY</f>
        <v/>
      </c>
      <c r="E680">
        <f>VLOOKUP(B680,CodeARAM,2,FALSE)</f>
        <v/>
      </c>
      <c r="F680">
        <f>VLOOKUP(B680,CodeDEAM,2,FALSE)</f>
        <v/>
      </c>
      <c r="G680">
        <f>VLOOKUP(B680,CodeARPM,2,FALSE)</f>
        <v/>
      </c>
      <c r="H680">
        <f>VLOOKUP(B680,CodeTRUEDEPM,2,FALSE)</f>
        <v/>
      </c>
      <c r="I680" s="78">
        <f>F680-E680</f>
        <v/>
      </c>
      <c r="J680" s="78">
        <f>H680-G680</f>
        <v/>
      </c>
      <c r="K680" s="78">
        <f>I680+J680</f>
        <v/>
      </c>
    </row>
    <row customHeight="1" ht="19.5" r="681">
      <c r="A681" s="2">
        <f>IF(USERID1="", USERID2, USERID1)</f>
        <v/>
      </c>
      <c r="B681">
        <f>A681&amp;"-"&amp;TEXT(C681,"M")&amp;"-"&amp;TEXT(C681,"D")</f>
        <v/>
      </c>
      <c r="C681" s="93">
        <f>DATE</f>
        <v/>
      </c>
      <c r="D681">
        <f>DAY</f>
        <v/>
      </c>
      <c r="E681">
        <f>VLOOKUP(B681,CodeARAM,2,FALSE)</f>
        <v/>
      </c>
      <c r="F681">
        <f>VLOOKUP(B681,CodeDEAM,2,FALSE)</f>
        <v/>
      </c>
      <c r="G681">
        <f>VLOOKUP(B681,CodeARPM,2,FALSE)</f>
        <v/>
      </c>
      <c r="H681">
        <f>VLOOKUP(B681,CodeTRUEDEPM,2,FALSE)</f>
        <v/>
      </c>
      <c r="I681" s="78">
        <f>F681-E681</f>
        <v/>
      </c>
      <c r="J681" s="78">
        <f>H681-G681</f>
        <v/>
      </c>
      <c r="K681" s="78">
        <f>I681+J681</f>
        <v/>
      </c>
    </row>
    <row customHeight="1" ht="19.5" r="682">
      <c r="A682" s="2">
        <f>IF(USERID1="", USERID2, USERID1)</f>
        <v/>
      </c>
      <c r="B682">
        <f>A682&amp;"-"&amp;TEXT(C682,"M")&amp;"-"&amp;TEXT(C682,"D")</f>
        <v/>
      </c>
      <c r="C682" s="93">
        <f>DATE</f>
        <v/>
      </c>
      <c r="D682">
        <f>DAY</f>
        <v/>
      </c>
      <c r="E682">
        <f>VLOOKUP(B682,CodeARAM,2,FALSE)</f>
        <v/>
      </c>
      <c r="F682">
        <f>VLOOKUP(B682,CodeDEAM,2,FALSE)</f>
        <v/>
      </c>
      <c r="G682">
        <f>VLOOKUP(B682,CodeARPM,2,FALSE)</f>
        <v/>
      </c>
      <c r="H682">
        <f>VLOOKUP(B682,CodeTRUEDEPM,2,FALSE)</f>
        <v/>
      </c>
      <c r="I682" s="78">
        <f>F682-E682</f>
        <v/>
      </c>
      <c r="J682" s="78">
        <f>H682-G682</f>
        <v/>
      </c>
      <c r="K682" s="78">
        <f>I682+J682</f>
        <v/>
      </c>
    </row>
    <row customHeight="1" ht="19.5" r="683">
      <c r="A683" s="2">
        <f>IF(USERID1="", USERID2, USERID1)</f>
        <v/>
      </c>
      <c r="B683">
        <f>A683&amp;"-"&amp;TEXT(C683,"M")&amp;"-"&amp;TEXT(C683,"D")</f>
        <v/>
      </c>
      <c r="C683" s="93">
        <f>DATE</f>
        <v/>
      </c>
      <c r="D683">
        <f>DAY</f>
        <v/>
      </c>
      <c r="E683">
        <f>VLOOKUP(B683,CodeARAM,2,FALSE)</f>
        <v/>
      </c>
      <c r="F683">
        <f>VLOOKUP(B683,CodeDEAM,2,FALSE)</f>
        <v/>
      </c>
      <c r="G683">
        <f>VLOOKUP(B683,CodeARPM,2,FALSE)</f>
        <v/>
      </c>
      <c r="H683">
        <f>VLOOKUP(B683,CodeTRUEDEPM,2,FALSE)</f>
        <v/>
      </c>
      <c r="I683" s="78">
        <f>F683-E683</f>
        <v/>
      </c>
      <c r="J683" s="78">
        <f>H683-G683</f>
        <v/>
      </c>
      <c r="K683" s="78">
        <f>I683+J683</f>
        <v/>
      </c>
    </row>
    <row customHeight="1" ht="19.5" r="684">
      <c r="A684" s="2">
        <f>IF(USERID1="", USERID2, USERID1)</f>
        <v/>
      </c>
      <c r="B684">
        <f>A684&amp;"-"&amp;TEXT(C684,"M")&amp;"-"&amp;TEXT(C684,"D")</f>
        <v/>
      </c>
      <c r="C684" s="93">
        <f>DATE</f>
        <v/>
      </c>
      <c r="D684">
        <f>DAY</f>
        <v/>
      </c>
      <c r="E684">
        <f>VLOOKUP(B684,CodeARAM,2,FALSE)</f>
        <v/>
      </c>
      <c r="F684">
        <f>VLOOKUP(B684,CodeDEAM,2,FALSE)</f>
        <v/>
      </c>
      <c r="G684">
        <f>VLOOKUP(B684,CodeARPM,2,FALSE)</f>
        <v/>
      </c>
      <c r="H684">
        <f>VLOOKUP(B684,CodeTRUEDEPM,2,FALSE)</f>
        <v/>
      </c>
      <c r="I684" s="78">
        <f>F684-E684</f>
        <v/>
      </c>
      <c r="J684" s="78">
        <f>H684-G684</f>
        <v/>
      </c>
      <c r="K684" s="78">
        <f>I684+J684</f>
        <v/>
      </c>
    </row>
    <row customHeight="1" ht="19.5" r="685">
      <c r="A685" s="2">
        <f>IF(USERID1="", USERID2, USERID1)</f>
        <v/>
      </c>
      <c r="B685">
        <f>A685&amp;"-"&amp;TEXT(C685,"M")&amp;"-"&amp;TEXT(C685,"D")</f>
        <v/>
      </c>
      <c r="C685" s="93">
        <f>DATE</f>
        <v/>
      </c>
      <c r="D685">
        <f>DAY</f>
        <v/>
      </c>
      <c r="E685">
        <f>VLOOKUP(B685,CodeARAM,2,FALSE)</f>
        <v/>
      </c>
      <c r="F685">
        <f>VLOOKUP(B685,CodeDEAM,2,FALSE)</f>
        <v/>
      </c>
      <c r="G685">
        <f>VLOOKUP(B685,CodeARPM,2,FALSE)</f>
        <v/>
      </c>
      <c r="H685">
        <f>VLOOKUP(B685,CodeTRUEDEPM,2,FALSE)</f>
        <v/>
      </c>
      <c r="I685" s="78">
        <f>F685-E685</f>
        <v/>
      </c>
      <c r="J685" s="78">
        <f>H685-G685</f>
        <v/>
      </c>
      <c r="K685" s="78">
        <f>I685+J685</f>
        <v/>
      </c>
    </row>
    <row customHeight="1" ht="19.5" r="686">
      <c r="A686" s="2">
        <f>IF(USERID1="", USERID2, USERID1)</f>
        <v/>
      </c>
      <c r="B686">
        <f>A686&amp;"-"&amp;TEXT(C686,"M")&amp;"-"&amp;TEXT(C686,"D")</f>
        <v/>
      </c>
      <c r="C686" s="93">
        <f>DATE</f>
        <v/>
      </c>
      <c r="D686">
        <f>DAY</f>
        <v/>
      </c>
      <c r="E686">
        <f>VLOOKUP(B686,CodeARAM,2,FALSE)</f>
        <v/>
      </c>
      <c r="F686">
        <f>VLOOKUP(B686,CodeDEAM,2,FALSE)</f>
        <v/>
      </c>
      <c r="G686">
        <f>VLOOKUP(B686,CodeARPM,2,FALSE)</f>
        <v/>
      </c>
      <c r="H686">
        <f>VLOOKUP(B686,CodeTRUEDEPM,2,FALSE)</f>
        <v/>
      </c>
      <c r="I686" s="78">
        <f>F686-E686</f>
        <v/>
      </c>
      <c r="J686" s="78">
        <f>H686-G686</f>
        <v/>
      </c>
      <c r="K686" s="78">
        <f>I686+J686</f>
        <v/>
      </c>
    </row>
    <row customHeight="1" ht="19.5" r="687">
      <c r="A687" s="2">
        <f>IF(USERID1="", USERID2, USERID1)</f>
        <v/>
      </c>
      <c r="B687">
        <f>A687&amp;"-"&amp;TEXT(C687,"M")&amp;"-"&amp;TEXT(C687,"D")</f>
        <v/>
      </c>
      <c r="C687" s="93">
        <f>DATE</f>
        <v/>
      </c>
      <c r="D687">
        <f>DAY</f>
        <v/>
      </c>
      <c r="E687">
        <f>VLOOKUP(B687,CodeARAM,2,FALSE)</f>
        <v/>
      </c>
      <c r="F687">
        <f>VLOOKUP(B687,CodeDEAM,2,FALSE)</f>
        <v/>
      </c>
      <c r="G687">
        <f>VLOOKUP(B687,CodeARPM,2,FALSE)</f>
        <v/>
      </c>
      <c r="H687">
        <f>VLOOKUP(B687,CodeTRUEDEPM,2,FALSE)</f>
        <v/>
      </c>
      <c r="I687" s="78">
        <f>F687-E687</f>
        <v/>
      </c>
      <c r="J687" s="78">
        <f>H687-G687</f>
        <v/>
      </c>
      <c r="K687" s="78">
        <f>I687+J687</f>
        <v/>
      </c>
    </row>
    <row customHeight="1" ht="19.5" r="688">
      <c r="A688" s="2">
        <f>IF(USERID1="", USERID2, USERID1)</f>
        <v/>
      </c>
      <c r="B688">
        <f>A688&amp;"-"&amp;TEXT(C688,"M")&amp;"-"&amp;TEXT(C688,"D")</f>
        <v/>
      </c>
      <c r="C688" s="93">
        <f>DATE</f>
        <v/>
      </c>
      <c r="D688">
        <f>DAY</f>
        <v/>
      </c>
      <c r="E688">
        <f>VLOOKUP(B688,CodeARAM,2,FALSE)</f>
        <v/>
      </c>
      <c r="F688">
        <f>VLOOKUP(B688,CodeDEAM,2,FALSE)</f>
        <v/>
      </c>
      <c r="G688">
        <f>VLOOKUP(B688,CodeARPM,2,FALSE)</f>
        <v/>
      </c>
      <c r="H688">
        <f>VLOOKUP(B688,CodeTRUEDEPM,2,FALSE)</f>
        <v/>
      </c>
      <c r="I688" s="78">
        <f>F688-E688</f>
        <v/>
      </c>
      <c r="J688" s="78">
        <f>H688-G688</f>
        <v/>
      </c>
      <c r="K688" s="78">
        <f>I688+J688</f>
        <v/>
      </c>
    </row>
    <row customHeight="1" ht="19.5" r="689">
      <c r="A689" s="2">
        <f>IF(USERID1="", USERID2, USERID1)</f>
        <v/>
      </c>
      <c r="B689">
        <f>A689&amp;"-"&amp;TEXT(C689,"M")&amp;"-"&amp;TEXT(C689,"D")</f>
        <v/>
      </c>
      <c r="C689" s="93">
        <f>DATE</f>
        <v/>
      </c>
      <c r="D689">
        <f>DAY</f>
        <v/>
      </c>
      <c r="E689">
        <f>VLOOKUP(B689,CodeARAM,2,FALSE)</f>
        <v/>
      </c>
      <c r="F689">
        <f>VLOOKUP(B689,CodeDEAM,2,FALSE)</f>
        <v/>
      </c>
      <c r="G689">
        <f>VLOOKUP(B689,CodeARPM,2,FALSE)</f>
        <v/>
      </c>
      <c r="H689">
        <f>VLOOKUP(B689,CodeTRUEDEPM,2,FALSE)</f>
        <v/>
      </c>
      <c r="I689" s="78">
        <f>F689-E689</f>
        <v/>
      </c>
      <c r="J689" s="78">
        <f>H689-G689</f>
        <v/>
      </c>
      <c r="K689" s="78">
        <f>I689+J689</f>
        <v/>
      </c>
    </row>
    <row customHeight="1" ht="19.5" r="690">
      <c r="A690" s="2">
        <f>IF(USERID1="", USERID2, USERID1)</f>
        <v/>
      </c>
      <c r="B690">
        <f>A690&amp;"-"&amp;TEXT(C690,"M")&amp;"-"&amp;TEXT(C690,"D")</f>
        <v/>
      </c>
      <c r="C690" s="93">
        <f>DATE</f>
        <v/>
      </c>
      <c r="D690">
        <f>DAY</f>
        <v/>
      </c>
      <c r="E690">
        <f>VLOOKUP(B690,CodeARAM,2,FALSE)</f>
        <v/>
      </c>
      <c r="F690">
        <f>VLOOKUP(B690,CodeDEAM,2,FALSE)</f>
        <v/>
      </c>
      <c r="G690">
        <f>VLOOKUP(B690,CodeARPM,2,FALSE)</f>
        <v/>
      </c>
      <c r="H690">
        <f>VLOOKUP(B690,CodeTRUEDEPM,2,FALSE)</f>
        <v/>
      </c>
      <c r="I690" s="78">
        <f>F690-E690</f>
        <v/>
      </c>
      <c r="J690" s="78">
        <f>H690-G690</f>
        <v/>
      </c>
      <c r="K690" s="78">
        <f>I690+J690</f>
        <v/>
      </c>
    </row>
    <row customHeight="1" ht="19.5" r="691">
      <c r="A691" s="2">
        <f>IF(USERID1="", USERID2, USERID1)</f>
        <v/>
      </c>
      <c r="B691">
        <f>A691&amp;"-"&amp;TEXT(C691,"M")&amp;"-"&amp;TEXT(C691,"D")</f>
        <v/>
      </c>
      <c r="C691" s="93">
        <f>DATE</f>
        <v/>
      </c>
      <c r="D691">
        <f>DAY</f>
        <v/>
      </c>
      <c r="E691">
        <f>VLOOKUP(B691,CodeARAM,2,FALSE)</f>
        <v/>
      </c>
      <c r="F691">
        <f>VLOOKUP(B691,CodeDEAM,2,FALSE)</f>
        <v/>
      </c>
      <c r="G691">
        <f>VLOOKUP(B691,CodeARPM,2,FALSE)</f>
        <v/>
      </c>
      <c r="H691">
        <f>VLOOKUP(B691,CodeTRUEDEPM,2,FALSE)</f>
        <v/>
      </c>
      <c r="I691" s="78">
        <f>F691-E691</f>
        <v/>
      </c>
      <c r="J691" s="78">
        <f>H691-G691</f>
        <v/>
      </c>
      <c r="K691" s="78">
        <f>I691+J691</f>
        <v/>
      </c>
    </row>
    <row customHeight="1" ht="19.5" r="692">
      <c r="A692" s="2">
        <f>IF(USERID1="", USERID2, USERID1)</f>
        <v/>
      </c>
      <c r="B692">
        <f>A692&amp;"-"&amp;TEXT(C692,"M")&amp;"-"&amp;TEXT(C692,"D")</f>
        <v/>
      </c>
      <c r="C692" s="93">
        <f>DATE</f>
        <v/>
      </c>
      <c r="D692">
        <f>DAY</f>
        <v/>
      </c>
      <c r="E692">
        <f>VLOOKUP(B692,CodeARAM,2,FALSE)</f>
        <v/>
      </c>
      <c r="F692">
        <f>VLOOKUP(B692,CodeDEAM,2,FALSE)</f>
        <v/>
      </c>
      <c r="G692">
        <f>VLOOKUP(B692,CodeARPM,2,FALSE)</f>
        <v/>
      </c>
      <c r="H692">
        <f>VLOOKUP(B692,CodeTRUEDEPM,2,FALSE)</f>
        <v/>
      </c>
      <c r="I692" s="78">
        <f>F692-E692</f>
        <v/>
      </c>
      <c r="J692" s="78">
        <f>H692-G692</f>
        <v/>
      </c>
      <c r="K692" s="78">
        <f>I692+J692</f>
        <v/>
      </c>
    </row>
    <row customHeight="1" ht="19.5" r="693">
      <c r="A693" s="2">
        <f>IF(USERID1="", USERID2, USERID1)</f>
        <v/>
      </c>
      <c r="B693">
        <f>A693&amp;"-"&amp;TEXT(C693,"M")&amp;"-"&amp;TEXT(C693,"D")</f>
        <v/>
      </c>
      <c r="C693" s="93">
        <f>DATE</f>
        <v/>
      </c>
      <c r="D693">
        <f>DAY</f>
        <v/>
      </c>
      <c r="E693">
        <f>VLOOKUP(B693,CodeARAM,2,FALSE)</f>
        <v/>
      </c>
      <c r="F693">
        <f>VLOOKUP(B693,CodeDEAM,2,FALSE)</f>
        <v/>
      </c>
      <c r="G693">
        <f>VLOOKUP(B693,CodeARPM,2,FALSE)</f>
        <v/>
      </c>
      <c r="H693">
        <f>VLOOKUP(B693,CodeTRUEDEPM,2,FALSE)</f>
        <v/>
      </c>
      <c r="I693" s="78">
        <f>F693-E693</f>
        <v/>
      </c>
      <c r="J693" s="78">
        <f>H693-G693</f>
        <v/>
      </c>
      <c r="K693" s="78">
        <f>I693+J693</f>
        <v/>
      </c>
    </row>
    <row customHeight="1" ht="19.5" r="694">
      <c r="A694" s="2">
        <f>IF(USERID1="", USERID2, USERID1)</f>
        <v/>
      </c>
      <c r="B694">
        <f>A694&amp;"-"&amp;TEXT(C694,"M")&amp;"-"&amp;TEXT(C694,"D")</f>
        <v/>
      </c>
      <c r="C694" s="93">
        <f>DATE</f>
        <v/>
      </c>
      <c r="D694">
        <f>DAY</f>
        <v/>
      </c>
      <c r="E694">
        <f>VLOOKUP(B694,CodeARAM,2,FALSE)</f>
        <v/>
      </c>
      <c r="F694">
        <f>VLOOKUP(B694,CodeDEAM,2,FALSE)</f>
        <v/>
      </c>
      <c r="G694">
        <f>VLOOKUP(B694,CodeARPM,2,FALSE)</f>
        <v/>
      </c>
      <c r="H694">
        <f>VLOOKUP(B694,CodeTRUEDEPM,2,FALSE)</f>
        <v/>
      </c>
      <c r="I694" s="78">
        <f>F694-E694</f>
        <v/>
      </c>
      <c r="J694" s="78">
        <f>H694-G694</f>
        <v/>
      </c>
      <c r="K694" s="78">
        <f>I694+J694</f>
        <v/>
      </c>
    </row>
    <row customHeight="1" ht="19.5" r="695">
      <c r="A695" s="2">
        <f>IF(USERID1="", USERID2, USERID1)</f>
        <v/>
      </c>
      <c r="B695">
        <f>A695&amp;"-"&amp;TEXT(C695,"M")&amp;"-"&amp;TEXT(C695,"D")</f>
        <v/>
      </c>
      <c r="C695" s="93">
        <f>DATE</f>
        <v/>
      </c>
      <c r="D695">
        <f>DAY</f>
        <v/>
      </c>
      <c r="E695">
        <f>VLOOKUP(B695,CodeARAM,2,FALSE)</f>
        <v/>
      </c>
      <c r="F695">
        <f>VLOOKUP(B695,CodeDEAM,2,FALSE)</f>
        <v/>
      </c>
      <c r="G695">
        <f>VLOOKUP(B695,CodeARPM,2,FALSE)</f>
        <v/>
      </c>
      <c r="H695">
        <f>VLOOKUP(B695,CodeTRUEDEPM,2,FALSE)</f>
        <v/>
      </c>
      <c r="I695" s="78">
        <f>F695-E695</f>
        <v/>
      </c>
      <c r="J695" s="78">
        <f>H695-G695</f>
        <v/>
      </c>
      <c r="K695" s="78">
        <f>I695+J695</f>
        <v/>
      </c>
    </row>
    <row customHeight="1" ht="19.5" r="696">
      <c r="A696" s="2">
        <f>IF(USERID1="", USERID2, USERID1)</f>
        <v/>
      </c>
      <c r="B696">
        <f>A696&amp;"-"&amp;TEXT(C696,"M")&amp;"-"&amp;TEXT(C696,"D")</f>
        <v/>
      </c>
      <c r="C696" s="93">
        <f>DATE</f>
        <v/>
      </c>
      <c r="D696">
        <f>DAY</f>
        <v/>
      </c>
      <c r="E696">
        <f>VLOOKUP(B696,CodeARAM,2,FALSE)</f>
        <v/>
      </c>
      <c r="F696">
        <f>VLOOKUP(B696,CodeDEAM,2,FALSE)</f>
        <v/>
      </c>
      <c r="G696">
        <f>VLOOKUP(B696,CodeARPM,2,FALSE)</f>
        <v/>
      </c>
      <c r="H696">
        <f>VLOOKUP(B696,CodeTRUEDEPM,2,FALSE)</f>
        <v/>
      </c>
      <c r="I696" s="78">
        <f>F696-E696</f>
        <v/>
      </c>
      <c r="J696" s="78">
        <f>H696-G696</f>
        <v/>
      </c>
      <c r="K696" s="78">
        <f>I696+J696</f>
        <v/>
      </c>
    </row>
    <row customHeight="1" ht="19.5" r="697">
      <c r="A697" s="2">
        <f>IF(USERID1="", USERID2, USERID1)</f>
        <v/>
      </c>
      <c r="B697">
        <f>A697&amp;"-"&amp;TEXT(C697,"M")&amp;"-"&amp;TEXT(C697,"D")</f>
        <v/>
      </c>
      <c r="C697" s="93">
        <f>DATE</f>
        <v/>
      </c>
      <c r="D697">
        <f>DAY</f>
        <v/>
      </c>
      <c r="E697">
        <f>VLOOKUP(B697,CodeARAM,2,FALSE)</f>
        <v/>
      </c>
      <c r="F697">
        <f>VLOOKUP(B697,CodeDEAM,2,FALSE)</f>
        <v/>
      </c>
      <c r="G697">
        <f>VLOOKUP(B697,CodeARPM,2,FALSE)</f>
        <v/>
      </c>
      <c r="H697">
        <f>VLOOKUP(B697,CodeTRUEDEPM,2,FALSE)</f>
        <v/>
      </c>
      <c r="I697" s="78">
        <f>F697-E697</f>
        <v/>
      </c>
      <c r="J697" s="78">
        <f>H697-G697</f>
        <v/>
      </c>
      <c r="K697" s="78">
        <f>I697+J697</f>
        <v/>
      </c>
    </row>
    <row customHeight="1" ht="19.5" r="698">
      <c r="A698" s="2">
        <f>IF(USERID1="", USERID2, USERID1)</f>
        <v/>
      </c>
      <c r="B698">
        <f>A698&amp;"-"&amp;TEXT(C698,"M")&amp;"-"&amp;TEXT(C698,"D")</f>
        <v/>
      </c>
      <c r="C698" s="93">
        <f>DATE</f>
        <v/>
      </c>
      <c r="D698">
        <f>DAY</f>
        <v/>
      </c>
      <c r="E698">
        <f>VLOOKUP(B698,CodeARAM,2,FALSE)</f>
        <v/>
      </c>
      <c r="F698">
        <f>VLOOKUP(B698,CodeDEAM,2,FALSE)</f>
        <v/>
      </c>
      <c r="G698">
        <f>VLOOKUP(B698,CodeARPM,2,FALSE)</f>
        <v/>
      </c>
      <c r="H698">
        <f>VLOOKUP(B698,CodeTRUEDEPM,2,FALSE)</f>
        <v/>
      </c>
      <c r="I698" s="78">
        <f>F698-E698</f>
        <v/>
      </c>
      <c r="J698" s="78">
        <f>H698-G698</f>
        <v/>
      </c>
      <c r="K698" s="78">
        <f>I698+J698</f>
        <v/>
      </c>
    </row>
    <row customHeight="1" ht="19.5" r="699">
      <c r="A699" s="2">
        <f>IF(USERID1="", USERID2, USERID1)</f>
        <v/>
      </c>
      <c r="B699">
        <f>A699&amp;"-"&amp;TEXT(C699,"M")&amp;"-"&amp;TEXT(C699,"D")</f>
        <v/>
      </c>
      <c r="C699" s="93">
        <f>DATE</f>
        <v/>
      </c>
      <c r="D699">
        <f>DAY</f>
        <v/>
      </c>
      <c r="E699">
        <f>VLOOKUP(B699,CodeARAM,2,FALSE)</f>
        <v/>
      </c>
      <c r="F699">
        <f>VLOOKUP(B699,CodeDEAM,2,FALSE)</f>
        <v/>
      </c>
      <c r="G699">
        <f>VLOOKUP(B699,CodeARPM,2,FALSE)</f>
        <v/>
      </c>
      <c r="H699">
        <f>VLOOKUP(B699,CodeTRUEDEPM,2,FALSE)</f>
        <v/>
      </c>
      <c r="I699" s="78">
        <f>F699-E699</f>
        <v/>
      </c>
      <c r="J699" s="78">
        <f>H699-G699</f>
        <v/>
      </c>
      <c r="K699" s="78">
        <f>I699+J699</f>
        <v/>
      </c>
    </row>
    <row customHeight="1" ht="19.5" r="700">
      <c r="A700" s="2">
        <f>IF(USERID1="", USERID2, USERID1)</f>
        <v/>
      </c>
      <c r="B700">
        <f>A700&amp;"-"&amp;TEXT(C700,"M")&amp;"-"&amp;TEXT(C700,"D")</f>
        <v/>
      </c>
      <c r="C700" s="93">
        <f>DATE</f>
        <v/>
      </c>
      <c r="D700">
        <f>DAY</f>
        <v/>
      </c>
      <c r="E700">
        <f>VLOOKUP(B700,CodeARAM,2,FALSE)</f>
        <v/>
      </c>
      <c r="F700">
        <f>VLOOKUP(B700,CodeDEAM,2,FALSE)</f>
        <v/>
      </c>
      <c r="G700">
        <f>VLOOKUP(B700,CodeARPM,2,FALSE)</f>
        <v/>
      </c>
      <c r="H700">
        <f>VLOOKUP(B700,CodeTRUEDEPM,2,FALSE)</f>
        <v/>
      </c>
      <c r="I700" s="78">
        <f>F700-E700</f>
        <v/>
      </c>
      <c r="J700" s="78">
        <f>H700-G700</f>
        <v/>
      </c>
      <c r="K700" s="78">
        <f>I700+J700</f>
        <v/>
      </c>
    </row>
    <row customHeight="1" ht="19.5" r="701">
      <c r="A701" s="2">
        <f>IF(USERID1="", USERID2, USERID1)</f>
        <v/>
      </c>
      <c r="B701">
        <f>A701&amp;"-"&amp;TEXT(C701,"M")&amp;"-"&amp;TEXT(C701,"D")</f>
        <v/>
      </c>
      <c r="C701" s="93">
        <f>DATE</f>
        <v/>
      </c>
      <c r="D701">
        <f>DAY</f>
        <v/>
      </c>
      <c r="E701">
        <f>VLOOKUP(B701,CodeARAM,2,FALSE)</f>
        <v/>
      </c>
      <c r="F701">
        <f>VLOOKUP(B701,CodeDEAM,2,FALSE)</f>
        <v/>
      </c>
      <c r="G701">
        <f>VLOOKUP(B701,CodeARPM,2,FALSE)</f>
        <v/>
      </c>
      <c r="H701">
        <f>VLOOKUP(B701,CodeTRUEDEPM,2,FALSE)</f>
        <v/>
      </c>
      <c r="I701" s="78">
        <f>F701-E701</f>
        <v/>
      </c>
      <c r="J701" s="78">
        <f>H701-G701</f>
        <v/>
      </c>
      <c r="K701" s="78">
        <f>I701+J701</f>
        <v/>
      </c>
    </row>
    <row customHeight="1" ht="19.5" r="702">
      <c r="A702" s="2">
        <f>IF(USERID1="", USERID2, USERID1)</f>
        <v/>
      </c>
      <c r="B702">
        <f>A702&amp;"-"&amp;TEXT(C702,"M")&amp;"-"&amp;TEXT(C702,"D")</f>
        <v/>
      </c>
      <c r="C702" s="93">
        <f>DATE</f>
        <v/>
      </c>
      <c r="D702">
        <f>DAY</f>
        <v/>
      </c>
      <c r="E702">
        <f>VLOOKUP(B702,CodeARAM,2,FALSE)</f>
        <v/>
      </c>
      <c r="F702">
        <f>VLOOKUP(B702,CodeDEAM,2,FALSE)</f>
        <v/>
      </c>
      <c r="G702">
        <f>VLOOKUP(B702,CodeARPM,2,FALSE)</f>
        <v/>
      </c>
      <c r="H702">
        <f>VLOOKUP(B702,CodeTRUEDEPM,2,FALSE)</f>
        <v/>
      </c>
      <c r="I702" s="78">
        <f>F702-E702</f>
        <v/>
      </c>
      <c r="J702" s="78">
        <f>H702-G702</f>
        <v/>
      </c>
      <c r="K702" s="78">
        <f>I702+J702</f>
        <v/>
      </c>
    </row>
    <row customHeight="1" ht="19.5" r="703">
      <c r="A703" s="2">
        <f>IF(USERID1="", USERID2, USERID1)</f>
        <v/>
      </c>
      <c r="B703">
        <f>A703&amp;"-"&amp;TEXT(C703,"M")&amp;"-"&amp;TEXT(C703,"D")</f>
        <v/>
      </c>
      <c r="C703" s="93">
        <f>DATE</f>
        <v/>
      </c>
      <c r="D703">
        <f>DAY</f>
        <v/>
      </c>
      <c r="E703">
        <f>VLOOKUP(B703,CodeARAM,2,FALSE)</f>
        <v/>
      </c>
      <c r="F703">
        <f>VLOOKUP(B703,CodeDEAM,2,FALSE)</f>
        <v/>
      </c>
      <c r="G703">
        <f>VLOOKUP(B703,CodeARPM,2,FALSE)</f>
        <v/>
      </c>
      <c r="H703">
        <f>VLOOKUP(B703,CodeTRUEDEPM,2,FALSE)</f>
        <v/>
      </c>
      <c r="I703" s="78">
        <f>F703-E703</f>
        <v/>
      </c>
      <c r="J703" s="78">
        <f>H703-G703</f>
        <v/>
      </c>
      <c r="K703" s="78">
        <f>I703+J703</f>
        <v/>
      </c>
    </row>
    <row customHeight="1" ht="19.5" r="704">
      <c r="A704" s="2">
        <f>IF(USERID1="", USERID2, USERID1)</f>
        <v/>
      </c>
      <c r="B704">
        <f>A704&amp;"-"&amp;TEXT(C704,"M")&amp;"-"&amp;TEXT(C704,"D")</f>
        <v/>
      </c>
      <c r="C704" s="93">
        <f>DATE</f>
        <v/>
      </c>
      <c r="D704">
        <f>DAY</f>
        <v/>
      </c>
      <c r="E704">
        <f>VLOOKUP(B704,CodeARAM,2,FALSE)</f>
        <v/>
      </c>
      <c r="F704">
        <f>VLOOKUP(B704,CodeDEAM,2,FALSE)</f>
        <v/>
      </c>
      <c r="G704">
        <f>VLOOKUP(B704,CodeARPM,2,FALSE)</f>
        <v/>
      </c>
      <c r="H704">
        <f>VLOOKUP(B704,CodeTRUEDEPM,2,FALSE)</f>
        <v/>
      </c>
      <c r="I704" s="78">
        <f>F704-E704</f>
        <v/>
      </c>
      <c r="J704" s="78">
        <f>H704-G704</f>
        <v/>
      </c>
      <c r="K704" s="78">
        <f>I704+J704</f>
        <v/>
      </c>
    </row>
    <row customHeight="1" ht="19.5" r="705">
      <c r="A705" s="2">
        <f>IF(USERID1="", USERID2, USERID1)</f>
        <v/>
      </c>
      <c r="B705">
        <f>A705&amp;"-"&amp;TEXT(C705,"M")&amp;"-"&amp;TEXT(C705,"D")</f>
        <v/>
      </c>
      <c r="C705" s="93">
        <f>DATE</f>
        <v/>
      </c>
      <c r="D705">
        <f>DAY</f>
        <v/>
      </c>
      <c r="E705">
        <f>VLOOKUP(B705,CodeARAM,2,FALSE)</f>
        <v/>
      </c>
      <c r="F705">
        <f>VLOOKUP(B705,CodeDEAM,2,FALSE)</f>
        <v/>
      </c>
      <c r="G705">
        <f>VLOOKUP(B705,CodeARPM,2,FALSE)</f>
        <v/>
      </c>
      <c r="H705">
        <f>VLOOKUP(B705,CodeTRUEDEPM,2,FALSE)</f>
        <v/>
      </c>
      <c r="I705" s="78">
        <f>F705-E705</f>
        <v/>
      </c>
      <c r="J705" s="78">
        <f>H705-G705</f>
        <v/>
      </c>
      <c r="K705" s="78">
        <f>I705+J705</f>
        <v/>
      </c>
    </row>
    <row customHeight="1" ht="19.5" r="706">
      <c r="A706" s="2">
        <f>IF(USERID1="", USERID2, USERID1)</f>
        <v/>
      </c>
      <c r="B706">
        <f>A706&amp;"-"&amp;TEXT(C706,"M")&amp;"-"&amp;TEXT(C706,"D")</f>
        <v/>
      </c>
      <c r="C706" s="93">
        <f>DATE</f>
        <v/>
      </c>
      <c r="D706">
        <f>DAY</f>
        <v/>
      </c>
      <c r="E706">
        <f>VLOOKUP(B706,CodeARAM,2,FALSE)</f>
        <v/>
      </c>
      <c r="F706">
        <f>VLOOKUP(B706,CodeDEAM,2,FALSE)</f>
        <v/>
      </c>
      <c r="G706">
        <f>VLOOKUP(B706,CodeARPM,2,FALSE)</f>
        <v/>
      </c>
      <c r="H706">
        <f>VLOOKUP(B706,CodeTRUEDEPM,2,FALSE)</f>
        <v/>
      </c>
      <c r="I706" s="78">
        <f>F706-E706</f>
        <v/>
      </c>
      <c r="J706" s="78">
        <f>H706-G706</f>
        <v/>
      </c>
      <c r="K706" s="78">
        <f>I706+J706</f>
        <v/>
      </c>
    </row>
    <row customHeight="1" ht="19.5" r="707">
      <c r="A707" s="2">
        <f>IF(USERID1="", USERID2, USERID1)</f>
        <v/>
      </c>
      <c r="B707">
        <f>A707&amp;"-"&amp;TEXT(C707,"M")&amp;"-"&amp;TEXT(C707,"D")</f>
        <v/>
      </c>
      <c r="C707" s="93">
        <f>DATE</f>
        <v/>
      </c>
      <c r="D707">
        <f>DAY</f>
        <v/>
      </c>
      <c r="E707">
        <f>VLOOKUP(B707,CodeARAM,2,FALSE)</f>
        <v/>
      </c>
      <c r="F707">
        <f>VLOOKUP(B707,CodeDEAM,2,FALSE)</f>
        <v/>
      </c>
      <c r="G707">
        <f>VLOOKUP(B707,CodeARPM,2,FALSE)</f>
        <v/>
      </c>
      <c r="H707">
        <f>VLOOKUP(B707,CodeTRUEDEPM,2,FALSE)</f>
        <v/>
      </c>
      <c r="I707" s="78">
        <f>F707-E707</f>
        <v/>
      </c>
      <c r="J707" s="78">
        <f>H707-G707</f>
        <v/>
      </c>
      <c r="K707" s="78">
        <f>I707+J707</f>
        <v/>
      </c>
    </row>
    <row customHeight="1" ht="19.5" r="708">
      <c r="A708" s="2">
        <f>IF(USERID1="", USERID2, USERID1)</f>
        <v/>
      </c>
      <c r="B708">
        <f>A708&amp;"-"&amp;TEXT(C708,"M")&amp;"-"&amp;TEXT(C708,"D")</f>
        <v/>
      </c>
      <c r="C708" s="93">
        <f>DATE</f>
        <v/>
      </c>
      <c r="D708">
        <f>DAY</f>
        <v/>
      </c>
      <c r="E708">
        <f>VLOOKUP(B708,CodeARAM,2,FALSE)</f>
        <v/>
      </c>
      <c r="F708">
        <f>VLOOKUP(B708,CodeDEAM,2,FALSE)</f>
        <v/>
      </c>
      <c r="G708">
        <f>VLOOKUP(B708,CodeARPM,2,FALSE)</f>
        <v/>
      </c>
      <c r="H708">
        <f>VLOOKUP(B708,CodeTRUEDEPM,2,FALSE)</f>
        <v/>
      </c>
      <c r="I708" s="78">
        <f>F708-E708</f>
        <v/>
      </c>
      <c r="J708" s="78">
        <f>H708-G708</f>
        <v/>
      </c>
      <c r="K708" s="78">
        <f>I708+J708</f>
        <v/>
      </c>
    </row>
    <row customHeight="1" ht="19.5" r="709">
      <c r="A709" s="2">
        <f>IF(USERID1="", USERID2, USERID1)</f>
        <v/>
      </c>
      <c r="B709">
        <f>A709&amp;"-"&amp;TEXT(C709,"M")&amp;"-"&amp;TEXT(C709,"D")</f>
        <v/>
      </c>
      <c r="C709" s="93">
        <f>DATE</f>
        <v/>
      </c>
      <c r="D709">
        <f>DAY</f>
        <v/>
      </c>
      <c r="E709">
        <f>VLOOKUP(B709,CodeARAM,2,FALSE)</f>
        <v/>
      </c>
      <c r="F709">
        <f>VLOOKUP(B709,CodeDEAM,2,FALSE)</f>
        <v/>
      </c>
      <c r="G709">
        <f>VLOOKUP(B709,CodeARPM,2,FALSE)</f>
        <v/>
      </c>
      <c r="H709">
        <f>VLOOKUP(B709,CodeTRUEDEPM,2,FALSE)</f>
        <v/>
      </c>
      <c r="I709" s="78">
        <f>F709-E709</f>
        <v/>
      </c>
      <c r="J709" s="78">
        <f>H709-G709</f>
        <v/>
      </c>
      <c r="K709" s="78">
        <f>I709+J709</f>
        <v/>
      </c>
    </row>
    <row customHeight="1" ht="19.5" r="710">
      <c r="A710" s="2">
        <f>IF(USERID1="", USERID2, USERID1)</f>
        <v/>
      </c>
      <c r="B710">
        <f>A710&amp;"-"&amp;TEXT(C710,"M")&amp;"-"&amp;TEXT(C710,"D")</f>
        <v/>
      </c>
      <c r="C710" s="93">
        <f>DATE</f>
        <v/>
      </c>
      <c r="D710">
        <f>DAY</f>
        <v/>
      </c>
      <c r="E710">
        <f>VLOOKUP(B710,CodeARAM,2,FALSE)</f>
        <v/>
      </c>
      <c r="F710">
        <f>VLOOKUP(B710,CodeDEAM,2,FALSE)</f>
        <v/>
      </c>
      <c r="G710">
        <f>VLOOKUP(B710,CodeARPM,2,FALSE)</f>
        <v/>
      </c>
      <c r="H710">
        <f>VLOOKUP(B710,CodeTRUEDEPM,2,FALSE)</f>
        <v/>
      </c>
      <c r="I710" s="78">
        <f>F710-E710</f>
        <v/>
      </c>
      <c r="J710" s="78">
        <f>H710-G710</f>
        <v/>
      </c>
      <c r="K710" s="78">
        <f>I710+J710</f>
        <v/>
      </c>
    </row>
    <row customHeight="1" ht="19.5" r="711">
      <c r="A711" s="2">
        <f>IF(USERID1="", USERID2, USERID1)</f>
        <v/>
      </c>
      <c r="B711">
        <f>A711&amp;"-"&amp;TEXT(C711,"M")&amp;"-"&amp;TEXT(C711,"D")</f>
        <v/>
      </c>
      <c r="C711" s="93">
        <f>DATE</f>
        <v/>
      </c>
      <c r="D711">
        <f>DAY</f>
        <v/>
      </c>
      <c r="E711">
        <f>VLOOKUP(B711,CodeARAM,2,FALSE)</f>
        <v/>
      </c>
      <c r="F711">
        <f>VLOOKUP(B711,CodeDEAM,2,FALSE)</f>
        <v/>
      </c>
      <c r="G711">
        <f>VLOOKUP(B711,CodeARPM,2,FALSE)</f>
        <v/>
      </c>
      <c r="H711">
        <f>VLOOKUP(B711,CodeTRUEDEPM,2,FALSE)</f>
        <v/>
      </c>
      <c r="I711" s="78">
        <f>F711-E711</f>
        <v/>
      </c>
      <c r="J711" s="78">
        <f>H711-G711</f>
        <v/>
      </c>
      <c r="K711" s="78">
        <f>I711+J711</f>
        <v/>
      </c>
    </row>
    <row customHeight="1" ht="19.5" r="712">
      <c r="A712" s="2">
        <f>IF(USERID1="", USERID2, USERID1)</f>
        <v/>
      </c>
      <c r="B712">
        <f>A712&amp;"-"&amp;TEXT(C712,"M")&amp;"-"&amp;TEXT(C712,"D")</f>
        <v/>
      </c>
      <c r="C712" s="93">
        <f>DATE</f>
        <v/>
      </c>
      <c r="D712">
        <f>DAY</f>
        <v/>
      </c>
      <c r="E712">
        <f>VLOOKUP(B712,CodeARAM,2,FALSE)</f>
        <v/>
      </c>
      <c r="F712">
        <f>VLOOKUP(B712,CodeDEAM,2,FALSE)</f>
        <v/>
      </c>
      <c r="G712">
        <f>VLOOKUP(B712,CodeARPM,2,FALSE)</f>
        <v/>
      </c>
      <c r="H712">
        <f>VLOOKUP(B712,CodeTRUEDEPM,2,FALSE)</f>
        <v/>
      </c>
      <c r="I712" s="78">
        <f>F712-E712</f>
        <v/>
      </c>
      <c r="J712" s="78">
        <f>H712-G712</f>
        <v/>
      </c>
      <c r="K712" s="78">
        <f>I712+J712</f>
        <v/>
      </c>
    </row>
    <row customHeight="1" ht="19.5" r="713">
      <c r="A713" s="2">
        <f>IF(USERID1="", USERID2, USERID1)</f>
        <v/>
      </c>
      <c r="B713">
        <f>A713&amp;"-"&amp;TEXT(C713,"M")&amp;"-"&amp;TEXT(C713,"D")</f>
        <v/>
      </c>
      <c r="C713" s="93">
        <f>DATE</f>
        <v/>
      </c>
      <c r="D713">
        <f>DAY</f>
        <v/>
      </c>
      <c r="E713">
        <f>VLOOKUP(B713,CodeARAM,2,FALSE)</f>
        <v/>
      </c>
      <c r="F713">
        <f>VLOOKUP(B713,CodeDEAM,2,FALSE)</f>
        <v/>
      </c>
      <c r="G713">
        <f>VLOOKUP(B713,CodeARPM,2,FALSE)</f>
        <v/>
      </c>
      <c r="H713">
        <f>VLOOKUP(B713,CodeTRUEDEPM,2,FALSE)</f>
        <v/>
      </c>
      <c r="I713" s="78">
        <f>F713-E713</f>
        <v/>
      </c>
      <c r="J713" s="78">
        <f>H713-G713</f>
        <v/>
      </c>
      <c r="K713" s="78">
        <f>I713+J713</f>
        <v/>
      </c>
    </row>
    <row customHeight="1" ht="19.5" r="714">
      <c r="A714" s="2">
        <f>IF(USERID1="", USERID2, USERID1)</f>
        <v/>
      </c>
      <c r="B714">
        <f>A714&amp;"-"&amp;TEXT(C714,"M")&amp;"-"&amp;TEXT(C714,"D")</f>
        <v/>
      </c>
      <c r="C714" s="93">
        <f>DATE</f>
        <v/>
      </c>
      <c r="D714">
        <f>DAY</f>
        <v/>
      </c>
      <c r="E714">
        <f>VLOOKUP(B714,CodeARAM,2,FALSE)</f>
        <v/>
      </c>
      <c r="F714">
        <f>VLOOKUP(B714,CodeDEAM,2,FALSE)</f>
        <v/>
      </c>
      <c r="G714">
        <f>VLOOKUP(B714,CodeARPM,2,FALSE)</f>
        <v/>
      </c>
      <c r="H714">
        <f>VLOOKUP(B714,CodeTRUEDEPM,2,FALSE)</f>
        <v/>
      </c>
      <c r="I714" s="78">
        <f>F714-E714</f>
        <v/>
      </c>
      <c r="J714" s="78">
        <f>H714-G714</f>
        <v/>
      </c>
      <c r="K714" s="78">
        <f>I714+J714</f>
        <v/>
      </c>
    </row>
    <row customHeight="1" ht="19.5" r="715">
      <c r="A715" s="2">
        <f>IF(USERID1="", USERID2, USERID1)</f>
        <v/>
      </c>
      <c r="B715">
        <f>A715&amp;"-"&amp;TEXT(C715,"M")&amp;"-"&amp;TEXT(C715,"D")</f>
        <v/>
      </c>
      <c r="C715" s="93">
        <f>DATE</f>
        <v/>
      </c>
      <c r="D715">
        <f>DAY</f>
        <v/>
      </c>
      <c r="E715">
        <f>VLOOKUP(B715,CodeARAM,2,FALSE)</f>
        <v/>
      </c>
      <c r="F715">
        <f>VLOOKUP(B715,CodeDEAM,2,FALSE)</f>
        <v/>
      </c>
      <c r="G715">
        <f>VLOOKUP(B715,CodeARPM,2,FALSE)</f>
        <v/>
      </c>
      <c r="H715">
        <f>VLOOKUP(B715,CodeTRUEDEPM,2,FALSE)</f>
        <v/>
      </c>
      <c r="I715" s="78">
        <f>F715-E715</f>
        <v/>
      </c>
      <c r="J715" s="78">
        <f>H715-G715</f>
        <v/>
      </c>
      <c r="K715" s="78">
        <f>I715+J715</f>
        <v/>
      </c>
    </row>
    <row customHeight="1" ht="19.5" r="716">
      <c r="A716" s="2">
        <f>IF(USERID1="", USERID2, USERID1)</f>
        <v/>
      </c>
      <c r="B716">
        <f>A716&amp;"-"&amp;TEXT(C716,"M")&amp;"-"&amp;TEXT(C716,"D")</f>
        <v/>
      </c>
      <c r="C716" s="93">
        <f>DATE</f>
        <v/>
      </c>
      <c r="D716">
        <f>DAY</f>
        <v/>
      </c>
      <c r="E716">
        <f>VLOOKUP(B716,CodeARAM,2,FALSE)</f>
        <v/>
      </c>
      <c r="F716">
        <f>VLOOKUP(B716,CodeDEAM,2,FALSE)</f>
        <v/>
      </c>
      <c r="G716">
        <f>VLOOKUP(B716,CodeARPM,2,FALSE)</f>
        <v/>
      </c>
      <c r="H716">
        <f>VLOOKUP(B716,CodeTRUEDEPM,2,FALSE)</f>
        <v/>
      </c>
      <c r="I716" s="78">
        <f>F716-E716</f>
        <v/>
      </c>
      <c r="J716" s="78">
        <f>H716-G716</f>
        <v/>
      </c>
      <c r="K716" s="78">
        <f>I716+J716</f>
        <v/>
      </c>
    </row>
    <row customHeight="1" ht="19.5" r="717">
      <c r="A717" s="2">
        <f>IF(USERID1="", USERID2, USERID1)</f>
        <v/>
      </c>
      <c r="B717">
        <f>A717&amp;"-"&amp;TEXT(C717,"M")&amp;"-"&amp;TEXT(C717,"D")</f>
        <v/>
      </c>
      <c r="C717" s="93">
        <f>DATE</f>
        <v/>
      </c>
      <c r="D717">
        <f>DAY</f>
        <v/>
      </c>
      <c r="E717">
        <f>VLOOKUP(B717,CodeARAM,2,FALSE)</f>
        <v/>
      </c>
      <c r="F717">
        <f>VLOOKUP(B717,CodeDEAM,2,FALSE)</f>
        <v/>
      </c>
      <c r="G717">
        <f>VLOOKUP(B717,CodeARPM,2,FALSE)</f>
        <v/>
      </c>
      <c r="H717">
        <f>VLOOKUP(B717,CodeTRUEDEPM,2,FALSE)</f>
        <v/>
      </c>
      <c r="I717" s="78">
        <f>F717-E717</f>
        <v/>
      </c>
      <c r="J717" s="78">
        <f>H717-G717</f>
        <v/>
      </c>
      <c r="K717" s="78">
        <f>I717+J717</f>
        <v/>
      </c>
    </row>
    <row customHeight="1" ht="19.5" r="718">
      <c r="A718" s="2">
        <f>IF(USERID1="", USERID2, USERID1)</f>
        <v/>
      </c>
      <c r="B718">
        <f>A718&amp;"-"&amp;TEXT(C718,"M")&amp;"-"&amp;TEXT(C718,"D")</f>
        <v/>
      </c>
      <c r="C718" s="93">
        <f>DATE</f>
        <v/>
      </c>
      <c r="D718">
        <f>DAY</f>
        <v/>
      </c>
      <c r="E718">
        <f>VLOOKUP(B718,CodeARAM,2,FALSE)</f>
        <v/>
      </c>
      <c r="F718">
        <f>VLOOKUP(B718,CodeDEAM,2,FALSE)</f>
        <v/>
      </c>
      <c r="G718">
        <f>VLOOKUP(B718,CodeARPM,2,FALSE)</f>
        <v/>
      </c>
      <c r="H718">
        <f>VLOOKUP(B718,CodeTRUEDEPM,2,FALSE)</f>
        <v/>
      </c>
      <c r="I718" s="78">
        <f>F718-E718</f>
        <v/>
      </c>
      <c r="J718" s="78">
        <f>H718-G718</f>
        <v/>
      </c>
      <c r="K718" s="78">
        <f>I718+J718</f>
        <v/>
      </c>
    </row>
    <row customHeight="1" ht="19.5" r="719">
      <c r="A719" s="2">
        <f>IF(USERID1="", USERID2, USERID1)</f>
        <v/>
      </c>
      <c r="B719">
        <f>A719&amp;"-"&amp;TEXT(C719,"M")&amp;"-"&amp;TEXT(C719,"D")</f>
        <v/>
      </c>
      <c r="C719" s="93">
        <f>DATE</f>
        <v/>
      </c>
      <c r="D719">
        <f>DAY</f>
        <v/>
      </c>
      <c r="E719">
        <f>VLOOKUP(B719,CodeARAM,2,FALSE)</f>
        <v/>
      </c>
      <c r="F719">
        <f>VLOOKUP(B719,CodeDEAM,2,FALSE)</f>
        <v/>
      </c>
      <c r="G719">
        <f>VLOOKUP(B719,CodeARPM,2,FALSE)</f>
        <v/>
      </c>
      <c r="H719">
        <f>VLOOKUP(B719,CodeTRUEDEPM,2,FALSE)</f>
        <v/>
      </c>
      <c r="I719" s="78">
        <f>F719-E719</f>
        <v/>
      </c>
      <c r="J719" s="78">
        <f>H719-G719</f>
        <v/>
      </c>
      <c r="K719" s="78">
        <f>I719+J719</f>
        <v/>
      </c>
    </row>
    <row customHeight="1" ht="19.5" r="720">
      <c r="A720" s="2">
        <f>IF(USERID1="", USERID2, USERID1)</f>
        <v/>
      </c>
      <c r="B720">
        <f>A720&amp;"-"&amp;TEXT(C720,"M")&amp;"-"&amp;TEXT(C720,"D")</f>
        <v/>
      </c>
      <c r="C720" s="93">
        <f>DATE</f>
        <v/>
      </c>
      <c r="D720">
        <f>DAY</f>
        <v/>
      </c>
      <c r="E720">
        <f>VLOOKUP(B720,CodeARAM,2,FALSE)</f>
        <v/>
      </c>
      <c r="F720">
        <f>VLOOKUP(B720,CodeDEAM,2,FALSE)</f>
        <v/>
      </c>
      <c r="G720">
        <f>VLOOKUP(B720,CodeARPM,2,FALSE)</f>
        <v/>
      </c>
      <c r="H720">
        <f>VLOOKUP(B720,CodeTRUEDEPM,2,FALSE)</f>
        <v/>
      </c>
      <c r="I720" s="78">
        <f>F720-E720</f>
        <v/>
      </c>
      <c r="J720" s="78">
        <f>H720-G720</f>
        <v/>
      </c>
      <c r="K720" s="78">
        <f>I720+J720</f>
        <v/>
      </c>
    </row>
    <row customHeight="1" ht="19.5" r="721">
      <c r="A721" s="2">
        <f>IF(USERID1="", USERID2, USERID1)</f>
        <v/>
      </c>
      <c r="B721">
        <f>A721&amp;"-"&amp;TEXT(C721,"M")&amp;"-"&amp;TEXT(C721,"D")</f>
        <v/>
      </c>
      <c r="C721" s="93">
        <f>DATE</f>
        <v/>
      </c>
      <c r="D721">
        <f>DAY</f>
        <v/>
      </c>
      <c r="E721">
        <f>VLOOKUP(B721,CodeARAM,2,FALSE)</f>
        <v/>
      </c>
      <c r="F721">
        <f>VLOOKUP(B721,CodeDEAM,2,FALSE)</f>
        <v/>
      </c>
      <c r="G721">
        <f>VLOOKUP(B721,CodeARPM,2,FALSE)</f>
        <v/>
      </c>
      <c r="H721">
        <f>VLOOKUP(B721,CodeTRUEDEPM,2,FALSE)</f>
        <v/>
      </c>
      <c r="I721" s="78">
        <f>F721-E721</f>
        <v/>
      </c>
      <c r="J721" s="78">
        <f>H721-G721</f>
        <v/>
      </c>
      <c r="K721" s="78">
        <f>I721+J721</f>
        <v/>
      </c>
    </row>
    <row customHeight="1" ht="19.5" r="722">
      <c r="A722" s="2">
        <f>IF(USERID1="", USERID2, USERID1)</f>
        <v/>
      </c>
      <c r="B722">
        <f>A722&amp;"-"&amp;TEXT(C722,"M")&amp;"-"&amp;TEXT(C722,"D")</f>
        <v/>
      </c>
      <c r="C722" s="93">
        <f>DATE</f>
        <v/>
      </c>
      <c r="D722">
        <f>DAY</f>
        <v/>
      </c>
      <c r="E722">
        <f>VLOOKUP(B722,CodeARAM,2,FALSE)</f>
        <v/>
      </c>
      <c r="F722">
        <f>VLOOKUP(B722,CodeDEAM,2,FALSE)</f>
        <v/>
      </c>
      <c r="G722">
        <f>VLOOKUP(B722,CodeARPM,2,FALSE)</f>
        <v/>
      </c>
      <c r="H722">
        <f>VLOOKUP(B722,CodeTRUEDEPM,2,FALSE)</f>
        <v/>
      </c>
      <c r="I722" s="78">
        <f>F722-E722</f>
        <v/>
      </c>
      <c r="J722" s="78">
        <f>H722-G722</f>
        <v/>
      </c>
      <c r="K722" s="78">
        <f>I722+J722</f>
        <v/>
      </c>
    </row>
    <row customHeight="1" ht="19.5" r="723">
      <c r="A723" s="2">
        <f>IF(USERID1="", USERID2, USERID1)</f>
        <v/>
      </c>
      <c r="B723">
        <f>A723&amp;"-"&amp;TEXT(C723,"M")&amp;"-"&amp;TEXT(C723,"D")</f>
        <v/>
      </c>
      <c r="C723" s="93">
        <f>DATE</f>
        <v/>
      </c>
      <c r="D723">
        <f>DAY</f>
        <v/>
      </c>
      <c r="E723">
        <f>VLOOKUP(B723,CodeARAM,2,FALSE)</f>
        <v/>
      </c>
      <c r="F723">
        <f>VLOOKUP(B723,CodeDEAM,2,FALSE)</f>
        <v/>
      </c>
      <c r="G723">
        <f>VLOOKUP(B723,CodeARPM,2,FALSE)</f>
        <v/>
      </c>
      <c r="H723">
        <f>VLOOKUP(B723,CodeTRUEDEPM,2,FALSE)</f>
        <v/>
      </c>
      <c r="I723" s="78">
        <f>F723-E723</f>
        <v/>
      </c>
      <c r="J723" s="78">
        <f>H723-G723</f>
        <v/>
      </c>
      <c r="K723" s="78">
        <f>I723+J723</f>
        <v/>
      </c>
    </row>
    <row customHeight="1" ht="19.5" r="724">
      <c r="A724" s="2">
        <f>IF(USERID1="", USERID2, USERID1)</f>
        <v/>
      </c>
      <c r="B724">
        <f>A724&amp;"-"&amp;TEXT(C724,"M")&amp;"-"&amp;TEXT(C724,"D")</f>
        <v/>
      </c>
      <c r="C724" s="93">
        <f>DATE</f>
        <v/>
      </c>
      <c r="D724">
        <f>DAY</f>
        <v/>
      </c>
      <c r="E724">
        <f>VLOOKUP(B724,CodeARAM,2,FALSE)</f>
        <v/>
      </c>
      <c r="F724">
        <f>VLOOKUP(B724,CodeDEAM,2,FALSE)</f>
        <v/>
      </c>
      <c r="G724">
        <f>VLOOKUP(B724,CodeARPM,2,FALSE)</f>
        <v/>
      </c>
      <c r="H724">
        <f>VLOOKUP(B724,CodeTRUEDEPM,2,FALSE)</f>
        <v/>
      </c>
      <c r="I724" s="78">
        <f>F724-E724</f>
        <v/>
      </c>
      <c r="J724" s="78">
        <f>H724-G724</f>
        <v/>
      </c>
      <c r="K724" s="78">
        <f>I724+J724</f>
        <v/>
      </c>
    </row>
    <row customHeight="1" ht="19.5" r="725">
      <c r="A725" s="2">
        <f>IF(USERID1="", USERID2, USERID1)</f>
        <v/>
      </c>
      <c r="B725">
        <f>A725&amp;"-"&amp;TEXT(C725,"M")&amp;"-"&amp;TEXT(C725,"D")</f>
        <v/>
      </c>
      <c r="C725" s="93">
        <f>DATE</f>
        <v/>
      </c>
      <c r="D725">
        <f>DAY</f>
        <v/>
      </c>
      <c r="E725">
        <f>VLOOKUP(B725,CodeARAM,2,FALSE)</f>
        <v/>
      </c>
      <c r="F725">
        <f>VLOOKUP(B725,CodeDEAM,2,FALSE)</f>
        <v/>
      </c>
      <c r="G725">
        <f>VLOOKUP(B725,CodeARPM,2,FALSE)</f>
        <v/>
      </c>
      <c r="H725">
        <f>VLOOKUP(B725,CodeTRUEDEPM,2,FALSE)</f>
        <v/>
      </c>
      <c r="I725" s="78">
        <f>F725-E725</f>
        <v/>
      </c>
      <c r="J725" s="78">
        <f>H725-G725</f>
        <v/>
      </c>
      <c r="K725" s="78">
        <f>I725+J725</f>
        <v/>
      </c>
    </row>
    <row customHeight="1" ht="19.5" r="726">
      <c r="A726" s="2">
        <f>IF(USERID1="", USERID2, USERID1)</f>
        <v/>
      </c>
      <c r="B726">
        <f>A726&amp;"-"&amp;TEXT(C726,"M")&amp;"-"&amp;TEXT(C726,"D")</f>
        <v/>
      </c>
      <c r="C726" s="93">
        <f>DATE</f>
        <v/>
      </c>
      <c r="D726">
        <f>DAY</f>
        <v/>
      </c>
      <c r="E726">
        <f>VLOOKUP(B726,CodeARAM,2,FALSE)</f>
        <v/>
      </c>
      <c r="F726">
        <f>VLOOKUP(B726,CodeDEAM,2,FALSE)</f>
        <v/>
      </c>
      <c r="G726">
        <f>VLOOKUP(B726,CodeARPM,2,FALSE)</f>
        <v/>
      </c>
      <c r="H726">
        <f>VLOOKUP(B726,CodeTRUEDEPM,2,FALSE)</f>
        <v/>
      </c>
      <c r="I726" s="78">
        <f>F726-E726</f>
        <v/>
      </c>
      <c r="J726" s="78">
        <f>H726-G726</f>
        <v/>
      </c>
      <c r="K726" s="78">
        <f>I726+J726</f>
        <v/>
      </c>
    </row>
    <row customHeight="1" ht="19.5" r="727">
      <c r="A727" s="2">
        <f>IF(USERID1="", USERID2, USERID1)</f>
        <v/>
      </c>
      <c r="B727">
        <f>A727&amp;"-"&amp;TEXT(C727,"M")&amp;"-"&amp;TEXT(C727,"D")</f>
        <v/>
      </c>
      <c r="C727" s="93">
        <f>DATE</f>
        <v/>
      </c>
      <c r="D727">
        <f>DAY</f>
        <v/>
      </c>
      <c r="E727">
        <f>VLOOKUP(B727,CodeARAM,2,FALSE)</f>
        <v/>
      </c>
      <c r="F727">
        <f>VLOOKUP(B727,CodeDEAM,2,FALSE)</f>
        <v/>
      </c>
      <c r="G727">
        <f>VLOOKUP(B727,CodeARPM,2,FALSE)</f>
        <v/>
      </c>
      <c r="H727">
        <f>VLOOKUP(B727,CodeTRUEDEPM,2,FALSE)</f>
        <v/>
      </c>
      <c r="I727" s="78">
        <f>F727-E727</f>
        <v/>
      </c>
      <c r="J727" s="78">
        <f>H727-G727</f>
        <v/>
      </c>
      <c r="K727" s="78">
        <f>I727+J727</f>
        <v/>
      </c>
    </row>
    <row customHeight="1" ht="19.5" r="728">
      <c r="A728" s="2">
        <f>IF(USERID1="", USERID2, USERID1)</f>
        <v/>
      </c>
      <c r="B728">
        <f>A728&amp;"-"&amp;TEXT(C728,"M")&amp;"-"&amp;TEXT(C728,"D")</f>
        <v/>
      </c>
      <c r="C728" s="93">
        <f>DATE</f>
        <v/>
      </c>
      <c r="D728">
        <f>DAY</f>
        <v/>
      </c>
      <c r="E728">
        <f>VLOOKUP(B728,CodeARAM,2,FALSE)</f>
        <v/>
      </c>
      <c r="F728">
        <f>VLOOKUP(B728,CodeDEAM,2,FALSE)</f>
        <v/>
      </c>
      <c r="G728">
        <f>VLOOKUP(B728,CodeARPM,2,FALSE)</f>
        <v/>
      </c>
      <c r="H728">
        <f>VLOOKUP(B728,CodeTRUEDEPM,2,FALSE)</f>
        <v/>
      </c>
      <c r="I728" s="78">
        <f>F728-E728</f>
        <v/>
      </c>
      <c r="J728" s="78">
        <f>H728-G728</f>
        <v/>
      </c>
      <c r="K728" s="78">
        <f>I728+J728</f>
        <v/>
      </c>
    </row>
    <row customHeight="1" ht="19.5" r="729">
      <c r="A729" s="2">
        <f>IF(USERID1="", USERID2, USERID1)</f>
        <v/>
      </c>
      <c r="B729">
        <f>A729&amp;"-"&amp;TEXT(C729,"M")&amp;"-"&amp;TEXT(C729,"D")</f>
        <v/>
      </c>
      <c r="C729" s="93">
        <f>DATE</f>
        <v/>
      </c>
      <c r="D729">
        <f>DAY</f>
        <v/>
      </c>
      <c r="E729">
        <f>VLOOKUP(B729,CodeARAM,2,FALSE)</f>
        <v/>
      </c>
      <c r="F729">
        <f>VLOOKUP(B729,CodeDEAM,2,FALSE)</f>
        <v/>
      </c>
      <c r="G729">
        <f>VLOOKUP(B729,CodeARPM,2,FALSE)</f>
        <v/>
      </c>
      <c r="H729">
        <f>VLOOKUP(B729,CodeTRUEDEPM,2,FALSE)</f>
        <v/>
      </c>
      <c r="I729" s="78">
        <f>F729-E729</f>
        <v/>
      </c>
      <c r="J729" s="78">
        <f>H729-G729</f>
        <v/>
      </c>
      <c r="K729" s="78">
        <f>I729+J729</f>
        <v/>
      </c>
    </row>
    <row customHeight="1" ht="19.5" r="730">
      <c r="A730" s="2">
        <f>IF(USERID1="", USERID2, USERID1)</f>
        <v/>
      </c>
      <c r="B730">
        <f>A730&amp;"-"&amp;TEXT(C730,"M")&amp;"-"&amp;TEXT(C730,"D")</f>
        <v/>
      </c>
      <c r="C730" s="93">
        <f>DATE</f>
        <v/>
      </c>
      <c r="D730">
        <f>DAY</f>
        <v/>
      </c>
      <c r="E730">
        <f>VLOOKUP(B730,CodeARAM,2,FALSE)</f>
        <v/>
      </c>
      <c r="F730">
        <f>VLOOKUP(B730,CodeDEAM,2,FALSE)</f>
        <v/>
      </c>
      <c r="G730">
        <f>VLOOKUP(B730,CodeARPM,2,FALSE)</f>
        <v/>
      </c>
      <c r="H730">
        <f>VLOOKUP(B730,CodeTRUEDEPM,2,FALSE)</f>
        <v/>
      </c>
      <c r="I730" s="78">
        <f>F730-E730</f>
        <v/>
      </c>
      <c r="J730" s="78">
        <f>H730-G730</f>
        <v/>
      </c>
      <c r="K730" s="78">
        <f>I730+J730</f>
        <v/>
      </c>
    </row>
    <row customHeight="1" ht="19.5" r="731">
      <c r="A731" s="2">
        <f>IF(USERID1="", USERID2, USERID1)</f>
        <v/>
      </c>
      <c r="B731">
        <f>A731&amp;"-"&amp;TEXT(C731,"M")&amp;"-"&amp;TEXT(C731,"D")</f>
        <v/>
      </c>
      <c r="C731" s="93">
        <f>DATE</f>
        <v/>
      </c>
      <c r="D731">
        <f>DAY</f>
        <v/>
      </c>
      <c r="E731">
        <f>VLOOKUP(B731,CodeARAM,2,FALSE)</f>
        <v/>
      </c>
      <c r="F731">
        <f>VLOOKUP(B731,CodeDEAM,2,FALSE)</f>
        <v/>
      </c>
      <c r="G731">
        <f>VLOOKUP(B731,CodeARPM,2,FALSE)</f>
        <v/>
      </c>
      <c r="H731">
        <f>VLOOKUP(B731,CodeTRUEDEPM,2,FALSE)</f>
        <v/>
      </c>
      <c r="I731" s="78">
        <f>F731-E731</f>
        <v/>
      </c>
      <c r="J731" s="78">
        <f>H731-G731</f>
        <v/>
      </c>
      <c r="K731" s="78">
        <f>I731+J731</f>
        <v/>
      </c>
    </row>
    <row customHeight="1" ht="19.5" r="732">
      <c r="A732" s="2">
        <f>IF(USERID1="", USERID2, USERID1)</f>
        <v/>
      </c>
      <c r="B732">
        <f>A732&amp;"-"&amp;TEXT(C732,"M")&amp;"-"&amp;TEXT(C732,"D")</f>
        <v/>
      </c>
      <c r="C732" s="93">
        <f>DATE</f>
        <v/>
      </c>
      <c r="D732">
        <f>DAY</f>
        <v/>
      </c>
      <c r="E732">
        <f>VLOOKUP(B732,CodeARAM,2,FALSE)</f>
        <v/>
      </c>
      <c r="F732">
        <f>VLOOKUP(B732,CodeDEAM,2,FALSE)</f>
        <v/>
      </c>
      <c r="G732">
        <f>VLOOKUP(B732,CodeARPM,2,FALSE)</f>
        <v/>
      </c>
      <c r="H732">
        <f>VLOOKUP(B732,CodeTRUEDEPM,2,FALSE)</f>
        <v/>
      </c>
      <c r="I732" s="78">
        <f>F732-E732</f>
        <v/>
      </c>
      <c r="J732" s="78">
        <f>H732-G732</f>
        <v/>
      </c>
      <c r="K732" s="78">
        <f>I732+J732</f>
        <v/>
      </c>
    </row>
    <row customHeight="1" ht="19.5" r="733">
      <c r="A733" s="2">
        <f>IF(USERID1="", USERID2, USERID1)</f>
        <v/>
      </c>
      <c r="B733">
        <f>A733&amp;"-"&amp;TEXT(C733,"M")&amp;"-"&amp;TEXT(C733,"D")</f>
        <v/>
      </c>
      <c r="C733" s="93">
        <f>DATE</f>
        <v/>
      </c>
      <c r="D733">
        <f>DAY</f>
        <v/>
      </c>
      <c r="E733">
        <f>VLOOKUP(B733,CodeARAM,2,FALSE)</f>
        <v/>
      </c>
      <c r="F733">
        <f>VLOOKUP(B733,CodeDEAM,2,FALSE)</f>
        <v/>
      </c>
      <c r="G733">
        <f>VLOOKUP(B733,CodeARPM,2,FALSE)</f>
        <v/>
      </c>
      <c r="H733">
        <f>VLOOKUP(B733,CodeTRUEDEPM,2,FALSE)</f>
        <v/>
      </c>
      <c r="I733" s="78">
        <f>F733-E733</f>
        <v/>
      </c>
      <c r="J733" s="78">
        <f>H733-G733</f>
        <v/>
      </c>
      <c r="K733" s="78">
        <f>I733+J733</f>
        <v/>
      </c>
    </row>
    <row customHeight="1" ht="19.5" r="734">
      <c r="A734" s="2">
        <f>IF(USERID1="", USERID2, USERID1)</f>
        <v/>
      </c>
      <c r="B734">
        <f>A734&amp;"-"&amp;TEXT(C734,"M")&amp;"-"&amp;TEXT(C734,"D")</f>
        <v/>
      </c>
      <c r="C734" s="93">
        <f>DATE</f>
        <v/>
      </c>
      <c r="D734">
        <f>DAY</f>
        <v/>
      </c>
      <c r="E734">
        <f>VLOOKUP(B734,CodeARAM,2,FALSE)</f>
        <v/>
      </c>
      <c r="F734">
        <f>VLOOKUP(B734,CodeDEAM,2,FALSE)</f>
        <v/>
      </c>
      <c r="G734">
        <f>VLOOKUP(B734,CodeARPM,2,FALSE)</f>
        <v/>
      </c>
      <c r="H734">
        <f>VLOOKUP(B734,CodeTRUEDEPM,2,FALSE)</f>
        <v/>
      </c>
      <c r="I734" s="78">
        <f>F734-E734</f>
        <v/>
      </c>
      <c r="J734" s="78">
        <f>H734-G734</f>
        <v/>
      </c>
      <c r="K734" s="78">
        <f>I734+J734</f>
        <v/>
      </c>
    </row>
    <row customHeight="1" ht="19.5" r="735">
      <c r="A735" s="2">
        <f>IF(USERID1="", USERID2, USERID1)</f>
        <v/>
      </c>
      <c r="B735">
        <f>A735&amp;"-"&amp;TEXT(C735,"M")&amp;"-"&amp;TEXT(C735,"D")</f>
        <v/>
      </c>
      <c r="C735" s="93">
        <f>DATE</f>
        <v/>
      </c>
      <c r="D735">
        <f>DAY</f>
        <v/>
      </c>
      <c r="E735">
        <f>VLOOKUP(B735,CodeARAM,2,FALSE)</f>
        <v/>
      </c>
      <c r="F735">
        <f>VLOOKUP(B735,CodeDEAM,2,FALSE)</f>
        <v/>
      </c>
      <c r="G735">
        <f>VLOOKUP(B735,CodeARPM,2,FALSE)</f>
        <v/>
      </c>
      <c r="H735">
        <f>VLOOKUP(B735,CodeTRUEDEPM,2,FALSE)</f>
        <v/>
      </c>
      <c r="I735" s="78">
        <f>F735-E735</f>
        <v/>
      </c>
      <c r="J735" s="78">
        <f>H735-G735</f>
        <v/>
      </c>
      <c r="K735" s="78">
        <f>I735+J735</f>
        <v/>
      </c>
    </row>
    <row customHeight="1" ht="19.5" r="736">
      <c r="A736" s="2">
        <f>IF(USERID1="", USERID2, USERID1)</f>
        <v/>
      </c>
      <c r="B736">
        <f>A736&amp;"-"&amp;TEXT(C736,"M")&amp;"-"&amp;TEXT(C736,"D")</f>
        <v/>
      </c>
      <c r="C736" s="93">
        <f>DATE</f>
        <v/>
      </c>
      <c r="D736">
        <f>DAY</f>
        <v/>
      </c>
      <c r="E736">
        <f>VLOOKUP(B736,CodeARAM,2,FALSE)</f>
        <v/>
      </c>
      <c r="F736">
        <f>VLOOKUP(B736,CodeDEAM,2,FALSE)</f>
        <v/>
      </c>
      <c r="G736">
        <f>VLOOKUP(B736,CodeARPM,2,FALSE)</f>
        <v/>
      </c>
      <c r="H736">
        <f>VLOOKUP(B736,CodeTRUEDEPM,2,FALSE)</f>
        <v/>
      </c>
      <c r="I736" s="78">
        <f>F736-E736</f>
        <v/>
      </c>
      <c r="J736" s="78">
        <f>H736-G736</f>
        <v/>
      </c>
      <c r="K736" s="78">
        <f>I736+J736</f>
        <v/>
      </c>
    </row>
    <row customHeight="1" ht="19.5" r="737">
      <c r="A737" s="2">
        <f>IF(USERID1="", USERID2, USERID1)</f>
        <v/>
      </c>
      <c r="B737">
        <f>A737&amp;"-"&amp;TEXT(C737,"M")&amp;"-"&amp;TEXT(C737,"D")</f>
        <v/>
      </c>
      <c r="C737" s="93">
        <f>DATE</f>
        <v/>
      </c>
      <c r="D737">
        <f>DAY</f>
        <v/>
      </c>
      <c r="E737">
        <f>VLOOKUP(B737,CodeARAM,2,FALSE)</f>
        <v/>
      </c>
      <c r="F737">
        <f>VLOOKUP(B737,CodeDEAM,2,FALSE)</f>
        <v/>
      </c>
      <c r="G737">
        <f>VLOOKUP(B737,CodeARPM,2,FALSE)</f>
        <v/>
      </c>
      <c r="H737">
        <f>VLOOKUP(B737,CodeTRUEDEPM,2,FALSE)</f>
        <v/>
      </c>
      <c r="I737" s="78">
        <f>F737-E737</f>
        <v/>
      </c>
      <c r="J737" s="78">
        <f>H737-G737</f>
        <v/>
      </c>
      <c r="K737" s="78">
        <f>I737+J737</f>
        <v/>
      </c>
    </row>
    <row customHeight="1" ht="19.5" r="738">
      <c r="A738" s="2">
        <f>IF(USERID1="", USERID2, USERID1)</f>
        <v/>
      </c>
      <c r="B738">
        <f>A738&amp;"-"&amp;TEXT(C738,"M")&amp;"-"&amp;TEXT(C738,"D")</f>
        <v/>
      </c>
      <c r="C738" s="93">
        <f>DATE</f>
        <v/>
      </c>
      <c r="D738">
        <f>DAY</f>
        <v/>
      </c>
      <c r="E738">
        <f>VLOOKUP(B738,CodeARAM,2,FALSE)</f>
        <v/>
      </c>
      <c r="F738">
        <f>VLOOKUP(B738,CodeDEAM,2,FALSE)</f>
        <v/>
      </c>
      <c r="G738">
        <f>VLOOKUP(B738,CodeARPM,2,FALSE)</f>
        <v/>
      </c>
      <c r="H738">
        <f>VLOOKUP(B738,CodeTRUEDEPM,2,FALSE)</f>
        <v/>
      </c>
      <c r="I738" s="78">
        <f>F738-E738</f>
        <v/>
      </c>
      <c r="J738" s="78">
        <f>H738-G738</f>
        <v/>
      </c>
      <c r="K738" s="78">
        <f>I738+J738</f>
        <v/>
      </c>
    </row>
    <row customHeight="1" ht="19.5" r="739">
      <c r="A739" s="2">
        <f>IF(USERID1="", USERID2, USERID1)</f>
        <v/>
      </c>
      <c r="B739">
        <f>A739&amp;"-"&amp;TEXT(C739,"M")&amp;"-"&amp;TEXT(C739,"D")</f>
        <v/>
      </c>
      <c r="C739" s="93">
        <f>DATE</f>
        <v/>
      </c>
      <c r="D739">
        <f>DAY</f>
        <v/>
      </c>
      <c r="E739">
        <f>VLOOKUP(B739,CodeARAM,2,FALSE)</f>
        <v/>
      </c>
      <c r="F739">
        <f>VLOOKUP(B739,CodeDEAM,2,FALSE)</f>
        <v/>
      </c>
      <c r="G739">
        <f>VLOOKUP(B739,CodeARPM,2,FALSE)</f>
        <v/>
      </c>
      <c r="H739">
        <f>VLOOKUP(B739,CodeTRUEDEPM,2,FALSE)</f>
        <v/>
      </c>
      <c r="I739" s="78">
        <f>F739-E739</f>
        <v/>
      </c>
      <c r="J739" s="78">
        <f>H739-G739</f>
        <v/>
      </c>
      <c r="K739" s="78">
        <f>I739+J739</f>
        <v/>
      </c>
    </row>
    <row customHeight="1" ht="19.5" r="740">
      <c r="A740" s="2">
        <f>IF(USERID1="", USERID2, USERID1)</f>
        <v/>
      </c>
      <c r="B740">
        <f>A740&amp;"-"&amp;TEXT(C740,"M")&amp;"-"&amp;TEXT(C740,"D")</f>
        <v/>
      </c>
      <c r="C740" s="93">
        <f>DATE</f>
        <v/>
      </c>
      <c r="D740">
        <f>DAY</f>
        <v/>
      </c>
      <c r="E740">
        <f>VLOOKUP(B740,CodeARAM,2,FALSE)</f>
        <v/>
      </c>
      <c r="F740">
        <f>VLOOKUP(B740,CodeDEAM,2,FALSE)</f>
        <v/>
      </c>
      <c r="G740">
        <f>VLOOKUP(B740,CodeARPM,2,FALSE)</f>
        <v/>
      </c>
      <c r="H740">
        <f>VLOOKUP(B740,CodeTRUEDEPM,2,FALSE)</f>
        <v/>
      </c>
      <c r="I740" s="78">
        <f>F740-E740</f>
        <v/>
      </c>
      <c r="J740" s="78">
        <f>H740-G740</f>
        <v/>
      </c>
      <c r="K740" s="78">
        <f>I740+J740</f>
        <v/>
      </c>
    </row>
    <row customHeight="1" ht="19.5" r="741">
      <c r="A741" s="2">
        <f>IF(USERID1="", USERID2, USERID1)</f>
        <v/>
      </c>
      <c r="B741">
        <f>A741&amp;"-"&amp;TEXT(C741,"M")&amp;"-"&amp;TEXT(C741,"D")</f>
        <v/>
      </c>
      <c r="C741" s="93">
        <f>DATE</f>
        <v/>
      </c>
      <c r="D741">
        <f>DAY</f>
        <v/>
      </c>
      <c r="E741">
        <f>VLOOKUP(B741,CodeARAM,2,FALSE)</f>
        <v/>
      </c>
      <c r="F741">
        <f>VLOOKUP(B741,CodeDEAM,2,FALSE)</f>
        <v/>
      </c>
      <c r="G741">
        <f>VLOOKUP(B741,CodeARPM,2,FALSE)</f>
        <v/>
      </c>
      <c r="H741">
        <f>VLOOKUP(B741,CodeTRUEDEPM,2,FALSE)</f>
        <v/>
      </c>
      <c r="I741" s="78">
        <f>F741-E741</f>
        <v/>
      </c>
      <c r="J741" s="78">
        <f>H741-G741</f>
        <v/>
      </c>
      <c r="K741" s="78">
        <f>I741+J741</f>
        <v/>
      </c>
    </row>
    <row customHeight="1" ht="19.5" r="742">
      <c r="A742" s="2">
        <f>IF(USERID1="", USERID2, USERID1)</f>
        <v/>
      </c>
      <c r="B742">
        <f>A742&amp;"-"&amp;TEXT(C742,"M")&amp;"-"&amp;TEXT(C742,"D")</f>
        <v/>
      </c>
      <c r="C742" s="93">
        <f>DATE</f>
        <v/>
      </c>
      <c r="D742">
        <f>DAY</f>
        <v/>
      </c>
      <c r="E742">
        <f>VLOOKUP(B742,CodeARAM,2,FALSE)</f>
        <v/>
      </c>
      <c r="F742">
        <f>VLOOKUP(B742,CodeDEAM,2,FALSE)</f>
        <v/>
      </c>
      <c r="G742">
        <f>VLOOKUP(B742,CodeARPM,2,FALSE)</f>
        <v/>
      </c>
      <c r="H742">
        <f>VLOOKUP(B742,CodeTRUEDEPM,2,FALSE)</f>
        <v/>
      </c>
      <c r="I742" s="78">
        <f>F742-E742</f>
        <v/>
      </c>
      <c r="J742" s="78">
        <f>H742-G742</f>
        <v/>
      </c>
      <c r="K742" s="78">
        <f>I742+J742</f>
        <v/>
      </c>
    </row>
    <row customHeight="1" ht="19.5" r="743">
      <c r="A743" s="2">
        <f>IF(USERID1="", USERID2, USERID1)</f>
        <v/>
      </c>
      <c r="B743">
        <f>A743&amp;"-"&amp;TEXT(C743,"M")&amp;"-"&amp;TEXT(C743,"D")</f>
        <v/>
      </c>
      <c r="C743" s="93">
        <f>DATE</f>
        <v/>
      </c>
      <c r="D743">
        <f>DAY</f>
        <v/>
      </c>
      <c r="E743">
        <f>VLOOKUP(B743,CodeARAM,2,FALSE)</f>
        <v/>
      </c>
      <c r="F743">
        <f>VLOOKUP(B743,CodeDEAM,2,FALSE)</f>
        <v/>
      </c>
      <c r="G743">
        <f>VLOOKUP(B743,CodeARPM,2,FALSE)</f>
        <v/>
      </c>
      <c r="H743">
        <f>VLOOKUP(B743,CodeTRUEDEPM,2,FALSE)</f>
        <v/>
      </c>
      <c r="I743" s="78">
        <f>F743-E743</f>
        <v/>
      </c>
      <c r="J743" s="78">
        <f>H743-G743</f>
        <v/>
      </c>
      <c r="K743" s="78">
        <f>I743+J743</f>
        <v/>
      </c>
    </row>
    <row customHeight="1" ht="19.5" r="744">
      <c r="A744" s="2">
        <f>IF(USERID1="", USERID2, USERID1)</f>
        <v/>
      </c>
      <c r="B744">
        <f>A744&amp;"-"&amp;TEXT(C744,"M")&amp;"-"&amp;TEXT(C744,"D")</f>
        <v/>
      </c>
      <c r="C744" s="93">
        <f>DATE</f>
        <v/>
      </c>
      <c r="D744">
        <f>DAY</f>
        <v/>
      </c>
      <c r="E744">
        <f>VLOOKUP(B744,CodeARAM,2,FALSE)</f>
        <v/>
      </c>
      <c r="F744">
        <f>VLOOKUP(B744,CodeDEAM,2,FALSE)</f>
        <v/>
      </c>
      <c r="G744">
        <f>VLOOKUP(B744,CodeARPM,2,FALSE)</f>
        <v/>
      </c>
      <c r="H744">
        <f>VLOOKUP(B744,CodeTRUEDEPM,2,FALSE)</f>
        <v/>
      </c>
      <c r="I744" s="78">
        <f>F744-E744</f>
        <v/>
      </c>
      <c r="J744" s="78">
        <f>H744-G744</f>
        <v/>
      </c>
      <c r="K744" s="78">
        <f>I744+J744</f>
        <v/>
      </c>
    </row>
    <row customHeight="1" ht="19.5" r="745">
      <c r="A745" s="2">
        <f>IF(USERID1="", USERID2, USERID1)</f>
        <v/>
      </c>
      <c r="B745">
        <f>A745&amp;"-"&amp;TEXT(C745,"M")&amp;"-"&amp;TEXT(C745,"D")</f>
        <v/>
      </c>
      <c r="C745" s="93">
        <f>DATE</f>
        <v/>
      </c>
      <c r="D745">
        <f>DAY</f>
        <v/>
      </c>
      <c r="E745">
        <f>VLOOKUP(B745,CodeARAM,2,FALSE)</f>
        <v/>
      </c>
      <c r="F745">
        <f>VLOOKUP(B745,CodeDEAM,2,FALSE)</f>
        <v/>
      </c>
      <c r="G745">
        <f>VLOOKUP(B745,CodeARPM,2,FALSE)</f>
        <v/>
      </c>
      <c r="H745">
        <f>VLOOKUP(B745,CodeTRUEDEPM,2,FALSE)</f>
        <v/>
      </c>
      <c r="I745" s="78">
        <f>F745-E745</f>
        <v/>
      </c>
      <c r="J745" s="78">
        <f>H745-G745</f>
        <v/>
      </c>
      <c r="K745" s="78">
        <f>I745+J745</f>
        <v/>
      </c>
    </row>
    <row customHeight="1" ht="19.5" r="746">
      <c r="A746" s="2">
        <f>IF(USERID1="", USERID2, USERID1)</f>
        <v/>
      </c>
      <c r="B746">
        <f>A746&amp;"-"&amp;TEXT(C746,"M")&amp;"-"&amp;TEXT(C746,"D")</f>
        <v/>
      </c>
      <c r="C746" s="93">
        <f>DATE</f>
        <v/>
      </c>
      <c r="D746">
        <f>DAY</f>
        <v/>
      </c>
      <c r="E746">
        <f>VLOOKUP(B746,CodeARAM,2,FALSE)</f>
        <v/>
      </c>
      <c r="F746">
        <f>VLOOKUP(B746,CodeDEAM,2,FALSE)</f>
        <v/>
      </c>
      <c r="G746">
        <f>VLOOKUP(B746,CodeARPM,2,FALSE)</f>
        <v/>
      </c>
      <c r="H746">
        <f>VLOOKUP(B746,CodeTRUEDEPM,2,FALSE)</f>
        <v/>
      </c>
      <c r="I746" s="78">
        <f>F746-E746</f>
        <v/>
      </c>
      <c r="J746" s="78">
        <f>H746-G746</f>
        <v/>
      </c>
      <c r="K746" s="78">
        <f>I746+J746</f>
        <v/>
      </c>
    </row>
    <row customHeight="1" ht="19.5" r="747">
      <c r="A747" s="2">
        <f>IF(USERID1="", USERID2, USERID1)</f>
        <v/>
      </c>
      <c r="B747">
        <f>A747&amp;"-"&amp;TEXT(C747,"M")&amp;"-"&amp;TEXT(C747,"D")</f>
        <v/>
      </c>
      <c r="C747" s="93">
        <f>DATE</f>
        <v/>
      </c>
      <c r="D747">
        <f>DAY</f>
        <v/>
      </c>
      <c r="E747">
        <f>VLOOKUP(B747,CodeARAM,2,FALSE)</f>
        <v/>
      </c>
      <c r="F747">
        <f>VLOOKUP(B747,CodeDEAM,2,FALSE)</f>
        <v/>
      </c>
      <c r="G747">
        <f>VLOOKUP(B747,CodeARPM,2,FALSE)</f>
        <v/>
      </c>
      <c r="H747">
        <f>VLOOKUP(B747,CodeTRUEDEPM,2,FALSE)</f>
        <v/>
      </c>
      <c r="I747" s="78">
        <f>F747-E747</f>
        <v/>
      </c>
      <c r="J747" s="78">
        <f>H747-G747</f>
        <v/>
      </c>
      <c r="K747" s="78">
        <f>I747+J747</f>
        <v/>
      </c>
    </row>
    <row customHeight="1" ht="19.5" r="748">
      <c r="A748" s="2">
        <f>IF(USERID1="", USERID2, USERID1)</f>
        <v/>
      </c>
      <c r="B748">
        <f>A748&amp;"-"&amp;TEXT(C748,"M")&amp;"-"&amp;TEXT(C748,"D")</f>
        <v/>
      </c>
      <c r="C748" s="93">
        <f>DATE</f>
        <v/>
      </c>
      <c r="D748">
        <f>DAY</f>
        <v/>
      </c>
      <c r="E748">
        <f>VLOOKUP(B748,CodeARAM,2,FALSE)</f>
        <v/>
      </c>
      <c r="F748">
        <f>VLOOKUP(B748,CodeDEAM,2,FALSE)</f>
        <v/>
      </c>
      <c r="G748">
        <f>VLOOKUP(B748,CodeARPM,2,FALSE)</f>
        <v/>
      </c>
      <c r="H748">
        <f>VLOOKUP(B748,CodeTRUEDEPM,2,FALSE)</f>
        <v/>
      </c>
      <c r="I748" s="78">
        <f>F748-E748</f>
        <v/>
      </c>
      <c r="J748" s="78">
        <f>H748-G748</f>
        <v/>
      </c>
      <c r="K748" s="78">
        <f>I748+J748</f>
        <v/>
      </c>
    </row>
    <row customHeight="1" ht="19.5" r="749">
      <c r="A749" s="2">
        <f>IF(USERID1="", USERID2, USERID1)</f>
        <v/>
      </c>
      <c r="B749">
        <f>A749&amp;"-"&amp;TEXT(C749,"M")&amp;"-"&amp;TEXT(C749,"D")</f>
        <v/>
      </c>
      <c r="C749" s="93">
        <f>DATE</f>
        <v/>
      </c>
      <c r="D749">
        <f>DAY</f>
        <v/>
      </c>
      <c r="E749">
        <f>VLOOKUP(B749,CodeARAM,2,FALSE)</f>
        <v/>
      </c>
      <c r="F749">
        <f>VLOOKUP(B749,CodeDEAM,2,FALSE)</f>
        <v/>
      </c>
      <c r="G749">
        <f>VLOOKUP(B749,CodeARPM,2,FALSE)</f>
        <v/>
      </c>
      <c r="H749">
        <f>VLOOKUP(B749,CodeTRUEDEPM,2,FALSE)</f>
        <v/>
      </c>
      <c r="I749" s="78">
        <f>F749-E749</f>
        <v/>
      </c>
      <c r="J749" s="78">
        <f>H749-G749</f>
        <v/>
      </c>
      <c r="K749" s="78">
        <f>I749+J749</f>
        <v/>
      </c>
    </row>
    <row customHeight="1" ht="19.5" r="750">
      <c r="A750" s="2">
        <f>IF(USERID1="", USERID2, USERID1)</f>
        <v/>
      </c>
      <c r="B750">
        <f>A750&amp;"-"&amp;TEXT(C750,"M")&amp;"-"&amp;TEXT(C750,"D")</f>
        <v/>
      </c>
      <c r="C750" s="93">
        <f>DATE</f>
        <v/>
      </c>
      <c r="D750">
        <f>DAY</f>
        <v/>
      </c>
      <c r="E750">
        <f>VLOOKUP(B750,CodeARAM,2,FALSE)</f>
        <v/>
      </c>
      <c r="F750">
        <f>VLOOKUP(B750,CodeDEAM,2,FALSE)</f>
        <v/>
      </c>
      <c r="G750">
        <f>VLOOKUP(B750,CodeARPM,2,FALSE)</f>
        <v/>
      </c>
      <c r="H750">
        <f>VLOOKUP(B750,CodeTRUEDEPM,2,FALSE)</f>
        <v/>
      </c>
      <c r="I750" s="78">
        <f>F750-E750</f>
        <v/>
      </c>
      <c r="J750" s="78">
        <f>H750-G750</f>
        <v/>
      </c>
      <c r="K750" s="78">
        <f>I750+J750</f>
        <v/>
      </c>
    </row>
    <row customHeight="1" ht="19.5" r="751">
      <c r="A751" s="2">
        <f>IF(USERID1="", USERID2, USERID1)</f>
        <v/>
      </c>
      <c r="B751">
        <f>A751&amp;"-"&amp;TEXT(C751,"M")&amp;"-"&amp;TEXT(C751,"D")</f>
        <v/>
      </c>
      <c r="C751" s="93">
        <f>DATE</f>
        <v/>
      </c>
      <c r="D751">
        <f>DAY</f>
        <v/>
      </c>
      <c r="E751">
        <f>VLOOKUP(B751,CodeARAM,2,FALSE)</f>
        <v/>
      </c>
      <c r="F751">
        <f>VLOOKUP(B751,CodeDEAM,2,FALSE)</f>
        <v/>
      </c>
      <c r="G751">
        <f>VLOOKUP(B751,CodeARPM,2,FALSE)</f>
        <v/>
      </c>
      <c r="H751">
        <f>VLOOKUP(B751,CodeTRUEDEPM,2,FALSE)</f>
        <v/>
      </c>
      <c r="I751" s="78">
        <f>F751-E751</f>
        <v/>
      </c>
      <c r="J751" s="78">
        <f>H751-G751</f>
        <v/>
      </c>
      <c r="K751" s="78">
        <f>I751+J751</f>
        <v/>
      </c>
    </row>
    <row customHeight="1" ht="19.5" r="752">
      <c r="A752" s="2">
        <f>IF(USERID1="", USERID2, USERID1)</f>
        <v/>
      </c>
      <c r="B752">
        <f>A752&amp;"-"&amp;TEXT(C752,"M")&amp;"-"&amp;TEXT(C752,"D")</f>
        <v/>
      </c>
      <c r="C752" s="93">
        <f>DATE</f>
        <v/>
      </c>
      <c r="D752">
        <f>DAY</f>
        <v/>
      </c>
      <c r="E752">
        <f>VLOOKUP(B752,CodeARAM,2,FALSE)</f>
        <v/>
      </c>
      <c r="F752">
        <f>VLOOKUP(B752,CodeDEAM,2,FALSE)</f>
        <v/>
      </c>
      <c r="G752">
        <f>VLOOKUP(B752,CodeARPM,2,FALSE)</f>
        <v/>
      </c>
      <c r="H752">
        <f>VLOOKUP(B752,CodeTRUEDEPM,2,FALSE)</f>
        <v/>
      </c>
      <c r="I752" s="78">
        <f>F752-E752</f>
        <v/>
      </c>
      <c r="J752" s="78">
        <f>H752-G752</f>
        <v/>
      </c>
      <c r="K752" s="78">
        <f>I752+J752</f>
        <v/>
      </c>
    </row>
    <row customHeight="1" ht="19.5" r="753">
      <c r="A753" s="2">
        <f>IF(USERID1="", USERID2, USERID1)</f>
        <v/>
      </c>
      <c r="B753">
        <f>A753&amp;"-"&amp;TEXT(C753,"M")&amp;"-"&amp;TEXT(C753,"D")</f>
        <v/>
      </c>
      <c r="C753" s="93">
        <f>DATE</f>
        <v/>
      </c>
      <c r="D753">
        <f>DAY</f>
        <v/>
      </c>
      <c r="E753">
        <f>VLOOKUP(B753,CodeARAM,2,FALSE)</f>
        <v/>
      </c>
      <c r="F753">
        <f>VLOOKUP(B753,CodeDEAM,2,FALSE)</f>
        <v/>
      </c>
      <c r="G753">
        <f>VLOOKUP(B753,CodeARPM,2,FALSE)</f>
        <v/>
      </c>
      <c r="H753">
        <f>VLOOKUP(B753,CodeTRUEDEPM,2,FALSE)</f>
        <v/>
      </c>
      <c r="I753" s="78">
        <f>F753-E753</f>
        <v/>
      </c>
      <c r="J753" s="78">
        <f>H753-G753</f>
        <v/>
      </c>
      <c r="K753" s="78">
        <f>I753+J753</f>
        <v/>
      </c>
    </row>
    <row customHeight="1" ht="19.5" r="754">
      <c r="A754" s="2">
        <f>IF(USERID1="", USERID2, USERID1)</f>
        <v/>
      </c>
      <c r="B754">
        <f>A754&amp;"-"&amp;TEXT(C754,"M")&amp;"-"&amp;TEXT(C754,"D")</f>
        <v/>
      </c>
      <c r="C754" s="93">
        <f>DATE</f>
        <v/>
      </c>
      <c r="D754">
        <f>DAY</f>
        <v/>
      </c>
      <c r="E754">
        <f>VLOOKUP(B754,CodeARAM,2,FALSE)</f>
        <v/>
      </c>
      <c r="F754">
        <f>VLOOKUP(B754,CodeDEAM,2,FALSE)</f>
        <v/>
      </c>
      <c r="G754">
        <f>VLOOKUP(B754,CodeARPM,2,FALSE)</f>
        <v/>
      </c>
      <c r="H754">
        <f>VLOOKUP(B754,CodeTRUEDEPM,2,FALSE)</f>
        <v/>
      </c>
      <c r="I754" s="78">
        <f>F754-E754</f>
        <v/>
      </c>
      <c r="J754" s="78">
        <f>H754-G754</f>
        <v/>
      </c>
      <c r="K754" s="78">
        <f>I754+J754</f>
        <v/>
      </c>
    </row>
    <row customHeight="1" ht="19.5" r="755">
      <c r="A755" s="2">
        <f>IF(USERID1="", USERID2, USERID1)</f>
        <v/>
      </c>
      <c r="B755">
        <f>A755&amp;"-"&amp;TEXT(C755,"M")&amp;"-"&amp;TEXT(C755,"D")</f>
        <v/>
      </c>
      <c r="C755" s="93">
        <f>DATE</f>
        <v/>
      </c>
      <c r="D755">
        <f>DAY</f>
        <v/>
      </c>
      <c r="E755">
        <f>VLOOKUP(B755,CodeARAM,2,FALSE)</f>
        <v/>
      </c>
      <c r="F755">
        <f>VLOOKUP(B755,CodeDEAM,2,FALSE)</f>
        <v/>
      </c>
      <c r="G755">
        <f>VLOOKUP(B755,CodeARPM,2,FALSE)</f>
        <v/>
      </c>
      <c r="H755">
        <f>VLOOKUP(B755,CodeTRUEDEPM,2,FALSE)</f>
        <v/>
      </c>
      <c r="I755" s="78">
        <f>F755-E755</f>
        <v/>
      </c>
      <c r="J755" s="78">
        <f>H755-G755</f>
        <v/>
      </c>
      <c r="K755" s="78">
        <f>I755+J755</f>
        <v/>
      </c>
    </row>
    <row customHeight="1" ht="19.5" r="756">
      <c r="A756" s="2">
        <f>IF(USERID1="", USERID2, USERID1)</f>
        <v/>
      </c>
      <c r="B756">
        <f>A756&amp;"-"&amp;TEXT(C756,"M")&amp;"-"&amp;TEXT(C756,"D")</f>
        <v/>
      </c>
      <c r="C756" s="93">
        <f>DATE</f>
        <v/>
      </c>
      <c r="D756">
        <f>DAY</f>
        <v/>
      </c>
      <c r="E756">
        <f>VLOOKUP(B756,CodeARAM,2,FALSE)</f>
        <v/>
      </c>
      <c r="F756">
        <f>VLOOKUP(B756,CodeDEAM,2,FALSE)</f>
        <v/>
      </c>
      <c r="G756">
        <f>VLOOKUP(B756,CodeARPM,2,FALSE)</f>
        <v/>
      </c>
      <c r="H756">
        <f>VLOOKUP(B756,CodeTRUEDEPM,2,FALSE)</f>
        <v/>
      </c>
      <c r="I756" s="78">
        <f>F756-E756</f>
        <v/>
      </c>
      <c r="J756" s="78">
        <f>H756-G756</f>
        <v/>
      </c>
      <c r="K756" s="78">
        <f>I756+J756</f>
        <v/>
      </c>
    </row>
    <row customHeight="1" ht="19.5" r="757">
      <c r="A757" s="2">
        <f>IF(USERID1="", USERID2, USERID1)</f>
        <v/>
      </c>
      <c r="B757">
        <f>A757&amp;"-"&amp;TEXT(C757,"M")&amp;"-"&amp;TEXT(C757,"D")</f>
        <v/>
      </c>
      <c r="C757" s="93">
        <f>DATE</f>
        <v/>
      </c>
      <c r="D757">
        <f>DAY</f>
        <v/>
      </c>
      <c r="E757">
        <f>VLOOKUP(B757,CodeARAM,2,FALSE)</f>
        <v/>
      </c>
      <c r="F757">
        <f>VLOOKUP(B757,CodeDEAM,2,FALSE)</f>
        <v/>
      </c>
      <c r="G757">
        <f>VLOOKUP(B757,CodeARPM,2,FALSE)</f>
        <v/>
      </c>
      <c r="H757">
        <f>VLOOKUP(B757,CodeTRUEDEPM,2,FALSE)</f>
        <v/>
      </c>
      <c r="I757" s="78">
        <f>F757-E757</f>
        <v/>
      </c>
      <c r="J757" s="78">
        <f>H757-G757</f>
        <v/>
      </c>
      <c r="K757" s="78">
        <f>I757+J757</f>
        <v/>
      </c>
    </row>
    <row customHeight="1" ht="19.5" r="758">
      <c r="A758" s="2">
        <f>IF(USERID1="", USERID2, USERID1)</f>
        <v/>
      </c>
      <c r="B758">
        <f>A758&amp;"-"&amp;TEXT(C758,"M")&amp;"-"&amp;TEXT(C758,"D")</f>
        <v/>
      </c>
      <c r="C758" s="93">
        <f>DATE</f>
        <v/>
      </c>
      <c r="D758">
        <f>DAY</f>
        <v/>
      </c>
      <c r="E758">
        <f>VLOOKUP(B758,CodeARAM,2,FALSE)</f>
        <v/>
      </c>
      <c r="F758">
        <f>VLOOKUP(B758,CodeDEAM,2,FALSE)</f>
        <v/>
      </c>
      <c r="G758">
        <f>VLOOKUP(B758,CodeARPM,2,FALSE)</f>
        <v/>
      </c>
      <c r="H758">
        <f>VLOOKUP(B758,CodeTRUEDEPM,2,FALSE)</f>
        <v/>
      </c>
      <c r="I758" s="78">
        <f>F758-E758</f>
        <v/>
      </c>
      <c r="J758" s="78">
        <f>H758-G758</f>
        <v/>
      </c>
      <c r="K758" s="78">
        <f>I758+J758</f>
        <v/>
      </c>
    </row>
    <row customHeight="1" ht="19.5" r="759">
      <c r="A759" s="2">
        <f>IF(USERID1="", USERID2, USERID1)</f>
        <v/>
      </c>
      <c r="B759">
        <f>A759&amp;"-"&amp;TEXT(C759,"M")&amp;"-"&amp;TEXT(C759,"D")</f>
        <v/>
      </c>
      <c r="C759" s="93">
        <f>DATE</f>
        <v/>
      </c>
      <c r="D759">
        <f>DAY</f>
        <v/>
      </c>
      <c r="E759">
        <f>VLOOKUP(B759,CodeARAM,2,FALSE)</f>
        <v/>
      </c>
      <c r="F759">
        <f>VLOOKUP(B759,CodeDEAM,2,FALSE)</f>
        <v/>
      </c>
      <c r="G759">
        <f>VLOOKUP(B759,CodeARPM,2,FALSE)</f>
        <v/>
      </c>
      <c r="H759">
        <f>VLOOKUP(B759,CodeTRUEDEPM,2,FALSE)</f>
        <v/>
      </c>
      <c r="I759" s="78">
        <f>F759-E759</f>
        <v/>
      </c>
      <c r="J759" s="78">
        <f>H759-G759</f>
        <v/>
      </c>
      <c r="K759" s="78">
        <f>I759+J759</f>
        <v/>
      </c>
    </row>
    <row customHeight="1" ht="19.5" r="760">
      <c r="A760" s="2">
        <f>IF(USERID1="", USERID2, USERID1)</f>
        <v/>
      </c>
      <c r="B760">
        <f>A760&amp;"-"&amp;TEXT(C760,"M")&amp;"-"&amp;TEXT(C760,"D")</f>
        <v/>
      </c>
      <c r="C760" s="93">
        <f>DATE</f>
        <v/>
      </c>
      <c r="D760">
        <f>DAY</f>
        <v/>
      </c>
      <c r="E760">
        <f>VLOOKUP(B760,CodeARAM,2,FALSE)</f>
        <v/>
      </c>
      <c r="F760">
        <f>VLOOKUP(B760,CodeDEAM,2,FALSE)</f>
        <v/>
      </c>
      <c r="G760">
        <f>VLOOKUP(B760,CodeARPM,2,FALSE)</f>
        <v/>
      </c>
      <c r="H760">
        <f>VLOOKUP(B760,CodeTRUEDEPM,2,FALSE)</f>
        <v/>
      </c>
      <c r="I760" s="78">
        <f>F760-E760</f>
        <v/>
      </c>
      <c r="J760" s="78">
        <f>H760-G760</f>
        <v/>
      </c>
      <c r="K760" s="78">
        <f>I760+J760</f>
        <v/>
      </c>
    </row>
    <row customHeight="1" ht="19.5" r="761">
      <c r="A761" s="2">
        <f>IF(USERID1="", USERID2, USERID1)</f>
        <v/>
      </c>
      <c r="B761">
        <f>A761&amp;"-"&amp;TEXT(C761,"M")&amp;"-"&amp;TEXT(C761,"D")</f>
        <v/>
      </c>
      <c r="C761" s="93">
        <f>DATE</f>
        <v/>
      </c>
      <c r="D761">
        <f>DAY</f>
        <v/>
      </c>
      <c r="E761">
        <f>VLOOKUP(B761,CodeARAM,2,FALSE)</f>
        <v/>
      </c>
      <c r="F761">
        <f>VLOOKUP(B761,CodeDEAM,2,FALSE)</f>
        <v/>
      </c>
      <c r="G761">
        <f>VLOOKUP(B761,CodeARPM,2,FALSE)</f>
        <v/>
      </c>
      <c r="H761">
        <f>VLOOKUP(B761,CodeTRUEDEPM,2,FALSE)</f>
        <v/>
      </c>
      <c r="I761" s="78">
        <f>F761-E761</f>
        <v/>
      </c>
      <c r="J761" s="78">
        <f>H761-G761</f>
        <v/>
      </c>
      <c r="K761" s="78">
        <f>I761+J761</f>
        <v/>
      </c>
    </row>
    <row customHeight="1" ht="19.5" r="762">
      <c r="A762" s="2">
        <f>IF(USERID1="", USERID2, USERID1)</f>
        <v/>
      </c>
      <c r="B762">
        <f>A762&amp;"-"&amp;TEXT(C762,"M")&amp;"-"&amp;TEXT(C762,"D")</f>
        <v/>
      </c>
      <c r="C762" s="93">
        <f>DATE</f>
        <v/>
      </c>
      <c r="D762">
        <f>DAY</f>
        <v/>
      </c>
      <c r="E762">
        <f>VLOOKUP(B762,CodeARAM,2,FALSE)</f>
        <v/>
      </c>
      <c r="F762">
        <f>VLOOKUP(B762,CodeDEAM,2,FALSE)</f>
        <v/>
      </c>
      <c r="G762">
        <f>VLOOKUP(B762,CodeARPM,2,FALSE)</f>
        <v/>
      </c>
      <c r="H762">
        <f>VLOOKUP(B762,CodeTRUEDEPM,2,FALSE)</f>
        <v/>
      </c>
      <c r="I762" s="78">
        <f>F762-E762</f>
        <v/>
      </c>
      <c r="J762" s="78">
        <f>H762-G762</f>
        <v/>
      </c>
      <c r="K762" s="78">
        <f>I762+J762</f>
        <v/>
      </c>
    </row>
    <row customHeight="1" ht="19.5" r="763">
      <c r="A763" s="2">
        <f>IF(USERID1="", USERID2, USERID1)</f>
        <v/>
      </c>
      <c r="B763">
        <f>A763&amp;"-"&amp;TEXT(C763,"M")&amp;"-"&amp;TEXT(C763,"D")</f>
        <v/>
      </c>
      <c r="C763" s="93">
        <f>DATE</f>
        <v/>
      </c>
      <c r="D763">
        <f>DAY</f>
        <v/>
      </c>
      <c r="E763">
        <f>VLOOKUP(B763,CodeARAM,2,FALSE)</f>
        <v/>
      </c>
      <c r="F763">
        <f>VLOOKUP(B763,CodeDEAM,2,FALSE)</f>
        <v/>
      </c>
      <c r="G763">
        <f>VLOOKUP(B763,CodeARPM,2,FALSE)</f>
        <v/>
      </c>
      <c r="H763">
        <f>VLOOKUP(B763,CodeTRUEDEPM,2,FALSE)</f>
        <v/>
      </c>
      <c r="I763" s="78">
        <f>F763-E763</f>
        <v/>
      </c>
      <c r="J763" s="78">
        <f>H763-G763</f>
        <v/>
      </c>
      <c r="K763" s="78">
        <f>I763+J763</f>
        <v/>
      </c>
    </row>
    <row customHeight="1" ht="19.5" r="764">
      <c r="A764" s="2">
        <f>IF(USERID1="", USERID2, USERID1)</f>
        <v/>
      </c>
      <c r="B764">
        <f>A764&amp;"-"&amp;TEXT(C764,"M")&amp;"-"&amp;TEXT(C764,"D")</f>
        <v/>
      </c>
      <c r="C764" s="93">
        <f>DATE</f>
        <v/>
      </c>
      <c r="D764">
        <f>DAY</f>
        <v/>
      </c>
      <c r="E764">
        <f>VLOOKUP(B764,CodeARAM,2,FALSE)</f>
        <v/>
      </c>
      <c r="F764">
        <f>VLOOKUP(B764,CodeDEAM,2,FALSE)</f>
        <v/>
      </c>
      <c r="G764">
        <f>VLOOKUP(B764,CodeARPM,2,FALSE)</f>
        <v/>
      </c>
      <c r="H764">
        <f>VLOOKUP(B764,CodeTRUEDEPM,2,FALSE)</f>
        <v/>
      </c>
      <c r="I764" s="78">
        <f>F764-E764</f>
        <v/>
      </c>
      <c r="J764" s="78">
        <f>H764-G764</f>
        <v/>
      </c>
      <c r="K764" s="78">
        <f>I764+J764</f>
        <v/>
      </c>
    </row>
    <row customHeight="1" ht="19.5" r="765">
      <c r="A765" s="2">
        <f>IF(USERID1="", USERID2, USERID1)</f>
        <v/>
      </c>
      <c r="B765">
        <f>A765&amp;"-"&amp;TEXT(C765,"M")&amp;"-"&amp;TEXT(C765,"D")</f>
        <v/>
      </c>
      <c r="C765" s="93">
        <f>DATE</f>
        <v/>
      </c>
      <c r="D765">
        <f>DAY</f>
        <v/>
      </c>
      <c r="E765">
        <f>VLOOKUP(B765,CodeARAM,2,FALSE)</f>
        <v/>
      </c>
      <c r="F765">
        <f>VLOOKUP(B765,CodeDEAM,2,FALSE)</f>
        <v/>
      </c>
      <c r="G765">
        <f>VLOOKUP(B765,CodeARPM,2,FALSE)</f>
        <v/>
      </c>
      <c r="H765">
        <f>VLOOKUP(B765,CodeTRUEDEPM,2,FALSE)</f>
        <v/>
      </c>
      <c r="I765" s="78">
        <f>F765-E765</f>
        <v/>
      </c>
      <c r="J765" s="78">
        <f>H765-G765</f>
        <v/>
      </c>
      <c r="K765" s="78">
        <f>I765+J765</f>
        <v/>
      </c>
    </row>
    <row customHeight="1" ht="19.5" r="766">
      <c r="A766" s="2">
        <f>IF(USERID1="", USERID2, USERID1)</f>
        <v/>
      </c>
      <c r="B766">
        <f>A766&amp;"-"&amp;TEXT(C766,"M")&amp;"-"&amp;TEXT(C766,"D")</f>
        <v/>
      </c>
      <c r="C766" s="93">
        <f>DATE</f>
        <v/>
      </c>
      <c r="D766">
        <f>DAY</f>
        <v/>
      </c>
      <c r="E766">
        <f>VLOOKUP(B766,CodeARAM,2,FALSE)</f>
        <v/>
      </c>
      <c r="F766">
        <f>VLOOKUP(B766,CodeDEAM,2,FALSE)</f>
        <v/>
      </c>
      <c r="G766">
        <f>VLOOKUP(B766,CodeARPM,2,FALSE)</f>
        <v/>
      </c>
      <c r="H766">
        <f>VLOOKUP(B766,CodeTRUEDEPM,2,FALSE)</f>
        <v/>
      </c>
      <c r="I766" s="78">
        <f>F766-E766</f>
        <v/>
      </c>
      <c r="J766" s="78">
        <f>H766-G766</f>
        <v/>
      </c>
      <c r="K766" s="78">
        <f>I766+J766</f>
        <v/>
      </c>
    </row>
    <row customHeight="1" ht="19.5" r="767">
      <c r="A767" s="2">
        <f>IF(USERID1="", USERID2, USERID1)</f>
        <v/>
      </c>
      <c r="B767">
        <f>A767&amp;"-"&amp;TEXT(C767,"M")&amp;"-"&amp;TEXT(C767,"D")</f>
        <v/>
      </c>
      <c r="C767" s="93">
        <f>DATE</f>
        <v/>
      </c>
      <c r="D767">
        <f>DAY</f>
        <v/>
      </c>
      <c r="E767">
        <f>VLOOKUP(B767,CodeARAM,2,FALSE)</f>
        <v/>
      </c>
      <c r="F767">
        <f>VLOOKUP(B767,CodeDEAM,2,FALSE)</f>
        <v/>
      </c>
      <c r="G767">
        <f>VLOOKUP(B767,CodeARPM,2,FALSE)</f>
        <v/>
      </c>
      <c r="H767">
        <f>VLOOKUP(B767,CodeTRUEDEPM,2,FALSE)</f>
        <v/>
      </c>
      <c r="I767" s="78">
        <f>F767-E767</f>
        <v/>
      </c>
      <c r="J767" s="78">
        <f>H767-G767</f>
        <v/>
      </c>
      <c r="K767" s="78">
        <f>I767+J767</f>
        <v/>
      </c>
    </row>
    <row customHeight="1" ht="19.5" r="768">
      <c r="A768" s="2">
        <f>IF(USERID1="", USERID2, USERID1)</f>
        <v/>
      </c>
      <c r="B768">
        <f>A768&amp;"-"&amp;TEXT(C768,"M")&amp;"-"&amp;TEXT(C768,"D")</f>
        <v/>
      </c>
      <c r="C768" s="93">
        <f>DATE</f>
        <v/>
      </c>
      <c r="D768">
        <f>DAY</f>
        <v/>
      </c>
      <c r="E768">
        <f>VLOOKUP(B768,CodeARAM,2,FALSE)</f>
        <v/>
      </c>
      <c r="F768">
        <f>VLOOKUP(B768,CodeDEAM,2,FALSE)</f>
        <v/>
      </c>
      <c r="G768">
        <f>VLOOKUP(B768,CodeARPM,2,FALSE)</f>
        <v/>
      </c>
      <c r="H768">
        <f>VLOOKUP(B768,CodeTRUEDEPM,2,FALSE)</f>
        <v/>
      </c>
      <c r="I768" s="78">
        <f>F768-E768</f>
        <v/>
      </c>
      <c r="J768" s="78">
        <f>H768-G768</f>
        <v/>
      </c>
      <c r="K768" s="78">
        <f>I768+J768</f>
        <v/>
      </c>
    </row>
    <row customHeight="1" ht="19.5" r="769">
      <c r="A769" s="2">
        <f>IF(USERID1="", USERID2, USERID1)</f>
        <v/>
      </c>
      <c r="B769">
        <f>A769&amp;"-"&amp;TEXT(C769,"M")&amp;"-"&amp;TEXT(C769,"D")</f>
        <v/>
      </c>
      <c r="C769" s="93">
        <f>DATE</f>
        <v/>
      </c>
      <c r="D769">
        <f>DAY</f>
        <v/>
      </c>
      <c r="E769">
        <f>VLOOKUP(B769,CodeARAM,2,FALSE)</f>
        <v/>
      </c>
      <c r="F769">
        <f>VLOOKUP(B769,CodeDEAM,2,FALSE)</f>
        <v/>
      </c>
      <c r="G769">
        <f>VLOOKUP(B769,CodeARPM,2,FALSE)</f>
        <v/>
      </c>
      <c r="H769">
        <f>VLOOKUP(B769,CodeTRUEDEPM,2,FALSE)</f>
        <v/>
      </c>
      <c r="I769" s="78">
        <f>F769-E769</f>
        <v/>
      </c>
      <c r="J769" s="78">
        <f>H769-G769</f>
        <v/>
      </c>
      <c r="K769" s="78">
        <f>I769+J769</f>
        <v/>
      </c>
    </row>
    <row customHeight="1" ht="19.5" r="770">
      <c r="A770" s="2">
        <f>IF(USERID1="", USERID2, USERID1)</f>
        <v/>
      </c>
      <c r="B770">
        <f>A770&amp;"-"&amp;TEXT(C770,"M")&amp;"-"&amp;TEXT(C770,"D")</f>
        <v/>
      </c>
      <c r="C770" s="93">
        <f>DATE</f>
        <v/>
      </c>
      <c r="D770">
        <f>DAY</f>
        <v/>
      </c>
      <c r="E770">
        <f>VLOOKUP(B770,CodeARAM,2,FALSE)</f>
        <v/>
      </c>
      <c r="F770">
        <f>VLOOKUP(B770,CodeDEAM,2,FALSE)</f>
        <v/>
      </c>
      <c r="G770">
        <f>VLOOKUP(B770,CodeARPM,2,FALSE)</f>
        <v/>
      </c>
      <c r="H770">
        <f>VLOOKUP(B770,CodeTRUEDEPM,2,FALSE)</f>
        <v/>
      </c>
      <c r="I770" s="78">
        <f>F770-E770</f>
        <v/>
      </c>
      <c r="J770" s="78">
        <f>H770-G770</f>
        <v/>
      </c>
      <c r="K770" s="78">
        <f>I770+J770</f>
        <v/>
      </c>
    </row>
    <row customHeight="1" ht="19.5" r="771">
      <c r="A771" s="2">
        <f>IF(USERID1="", USERID2, USERID1)</f>
        <v/>
      </c>
      <c r="B771">
        <f>A771&amp;"-"&amp;TEXT(C771,"M")&amp;"-"&amp;TEXT(C771,"D")</f>
        <v/>
      </c>
      <c r="C771" s="93">
        <f>DATE</f>
        <v/>
      </c>
      <c r="D771">
        <f>DAY</f>
        <v/>
      </c>
      <c r="E771">
        <f>VLOOKUP(B771,CodeARAM,2,FALSE)</f>
        <v/>
      </c>
      <c r="F771">
        <f>VLOOKUP(B771,CodeDEAM,2,FALSE)</f>
        <v/>
      </c>
      <c r="G771">
        <f>VLOOKUP(B771,CodeARPM,2,FALSE)</f>
        <v/>
      </c>
      <c r="H771">
        <f>VLOOKUP(B771,CodeTRUEDEPM,2,FALSE)</f>
        <v/>
      </c>
      <c r="I771" s="78">
        <f>F771-E771</f>
        <v/>
      </c>
      <c r="J771" s="78">
        <f>H771-G771</f>
        <v/>
      </c>
      <c r="K771" s="78">
        <f>I771+J771</f>
        <v/>
      </c>
    </row>
    <row customHeight="1" ht="19.5" r="772">
      <c r="A772" s="2">
        <f>IF(USERID1="", USERID2, USERID1)</f>
        <v/>
      </c>
      <c r="B772">
        <f>A772&amp;"-"&amp;TEXT(C772,"M")&amp;"-"&amp;TEXT(C772,"D")</f>
        <v/>
      </c>
      <c r="C772" s="93">
        <f>DATE</f>
        <v/>
      </c>
      <c r="D772">
        <f>DAY</f>
        <v/>
      </c>
      <c r="E772">
        <f>VLOOKUP(B772,CodeARAM,2,FALSE)</f>
        <v/>
      </c>
      <c r="F772">
        <f>VLOOKUP(B772,CodeDEAM,2,FALSE)</f>
        <v/>
      </c>
      <c r="G772">
        <f>VLOOKUP(B772,CodeARPM,2,FALSE)</f>
        <v/>
      </c>
      <c r="H772">
        <f>VLOOKUP(B772,CodeTRUEDEPM,2,FALSE)</f>
        <v/>
      </c>
      <c r="I772" s="78">
        <f>F772-E772</f>
        <v/>
      </c>
      <c r="J772" s="78">
        <f>H772-G772</f>
        <v/>
      </c>
      <c r="K772" s="78">
        <f>I772+J772</f>
        <v/>
      </c>
    </row>
    <row customHeight="1" ht="19.5" r="773">
      <c r="A773" s="2">
        <f>IF(USERID1="", USERID2, USERID1)</f>
        <v/>
      </c>
      <c r="B773">
        <f>A773&amp;"-"&amp;TEXT(C773,"M")&amp;"-"&amp;TEXT(C773,"D")</f>
        <v/>
      </c>
      <c r="C773" s="93">
        <f>DATE</f>
        <v/>
      </c>
      <c r="D773">
        <f>DAY</f>
        <v/>
      </c>
      <c r="E773">
        <f>VLOOKUP(B773,CodeARAM,2,FALSE)</f>
        <v/>
      </c>
      <c r="F773">
        <f>VLOOKUP(B773,CodeDEAM,2,FALSE)</f>
        <v/>
      </c>
      <c r="G773">
        <f>VLOOKUP(B773,CodeARPM,2,FALSE)</f>
        <v/>
      </c>
      <c r="H773">
        <f>VLOOKUP(B773,CodeTRUEDEPM,2,FALSE)</f>
        <v/>
      </c>
      <c r="I773" s="78">
        <f>F773-E773</f>
        <v/>
      </c>
      <c r="J773" s="78">
        <f>H773-G773</f>
        <v/>
      </c>
      <c r="K773" s="78">
        <f>I773+J773</f>
        <v/>
      </c>
    </row>
    <row customHeight="1" ht="19.5" r="774">
      <c r="A774" s="2">
        <f>IF(USERID1="", USERID2, USERID1)</f>
        <v/>
      </c>
      <c r="B774">
        <f>A774&amp;"-"&amp;TEXT(C774,"M")&amp;"-"&amp;TEXT(C774,"D")</f>
        <v/>
      </c>
      <c r="C774" s="93">
        <f>DATE</f>
        <v/>
      </c>
      <c r="D774">
        <f>DAY</f>
        <v/>
      </c>
      <c r="F774">
        <f>VLOOKUP(B774,CodeDEAM,2,FALSE)</f>
        <v/>
      </c>
      <c r="G774">
        <f>VLOOKUP(B774,CodeARPM,2,FALSE)</f>
        <v/>
      </c>
      <c r="H774">
        <f>VLOOKUP(B774,CodeTRUEDEPM,2,FALSE)</f>
        <v/>
      </c>
      <c r="I774" s="78">
        <f>F774-E774</f>
        <v/>
      </c>
      <c r="J774" s="78">
        <f>H774-G774</f>
        <v/>
      </c>
      <c r="K774" s="78">
        <f>I774+J774</f>
        <v/>
      </c>
    </row>
    <row customHeight="1" ht="19.5" r="775">
      <c r="A775" s="2">
        <f>IF(USERID1="", USERID2, USERID1)</f>
        <v/>
      </c>
      <c r="B775">
        <f>A775&amp;"-"&amp;TEXT(C775,"M")&amp;"-"&amp;TEXT(C775,"D")</f>
        <v/>
      </c>
      <c r="C775" s="93">
        <f>DATE</f>
        <v/>
      </c>
      <c r="D775">
        <f>DAY</f>
        <v/>
      </c>
      <c r="F775">
        <f>VLOOKUP(B775,CodeDEAM,2,FALSE)</f>
        <v/>
      </c>
      <c r="G775">
        <f>VLOOKUP(B775,CodeARPM,2,FALSE)</f>
        <v/>
      </c>
      <c r="H775">
        <f>VLOOKUP(B775,CodeTRUEDEPM,2,FALSE)</f>
        <v/>
      </c>
      <c r="I775" s="78">
        <f>F775-E775</f>
        <v/>
      </c>
      <c r="J775" s="78">
        <f>H775-G775</f>
        <v/>
      </c>
      <c r="K775" s="78">
        <f>I775+J775</f>
        <v/>
      </c>
    </row>
    <row customHeight="1" ht="19.5" r="776">
      <c r="A776" s="2">
        <f>IF(USERID1="", USERID2, USERID1)</f>
        <v/>
      </c>
      <c r="B776">
        <f>A776&amp;"-"&amp;TEXT(C776,"M")&amp;"-"&amp;TEXT(C776,"D")</f>
        <v/>
      </c>
      <c r="C776" s="93">
        <f>DATE</f>
        <v/>
      </c>
      <c r="D776">
        <f>DAY</f>
        <v/>
      </c>
      <c r="F776">
        <f>VLOOKUP(B776,CodeDEAM,2,FALSE)</f>
        <v/>
      </c>
      <c r="G776">
        <f>VLOOKUP(B776,CodeARPM,2,FALSE)</f>
        <v/>
      </c>
      <c r="H776">
        <f>VLOOKUP(B776,CodeTRUEDEPM,2,FALSE)</f>
        <v/>
      </c>
      <c r="I776" s="78">
        <f>F776-E776</f>
        <v/>
      </c>
      <c r="J776" s="78">
        <f>H776-G776</f>
        <v/>
      </c>
      <c r="K776" s="78">
        <f>I776+J776</f>
        <v/>
      </c>
    </row>
    <row customHeight="1" ht="19.5" r="777">
      <c r="A777" s="2">
        <f>IF(USERID1="", USERID2, USERID1)</f>
        <v/>
      </c>
      <c r="B777">
        <f>A777&amp;"-"&amp;TEXT(C777,"M")&amp;"-"&amp;TEXT(C777,"D")</f>
        <v/>
      </c>
      <c r="C777" s="93">
        <f>DATE</f>
        <v/>
      </c>
      <c r="D777">
        <f>DAY</f>
        <v/>
      </c>
      <c r="F777">
        <f>VLOOKUP(B777,CodeDEAM,2,FALSE)</f>
        <v/>
      </c>
      <c r="G777">
        <f>VLOOKUP(B777,CodeARPM,2,FALSE)</f>
        <v/>
      </c>
      <c r="H777">
        <f>VLOOKUP(B777,CodeTRUEDEPM,2,FALSE)</f>
        <v/>
      </c>
      <c r="I777" s="78">
        <f>F777-E777</f>
        <v/>
      </c>
      <c r="J777" s="78">
        <f>H777-G777</f>
        <v/>
      </c>
      <c r="K777" s="78">
        <f>I777+J777</f>
        <v/>
      </c>
    </row>
    <row customHeight="1" ht="19.5" r="778">
      <c r="A778" s="2">
        <f>IF(USERID1="", USERID2, USERID1)</f>
        <v/>
      </c>
      <c r="B778">
        <f>A778&amp;"-"&amp;TEXT(C778,"M")&amp;"-"&amp;TEXT(C778,"D")</f>
        <v/>
      </c>
      <c r="C778" s="93">
        <f>DATE</f>
        <v/>
      </c>
      <c r="D778">
        <f>DAY</f>
        <v/>
      </c>
      <c r="F778">
        <f>VLOOKUP(B778,CodeDEAM,2,FALSE)</f>
        <v/>
      </c>
      <c r="G778">
        <f>VLOOKUP(B778,CodeARPM,2,FALSE)</f>
        <v/>
      </c>
      <c r="H778">
        <f>VLOOKUP(B778,CodeTRUEDEPM,2,FALSE)</f>
        <v/>
      </c>
      <c r="I778" s="78">
        <f>F778-E778</f>
        <v/>
      </c>
      <c r="J778" s="78">
        <f>H778-G778</f>
        <v/>
      </c>
      <c r="K778" s="78">
        <f>I778+J778</f>
        <v/>
      </c>
    </row>
    <row customHeight="1" ht="19.5" r="779">
      <c r="A779" s="2">
        <f>IF(USERID1="", USERID2, USERID1)</f>
        <v/>
      </c>
      <c r="B779">
        <f>A779&amp;"-"&amp;TEXT(C779,"M")&amp;"-"&amp;TEXT(C779,"D")</f>
        <v/>
      </c>
      <c r="C779" s="93">
        <f>DATE</f>
        <v/>
      </c>
      <c r="D779">
        <f>DAY</f>
        <v/>
      </c>
      <c r="F779">
        <f>VLOOKUP(B779,CodeDEAM,2,FALSE)</f>
        <v/>
      </c>
      <c r="G779">
        <f>VLOOKUP(B779,CodeARPM,2,FALSE)</f>
        <v/>
      </c>
      <c r="H779">
        <f>VLOOKUP(B779,CodeTRUEDEPM,2,FALSE)</f>
        <v/>
      </c>
      <c r="I779" s="78">
        <f>F779-E779</f>
        <v/>
      </c>
      <c r="J779" s="78">
        <f>H779-G779</f>
        <v/>
      </c>
      <c r="K779" s="78">
        <f>I779+J779</f>
        <v/>
      </c>
    </row>
    <row customHeight="1" ht="19.5" r="780">
      <c r="A780" s="2">
        <f>IF(USERID1="", USERID2, USERID1)</f>
        <v/>
      </c>
      <c r="B780">
        <f>A780&amp;"-"&amp;TEXT(C780,"M")&amp;"-"&amp;TEXT(C780,"D")</f>
        <v/>
      </c>
      <c r="C780" s="93">
        <f>DATE</f>
        <v/>
      </c>
      <c r="D780">
        <f>DAY</f>
        <v/>
      </c>
      <c r="F780">
        <f>VLOOKUP(B780,CodeDEAM,2,FALSE)</f>
        <v/>
      </c>
      <c r="G780">
        <f>VLOOKUP(B780,CodeARPM,2,FALSE)</f>
        <v/>
      </c>
      <c r="H780">
        <f>VLOOKUP(B780,CodeTRUEDEPM,2,FALSE)</f>
        <v/>
      </c>
      <c r="I780" s="78">
        <f>F780-E780</f>
        <v/>
      </c>
      <c r="J780" s="78">
        <f>H780-G780</f>
        <v/>
      </c>
      <c r="K780" s="78">
        <f>I780+J780</f>
        <v/>
      </c>
    </row>
    <row customHeight="1" ht="19.5" r="781">
      <c r="A781" s="2">
        <f>IF(USERID1="", USERID2, USERID1)</f>
        <v/>
      </c>
      <c r="B781">
        <f>A781&amp;"-"&amp;TEXT(C781,"M")&amp;"-"&amp;TEXT(C781,"D")</f>
        <v/>
      </c>
      <c r="C781" s="93">
        <f>DATE</f>
        <v/>
      </c>
      <c r="D781">
        <f>DAY</f>
        <v/>
      </c>
      <c r="F781">
        <f>VLOOKUP(B781,CodeDEAM,2,FALSE)</f>
        <v/>
      </c>
      <c r="G781">
        <f>VLOOKUP(B781,CodeARPM,2,FALSE)</f>
        <v/>
      </c>
      <c r="H781">
        <f>VLOOKUP(B781,CodeTRUEDEPM,2,FALSE)</f>
        <v/>
      </c>
      <c r="I781" s="78">
        <f>F781-E781</f>
        <v/>
      </c>
      <c r="J781" s="78">
        <f>H781-G781</f>
        <v/>
      </c>
      <c r="K781" s="78">
        <f>I781+J781</f>
        <v/>
      </c>
    </row>
    <row customHeight="1" ht="19.5" r="782">
      <c r="A782" s="2">
        <f>IF(USERID1="", USERID2, USERID1)</f>
        <v/>
      </c>
      <c r="B782">
        <f>A782&amp;"-"&amp;TEXT(C782,"M")&amp;"-"&amp;TEXT(C782,"D")</f>
        <v/>
      </c>
      <c r="C782" s="93">
        <f>DATE</f>
        <v/>
      </c>
      <c r="D782">
        <f>DAY</f>
        <v/>
      </c>
      <c r="F782">
        <f>VLOOKUP(B782,CodeDEAM,2,FALSE)</f>
        <v/>
      </c>
      <c r="G782">
        <f>VLOOKUP(B782,CodeARPM,2,FALSE)</f>
        <v/>
      </c>
      <c r="H782">
        <f>VLOOKUP(B782,CodeTRUEDEPM,2,FALSE)</f>
        <v/>
      </c>
      <c r="I782" s="78">
        <f>F782-E782</f>
        <v/>
      </c>
      <c r="J782" s="78">
        <f>H782-G782</f>
        <v/>
      </c>
      <c r="K782" s="78">
        <f>I782+J782</f>
        <v/>
      </c>
    </row>
    <row customHeight="1" ht="19.5" r="783">
      <c r="A783" s="2">
        <f>IF(USERID1="", USERID2, USERID1)</f>
        <v/>
      </c>
      <c r="B783">
        <f>A783&amp;"-"&amp;TEXT(C783,"M")&amp;"-"&amp;TEXT(C783,"D")</f>
        <v/>
      </c>
      <c r="C783" s="93">
        <f>DATE</f>
        <v/>
      </c>
      <c r="D783">
        <f>DAY</f>
        <v/>
      </c>
      <c r="F783">
        <f>VLOOKUP(B783,CodeDEAM,2,FALSE)</f>
        <v/>
      </c>
      <c r="G783">
        <f>VLOOKUP(B783,CodeARPM,2,FALSE)</f>
        <v/>
      </c>
      <c r="H783">
        <f>VLOOKUP(B783,CodeTRUEDEPM,2,FALSE)</f>
        <v/>
      </c>
      <c r="I783" s="78">
        <f>F783-E783</f>
        <v/>
      </c>
      <c r="J783" s="78">
        <f>H783-G783</f>
        <v/>
      </c>
      <c r="K783" s="78">
        <f>I783+J783</f>
        <v/>
      </c>
    </row>
    <row customHeight="1" ht="19.5" r="784">
      <c r="A784" s="2">
        <f>IF(USERID1="", USERID2, USERID1)</f>
        <v/>
      </c>
      <c r="B784">
        <f>A784&amp;"-"&amp;TEXT(C784,"M")&amp;"-"&amp;TEXT(C784,"D")</f>
        <v/>
      </c>
      <c r="C784" s="93">
        <f>DATE</f>
        <v/>
      </c>
      <c r="D784">
        <f>DAY</f>
        <v/>
      </c>
      <c r="F784">
        <f>VLOOKUP(B784,CodeDEAM,2,FALSE)</f>
        <v/>
      </c>
      <c r="G784">
        <f>VLOOKUP(B784,CodeARPM,2,FALSE)</f>
        <v/>
      </c>
      <c r="H784">
        <f>VLOOKUP(B784,CodeTRUEDEPM,2,FALSE)</f>
        <v/>
      </c>
      <c r="I784" s="78">
        <f>F784-E784</f>
        <v/>
      </c>
      <c r="J784" s="78">
        <f>H784-G784</f>
        <v/>
      </c>
      <c r="K784" s="78">
        <f>I784+J784</f>
        <v/>
      </c>
    </row>
    <row customHeight="1" ht="19.5" r="785">
      <c r="A785" s="2">
        <f>IF(USERID1="", USERID2, USERID1)</f>
        <v/>
      </c>
      <c r="B785">
        <f>A785&amp;"-"&amp;TEXT(C785,"M")&amp;"-"&amp;TEXT(C785,"D")</f>
        <v/>
      </c>
      <c r="C785" s="93">
        <f>DATE</f>
        <v/>
      </c>
      <c r="D785">
        <f>DAY</f>
        <v/>
      </c>
      <c r="F785">
        <f>VLOOKUP(B785,CodeDEAM,2,FALSE)</f>
        <v/>
      </c>
      <c r="G785">
        <f>VLOOKUP(B785,CodeARPM,2,FALSE)</f>
        <v/>
      </c>
      <c r="H785">
        <f>VLOOKUP(B785,CodeTRUEDEPM,2,FALSE)</f>
        <v/>
      </c>
      <c r="I785" s="78">
        <f>F785-E785</f>
        <v/>
      </c>
      <c r="J785" s="78">
        <f>H785-G785</f>
        <v/>
      </c>
      <c r="K785" s="78">
        <f>I785+J785</f>
        <v/>
      </c>
    </row>
    <row customHeight="1" ht="19.5" r="786">
      <c r="A786" s="2">
        <f>IF(USERID1="", USERID2, USERID1)</f>
        <v/>
      </c>
      <c r="B786">
        <f>A786&amp;"-"&amp;TEXT(C786,"M")&amp;"-"&amp;TEXT(C786,"D")</f>
        <v/>
      </c>
      <c r="C786" s="93">
        <f>DATE</f>
        <v/>
      </c>
      <c r="D786">
        <f>DAY</f>
        <v/>
      </c>
      <c r="F786">
        <f>VLOOKUP(B786,CodeDEAM,2,FALSE)</f>
        <v/>
      </c>
      <c r="G786">
        <f>VLOOKUP(B786,CodeARPM,2,FALSE)</f>
        <v/>
      </c>
      <c r="H786">
        <f>VLOOKUP(B786,CodeTRUEDEPM,2,FALSE)</f>
        <v/>
      </c>
      <c r="I786" s="78">
        <f>F786-E786</f>
        <v/>
      </c>
      <c r="J786" s="78">
        <f>H786-G786</f>
        <v/>
      </c>
      <c r="K786" s="78">
        <f>I786+J786</f>
        <v/>
      </c>
    </row>
    <row customHeight="1" ht="19.5" r="787">
      <c r="A787" s="2">
        <f>IF(USERID1="", USERID2, USERID1)</f>
        <v/>
      </c>
      <c r="B787">
        <f>A787&amp;"-"&amp;TEXT(C787,"M")&amp;"-"&amp;TEXT(C787,"D")</f>
        <v/>
      </c>
      <c r="C787" s="93">
        <f>DATE</f>
        <v/>
      </c>
      <c r="D787">
        <f>DAY</f>
        <v/>
      </c>
      <c r="F787">
        <f>VLOOKUP(B787,CodeDEAM,2,FALSE)</f>
        <v/>
      </c>
      <c r="G787">
        <f>VLOOKUP(B787,CodeARPM,2,FALSE)</f>
        <v/>
      </c>
      <c r="H787">
        <f>VLOOKUP(B787,CodeTRUEDEPM,2,FALSE)</f>
        <v/>
      </c>
      <c r="I787" s="78">
        <f>F787-E787</f>
        <v/>
      </c>
      <c r="J787" s="78">
        <f>H787-G787</f>
        <v/>
      </c>
      <c r="K787" s="78">
        <f>I787+J787</f>
        <v/>
      </c>
    </row>
    <row customHeight="1" ht="19.5" r="788">
      <c r="A788" s="2">
        <f>IF(USERID1="", USERID2, USERID1)</f>
        <v/>
      </c>
      <c r="B788">
        <f>A788&amp;"-"&amp;TEXT(C788,"M")&amp;"-"&amp;TEXT(C788,"D")</f>
        <v/>
      </c>
      <c r="C788" s="93">
        <f>DATE</f>
        <v/>
      </c>
      <c r="D788">
        <f>DAY</f>
        <v/>
      </c>
      <c r="F788">
        <f>VLOOKUP(B788,CodeDEAM,2,FALSE)</f>
        <v/>
      </c>
      <c r="G788">
        <f>VLOOKUP(B788,CodeARPM,2,FALSE)</f>
        <v/>
      </c>
      <c r="H788">
        <f>VLOOKUP(B788,CodeTRUEDEPM,2,FALSE)</f>
        <v/>
      </c>
      <c r="I788" s="78">
        <f>F788-E788</f>
        <v/>
      </c>
      <c r="J788" s="78">
        <f>H788-G788</f>
        <v/>
      </c>
      <c r="K788" s="78">
        <f>I788+J788</f>
        <v/>
      </c>
    </row>
    <row customHeight="1" ht="19.5" r="789">
      <c r="A789" s="2">
        <f>IF(USERID1="", USERID2, USERID1)</f>
        <v/>
      </c>
      <c r="B789">
        <f>A789&amp;"-"&amp;TEXT(C789,"M")&amp;"-"&amp;TEXT(C789,"D")</f>
        <v/>
      </c>
      <c r="C789" s="93">
        <f>DATE</f>
        <v/>
      </c>
      <c r="D789">
        <f>DAY</f>
        <v/>
      </c>
      <c r="F789">
        <f>VLOOKUP(B789,CodeDEAM,2,FALSE)</f>
        <v/>
      </c>
      <c r="G789">
        <f>VLOOKUP(B789,CodeARPM,2,FALSE)</f>
        <v/>
      </c>
      <c r="H789">
        <f>VLOOKUP(B789,CodeTRUEDEPM,2,FALSE)</f>
        <v/>
      </c>
      <c r="I789" s="78">
        <f>F789-E789</f>
        <v/>
      </c>
      <c r="J789" s="78">
        <f>H789-G789</f>
        <v/>
      </c>
      <c r="K789" s="78">
        <f>I789+J789</f>
        <v/>
      </c>
    </row>
    <row customHeight="1" ht="19.5" r="790">
      <c r="A790" s="2">
        <f>IF(USERID1="", USERID2, USERID1)</f>
        <v/>
      </c>
      <c r="B790">
        <f>A790&amp;"-"&amp;TEXT(C790,"M")&amp;"-"&amp;TEXT(C790,"D")</f>
        <v/>
      </c>
      <c r="C790" s="93">
        <f>DATE</f>
        <v/>
      </c>
      <c r="D790">
        <f>DAY</f>
        <v/>
      </c>
      <c r="F790">
        <f>VLOOKUP(B790,CodeDEAM,2,FALSE)</f>
        <v/>
      </c>
      <c r="G790">
        <f>VLOOKUP(B790,CodeARPM,2,FALSE)</f>
        <v/>
      </c>
      <c r="H790">
        <f>VLOOKUP(B790,CodeTRUEDEPM,2,FALSE)</f>
        <v/>
      </c>
      <c r="I790" s="78">
        <f>F790-E790</f>
        <v/>
      </c>
      <c r="J790" s="78">
        <f>H790-G790</f>
        <v/>
      </c>
      <c r="K790" s="78">
        <f>I790+J790</f>
        <v/>
      </c>
    </row>
    <row customHeight="1" ht="19.5" r="791">
      <c r="A791" s="2">
        <f>IF(USERID1="", USERID2, USERID1)</f>
        <v/>
      </c>
      <c r="B791">
        <f>A791&amp;"-"&amp;TEXT(C791,"M")&amp;"-"&amp;TEXT(C791,"D")</f>
        <v/>
      </c>
      <c r="C791" s="93">
        <f>DATE</f>
        <v/>
      </c>
      <c r="D791">
        <f>DAY</f>
        <v/>
      </c>
      <c r="F791">
        <f>VLOOKUP(B791,CodeDEAM,2,FALSE)</f>
        <v/>
      </c>
      <c r="G791">
        <f>VLOOKUP(B791,CodeARPM,2,FALSE)</f>
        <v/>
      </c>
      <c r="H791">
        <f>VLOOKUP(B791,CodeTRUEDEPM,2,FALSE)</f>
        <v/>
      </c>
      <c r="I791" s="78">
        <f>F791-E791</f>
        <v/>
      </c>
      <c r="J791" s="78">
        <f>H791-G791</f>
        <v/>
      </c>
      <c r="K791" s="78">
        <f>I791+J791</f>
        <v/>
      </c>
    </row>
    <row customHeight="1" ht="19.5" r="792">
      <c r="A792" s="2">
        <f>IF(USERID1="", USERID2, USERID1)</f>
        <v/>
      </c>
      <c r="B792">
        <f>A792&amp;"-"&amp;TEXT(C792,"M")&amp;"-"&amp;TEXT(C792,"D")</f>
        <v/>
      </c>
      <c r="C792" s="93">
        <f>DATE</f>
        <v/>
      </c>
      <c r="D792">
        <f>DAY</f>
        <v/>
      </c>
      <c r="F792">
        <f>VLOOKUP(B792,CodeDEAM,2,FALSE)</f>
        <v/>
      </c>
      <c r="G792">
        <f>VLOOKUP(B792,CodeARPM,2,FALSE)</f>
        <v/>
      </c>
      <c r="H792">
        <f>VLOOKUP(B792,CodeTRUEDEPM,2,FALSE)</f>
        <v/>
      </c>
      <c r="I792" s="78">
        <f>F792-E792</f>
        <v/>
      </c>
      <c r="J792" s="78">
        <f>H792-G792</f>
        <v/>
      </c>
      <c r="K792" s="78">
        <f>I792+J792</f>
        <v/>
      </c>
    </row>
    <row customHeight="1" ht="19.5" r="793">
      <c r="A793" s="2">
        <f>IF(USERID1="", USERID2, USERID1)</f>
        <v/>
      </c>
      <c r="B793">
        <f>A793&amp;"-"&amp;TEXT(C793,"M")&amp;"-"&amp;TEXT(C793,"D")</f>
        <v/>
      </c>
      <c r="C793" s="93">
        <f>DATE</f>
        <v/>
      </c>
      <c r="D793">
        <f>DAY</f>
        <v/>
      </c>
      <c r="F793">
        <f>VLOOKUP(B793,CodeDEAM,2,FALSE)</f>
        <v/>
      </c>
      <c r="G793">
        <f>VLOOKUP(B793,CodeARPM,2,FALSE)</f>
        <v/>
      </c>
      <c r="H793">
        <f>VLOOKUP(B793,CodeTRUEDEPM,2,FALSE)</f>
        <v/>
      </c>
      <c r="I793" s="78">
        <f>F793-E793</f>
        <v/>
      </c>
      <c r="J793" s="78">
        <f>H793-G793</f>
        <v/>
      </c>
      <c r="K793" s="78">
        <f>I793+J793</f>
        <v/>
      </c>
    </row>
    <row customHeight="1" ht="19.5" r="794">
      <c r="A794" s="2">
        <f>IF(USERID1="", USERID2, USERID1)</f>
        <v/>
      </c>
      <c r="B794">
        <f>A794&amp;"-"&amp;TEXT(C794,"M")&amp;"-"&amp;TEXT(C794,"D")</f>
        <v/>
      </c>
      <c r="C794" s="93">
        <f>DATE</f>
        <v/>
      </c>
      <c r="D794">
        <f>DAY</f>
        <v/>
      </c>
      <c r="F794">
        <f>VLOOKUP(B794,CodeDEAM,2,FALSE)</f>
        <v/>
      </c>
      <c r="G794">
        <f>VLOOKUP(B794,CodeARPM,2,FALSE)</f>
        <v/>
      </c>
      <c r="H794">
        <f>VLOOKUP(B794,CodeTRUEDEPM,2,FALSE)</f>
        <v/>
      </c>
      <c r="I794" s="78">
        <f>F794-E794</f>
        <v/>
      </c>
      <c r="J794" s="78">
        <f>H794-G794</f>
        <v/>
      </c>
      <c r="K794" s="78">
        <f>I794+J794</f>
        <v/>
      </c>
    </row>
    <row customHeight="1" ht="19.5" r="795">
      <c r="A795" s="2">
        <f>IF(USERID1="", USERID2, USERID1)</f>
        <v/>
      </c>
      <c r="B795">
        <f>A795&amp;"-"&amp;TEXT(C795,"M")&amp;"-"&amp;TEXT(C795,"D")</f>
        <v/>
      </c>
      <c r="C795" s="93">
        <f>DATE</f>
        <v/>
      </c>
      <c r="D795">
        <f>DAY</f>
        <v/>
      </c>
      <c r="F795">
        <f>VLOOKUP(B795,CodeDEAM,2,FALSE)</f>
        <v/>
      </c>
      <c r="G795">
        <f>VLOOKUP(B795,CodeARPM,2,FALSE)</f>
        <v/>
      </c>
      <c r="H795">
        <f>VLOOKUP(B795,CodeTRUEDEPM,2,FALSE)</f>
        <v/>
      </c>
      <c r="I795" s="78">
        <f>F795-E795</f>
        <v/>
      </c>
      <c r="J795" s="78">
        <f>H795-G795</f>
        <v/>
      </c>
      <c r="K795" s="78">
        <f>I795+J795</f>
        <v/>
      </c>
    </row>
    <row customHeight="1" ht="19.5" r="796">
      <c r="A796" s="2">
        <f>IF(USERID1="", USERID2, USERID1)</f>
        <v/>
      </c>
      <c r="B796">
        <f>A796&amp;"-"&amp;TEXT(C796,"M")&amp;"-"&amp;TEXT(C796,"D")</f>
        <v/>
      </c>
      <c r="C796" s="93">
        <f>DATE</f>
        <v/>
      </c>
      <c r="D796">
        <f>DAY</f>
        <v/>
      </c>
      <c r="F796">
        <f>VLOOKUP(B796,CodeDEAM,2,FALSE)</f>
        <v/>
      </c>
      <c r="G796">
        <f>VLOOKUP(B796,CodeARPM,2,FALSE)</f>
        <v/>
      </c>
      <c r="H796">
        <f>VLOOKUP(B796,CodeTRUEDEPM,2,FALSE)</f>
        <v/>
      </c>
      <c r="I796" s="78">
        <f>F796-E796</f>
        <v/>
      </c>
      <c r="J796" s="78">
        <f>H796-G796</f>
        <v/>
      </c>
      <c r="K796" s="78">
        <f>I796+J796</f>
        <v/>
      </c>
    </row>
    <row customHeight="1" ht="19.5" r="797">
      <c r="A797" s="2">
        <f>IF(USERID1="", USERID2, USERID1)</f>
        <v/>
      </c>
      <c r="B797">
        <f>A797&amp;"-"&amp;TEXT(C797,"M")&amp;"-"&amp;TEXT(C797,"D")</f>
        <v/>
      </c>
      <c r="C797" s="93">
        <f>DATE</f>
        <v/>
      </c>
      <c r="D797">
        <f>DAY</f>
        <v/>
      </c>
      <c r="F797">
        <f>VLOOKUP(B797,CodeDEAM,2,FALSE)</f>
        <v/>
      </c>
      <c r="G797">
        <f>VLOOKUP(B797,CodeARPM,2,FALSE)</f>
        <v/>
      </c>
      <c r="H797">
        <f>VLOOKUP(B797,CodeTRUEDEPM,2,FALSE)</f>
        <v/>
      </c>
      <c r="I797" s="78">
        <f>F797-E797</f>
        <v/>
      </c>
      <c r="J797" s="78">
        <f>H797-G797</f>
        <v/>
      </c>
      <c r="K797" s="78">
        <f>I797+J797</f>
        <v/>
      </c>
    </row>
    <row customHeight="1" ht="19.5" r="798">
      <c r="A798" s="2">
        <f>IF(USERID1="", USERID2, USERID1)</f>
        <v/>
      </c>
      <c r="B798">
        <f>A798&amp;"-"&amp;TEXT(C798,"M")&amp;"-"&amp;TEXT(C798,"D")</f>
        <v/>
      </c>
      <c r="C798" s="93">
        <f>DATE</f>
        <v/>
      </c>
      <c r="D798">
        <f>DAY</f>
        <v/>
      </c>
      <c r="F798">
        <f>VLOOKUP(B798,CodeDEAM,2,FALSE)</f>
        <v/>
      </c>
      <c r="G798">
        <f>VLOOKUP(B798,CodeARPM,2,FALSE)</f>
        <v/>
      </c>
      <c r="H798">
        <f>VLOOKUP(B798,CodeTRUEDEPM,2,FALSE)</f>
        <v/>
      </c>
      <c r="I798" s="78">
        <f>F798-E798</f>
        <v/>
      </c>
      <c r="J798" s="78">
        <f>H798-G798</f>
        <v/>
      </c>
      <c r="K798" s="78">
        <f>I798+J798</f>
        <v/>
      </c>
    </row>
    <row customHeight="1" ht="19.5" r="799">
      <c r="A799" s="2">
        <f>IF(USERID1="", USERID2, USERID1)</f>
        <v/>
      </c>
      <c r="B799">
        <f>A799&amp;"-"&amp;TEXT(C799,"M")&amp;"-"&amp;TEXT(C799,"D")</f>
        <v/>
      </c>
      <c r="C799" s="93">
        <f>DATE</f>
        <v/>
      </c>
      <c r="D799">
        <f>DAY</f>
        <v/>
      </c>
      <c r="F799">
        <f>VLOOKUP(B799,CodeDEAM,2,FALSE)</f>
        <v/>
      </c>
      <c r="G799">
        <f>VLOOKUP(B799,CodeARPM,2,FALSE)</f>
        <v/>
      </c>
      <c r="H799">
        <f>VLOOKUP(B799,CodeTRUEDEPM,2,FALSE)</f>
        <v/>
      </c>
      <c r="I799" s="78">
        <f>F799-E799</f>
        <v/>
      </c>
      <c r="J799" s="78">
        <f>H799-G799</f>
        <v/>
      </c>
      <c r="K799" s="78">
        <f>I799+J799</f>
        <v/>
      </c>
    </row>
    <row customHeight="1" ht="19.5" r="800">
      <c r="A800" s="2">
        <f>IF(USERID1="", USERID2, USERID1)</f>
        <v/>
      </c>
      <c r="B800">
        <f>A800&amp;"-"&amp;TEXT(C800,"M")&amp;"-"&amp;TEXT(C800,"D")</f>
        <v/>
      </c>
      <c r="C800" s="93">
        <f>DATE</f>
        <v/>
      </c>
      <c r="D800">
        <f>DAY</f>
        <v/>
      </c>
      <c r="F800">
        <f>VLOOKUP(B800,CodeDEAM,2,FALSE)</f>
        <v/>
      </c>
      <c r="G800">
        <f>VLOOKUP(B800,CodeARPM,2,FALSE)</f>
        <v/>
      </c>
      <c r="H800">
        <f>VLOOKUP(B800,CodeTRUEDEPM,2,FALSE)</f>
        <v/>
      </c>
      <c r="I800" s="78">
        <f>F800-E800</f>
        <v/>
      </c>
      <c r="J800" s="78">
        <f>H800-G800</f>
        <v/>
      </c>
      <c r="K800" s="78">
        <f>I800+J800</f>
        <v/>
      </c>
    </row>
    <row customHeight="1" ht="19.5" r="801">
      <c r="A801" s="2">
        <f>IF(USERID1="", USERID2, USERID1)</f>
        <v/>
      </c>
      <c r="B801">
        <f>A801&amp;"-"&amp;TEXT(C801,"M")&amp;"-"&amp;TEXT(C801,"D")</f>
        <v/>
      </c>
      <c r="C801" s="93">
        <f>DATE</f>
        <v/>
      </c>
      <c r="D801">
        <f>DAY</f>
        <v/>
      </c>
      <c r="F801">
        <f>VLOOKUP(B801,CodeDEAM,2,FALSE)</f>
        <v/>
      </c>
      <c r="G801">
        <f>VLOOKUP(B801,CodeARPM,2,FALSE)</f>
        <v/>
      </c>
      <c r="H801">
        <f>VLOOKUP(B801,CodeTRUEDEPM,2,FALSE)</f>
        <v/>
      </c>
      <c r="I801" s="78">
        <f>F801-E801</f>
        <v/>
      </c>
      <c r="J801" s="78">
        <f>H801-G801</f>
        <v/>
      </c>
      <c r="K801" s="78">
        <f>I801+J801</f>
        <v/>
      </c>
    </row>
    <row customHeight="1" ht="19.5" r="802">
      <c r="A802" s="2">
        <f>IF(USERID1="", USERID2, USERID1)</f>
        <v/>
      </c>
      <c r="B802">
        <f>A802&amp;"-"&amp;TEXT(C802,"M")&amp;"-"&amp;TEXT(C802,"D")</f>
        <v/>
      </c>
      <c r="C802" s="93">
        <f>DATE</f>
        <v/>
      </c>
      <c r="D802">
        <f>DAY</f>
        <v/>
      </c>
      <c r="F802">
        <f>VLOOKUP(B802,CodeDEAM,2,FALSE)</f>
        <v/>
      </c>
      <c r="G802">
        <f>VLOOKUP(B802,CodeARPM,2,FALSE)</f>
        <v/>
      </c>
      <c r="H802">
        <f>VLOOKUP(B802,CodeTRUEDEPM,2,FALSE)</f>
        <v/>
      </c>
      <c r="I802" s="78">
        <f>F802-E802</f>
        <v/>
      </c>
      <c r="J802" s="78">
        <f>H802-G802</f>
        <v/>
      </c>
      <c r="K802" s="78">
        <f>I802+J802</f>
        <v/>
      </c>
    </row>
    <row customHeight="1" ht="19.5" r="803">
      <c r="A803" s="2">
        <f>IF(USERID1="", USERID2, USERID1)</f>
        <v/>
      </c>
      <c r="B803">
        <f>A803&amp;"-"&amp;TEXT(C803,"M")&amp;"-"&amp;TEXT(C803,"D")</f>
        <v/>
      </c>
      <c r="C803" s="93">
        <f>DATE</f>
        <v/>
      </c>
      <c r="D803">
        <f>DAY</f>
        <v/>
      </c>
      <c r="F803">
        <f>VLOOKUP(B803,CodeDEAM,2,FALSE)</f>
        <v/>
      </c>
      <c r="G803">
        <f>VLOOKUP(B803,CodeARPM,2,FALSE)</f>
        <v/>
      </c>
      <c r="H803">
        <f>VLOOKUP(B803,CodeTRUEDEPM,2,FALSE)</f>
        <v/>
      </c>
      <c r="I803" s="78">
        <f>F803-E803</f>
        <v/>
      </c>
      <c r="J803" s="78">
        <f>H803-G803</f>
        <v/>
      </c>
      <c r="K803" s="78">
        <f>I803+J803</f>
        <v/>
      </c>
    </row>
    <row customHeight="1" ht="19.5" r="804">
      <c r="A804" s="2">
        <f>IF(USERID1="", USERID2, USERID1)</f>
        <v/>
      </c>
      <c r="B804">
        <f>A804&amp;"-"&amp;TEXT(C804,"M")&amp;"-"&amp;TEXT(C804,"D")</f>
        <v/>
      </c>
      <c r="C804" s="93">
        <f>DATE</f>
        <v/>
      </c>
      <c r="D804">
        <f>DAY</f>
        <v/>
      </c>
      <c r="F804">
        <f>VLOOKUP(B804,CodeDEAM,2,FALSE)</f>
        <v/>
      </c>
      <c r="G804">
        <f>VLOOKUP(B804,CodeARPM,2,FALSE)</f>
        <v/>
      </c>
      <c r="H804">
        <f>VLOOKUP(B804,CodeTRUEDEPM,2,FALSE)</f>
        <v/>
      </c>
      <c r="I804" s="78">
        <f>F804-E804</f>
        <v/>
      </c>
      <c r="J804" s="78">
        <f>H804-G804</f>
        <v/>
      </c>
      <c r="K804" s="78">
        <f>I804+J804</f>
        <v/>
      </c>
    </row>
    <row customHeight="1" ht="19.5" r="805">
      <c r="A805" s="2">
        <f>IF(USERID1="", USERID2, USERID1)</f>
        <v/>
      </c>
      <c r="B805">
        <f>A805&amp;"-"&amp;TEXT(C805,"M")&amp;"-"&amp;TEXT(C805,"D")</f>
        <v/>
      </c>
      <c r="C805" s="93">
        <f>DATE</f>
        <v/>
      </c>
      <c r="D805">
        <f>DAY</f>
        <v/>
      </c>
      <c r="F805">
        <f>VLOOKUP(B805,CodeDEAM,2,FALSE)</f>
        <v/>
      </c>
      <c r="G805">
        <f>VLOOKUP(B805,CodeARPM,2,FALSE)</f>
        <v/>
      </c>
      <c r="H805">
        <f>VLOOKUP(B805,CodeTRUEDEPM,2,FALSE)</f>
        <v/>
      </c>
      <c r="I805" s="78">
        <f>F805-E805</f>
        <v/>
      </c>
      <c r="J805" s="78">
        <f>H805-G805</f>
        <v/>
      </c>
      <c r="K805" s="78">
        <f>I805+J805</f>
        <v/>
      </c>
    </row>
    <row customHeight="1" ht="19.5" r="806">
      <c r="A806" s="2">
        <f>IF(USERID1="", USERID2, USERID1)</f>
        <v/>
      </c>
      <c r="B806">
        <f>A806&amp;"-"&amp;TEXT(C806,"M")&amp;"-"&amp;TEXT(C806,"D")</f>
        <v/>
      </c>
      <c r="C806" s="93">
        <f>DATE</f>
        <v/>
      </c>
      <c r="D806">
        <f>DAY</f>
        <v/>
      </c>
      <c r="F806">
        <f>VLOOKUP(B806,CodeDEAM,2,FALSE)</f>
        <v/>
      </c>
      <c r="G806">
        <f>VLOOKUP(B806,CodeARPM,2,FALSE)</f>
        <v/>
      </c>
      <c r="H806">
        <f>VLOOKUP(B806,CodeTRUEDEPM,2,FALSE)</f>
        <v/>
      </c>
      <c r="I806" s="78">
        <f>F806-E806</f>
        <v/>
      </c>
      <c r="J806" s="78">
        <f>H806-G806</f>
        <v/>
      </c>
      <c r="K806" s="78">
        <f>I806+J806</f>
        <v/>
      </c>
    </row>
    <row customHeight="1" ht="19.5" r="807">
      <c r="A807" s="2">
        <f>IF(USERID1="", USERID2, USERID1)</f>
        <v/>
      </c>
      <c r="B807">
        <f>A807&amp;"-"&amp;TEXT(C807,"M")&amp;"-"&amp;TEXT(C807,"D")</f>
        <v/>
      </c>
      <c r="C807" s="93">
        <f>DATE</f>
        <v/>
      </c>
      <c r="D807">
        <f>DAY</f>
        <v/>
      </c>
      <c r="F807">
        <f>VLOOKUP(B807,CodeDEAM,2,FALSE)</f>
        <v/>
      </c>
      <c r="G807">
        <f>VLOOKUP(B807,CodeARPM,2,FALSE)</f>
        <v/>
      </c>
      <c r="H807">
        <f>VLOOKUP(B807,CodeTRUEDEPM,2,FALSE)</f>
        <v/>
      </c>
      <c r="I807" s="78">
        <f>F807-E807</f>
        <v/>
      </c>
      <c r="J807" s="78">
        <f>H807-G807</f>
        <v/>
      </c>
      <c r="K807" s="78">
        <f>I807+J807</f>
        <v/>
      </c>
    </row>
    <row customHeight="1" ht="19.5" r="808">
      <c r="A808" s="2">
        <f>IF(USERID1="", USERID2, USERID1)</f>
        <v/>
      </c>
      <c r="B808">
        <f>A808&amp;"-"&amp;TEXT(C808,"M")&amp;"-"&amp;TEXT(C808,"D")</f>
        <v/>
      </c>
      <c r="C808" s="93">
        <f>DATE</f>
        <v/>
      </c>
      <c r="D808">
        <f>DAY</f>
        <v/>
      </c>
      <c r="F808">
        <f>VLOOKUP(B808,CodeDEAM,2,FALSE)</f>
        <v/>
      </c>
      <c r="G808">
        <f>VLOOKUP(B808,CodeARPM,2,FALSE)</f>
        <v/>
      </c>
      <c r="H808">
        <f>VLOOKUP(B808,CodeTRUEDEPM,2,FALSE)</f>
        <v/>
      </c>
      <c r="I808" s="78">
        <f>F808-E808</f>
        <v/>
      </c>
      <c r="J808" s="78">
        <f>H808-G808</f>
        <v/>
      </c>
      <c r="K808" s="78">
        <f>I808+J808</f>
        <v/>
      </c>
    </row>
    <row customHeight="1" ht="19.5" r="809">
      <c r="A809" s="2">
        <f>IF(USERID1="", USERID2, USERID1)</f>
        <v/>
      </c>
      <c r="B809">
        <f>A809&amp;"-"&amp;TEXT(C809,"M")&amp;"-"&amp;TEXT(C809,"D")</f>
        <v/>
      </c>
      <c r="C809" s="93">
        <f>DATE</f>
        <v/>
      </c>
      <c r="D809">
        <f>DAY</f>
        <v/>
      </c>
      <c r="F809">
        <f>VLOOKUP(B809,CodeDEAM,2,FALSE)</f>
        <v/>
      </c>
      <c r="G809">
        <f>VLOOKUP(B809,CodeARPM,2,FALSE)</f>
        <v/>
      </c>
      <c r="H809">
        <f>VLOOKUP(B809,CodeTRUEDEPM,2,FALSE)</f>
        <v/>
      </c>
      <c r="I809" s="78">
        <f>F809-E809</f>
        <v/>
      </c>
      <c r="J809" s="78">
        <f>H809-G809</f>
        <v/>
      </c>
      <c r="K809" s="78">
        <f>I809+J809</f>
        <v/>
      </c>
    </row>
    <row customHeight="1" ht="19.5" r="810">
      <c r="A810" s="2">
        <f>IF(USERID1="", USERID2, USERID1)</f>
        <v/>
      </c>
      <c r="B810">
        <f>A810&amp;"-"&amp;TEXT(C810,"M")&amp;"-"&amp;TEXT(C810,"D")</f>
        <v/>
      </c>
      <c r="C810" s="93">
        <f>DATE</f>
        <v/>
      </c>
      <c r="D810">
        <f>DAY</f>
        <v/>
      </c>
      <c r="F810">
        <f>VLOOKUP(B810,CodeDEAM,2,FALSE)</f>
        <v/>
      </c>
      <c r="G810">
        <f>VLOOKUP(B810,CodeARPM,2,FALSE)</f>
        <v/>
      </c>
      <c r="H810">
        <f>VLOOKUP(B810,CodeTRUEDEPM,2,FALSE)</f>
        <v/>
      </c>
      <c r="I810" s="78">
        <f>F810-E810</f>
        <v/>
      </c>
      <c r="J810" s="78">
        <f>H810-G810</f>
        <v/>
      </c>
      <c r="K810" s="78">
        <f>I810+J810</f>
        <v/>
      </c>
    </row>
    <row customHeight="1" ht="19.5" r="811">
      <c r="A811" s="2">
        <f>IF(USERID1="", USERID2, USERID1)</f>
        <v/>
      </c>
      <c r="B811">
        <f>A811&amp;"-"&amp;TEXT(C811,"M")&amp;"-"&amp;TEXT(C811,"D")</f>
        <v/>
      </c>
      <c r="C811" s="93">
        <f>DATE</f>
        <v/>
      </c>
      <c r="D811">
        <f>DAY</f>
        <v/>
      </c>
      <c r="F811">
        <f>VLOOKUP(B811,CodeDEAM,2,FALSE)</f>
        <v/>
      </c>
      <c r="G811">
        <f>VLOOKUP(B811,CodeARPM,2,FALSE)</f>
        <v/>
      </c>
      <c r="H811">
        <f>VLOOKUP(B811,CodeTRUEDEPM,2,FALSE)</f>
        <v/>
      </c>
      <c r="I811" s="78">
        <f>F811-E811</f>
        <v/>
      </c>
      <c r="J811" s="78">
        <f>H811-G811</f>
        <v/>
      </c>
      <c r="K811" s="78">
        <f>I811+J811</f>
        <v/>
      </c>
    </row>
    <row customHeight="1" ht="19.5" r="812">
      <c r="A812" s="2">
        <f>IF(USERID1="", USERID2, USERID1)</f>
        <v/>
      </c>
      <c r="B812">
        <f>A812&amp;"-"&amp;TEXT(C812,"M")&amp;"-"&amp;TEXT(C812,"D")</f>
        <v/>
      </c>
      <c r="C812" s="93">
        <f>DATE</f>
        <v/>
      </c>
      <c r="D812">
        <f>DAY</f>
        <v/>
      </c>
      <c r="F812">
        <f>VLOOKUP(B812,CodeDEAM,2,FALSE)</f>
        <v/>
      </c>
      <c r="G812">
        <f>VLOOKUP(B812,CodeARPM,2,FALSE)</f>
        <v/>
      </c>
      <c r="H812">
        <f>VLOOKUP(B812,CodeTRUEDEPM,2,FALSE)</f>
        <v/>
      </c>
      <c r="I812" s="78">
        <f>F812-E812</f>
        <v/>
      </c>
      <c r="J812" s="78">
        <f>H812-G812</f>
        <v/>
      </c>
      <c r="K812" s="78">
        <f>I812+J812</f>
        <v/>
      </c>
    </row>
    <row customHeight="1" ht="19.5" r="813">
      <c r="A813" s="2">
        <f>IF(USERID1="", USERID2, USERID1)</f>
        <v/>
      </c>
      <c r="B813">
        <f>A813&amp;"-"&amp;TEXT(C813,"M")&amp;"-"&amp;TEXT(C813,"D")</f>
        <v/>
      </c>
      <c r="C813" s="93">
        <f>DATE</f>
        <v/>
      </c>
      <c r="D813">
        <f>DAY</f>
        <v/>
      </c>
      <c r="F813">
        <f>VLOOKUP(B813,CodeDEAM,2,FALSE)</f>
        <v/>
      </c>
      <c r="G813">
        <f>VLOOKUP(B813,CodeARPM,2,FALSE)</f>
        <v/>
      </c>
      <c r="H813">
        <f>VLOOKUP(B813,CodeTRUEDEPM,2,FALSE)</f>
        <v/>
      </c>
      <c r="I813" s="78">
        <f>F813-E813</f>
        <v/>
      </c>
      <c r="J813" s="78">
        <f>H813-G813</f>
        <v/>
      </c>
      <c r="K813" s="78">
        <f>I813+J813</f>
        <v/>
      </c>
    </row>
    <row customHeight="1" ht="19.5" r="814">
      <c r="A814" s="2">
        <f>IF(USERID1="", USERID2, USERID1)</f>
        <v/>
      </c>
      <c r="B814">
        <f>A814&amp;"-"&amp;TEXT(C814,"M")&amp;"-"&amp;TEXT(C814,"D")</f>
        <v/>
      </c>
      <c r="C814" s="93">
        <f>DATE</f>
        <v/>
      </c>
      <c r="D814">
        <f>DAY</f>
        <v/>
      </c>
      <c r="F814">
        <f>VLOOKUP(B814,CodeDEAM,2,FALSE)</f>
        <v/>
      </c>
      <c r="G814">
        <f>VLOOKUP(B814,CodeARPM,2,FALSE)</f>
        <v/>
      </c>
      <c r="H814">
        <f>VLOOKUP(B814,CodeTRUEDEPM,2,FALSE)</f>
        <v/>
      </c>
      <c r="I814" s="78">
        <f>F814-E814</f>
        <v/>
      </c>
      <c r="J814" s="78">
        <f>H814-G814</f>
        <v/>
      </c>
      <c r="K814" s="78">
        <f>I814+J814</f>
        <v/>
      </c>
    </row>
    <row customHeight="1" ht="19.5" r="815">
      <c r="A815" s="2">
        <f>IF(USERID1="", USERID2, USERID1)</f>
        <v/>
      </c>
      <c r="B815">
        <f>A815&amp;"-"&amp;TEXT(C815,"M")&amp;"-"&amp;TEXT(C815,"D")</f>
        <v/>
      </c>
      <c r="C815" s="93">
        <f>DATE</f>
        <v/>
      </c>
      <c r="D815">
        <f>DAY</f>
        <v/>
      </c>
      <c r="F815">
        <f>VLOOKUP(B815,CodeDEAM,2,FALSE)</f>
        <v/>
      </c>
      <c r="G815">
        <f>VLOOKUP(B815,CodeARPM,2,FALSE)</f>
        <v/>
      </c>
      <c r="H815">
        <f>VLOOKUP(B815,CodeTRUEDEPM,2,FALSE)</f>
        <v/>
      </c>
      <c r="I815" s="78">
        <f>F815-E815</f>
        <v/>
      </c>
      <c r="J815" s="78">
        <f>H815-G815</f>
        <v/>
      </c>
      <c r="K815" s="78">
        <f>I815+J815</f>
        <v/>
      </c>
    </row>
    <row customHeight="1" ht="19.5" r="816">
      <c r="A816" s="2">
        <f>IF(USERID1="", USERID2, USERID1)</f>
        <v/>
      </c>
      <c r="B816">
        <f>A816&amp;"-"&amp;TEXT(C816,"M")&amp;"-"&amp;TEXT(C816,"D")</f>
        <v/>
      </c>
      <c r="C816" s="93">
        <f>DATE</f>
        <v/>
      </c>
      <c r="D816">
        <f>DAY</f>
        <v/>
      </c>
      <c r="F816">
        <f>VLOOKUP(B816,CodeDEAM,2,FALSE)</f>
        <v/>
      </c>
      <c r="G816">
        <f>VLOOKUP(B816,CodeARPM,2,FALSE)</f>
        <v/>
      </c>
      <c r="H816">
        <f>VLOOKUP(B816,CodeTRUEDEPM,2,FALSE)</f>
        <v/>
      </c>
      <c r="I816" s="78">
        <f>F816-E816</f>
        <v/>
      </c>
      <c r="J816" s="78">
        <f>H816-G816</f>
        <v/>
      </c>
      <c r="K816" s="78">
        <f>I816+J816</f>
        <v/>
      </c>
    </row>
    <row customHeight="1" ht="19.5" r="817">
      <c r="A817" s="2">
        <f>IF(USERID1="", USERID2, USERID1)</f>
        <v/>
      </c>
      <c r="B817">
        <f>A817&amp;"-"&amp;TEXT(C817,"M")&amp;"-"&amp;TEXT(C817,"D")</f>
        <v/>
      </c>
      <c r="C817" s="93">
        <f>DATE</f>
        <v/>
      </c>
      <c r="D817">
        <f>DAY</f>
        <v/>
      </c>
      <c r="F817">
        <f>VLOOKUP(B817,CodeDEAM,2,FALSE)</f>
        <v/>
      </c>
      <c r="G817">
        <f>VLOOKUP(B817,CodeARPM,2,FALSE)</f>
        <v/>
      </c>
      <c r="H817">
        <f>VLOOKUP(B817,CodeTRUEDEPM,2,FALSE)</f>
        <v/>
      </c>
      <c r="I817" s="78">
        <f>F817-E817</f>
        <v/>
      </c>
      <c r="J817" s="78">
        <f>H817-G817</f>
        <v/>
      </c>
      <c r="K817" s="78">
        <f>I817+J817</f>
        <v/>
      </c>
    </row>
    <row customHeight="1" ht="19.5" r="818">
      <c r="A818" s="2">
        <f>IF(USERID1="", USERID2, USERID1)</f>
        <v/>
      </c>
      <c r="B818">
        <f>A818&amp;"-"&amp;TEXT(C818,"M")&amp;"-"&amp;TEXT(C818,"D")</f>
        <v/>
      </c>
      <c r="C818" s="93">
        <f>DATE</f>
        <v/>
      </c>
      <c r="D818">
        <f>DAY</f>
        <v/>
      </c>
      <c r="F818">
        <f>VLOOKUP(B818,CodeDEAM,2,FALSE)</f>
        <v/>
      </c>
      <c r="G818">
        <f>VLOOKUP(B818,CodeARPM,2,FALSE)</f>
        <v/>
      </c>
      <c r="H818">
        <f>VLOOKUP(B818,CodeTRUEDEPM,2,FALSE)</f>
        <v/>
      </c>
      <c r="I818" s="78">
        <f>F818-E818</f>
        <v/>
      </c>
      <c r="J818" s="78">
        <f>H818-G818</f>
        <v/>
      </c>
      <c r="K818" s="78">
        <f>I818+J818</f>
        <v/>
      </c>
    </row>
    <row customHeight="1" ht="19.5" r="819">
      <c r="A819" s="2">
        <f>IF(USERID1="", USERID2, USERID1)</f>
        <v/>
      </c>
      <c r="B819">
        <f>A819&amp;"-"&amp;TEXT(C819,"M")&amp;"-"&amp;TEXT(C819,"D")</f>
        <v/>
      </c>
      <c r="C819" s="93">
        <f>DATE</f>
        <v/>
      </c>
      <c r="D819">
        <f>DAY</f>
        <v/>
      </c>
      <c r="F819">
        <f>VLOOKUP(B819,CodeDEAM,2,FALSE)</f>
        <v/>
      </c>
      <c r="G819">
        <f>VLOOKUP(B819,CodeARPM,2,FALSE)</f>
        <v/>
      </c>
      <c r="H819">
        <f>VLOOKUP(B819,CodeTRUEDEPM,2,FALSE)</f>
        <v/>
      </c>
      <c r="I819" s="78">
        <f>F819-E819</f>
        <v/>
      </c>
      <c r="J819" s="78">
        <f>H819-G819</f>
        <v/>
      </c>
      <c r="K819" s="78">
        <f>I819+J819</f>
        <v/>
      </c>
    </row>
    <row customHeight="1" ht="19.5" r="820">
      <c r="A820" s="2">
        <f>IF(USERID1="", USERID2, USERID1)</f>
        <v/>
      </c>
      <c r="B820">
        <f>A820&amp;"-"&amp;TEXT(C820,"M")&amp;"-"&amp;TEXT(C820,"D")</f>
        <v/>
      </c>
      <c r="C820" s="93">
        <f>DATE</f>
        <v/>
      </c>
      <c r="D820">
        <f>DAY</f>
        <v/>
      </c>
      <c r="F820">
        <f>VLOOKUP(B820,CodeDEAM,2,FALSE)</f>
        <v/>
      </c>
      <c r="G820">
        <f>VLOOKUP(B820,CodeARPM,2,FALSE)</f>
        <v/>
      </c>
      <c r="H820">
        <f>VLOOKUP(B820,CodeTRUEDEPM,2,FALSE)</f>
        <v/>
      </c>
      <c r="I820" s="78">
        <f>F820-E820</f>
        <v/>
      </c>
      <c r="J820" s="78">
        <f>H820-G820</f>
        <v/>
      </c>
      <c r="K820" s="78">
        <f>I820+J820</f>
        <v/>
      </c>
    </row>
    <row customHeight="1" ht="19.5" r="821">
      <c r="A821" s="2">
        <f>IF(USERID1="", USERID2, USERID1)</f>
        <v/>
      </c>
      <c r="B821">
        <f>A821&amp;"-"&amp;TEXT(C821,"M")&amp;"-"&amp;TEXT(C821,"D")</f>
        <v/>
      </c>
      <c r="C821" s="93">
        <f>DATE</f>
        <v/>
      </c>
      <c r="D821">
        <f>DAY</f>
        <v/>
      </c>
      <c r="F821">
        <f>VLOOKUP(B821,CodeDEAM,2,FALSE)</f>
        <v/>
      </c>
      <c r="G821">
        <f>VLOOKUP(B821,CodeARPM,2,FALSE)</f>
        <v/>
      </c>
      <c r="H821">
        <f>VLOOKUP(B821,CodeTRUEDEPM,2,FALSE)</f>
        <v/>
      </c>
      <c r="I821" s="78">
        <f>F821-E821</f>
        <v/>
      </c>
      <c r="J821" s="78">
        <f>H821-G821</f>
        <v/>
      </c>
      <c r="K821" s="78">
        <f>I821+J821</f>
        <v/>
      </c>
    </row>
    <row customHeight="1" ht="19.5" r="822">
      <c r="A822" s="2">
        <f>IF(USERID1="", USERID2, USERID1)</f>
        <v/>
      </c>
      <c r="B822">
        <f>A822&amp;"-"&amp;TEXT(C822,"M")&amp;"-"&amp;TEXT(C822,"D")</f>
        <v/>
      </c>
      <c r="C822" s="93">
        <f>DATE</f>
        <v/>
      </c>
      <c r="D822">
        <f>DAY</f>
        <v/>
      </c>
      <c r="F822">
        <f>VLOOKUP(B822,CodeDEAM,2,FALSE)</f>
        <v/>
      </c>
      <c r="G822">
        <f>VLOOKUP(B822,CodeARPM,2,FALSE)</f>
        <v/>
      </c>
      <c r="H822">
        <f>VLOOKUP(B822,CodeTRUEDEPM,2,FALSE)</f>
        <v/>
      </c>
      <c r="I822" s="78">
        <f>F822-E822</f>
        <v/>
      </c>
      <c r="J822" s="78">
        <f>H822-G822</f>
        <v/>
      </c>
      <c r="K822" s="78">
        <f>I822+J822</f>
        <v/>
      </c>
    </row>
    <row customHeight="1" ht="19.5" r="823">
      <c r="A823" s="2">
        <f>IF(USERID1="", USERID2, USERID1)</f>
        <v/>
      </c>
      <c r="B823">
        <f>A823&amp;"-"&amp;TEXT(C823,"M")&amp;"-"&amp;TEXT(C823,"D")</f>
        <v/>
      </c>
      <c r="C823" s="93">
        <f>DATE</f>
        <v/>
      </c>
      <c r="D823">
        <f>DAY</f>
        <v/>
      </c>
      <c r="F823">
        <f>VLOOKUP(B823,CodeDEAM,2,FALSE)</f>
        <v/>
      </c>
      <c r="G823">
        <f>VLOOKUP(B823,CodeARPM,2,FALSE)</f>
        <v/>
      </c>
      <c r="H823">
        <f>VLOOKUP(B823,CodeTRUEDEPM,2,FALSE)</f>
        <v/>
      </c>
      <c r="I823" s="78">
        <f>F823-E823</f>
        <v/>
      </c>
      <c r="J823" s="78">
        <f>H823-G823</f>
        <v/>
      </c>
      <c r="K823" s="78">
        <f>I823+J823</f>
        <v/>
      </c>
    </row>
    <row customHeight="1" ht="19.5" r="824">
      <c r="A824" s="2">
        <f>IF(USERID1="", USERID2, USERID1)</f>
        <v/>
      </c>
      <c r="B824">
        <f>A824&amp;"-"&amp;TEXT(C824,"M")&amp;"-"&amp;TEXT(C824,"D")</f>
        <v/>
      </c>
      <c r="C824" s="93">
        <f>DATE</f>
        <v/>
      </c>
      <c r="D824">
        <f>DAY</f>
        <v/>
      </c>
      <c r="F824">
        <f>VLOOKUP(B824,CodeDEAM,2,FALSE)</f>
        <v/>
      </c>
      <c r="G824">
        <f>VLOOKUP(B824,CodeARPM,2,FALSE)</f>
        <v/>
      </c>
      <c r="H824">
        <f>VLOOKUP(B824,CodeTRUEDEPM,2,FALSE)</f>
        <v/>
      </c>
      <c r="I824" s="78">
        <f>F824-E824</f>
        <v/>
      </c>
      <c r="J824" s="78">
        <f>H824-G824</f>
        <v/>
      </c>
      <c r="K824" s="78">
        <f>I824+J824</f>
        <v/>
      </c>
    </row>
    <row customHeight="1" ht="19.5" r="825">
      <c r="A825" s="2">
        <f>IF(USERID1="", USERID2, USERID1)</f>
        <v/>
      </c>
      <c r="B825">
        <f>A825&amp;"-"&amp;TEXT(C825,"M")&amp;"-"&amp;TEXT(C825,"D")</f>
        <v/>
      </c>
      <c r="C825" s="93">
        <f>DATE</f>
        <v/>
      </c>
      <c r="D825">
        <f>DAY</f>
        <v/>
      </c>
      <c r="F825">
        <f>VLOOKUP(B825,CodeDEAM,2,FALSE)</f>
        <v/>
      </c>
      <c r="G825">
        <f>VLOOKUP(B825,CodeARPM,2,FALSE)</f>
        <v/>
      </c>
      <c r="H825">
        <f>VLOOKUP(B825,CodeTRUEDEPM,2,FALSE)</f>
        <v/>
      </c>
      <c r="I825" s="78">
        <f>F825-E825</f>
        <v/>
      </c>
      <c r="J825" s="78">
        <f>H825-G825</f>
        <v/>
      </c>
      <c r="K825" s="78">
        <f>I825+J825</f>
        <v/>
      </c>
    </row>
    <row customHeight="1" ht="19.5" r="826">
      <c r="A826" s="2">
        <f>IF(USERID1="", USERID2, USERID1)</f>
        <v/>
      </c>
      <c r="B826">
        <f>A826&amp;"-"&amp;TEXT(C826,"M")&amp;"-"&amp;TEXT(C826,"D")</f>
        <v/>
      </c>
      <c r="C826" s="93">
        <f>DATE</f>
        <v/>
      </c>
      <c r="D826">
        <f>DAY</f>
        <v/>
      </c>
      <c r="F826">
        <f>VLOOKUP(B826,CodeDEAM,2,FALSE)</f>
        <v/>
      </c>
      <c r="G826">
        <f>VLOOKUP(B826,CodeARPM,2,FALSE)</f>
        <v/>
      </c>
      <c r="H826">
        <f>VLOOKUP(B826,CodeTRUEDEPM,2,FALSE)</f>
        <v/>
      </c>
      <c r="I826" s="78">
        <f>F826-E826</f>
        <v/>
      </c>
      <c r="J826" s="78">
        <f>H826-G826</f>
        <v/>
      </c>
      <c r="K826" s="78">
        <f>I826+J826</f>
        <v/>
      </c>
    </row>
    <row customHeight="1" ht="19.5" r="827">
      <c r="A827" s="2">
        <f>IF(USERID1="", USERID2, USERID1)</f>
        <v/>
      </c>
      <c r="B827">
        <f>A827&amp;"-"&amp;TEXT(C827,"M")&amp;"-"&amp;TEXT(C827,"D")</f>
        <v/>
      </c>
      <c r="C827" s="93">
        <f>DATE</f>
        <v/>
      </c>
      <c r="D827">
        <f>DAY</f>
        <v/>
      </c>
      <c r="F827">
        <f>VLOOKUP(B827,CodeDEAM,2,FALSE)</f>
        <v/>
      </c>
      <c r="G827">
        <f>VLOOKUP(B827,CodeARPM,2,FALSE)</f>
        <v/>
      </c>
      <c r="H827">
        <f>VLOOKUP(B827,CodeTRUEDEPM,2,FALSE)</f>
        <v/>
      </c>
      <c r="I827" s="78">
        <f>F827-E827</f>
        <v/>
      </c>
      <c r="J827" s="78">
        <f>H827-G827</f>
        <v/>
      </c>
      <c r="K827" s="78">
        <f>I827+J827</f>
        <v/>
      </c>
    </row>
    <row customHeight="1" ht="19.5" r="828">
      <c r="A828" s="2">
        <f>IF(USERID1="", USERID2, USERID1)</f>
        <v/>
      </c>
      <c r="B828">
        <f>A828&amp;"-"&amp;TEXT(C828,"M")&amp;"-"&amp;TEXT(C828,"D")</f>
        <v/>
      </c>
      <c r="C828" s="93">
        <f>DATE</f>
        <v/>
      </c>
      <c r="D828">
        <f>DAY</f>
        <v/>
      </c>
      <c r="F828">
        <f>VLOOKUP(B828,CodeDEAM,2,FALSE)</f>
        <v/>
      </c>
      <c r="G828">
        <f>VLOOKUP(B828,CodeARPM,2,FALSE)</f>
        <v/>
      </c>
      <c r="H828">
        <f>VLOOKUP(B828,CodeTRUEDEPM,2,FALSE)</f>
        <v/>
      </c>
      <c r="I828" s="78">
        <f>F828-E828</f>
        <v/>
      </c>
      <c r="J828" s="78">
        <f>H828-G828</f>
        <v/>
      </c>
      <c r="K828" s="78">
        <f>I828+J828</f>
        <v/>
      </c>
    </row>
    <row customHeight="1" ht="19.5" r="829">
      <c r="A829" s="2">
        <f>IF(USERID1="", USERID2, USERID1)</f>
        <v/>
      </c>
      <c r="B829">
        <f>A829&amp;"-"&amp;TEXT(C829,"M")&amp;"-"&amp;TEXT(C829,"D")</f>
        <v/>
      </c>
      <c r="C829" s="93">
        <f>DATE</f>
        <v/>
      </c>
      <c r="D829">
        <f>DAY</f>
        <v/>
      </c>
      <c r="F829">
        <f>VLOOKUP(B829,CodeDEAM,2,FALSE)</f>
        <v/>
      </c>
      <c r="G829">
        <f>VLOOKUP(B829,CodeARPM,2,FALSE)</f>
        <v/>
      </c>
      <c r="H829">
        <f>VLOOKUP(B829,CodeTRUEDEPM,2,FALSE)</f>
        <v/>
      </c>
      <c r="I829" s="78">
        <f>F829-E829</f>
        <v/>
      </c>
      <c r="J829" s="78">
        <f>H829-G829</f>
        <v/>
      </c>
      <c r="K829" s="78">
        <f>I829+J829</f>
        <v/>
      </c>
    </row>
    <row customHeight="1" ht="19.5" r="830">
      <c r="A830" s="2">
        <f>IF(USERID1="", USERID2, USERID1)</f>
        <v/>
      </c>
      <c r="B830">
        <f>A830&amp;"-"&amp;TEXT(C830,"M")&amp;"-"&amp;TEXT(C830,"D")</f>
        <v/>
      </c>
      <c r="C830" s="93">
        <f>DATE</f>
        <v/>
      </c>
      <c r="D830">
        <f>DAY</f>
        <v/>
      </c>
      <c r="F830">
        <f>VLOOKUP(B830,CodeDEAM,2,FALSE)</f>
        <v/>
      </c>
      <c r="G830">
        <f>VLOOKUP(B830,CodeARPM,2,FALSE)</f>
        <v/>
      </c>
      <c r="H830">
        <f>VLOOKUP(B830,CodeTRUEDEPM,2,FALSE)</f>
        <v/>
      </c>
      <c r="I830" s="78">
        <f>F830-E830</f>
        <v/>
      </c>
      <c r="J830" s="78">
        <f>H830-G830</f>
        <v/>
      </c>
      <c r="K830" s="78">
        <f>I830+J830</f>
        <v/>
      </c>
    </row>
    <row customHeight="1" ht="19.5" r="831">
      <c r="A831" s="2">
        <f>IF(USERID1="", USERID2, USERID1)</f>
        <v/>
      </c>
      <c r="B831">
        <f>A831&amp;"-"&amp;TEXT(C831,"M")&amp;"-"&amp;TEXT(C831,"D")</f>
        <v/>
      </c>
      <c r="C831" s="93">
        <f>DATE</f>
        <v/>
      </c>
      <c r="D831">
        <f>DAY</f>
        <v/>
      </c>
      <c r="F831">
        <f>VLOOKUP(B831,CodeDEAM,2,FALSE)</f>
        <v/>
      </c>
      <c r="G831">
        <f>VLOOKUP(B831,CodeARPM,2,FALSE)</f>
        <v/>
      </c>
      <c r="H831">
        <f>VLOOKUP(B831,CodeTRUEDEPM,2,FALSE)</f>
        <v/>
      </c>
      <c r="I831" s="78">
        <f>F831-E831</f>
        <v/>
      </c>
      <c r="J831" s="78">
        <f>H831-G831</f>
        <v/>
      </c>
      <c r="K831" s="78">
        <f>I831+J831</f>
        <v/>
      </c>
    </row>
    <row customHeight="1" ht="19.5" r="832">
      <c r="A832" s="2">
        <f>IF(USERID1="", USERID2, USERID1)</f>
        <v/>
      </c>
      <c r="B832">
        <f>A832&amp;"-"&amp;TEXT(C832,"M")&amp;"-"&amp;TEXT(C832,"D")</f>
        <v/>
      </c>
      <c r="C832" s="93">
        <f>DATE</f>
        <v/>
      </c>
      <c r="D832">
        <f>DAY</f>
        <v/>
      </c>
      <c r="F832">
        <f>VLOOKUP(B832,CodeDEAM,2,FALSE)</f>
        <v/>
      </c>
      <c r="G832">
        <f>VLOOKUP(B832,CodeARPM,2,FALSE)</f>
        <v/>
      </c>
      <c r="H832">
        <f>VLOOKUP(B832,CodeTRUEDEPM,2,FALSE)</f>
        <v/>
      </c>
      <c r="I832" s="78">
        <f>F832-E832</f>
        <v/>
      </c>
      <c r="J832" s="78">
        <f>H832-G832</f>
        <v/>
      </c>
      <c r="K832" s="78">
        <f>I832+J832</f>
        <v/>
      </c>
    </row>
    <row customHeight="1" ht="19.5" r="833">
      <c r="A833" s="2">
        <f>IF(USERID1="", USERID2, USERID1)</f>
        <v/>
      </c>
      <c r="B833">
        <f>A833&amp;"-"&amp;TEXT(C833,"M")&amp;"-"&amp;TEXT(C833,"D")</f>
        <v/>
      </c>
      <c r="C833" s="93">
        <f>DATE</f>
        <v/>
      </c>
      <c r="D833">
        <f>DAY</f>
        <v/>
      </c>
      <c r="F833">
        <f>VLOOKUP(B833,CodeDEAM,2,FALSE)</f>
        <v/>
      </c>
      <c r="G833">
        <f>VLOOKUP(B833,CodeARPM,2,FALSE)</f>
        <v/>
      </c>
      <c r="H833">
        <f>VLOOKUP(B833,CodeTRUEDEPM,2,FALSE)</f>
        <v/>
      </c>
      <c r="I833" s="78">
        <f>F833-E833</f>
        <v/>
      </c>
      <c r="J833" s="78">
        <f>H833-G833</f>
        <v/>
      </c>
      <c r="K833" s="78">
        <f>I833+J833</f>
        <v/>
      </c>
    </row>
    <row customHeight="1" ht="19.5" r="834">
      <c r="A834" s="2">
        <f>IF(USERID1="", USERID2, USERID1)</f>
        <v/>
      </c>
      <c r="B834">
        <f>A834&amp;"-"&amp;TEXT(C834,"M")&amp;"-"&amp;TEXT(C834,"D")</f>
        <v/>
      </c>
      <c r="C834" s="93">
        <f>DATE</f>
        <v/>
      </c>
      <c r="D834">
        <f>DAY</f>
        <v/>
      </c>
      <c r="F834">
        <f>VLOOKUP(B834,CodeDEAM,2,FALSE)</f>
        <v/>
      </c>
      <c r="G834">
        <f>VLOOKUP(B834,CodeARPM,2,FALSE)</f>
        <v/>
      </c>
      <c r="H834">
        <f>VLOOKUP(B834,CodeTRUEDEPM,2,FALSE)</f>
        <v/>
      </c>
      <c r="I834" s="78">
        <f>F834-E834</f>
        <v/>
      </c>
      <c r="J834" s="78">
        <f>H834-G834</f>
        <v/>
      </c>
      <c r="K834" s="78">
        <f>I834+J834</f>
        <v/>
      </c>
    </row>
    <row customHeight="1" ht="19.5" r="835">
      <c r="A835" s="2">
        <f>IF(USERID1="", USERID2, USERID1)</f>
        <v/>
      </c>
      <c r="B835">
        <f>A835&amp;"-"&amp;TEXT(C835,"M")&amp;"-"&amp;TEXT(C835,"D")</f>
        <v/>
      </c>
      <c r="C835" s="93">
        <f>DATE</f>
        <v/>
      </c>
      <c r="D835">
        <f>DAY</f>
        <v/>
      </c>
      <c r="F835">
        <f>VLOOKUP(B835,CodeDEAM,2,FALSE)</f>
        <v/>
      </c>
      <c r="G835">
        <f>VLOOKUP(B835,CodeARPM,2,FALSE)</f>
        <v/>
      </c>
      <c r="H835">
        <f>VLOOKUP(B835,CodeTRUEDEPM,2,FALSE)</f>
        <v/>
      </c>
      <c r="I835" s="78">
        <f>F835-E835</f>
        <v/>
      </c>
      <c r="J835" s="78">
        <f>H835-G835</f>
        <v/>
      </c>
      <c r="K835" s="78">
        <f>I835+J835</f>
        <v/>
      </c>
    </row>
    <row customHeight="1" ht="19.5" r="836">
      <c r="A836" s="2">
        <f>IF(USERID1="", USERID2, USERID1)</f>
        <v/>
      </c>
      <c r="B836">
        <f>A836&amp;"-"&amp;TEXT(C836,"M")&amp;"-"&amp;TEXT(C836,"D")</f>
        <v/>
      </c>
      <c r="C836" s="93">
        <f>DATE</f>
        <v/>
      </c>
      <c r="D836">
        <f>DAY</f>
        <v/>
      </c>
      <c r="F836">
        <f>VLOOKUP(B836,CodeDEAM,2,FALSE)</f>
        <v/>
      </c>
      <c r="G836">
        <f>VLOOKUP(B836,CodeARPM,2,FALSE)</f>
        <v/>
      </c>
      <c r="H836">
        <f>VLOOKUP(B836,CodeTRUEDEPM,2,FALSE)</f>
        <v/>
      </c>
      <c r="I836" s="78">
        <f>F836-E836</f>
        <v/>
      </c>
      <c r="J836" s="78">
        <f>H836-G836</f>
        <v/>
      </c>
      <c r="K836" s="78">
        <f>I836+J836</f>
        <v/>
      </c>
    </row>
    <row customHeight="1" ht="19.5" r="837">
      <c r="A837" s="2">
        <f>IF(USERID1="", USERID2, USERID1)</f>
        <v/>
      </c>
      <c r="B837">
        <f>A837&amp;"-"&amp;TEXT(C837,"M")&amp;"-"&amp;TEXT(C837,"D")</f>
        <v/>
      </c>
      <c r="C837" s="93">
        <f>DATE</f>
        <v/>
      </c>
      <c r="D837">
        <f>DAY</f>
        <v/>
      </c>
      <c r="F837">
        <f>VLOOKUP(B837,CodeDEAM,2,FALSE)</f>
        <v/>
      </c>
      <c r="G837">
        <f>VLOOKUP(B837,CodeARPM,2,FALSE)</f>
        <v/>
      </c>
      <c r="H837">
        <f>VLOOKUP(B837,CodeTRUEDEPM,2,FALSE)</f>
        <v/>
      </c>
      <c r="I837" s="78">
        <f>F837-E837</f>
        <v/>
      </c>
      <c r="J837" s="78">
        <f>H837-G837</f>
        <v/>
      </c>
      <c r="K837" s="78">
        <f>I837+J837</f>
        <v/>
      </c>
    </row>
    <row customHeight="1" ht="19.5" r="838">
      <c r="A838" s="2">
        <f>IF(USERID1="", USERID2, USERID1)</f>
        <v/>
      </c>
      <c r="B838">
        <f>A838&amp;"-"&amp;TEXT(C838,"M")&amp;"-"&amp;TEXT(C838,"D")</f>
        <v/>
      </c>
      <c r="C838" s="93">
        <f>DATE</f>
        <v/>
      </c>
      <c r="D838">
        <f>DAY</f>
        <v/>
      </c>
      <c r="F838">
        <f>VLOOKUP(B838,CodeDEAM,2,FALSE)</f>
        <v/>
      </c>
      <c r="G838">
        <f>VLOOKUP(B838,CodeARPM,2,FALSE)</f>
        <v/>
      </c>
      <c r="H838">
        <f>VLOOKUP(B838,CodeTRUEDEPM,2,FALSE)</f>
        <v/>
      </c>
      <c r="I838" s="78">
        <f>F838-E838</f>
        <v/>
      </c>
      <c r="J838" s="78">
        <f>H838-G838</f>
        <v/>
      </c>
      <c r="K838" s="78">
        <f>I838+J838</f>
        <v/>
      </c>
    </row>
    <row customHeight="1" ht="19.5" r="839">
      <c r="A839" s="2">
        <f>IF(USERID1="", USERID2, USERID1)</f>
        <v/>
      </c>
      <c r="B839">
        <f>A839&amp;"-"&amp;TEXT(C839,"M")&amp;"-"&amp;TEXT(C839,"D")</f>
        <v/>
      </c>
      <c r="C839" s="93">
        <f>DATE</f>
        <v/>
      </c>
      <c r="D839">
        <f>DAY</f>
        <v/>
      </c>
      <c r="F839">
        <f>VLOOKUP(B839,CodeDEAM,2,FALSE)</f>
        <v/>
      </c>
      <c r="G839">
        <f>VLOOKUP(B839,CodeARPM,2,FALSE)</f>
        <v/>
      </c>
      <c r="H839">
        <f>VLOOKUP(B839,CodeTRUEDEPM,2,FALSE)</f>
        <v/>
      </c>
      <c r="I839" s="78">
        <f>F839-E839</f>
        <v/>
      </c>
      <c r="J839" s="78">
        <f>H839-G839</f>
        <v/>
      </c>
      <c r="K839" s="78">
        <f>I839+J839</f>
        <v/>
      </c>
    </row>
    <row customHeight="1" ht="19.5" r="840">
      <c r="A840" s="2">
        <f>IF(USERID1="", USERID2, USERID1)</f>
        <v/>
      </c>
      <c r="B840">
        <f>A840&amp;"-"&amp;TEXT(C840,"M")&amp;"-"&amp;TEXT(C840,"D")</f>
        <v/>
      </c>
      <c r="C840" s="93">
        <f>DATE</f>
        <v/>
      </c>
      <c r="D840">
        <f>DAY</f>
        <v/>
      </c>
      <c r="F840">
        <f>VLOOKUP(B840,CodeDEAM,2,FALSE)</f>
        <v/>
      </c>
      <c r="G840">
        <f>VLOOKUP(B840,CodeARPM,2,FALSE)</f>
        <v/>
      </c>
      <c r="H840">
        <f>VLOOKUP(B840,CodeTRUEDEPM,2,FALSE)</f>
        <v/>
      </c>
      <c r="I840" s="78">
        <f>F840-E840</f>
        <v/>
      </c>
      <c r="J840" s="78">
        <f>H840-G840</f>
        <v/>
      </c>
      <c r="K840" s="78">
        <f>I840+J840</f>
        <v/>
      </c>
    </row>
    <row customHeight="1" ht="19.5" r="841">
      <c r="A841" s="2">
        <f>IF(USERID1="", USERID2, USERID1)</f>
        <v/>
      </c>
      <c r="B841">
        <f>A841&amp;"-"&amp;TEXT(C841,"M")&amp;"-"&amp;TEXT(C841,"D")</f>
        <v/>
      </c>
      <c r="C841" s="93">
        <f>DATE</f>
        <v/>
      </c>
      <c r="D841">
        <f>DAY</f>
        <v/>
      </c>
      <c r="F841">
        <f>VLOOKUP(B841,CodeDEAM,2,FALSE)</f>
        <v/>
      </c>
      <c r="G841">
        <f>VLOOKUP(B841,CodeARPM,2,FALSE)</f>
        <v/>
      </c>
      <c r="H841">
        <f>VLOOKUP(B841,CodeTRUEDEPM,2,FALSE)</f>
        <v/>
      </c>
      <c r="I841" s="78">
        <f>F841-E841</f>
        <v/>
      </c>
      <c r="J841" s="78">
        <f>H841-G841</f>
        <v/>
      </c>
      <c r="K841" s="78">
        <f>I841+J841</f>
        <v/>
      </c>
    </row>
    <row customHeight="1" ht="19.5" r="842">
      <c r="A842" s="2">
        <f>IF(USERID1="", USERID2, USERID1)</f>
        <v/>
      </c>
      <c r="B842">
        <f>A842&amp;"-"&amp;TEXT(C842,"M")&amp;"-"&amp;TEXT(C842,"D")</f>
        <v/>
      </c>
      <c r="C842" s="93">
        <f>DATE</f>
        <v/>
      </c>
      <c r="D842">
        <f>DAY</f>
        <v/>
      </c>
      <c r="F842">
        <f>VLOOKUP(B842,CodeDEAM,2,FALSE)</f>
        <v/>
      </c>
      <c r="G842">
        <f>VLOOKUP(B842,CodeARPM,2,FALSE)</f>
        <v/>
      </c>
      <c r="H842">
        <f>VLOOKUP(B842,CodeTRUEDEPM,2,FALSE)</f>
        <v/>
      </c>
      <c r="I842" s="78">
        <f>F842-E842</f>
        <v/>
      </c>
      <c r="J842" s="78">
        <f>H842-G842</f>
        <v/>
      </c>
      <c r="K842" s="78">
        <f>I842+J842</f>
        <v/>
      </c>
    </row>
    <row customHeight="1" ht="19.5" r="843">
      <c r="A843" s="2">
        <f>IF(USERID1="", USERID2, USERID1)</f>
        <v/>
      </c>
      <c r="B843">
        <f>A843&amp;"-"&amp;TEXT(C843,"M")&amp;"-"&amp;TEXT(C843,"D")</f>
        <v/>
      </c>
      <c r="C843" s="93">
        <f>DATE</f>
        <v/>
      </c>
      <c r="D843">
        <f>DAY</f>
        <v/>
      </c>
      <c r="F843">
        <f>VLOOKUP(B843,CodeDEAM,2,FALSE)</f>
        <v/>
      </c>
      <c r="G843">
        <f>VLOOKUP(B843,CodeARPM,2,FALSE)</f>
        <v/>
      </c>
      <c r="H843">
        <f>VLOOKUP(B843,CodeTRUEDEPM,2,FALSE)</f>
        <v/>
      </c>
      <c r="I843" s="78">
        <f>F843-E843</f>
        <v/>
      </c>
      <c r="J843" s="78">
        <f>H843-G843</f>
        <v/>
      </c>
      <c r="K843" s="78">
        <f>I843+J843</f>
        <v/>
      </c>
    </row>
    <row customHeight="1" ht="19.5" r="844">
      <c r="A844" s="2">
        <f>IF(USERID1="", USERID2, USERID1)</f>
        <v/>
      </c>
      <c r="B844">
        <f>A844&amp;"-"&amp;TEXT(C844,"M")&amp;"-"&amp;TEXT(C844,"D")</f>
        <v/>
      </c>
      <c r="C844" s="93">
        <f>DATE</f>
        <v/>
      </c>
      <c r="D844">
        <f>DAY</f>
        <v/>
      </c>
      <c r="F844">
        <f>VLOOKUP(B844,CodeDEAM,2,FALSE)</f>
        <v/>
      </c>
      <c r="G844">
        <f>VLOOKUP(B844,CodeARPM,2,FALSE)</f>
        <v/>
      </c>
      <c r="H844">
        <f>VLOOKUP(B844,CodeTRUEDEPM,2,FALSE)</f>
        <v/>
      </c>
      <c r="I844" s="78">
        <f>F844-E844</f>
        <v/>
      </c>
      <c r="J844" s="78">
        <f>H844-G844</f>
        <v/>
      </c>
      <c r="K844" s="78">
        <f>I844+J844</f>
        <v/>
      </c>
    </row>
    <row customHeight="1" ht="19.5" r="845">
      <c r="A845" s="2">
        <f>IF(USERID1="", USERID2, USERID1)</f>
        <v/>
      </c>
      <c r="B845">
        <f>A845&amp;"-"&amp;TEXT(C845,"M")&amp;"-"&amp;TEXT(C845,"D")</f>
        <v/>
      </c>
      <c r="C845" s="93">
        <f>DATE</f>
        <v/>
      </c>
      <c r="D845">
        <f>DAY</f>
        <v/>
      </c>
      <c r="F845">
        <f>VLOOKUP(B845,CodeDEAM,2,FALSE)</f>
        <v/>
      </c>
      <c r="G845">
        <f>VLOOKUP(B845,CodeARPM,2,FALSE)</f>
        <v/>
      </c>
      <c r="H845">
        <f>VLOOKUP(B845,CodeTRUEDEPM,2,FALSE)</f>
        <v/>
      </c>
      <c r="I845" s="78">
        <f>F845-E845</f>
        <v/>
      </c>
      <c r="J845" s="78">
        <f>H845-G845</f>
        <v/>
      </c>
      <c r="K845" s="78">
        <f>I845+J845</f>
        <v/>
      </c>
    </row>
    <row customHeight="1" ht="19.5" r="846">
      <c r="A846" s="2">
        <f>IF(USERID1="", USERID2, USERID1)</f>
        <v/>
      </c>
      <c r="B846">
        <f>A846&amp;"-"&amp;TEXT(C846,"M")&amp;"-"&amp;TEXT(C846,"D")</f>
        <v/>
      </c>
      <c r="C846" s="93">
        <f>DATE</f>
        <v/>
      </c>
      <c r="D846">
        <f>DAY</f>
        <v/>
      </c>
      <c r="F846">
        <f>VLOOKUP(B846,CodeDEAM,2,FALSE)</f>
        <v/>
      </c>
      <c r="G846">
        <f>VLOOKUP(B846,CodeARPM,2,FALSE)</f>
        <v/>
      </c>
      <c r="H846">
        <f>VLOOKUP(B846,CodeTRUEDEPM,2,FALSE)</f>
        <v/>
      </c>
      <c r="I846" s="78">
        <f>F846-E846</f>
        <v/>
      </c>
      <c r="J846" s="78">
        <f>H846-G846</f>
        <v/>
      </c>
      <c r="K846" s="78">
        <f>I846+J846</f>
        <v/>
      </c>
    </row>
    <row customHeight="1" ht="19.5" r="847">
      <c r="A847" s="2">
        <f>IF(USERID1="", USERID2, USERID1)</f>
        <v/>
      </c>
      <c r="B847">
        <f>A847&amp;"-"&amp;TEXT(C847,"M")&amp;"-"&amp;TEXT(C847,"D")</f>
        <v/>
      </c>
      <c r="C847" s="93">
        <f>DATE</f>
        <v/>
      </c>
      <c r="D847">
        <f>DAY</f>
        <v/>
      </c>
      <c r="F847">
        <f>VLOOKUP(B847,CodeDEAM,2,FALSE)</f>
        <v/>
      </c>
      <c r="G847">
        <f>VLOOKUP(B847,CodeARPM,2,FALSE)</f>
        <v/>
      </c>
      <c r="H847">
        <f>VLOOKUP(B847,CodeTRUEDEPM,2,FALSE)</f>
        <v/>
      </c>
      <c r="I847" s="78">
        <f>F847-E847</f>
        <v/>
      </c>
      <c r="J847" s="78">
        <f>H847-G847</f>
        <v/>
      </c>
      <c r="K847" s="78">
        <f>I847+J847</f>
        <v/>
      </c>
    </row>
    <row customHeight="1" ht="19.5" r="848">
      <c r="A848" s="2">
        <f>IF(USERID1="", USERID2, USERID1)</f>
        <v/>
      </c>
      <c r="B848">
        <f>A848&amp;"-"&amp;TEXT(C848,"M")&amp;"-"&amp;TEXT(C848,"D")</f>
        <v/>
      </c>
      <c r="C848" s="93">
        <f>DATE</f>
        <v/>
      </c>
      <c r="D848">
        <f>DAY</f>
        <v/>
      </c>
      <c r="F848">
        <f>VLOOKUP(B848,CodeDEAM,2,FALSE)</f>
        <v/>
      </c>
      <c r="G848">
        <f>VLOOKUP(B848,CodeARPM,2,FALSE)</f>
        <v/>
      </c>
      <c r="H848">
        <f>VLOOKUP(B848,CodeTRUEDEPM,2,FALSE)</f>
        <v/>
      </c>
      <c r="I848" s="78">
        <f>F848-E848</f>
        <v/>
      </c>
      <c r="J848" s="78">
        <f>H848-G848</f>
        <v/>
      </c>
      <c r="K848" s="78">
        <f>I848+J848</f>
        <v/>
      </c>
    </row>
    <row customHeight="1" ht="19.5" r="849">
      <c r="A849" s="2">
        <f>IF(USERID1="", USERID2, USERID1)</f>
        <v/>
      </c>
      <c r="B849">
        <f>A849&amp;"-"&amp;TEXT(C849,"M")&amp;"-"&amp;TEXT(C849,"D")</f>
        <v/>
      </c>
      <c r="C849" s="93">
        <f>DATE</f>
        <v/>
      </c>
      <c r="D849">
        <f>DAY</f>
        <v/>
      </c>
      <c r="F849">
        <f>VLOOKUP(B849,CodeDEAM,2,FALSE)</f>
        <v/>
      </c>
      <c r="G849">
        <f>VLOOKUP(B849,CodeARPM,2,FALSE)</f>
        <v/>
      </c>
      <c r="H849">
        <f>VLOOKUP(B849,CodeTRUEDEPM,2,FALSE)</f>
        <v/>
      </c>
      <c r="I849" s="78">
        <f>F849-E849</f>
        <v/>
      </c>
      <c r="J849" s="78">
        <f>H849-G849</f>
        <v/>
      </c>
      <c r="K849" s="78">
        <f>I849+J849</f>
        <v/>
      </c>
    </row>
    <row customHeight="1" ht="19.5" r="850">
      <c r="A850" s="2">
        <f>IF(USERID1="", USERID2, USERID1)</f>
        <v/>
      </c>
      <c r="B850">
        <f>A850&amp;"-"&amp;TEXT(C850,"M")&amp;"-"&amp;TEXT(C850,"D")</f>
        <v/>
      </c>
      <c r="C850" s="93">
        <f>DATE</f>
        <v/>
      </c>
      <c r="D850">
        <f>DAY</f>
        <v/>
      </c>
      <c r="F850">
        <f>VLOOKUP(B850,CodeDEAM,2,FALSE)</f>
        <v/>
      </c>
      <c r="G850">
        <f>VLOOKUP(B850,CodeARPM,2,FALSE)</f>
        <v/>
      </c>
      <c r="H850">
        <f>VLOOKUP(B850,CodeTRUEDEPM,2,FALSE)</f>
        <v/>
      </c>
      <c r="I850" s="78">
        <f>F850-E850</f>
        <v/>
      </c>
      <c r="J850" s="78">
        <f>H850-G850</f>
        <v/>
      </c>
      <c r="K850" s="78">
        <f>I850+J850</f>
        <v/>
      </c>
    </row>
    <row customHeight="1" ht="19.5" r="851">
      <c r="A851" s="2">
        <f>IF(USERID1="", USERID2, USERID1)</f>
        <v/>
      </c>
      <c r="B851">
        <f>A851&amp;"-"&amp;TEXT(C851,"M")&amp;"-"&amp;TEXT(C851,"D")</f>
        <v/>
      </c>
      <c r="C851" s="93">
        <f>DATE</f>
        <v/>
      </c>
      <c r="D851">
        <f>DAY</f>
        <v/>
      </c>
      <c r="F851">
        <f>VLOOKUP(B851,CodeDEAM,2,FALSE)</f>
        <v/>
      </c>
      <c r="G851">
        <f>VLOOKUP(B851,CodeARPM,2,FALSE)</f>
        <v/>
      </c>
      <c r="H851">
        <f>VLOOKUP(B851,CodeTRUEDEPM,2,FALSE)</f>
        <v/>
      </c>
      <c r="I851" s="78">
        <f>F851-E851</f>
        <v/>
      </c>
      <c r="J851" s="78">
        <f>H851-G851</f>
        <v/>
      </c>
      <c r="K851" s="78">
        <f>I851+J851</f>
        <v/>
      </c>
    </row>
    <row customHeight="1" ht="19.5" r="852">
      <c r="A852" s="2">
        <f>IF(USERID1="", USERID2, USERID1)</f>
        <v/>
      </c>
      <c r="B852">
        <f>A852&amp;"-"&amp;TEXT(C852,"M")&amp;"-"&amp;TEXT(C852,"D")</f>
        <v/>
      </c>
      <c r="C852" s="93">
        <f>DATE</f>
        <v/>
      </c>
      <c r="D852">
        <f>DAY</f>
        <v/>
      </c>
      <c r="F852">
        <f>VLOOKUP(B852,CodeDEAM,2,FALSE)</f>
        <v/>
      </c>
      <c r="G852">
        <f>VLOOKUP(B852,CodeARPM,2,FALSE)</f>
        <v/>
      </c>
      <c r="H852">
        <f>VLOOKUP(B852,CodeTRUEDEPM,2,FALSE)</f>
        <v/>
      </c>
      <c r="I852" s="78">
        <f>F852-E852</f>
        <v/>
      </c>
      <c r="J852" s="78">
        <f>H852-G852</f>
        <v/>
      </c>
      <c r="K852" s="78">
        <f>I852+J852</f>
        <v/>
      </c>
    </row>
    <row customHeight="1" ht="19.5" r="853">
      <c r="A853" s="2">
        <f>IF(USERID1="", USERID2, USERID1)</f>
        <v/>
      </c>
      <c r="B853">
        <f>A853&amp;"-"&amp;TEXT(C853,"M")&amp;"-"&amp;TEXT(C853,"D")</f>
        <v/>
      </c>
      <c r="C853" s="93">
        <f>DATE</f>
        <v/>
      </c>
      <c r="D853">
        <f>DAY</f>
        <v/>
      </c>
      <c r="F853">
        <f>VLOOKUP(B853,CodeDEAM,2,FALSE)</f>
        <v/>
      </c>
      <c r="G853">
        <f>VLOOKUP(B853,CodeARPM,2,FALSE)</f>
        <v/>
      </c>
      <c r="H853">
        <f>VLOOKUP(B853,CodeTRUEDEPM,2,FALSE)</f>
        <v/>
      </c>
      <c r="I853" s="78">
        <f>F853-E853</f>
        <v/>
      </c>
      <c r="J853" s="78">
        <f>H853-G853</f>
        <v/>
      </c>
      <c r="K853" s="78">
        <f>I853+J853</f>
        <v/>
      </c>
    </row>
    <row customHeight="1" ht="19.5" r="854">
      <c r="A854" s="2">
        <f>IF(USERID1="", USERID2, USERID1)</f>
        <v/>
      </c>
      <c r="B854">
        <f>A854&amp;"-"&amp;TEXT(C854,"M")&amp;"-"&amp;TEXT(C854,"D")</f>
        <v/>
      </c>
      <c r="C854" s="93">
        <f>DATE</f>
        <v/>
      </c>
      <c r="D854">
        <f>DAY</f>
        <v/>
      </c>
      <c r="F854">
        <f>VLOOKUP(B854,CodeDEAM,2,FALSE)</f>
        <v/>
      </c>
      <c r="G854">
        <f>VLOOKUP(B854,CodeARPM,2,FALSE)</f>
        <v/>
      </c>
      <c r="H854">
        <f>VLOOKUP(B854,CodeTRUEDEPM,2,FALSE)</f>
        <v/>
      </c>
      <c r="I854" s="78">
        <f>F854-E854</f>
        <v/>
      </c>
      <c r="J854" s="78">
        <f>H854-G854</f>
        <v/>
      </c>
      <c r="K854" s="78">
        <f>I854+J854</f>
        <v/>
      </c>
    </row>
    <row customHeight="1" ht="19.5" r="855">
      <c r="A855" s="2">
        <f>IF(USERID1="", USERID2, USERID1)</f>
        <v/>
      </c>
      <c r="B855">
        <f>A855&amp;"-"&amp;TEXT(C855,"M")&amp;"-"&amp;TEXT(C855,"D")</f>
        <v/>
      </c>
      <c r="C855" s="93">
        <f>DATE</f>
        <v/>
      </c>
      <c r="D855">
        <f>DAY</f>
        <v/>
      </c>
      <c r="F855">
        <f>VLOOKUP(B855,CodeDEAM,2,FALSE)</f>
        <v/>
      </c>
      <c r="G855">
        <f>VLOOKUP(B855,CodeARPM,2,FALSE)</f>
        <v/>
      </c>
      <c r="H855">
        <f>VLOOKUP(B855,CodeTRUEDEPM,2,FALSE)</f>
        <v/>
      </c>
      <c r="I855" s="78">
        <f>F855-E855</f>
        <v/>
      </c>
      <c r="J855" s="78">
        <f>H855-G855</f>
        <v/>
      </c>
      <c r="K855" s="78">
        <f>I855+J855</f>
        <v/>
      </c>
    </row>
    <row customHeight="1" ht="19.5" r="856">
      <c r="A856" s="2">
        <f>IF(USERID1="", USERID2, USERID1)</f>
        <v/>
      </c>
      <c r="B856">
        <f>A856&amp;"-"&amp;TEXT(C856,"M")&amp;"-"&amp;TEXT(C856,"D")</f>
        <v/>
      </c>
      <c r="C856" s="93">
        <f>DATE</f>
        <v/>
      </c>
      <c r="D856">
        <f>DAY</f>
        <v/>
      </c>
      <c r="F856">
        <f>VLOOKUP(B856,CodeDEAM,2,FALSE)</f>
        <v/>
      </c>
      <c r="G856">
        <f>VLOOKUP(B856,CodeARPM,2,FALSE)</f>
        <v/>
      </c>
      <c r="H856">
        <f>VLOOKUP(B856,CodeTRUEDEPM,2,FALSE)</f>
        <v/>
      </c>
      <c r="I856" s="78">
        <f>F856-E856</f>
        <v/>
      </c>
      <c r="J856" s="78">
        <f>H856-G856</f>
        <v/>
      </c>
      <c r="K856" s="78">
        <f>I856+J856</f>
        <v/>
      </c>
    </row>
    <row customHeight="1" ht="19.5" r="857">
      <c r="A857" s="2">
        <f>IF(USERID1="", USERID2, USERID1)</f>
        <v/>
      </c>
      <c r="B857">
        <f>A857&amp;"-"&amp;TEXT(C857,"M")&amp;"-"&amp;TEXT(C857,"D")</f>
        <v/>
      </c>
      <c r="C857" s="93">
        <f>DATE</f>
        <v/>
      </c>
      <c r="D857">
        <f>DAY</f>
        <v/>
      </c>
      <c r="F857">
        <f>VLOOKUP(B857,CodeDEAM,2,FALSE)</f>
        <v/>
      </c>
      <c r="G857">
        <f>VLOOKUP(B857,CodeARPM,2,FALSE)</f>
        <v/>
      </c>
      <c r="H857">
        <f>VLOOKUP(B857,CodeTRUEDEPM,2,FALSE)</f>
        <v/>
      </c>
      <c r="I857" s="78">
        <f>F857-E857</f>
        <v/>
      </c>
      <c r="J857" s="78">
        <f>H857-G857</f>
        <v/>
      </c>
      <c r="K857" s="78">
        <f>I857+J857</f>
        <v/>
      </c>
    </row>
    <row customHeight="1" ht="19.5" r="858">
      <c r="A858" s="2">
        <f>IF(USERID1="", USERID2, USERID1)</f>
        <v/>
      </c>
      <c r="B858">
        <f>A858&amp;"-"&amp;TEXT(C858,"M")&amp;"-"&amp;TEXT(C858,"D")</f>
        <v/>
      </c>
      <c r="C858" s="93">
        <f>DATE</f>
        <v/>
      </c>
      <c r="D858">
        <f>DAY</f>
        <v/>
      </c>
      <c r="F858">
        <f>VLOOKUP(B858,CodeDEAM,2,FALSE)</f>
        <v/>
      </c>
      <c r="G858">
        <f>VLOOKUP(B858,CodeARPM,2,FALSE)</f>
        <v/>
      </c>
      <c r="H858">
        <f>VLOOKUP(B858,CodeTRUEDEPM,2,FALSE)</f>
        <v/>
      </c>
      <c r="I858" s="78">
        <f>F858-E858</f>
        <v/>
      </c>
      <c r="J858" s="78">
        <f>H858-G858</f>
        <v/>
      </c>
      <c r="K858" s="78">
        <f>I858+J858</f>
        <v/>
      </c>
    </row>
    <row customHeight="1" ht="19.5" r="859">
      <c r="A859" s="2">
        <f>IF(USERID1="", USERID2, USERID1)</f>
        <v/>
      </c>
      <c r="B859">
        <f>A859&amp;"-"&amp;TEXT(C859,"M")&amp;"-"&amp;TEXT(C859,"D")</f>
        <v/>
      </c>
      <c r="C859" s="93">
        <f>DATE</f>
        <v/>
      </c>
      <c r="D859">
        <f>DAY</f>
        <v/>
      </c>
      <c r="F859">
        <f>VLOOKUP(B859,CodeDEAM,2,FALSE)</f>
        <v/>
      </c>
      <c r="G859">
        <f>VLOOKUP(B859,CodeARPM,2,FALSE)</f>
        <v/>
      </c>
      <c r="H859">
        <f>VLOOKUP(B859,CodeTRUEDEPM,2,FALSE)</f>
        <v/>
      </c>
      <c r="I859" s="78">
        <f>F859-E859</f>
        <v/>
      </c>
      <c r="J859" s="78">
        <f>H859-G859</f>
        <v/>
      </c>
      <c r="K859" s="78">
        <f>I859+J859</f>
        <v/>
      </c>
    </row>
    <row customHeight="1" ht="19.5" r="860">
      <c r="A860" s="2">
        <f>IF(USERID1="", USERID2, USERID1)</f>
        <v/>
      </c>
      <c r="B860">
        <f>A860&amp;"-"&amp;TEXT(C860,"M")&amp;"-"&amp;TEXT(C860,"D")</f>
        <v/>
      </c>
      <c r="C860" s="93">
        <f>DATE</f>
        <v/>
      </c>
      <c r="D860">
        <f>DAY</f>
        <v/>
      </c>
      <c r="F860">
        <f>VLOOKUP(B860,CodeDEAM,2,FALSE)</f>
        <v/>
      </c>
      <c r="G860">
        <f>VLOOKUP(B860,CodeARPM,2,FALSE)</f>
        <v/>
      </c>
      <c r="H860">
        <f>VLOOKUP(B860,CodeTRUEDEPM,2,FALSE)</f>
        <v/>
      </c>
      <c r="I860" s="78">
        <f>F860-E860</f>
        <v/>
      </c>
      <c r="J860" s="78">
        <f>H860-G860</f>
        <v/>
      </c>
      <c r="K860" s="78">
        <f>I860+J860</f>
        <v/>
      </c>
    </row>
    <row customHeight="1" ht="19.5" r="861">
      <c r="A861" s="2">
        <f>IF(USERID1="", USERID2, USERID1)</f>
        <v/>
      </c>
      <c r="B861">
        <f>A861&amp;"-"&amp;TEXT(C861,"M")&amp;"-"&amp;TEXT(C861,"D")</f>
        <v/>
      </c>
      <c r="C861" s="93">
        <f>DATE</f>
        <v/>
      </c>
      <c r="D861">
        <f>DAY</f>
        <v/>
      </c>
      <c r="F861">
        <f>VLOOKUP(B861,CodeDEAM,2,FALSE)</f>
        <v/>
      </c>
      <c r="G861">
        <f>VLOOKUP(B861,CodeARPM,2,FALSE)</f>
        <v/>
      </c>
      <c r="H861">
        <f>VLOOKUP(B861,CodeTRUEDEPM,2,FALSE)</f>
        <v/>
      </c>
      <c r="I861" s="78">
        <f>F861-E861</f>
        <v/>
      </c>
      <c r="J861" s="78">
        <f>H861-G861</f>
        <v/>
      </c>
      <c r="K861" s="78">
        <f>I861+J861</f>
        <v/>
      </c>
    </row>
    <row customHeight="1" ht="19.5" r="862">
      <c r="A862" s="2">
        <f>IF(USERID1="", USERID2, USERID1)</f>
        <v/>
      </c>
      <c r="B862">
        <f>A862&amp;"-"&amp;TEXT(C862,"M")&amp;"-"&amp;TEXT(C862,"D")</f>
        <v/>
      </c>
      <c r="C862" s="93">
        <f>DATE</f>
        <v/>
      </c>
      <c r="D862">
        <f>DAY</f>
        <v/>
      </c>
      <c r="F862">
        <f>VLOOKUP(B862,CodeDEAM,2,FALSE)</f>
        <v/>
      </c>
      <c r="G862">
        <f>VLOOKUP(B862,CodeARPM,2,FALSE)</f>
        <v/>
      </c>
      <c r="H862">
        <f>VLOOKUP(B862,CodeTRUEDEPM,2,FALSE)</f>
        <v/>
      </c>
      <c r="I862" s="78">
        <f>F862-E862</f>
        <v/>
      </c>
      <c r="J862" s="78">
        <f>H862-G862</f>
        <v/>
      </c>
      <c r="K862" s="78">
        <f>I862+J862</f>
        <v/>
      </c>
    </row>
    <row customHeight="1" ht="19.5" r="863">
      <c r="A863" s="2">
        <f>IF(USERID1="", USERID2, USERID1)</f>
        <v/>
      </c>
      <c r="B863">
        <f>A863&amp;"-"&amp;TEXT(C863,"M")&amp;"-"&amp;TEXT(C863,"D")</f>
        <v/>
      </c>
      <c r="C863" s="93">
        <f>DATE</f>
        <v/>
      </c>
      <c r="D863">
        <f>DAY</f>
        <v/>
      </c>
      <c r="F863">
        <f>VLOOKUP(B863,CodeDEAM,2,FALSE)</f>
        <v/>
      </c>
      <c r="G863">
        <f>VLOOKUP(B863,CodeARPM,2,FALSE)</f>
        <v/>
      </c>
      <c r="H863">
        <f>VLOOKUP(B863,CodeTRUEDEPM,2,FALSE)</f>
        <v/>
      </c>
      <c r="I863" s="78">
        <f>F863-E863</f>
        <v/>
      </c>
      <c r="J863" s="78">
        <f>H863-G863</f>
        <v/>
      </c>
      <c r="K863" s="78">
        <f>I863+J863</f>
        <v/>
      </c>
    </row>
    <row customHeight="1" ht="19.5" r="864">
      <c r="A864" s="2">
        <f>IF(USERID1="", USERID2, USERID1)</f>
        <v/>
      </c>
      <c r="B864">
        <f>A864&amp;"-"&amp;TEXT(C864,"M")&amp;"-"&amp;TEXT(C864,"D")</f>
        <v/>
      </c>
      <c r="C864" s="93">
        <f>DATE</f>
        <v/>
      </c>
      <c r="D864">
        <f>DAY</f>
        <v/>
      </c>
      <c r="F864">
        <f>VLOOKUP(B864,CodeDEAM,2,FALSE)</f>
        <v/>
      </c>
      <c r="G864">
        <f>VLOOKUP(B864,CodeARPM,2,FALSE)</f>
        <v/>
      </c>
      <c r="H864">
        <f>VLOOKUP(B864,CodeTRUEDEPM,2,FALSE)</f>
        <v/>
      </c>
      <c r="I864" s="78">
        <f>F864-E864</f>
        <v/>
      </c>
      <c r="J864" s="78">
        <f>H864-G864</f>
        <v/>
      </c>
      <c r="K864" s="78">
        <f>I864+J864</f>
        <v/>
      </c>
    </row>
    <row customHeight="1" ht="19.5" r="865">
      <c r="A865" s="2">
        <f>IF(USERID1="", USERID2, USERID1)</f>
        <v/>
      </c>
      <c r="B865">
        <f>A865&amp;"-"&amp;TEXT(C865,"M")&amp;"-"&amp;TEXT(C865,"D")</f>
        <v/>
      </c>
      <c r="C865" s="93">
        <f>DATE</f>
        <v/>
      </c>
      <c r="D865">
        <f>DAY</f>
        <v/>
      </c>
      <c r="F865">
        <f>VLOOKUP(B865,CodeDEAM,2,FALSE)</f>
        <v/>
      </c>
      <c r="G865">
        <f>VLOOKUP(B865,CodeARPM,2,FALSE)</f>
        <v/>
      </c>
      <c r="H865">
        <f>VLOOKUP(B865,CodeTRUEDEPM,2,FALSE)</f>
        <v/>
      </c>
      <c r="I865" s="78">
        <f>F865-E865</f>
        <v/>
      </c>
      <c r="J865" s="78">
        <f>H865-G865</f>
        <v/>
      </c>
      <c r="K865" s="78">
        <f>I865+J865</f>
        <v/>
      </c>
    </row>
    <row customHeight="1" ht="19.5" r="866">
      <c r="A866" s="2">
        <f>IF(USERID1="", USERID2, USERID1)</f>
        <v/>
      </c>
      <c r="B866">
        <f>A866&amp;"-"&amp;TEXT(C866,"M")&amp;"-"&amp;TEXT(C866,"D")</f>
        <v/>
      </c>
      <c r="C866" s="93">
        <f>DATE</f>
        <v/>
      </c>
      <c r="D866">
        <f>DAY</f>
        <v/>
      </c>
      <c r="F866">
        <f>VLOOKUP(B866,CodeDEAM,2,FALSE)</f>
        <v/>
      </c>
      <c r="G866">
        <f>VLOOKUP(B866,CodeARPM,2,FALSE)</f>
        <v/>
      </c>
      <c r="H866">
        <f>VLOOKUP(B866,CodeTRUEDEPM,2,FALSE)</f>
        <v/>
      </c>
      <c r="I866" s="78">
        <f>F866-E866</f>
        <v/>
      </c>
      <c r="J866" s="78">
        <f>H866-G866</f>
        <v/>
      </c>
      <c r="K866" s="78">
        <f>I866+J866</f>
        <v/>
      </c>
    </row>
    <row customHeight="1" ht="19.5" r="867">
      <c r="A867" s="2">
        <f>IF(USERID1="", USERID2, USERID1)</f>
        <v/>
      </c>
      <c r="B867">
        <f>A867&amp;"-"&amp;TEXT(C867,"M")&amp;"-"&amp;TEXT(C867,"D")</f>
        <v/>
      </c>
      <c r="C867" s="93">
        <f>DATE</f>
        <v/>
      </c>
      <c r="D867">
        <f>DAY</f>
        <v/>
      </c>
      <c r="F867">
        <f>VLOOKUP(B867,CodeDEAM,2,FALSE)</f>
        <v/>
      </c>
      <c r="G867">
        <f>VLOOKUP(B867,CodeARPM,2,FALSE)</f>
        <v/>
      </c>
      <c r="H867">
        <f>VLOOKUP(B867,CodeTRUEDEPM,2,FALSE)</f>
        <v/>
      </c>
      <c r="I867" s="78">
        <f>F867-E867</f>
        <v/>
      </c>
      <c r="J867" s="78">
        <f>H867-G867</f>
        <v/>
      </c>
      <c r="K867" s="78">
        <f>I867+J867</f>
        <v/>
      </c>
    </row>
    <row customHeight="1" ht="19.5" r="868">
      <c r="A868" s="2">
        <f>IF(USERID1="", USERID2, USERID1)</f>
        <v/>
      </c>
      <c r="B868">
        <f>A868&amp;"-"&amp;TEXT(C868,"M")&amp;"-"&amp;TEXT(C868,"D")</f>
        <v/>
      </c>
      <c r="C868" s="93">
        <f>DATE</f>
        <v/>
      </c>
      <c r="D868">
        <f>DAY</f>
        <v/>
      </c>
      <c r="F868">
        <f>VLOOKUP(B868,CodeDEAM,2,FALSE)</f>
        <v/>
      </c>
      <c r="G868">
        <f>VLOOKUP(B868,CodeARPM,2,FALSE)</f>
        <v/>
      </c>
      <c r="H868">
        <f>VLOOKUP(B868,CodeTRUEDEPM,2,FALSE)</f>
        <v/>
      </c>
      <c r="I868" s="78">
        <f>F868-E868</f>
        <v/>
      </c>
      <c r="J868" s="78">
        <f>H868-G868</f>
        <v/>
      </c>
      <c r="K868" s="78">
        <f>I868+J868</f>
        <v/>
      </c>
    </row>
    <row customHeight="1" ht="19.5" r="869">
      <c r="A869" s="2">
        <f>IF(USERID1="", USERID2, USERID1)</f>
        <v/>
      </c>
      <c r="B869">
        <f>A869&amp;"-"&amp;TEXT(C869,"M")&amp;"-"&amp;TEXT(C869,"D")</f>
        <v/>
      </c>
      <c r="C869" s="93">
        <f>DATE</f>
        <v/>
      </c>
      <c r="D869">
        <f>DAY</f>
        <v/>
      </c>
      <c r="F869">
        <f>VLOOKUP(B869,CodeDEAM,2,FALSE)</f>
        <v/>
      </c>
      <c r="G869">
        <f>VLOOKUP(B869,CodeARPM,2,FALSE)</f>
        <v/>
      </c>
      <c r="H869">
        <f>VLOOKUP(B869,CodeTRUEDEPM,2,FALSE)</f>
        <v/>
      </c>
      <c r="I869" s="78">
        <f>F869-E869</f>
        <v/>
      </c>
      <c r="J869" s="78">
        <f>H869-G869</f>
        <v/>
      </c>
      <c r="K869" s="78">
        <f>I869+J869</f>
        <v/>
      </c>
    </row>
    <row customHeight="1" ht="19.5" r="870">
      <c r="A870" s="2">
        <f>IF(USERID1="", USERID2, USERID1)</f>
        <v/>
      </c>
      <c r="B870">
        <f>A870&amp;"-"&amp;TEXT(C870,"M")&amp;"-"&amp;TEXT(C870,"D")</f>
        <v/>
      </c>
      <c r="C870" s="93">
        <f>DATE</f>
        <v/>
      </c>
      <c r="D870">
        <f>DAY</f>
        <v/>
      </c>
      <c r="F870">
        <f>VLOOKUP(B870,CodeDEAM,2,FALSE)</f>
        <v/>
      </c>
      <c r="G870">
        <f>VLOOKUP(B870,CodeARPM,2,FALSE)</f>
        <v/>
      </c>
      <c r="H870">
        <f>VLOOKUP(B870,CodeTRUEDEPM,2,FALSE)</f>
        <v/>
      </c>
      <c r="I870" s="78">
        <f>F870-E870</f>
        <v/>
      </c>
      <c r="J870" s="78">
        <f>H870-G870</f>
        <v/>
      </c>
      <c r="K870" s="78">
        <f>I870+J870</f>
        <v/>
      </c>
    </row>
    <row customHeight="1" ht="19.5" r="871">
      <c r="A871" s="2">
        <f>IF(USERID1="", USERID2, USERID1)</f>
        <v/>
      </c>
      <c r="B871">
        <f>A871&amp;"-"&amp;TEXT(C871,"M")&amp;"-"&amp;TEXT(C871,"D")</f>
        <v/>
      </c>
      <c r="C871" s="93">
        <f>DATE</f>
        <v/>
      </c>
      <c r="D871">
        <f>DAY</f>
        <v/>
      </c>
      <c r="F871">
        <f>VLOOKUP(B871,CodeDEAM,2,FALSE)</f>
        <v/>
      </c>
      <c r="G871">
        <f>VLOOKUP(B871,CodeARPM,2,FALSE)</f>
        <v/>
      </c>
      <c r="H871">
        <f>VLOOKUP(B871,CodeTRUEDEPM,2,FALSE)</f>
        <v/>
      </c>
      <c r="I871" s="78">
        <f>F871-E871</f>
        <v/>
      </c>
      <c r="J871" s="78">
        <f>H871-G871</f>
        <v/>
      </c>
      <c r="K871" s="78">
        <f>I871+J871</f>
        <v/>
      </c>
    </row>
    <row customHeight="1" ht="19.5" r="872">
      <c r="A872" s="2">
        <f>IF(USERID1="", USERID2, USERID1)</f>
        <v/>
      </c>
      <c r="B872">
        <f>A872&amp;"-"&amp;TEXT(C872,"M")&amp;"-"&amp;TEXT(C872,"D")</f>
        <v/>
      </c>
      <c r="C872" s="93">
        <f>DATE</f>
        <v/>
      </c>
      <c r="D872">
        <f>DAY</f>
        <v/>
      </c>
      <c r="F872">
        <f>VLOOKUP(B872,CodeDEAM,2,FALSE)</f>
        <v/>
      </c>
      <c r="G872">
        <f>VLOOKUP(B872,CodeARPM,2,FALSE)</f>
        <v/>
      </c>
      <c r="H872">
        <f>VLOOKUP(B872,CodeTRUEDEPM,2,FALSE)</f>
        <v/>
      </c>
      <c r="I872" s="78">
        <f>F872-E872</f>
        <v/>
      </c>
      <c r="J872" s="78">
        <f>H872-G872</f>
        <v/>
      </c>
      <c r="K872" s="78">
        <f>I872+J872</f>
        <v/>
      </c>
    </row>
    <row customHeight="1" ht="19.5" r="873">
      <c r="A873" s="2">
        <f>IF(USERID1="", USERID2, USERID1)</f>
        <v/>
      </c>
      <c r="B873">
        <f>A873&amp;"-"&amp;TEXT(C873,"M")&amp;"-"&amp;TEXT(C873,"D")</f>
        <v/>
      </c>
      <c r="C873" s="93">
        <f>DATE</f>
        <v/>
      </c>
      <c r="D873">
        <f>DAY</f>
        <v/>
      </c>
      <c r="F873">
        <f>VLOOKUP(B873,CodeDEAM,2,FALSE)</f>
        <v/>
      </c>
      <c r="G873">
        <f>VLOOKUP(B873,CodeARPM,2,FALSE)</f>
        <v/>
      </c>
      <c r="H873">
        <f>VLOOKUP(B873,CodeTRUEDEPM,2,FALSE)</f>
        <v/>
      </c>
      <c r="I873" s="78">
        <f>F873-E873</f>
        <v/>
      </c>
      <c r="J873" s="78">
        <f>H873-G873</f>
        <v/>
      </c>
      <c r="K873" s="78">
        <f>I873+J873</f>
        <v/>
      </c>
    </row>
    <row customHeight="1" ht="19.5" r="874">
      <c r="A874" s="2">
        <f>IF(USERID1="", USERID2, USERID1)</f>
        <v/>
      </c>
      <c r="B874">
        <f>A874&amp;"-"&amp;TEXT(C874,"M")&amp;"-"&amp;TEXT(C874,"D")</f>
        <v/>
      </c>
      <c r="C874" s="93">
        <f>DATE</f>
        <v/>
      </c>
      <c r="D874">
        <f>DAY</f>
        <v/>
      </c>
      <c r="F874">
        <f>VLOOKUP(B874,CodeDEAM,2,FALSE)</f>
        <v/>
      </c>
      <c r="G874">
        <f>VLOOKUP(B874,CodeARPM,2,FALSE)</f>
        <v/>
      </c>
      <c r="H874">
        <f>VLOOKUP(B874,CodeTRUEDEPM,2,FALSE)</f>
        <v/>
      </c>
      <c r="I874" s="78">
        <f>F874-E874</f>
        <v/>
      </c>
      <c r="J874" s="78">
        <f>H874-G874</f>
        <v/>
      </c>
      <c r="K874" s="78">
        <f>I874+J874</f>
        <v/>
      </c>
    </row>
    <row customHeight="1" ht="19.5" r="875">
      <c r="A875" s="2">
        <f>IF(USERID1="", USERID2, USERID1)</f>
        <v/>
      </c>
      <c r="B875">
        <f>A875&amp;"-"&amp;TEXT(C875,"M")&amp;"-"&amp;TEXT(C875,"D")</f>
        <v/>
      </c>
      <c r="C875" s="93">
        <f>DATE</f>
        <v/>
      </c>
      <c r="D875">
        <f>DAY</f>
        <v/>
      </c>
      <c r="F875">
        <f>VLOOKUP(B875,CodeDEAM,2,FALSE)</f>
        <v/>
      </c>
      <c r="G875">
        <f>VLOOKUP(B875,CodeARPM,2,FALSE)</f>
        <v/>
      </c>
      <c r="H875">
        <f>VLOOKUP(B875,CodeTRUEDEPM,2,FALSE)</f>
        <v/>
      </c>
      <c r="I875" s="78">
        <f>F875-E875</f>
        <v/>
      </c>
      <c r="J875" s="78">
        <f>H875-G875</f>
        <v/>
      </c>
      <c r="K875" s="78">
        <f>I875+J875</f>
        <v/>
      </c>
    </row>
    <row customHeight="1" ht="19.5" r="876">
      <c r="A876" s="2">
        <f>IF(USERID1="", USERID2, USERID1)</f>
        <v/>
      </c>
      <c r="B876">
        <f>A876&amp;"-"&amp;TEXT(C876,"M")&amp;"-"&amp;TEXT(C876,"D")</f>
        <v/>
      </c>
      <c r="C876" s="93">
        <f>DATE</f>
        <v/>
      </c>
      <c r="D876">
        <f>DAY</f>
        <v/>
      </c>
      <c r="F876">
        <f>VLOOKUP(B876,CodeDEAM,2,FALSE)</f>
        <v/>
      </c>
      <c r="G876">
        <f>VLOOKUP(B876,CodeARPM,2,FALSE)</f>
        <v/>
      </c>
      <c r="H876">
        <f>VLOOKUP(B876,CodeTRUEDEPM,2,FALSE)</f>
        <v/>
      </c>
      <c r="I876" s="78">
        <f>F876-E876</f>
        <v/>
      </c>
      <c r="J876" s="78">
        <f>H876-G876</f>
        <v/>
      </c>
      <c r="K876" s="78">
        <f>I876+J876</f>
        <v/>
      </c>
    </row>
    <row customHeight="1" ht="19.5" r="877">
      <c r="A877" s="2">
        <f>IF(USERID1="", USERID2, USERID1)</f>
        <v/>
      </c>
      <c r="B877">
        <f>A877&amp;"-"&amp;TEXT(C877,"M")&amp;"-"&amp;TEXT(C877,"D")</f>
        <v/>
      </c>
      <c r="C877" s="93">
        <f>DATE</f>
        <v/>
      </c>
      <c r="D877">
        <f>DAY</f>
        <v/>
      </c>
      <c r="F877">
        <f>VLOOKUP(B877,CodeDEAM,2,FALSE)</f>
        <v/>
      </c>
      <c r="G877">
        <f>VLOOKUP(B877,CodeARPM,2,FALSE)</f>
        <v/>
      </c>
      <c r="H877">
        <f>VLOOKUP(B877,CodeTRUEDEPM,2,FALSE)</f>
        <v/>
      </c>
      <c r="I877" s="78">
        <f>F877-E877</f>
        <v/>
      </c>
      <c r="J877" s="78">
        <f>H877-G877</f>
        <v/>
      </c>
      <c r="K877" s="78">
        <f>I877+J877</f>
        <v/>
      </c>
    </row>
    <row customHeight="1" ht="19.5" r="878">
      <c r="A878" s="2">
        <f>IF(USERID1="", USERID2, USERID1)</f>
        <v/>
      </c>
      <c r="B878">
        <f>A878&amp;"-"&amp;TEXT(C878,"M")&amp;"-"&amp;TEXT(C878,"D")</f>
        <v/>
      </c>
      <c r="C878" s="93">
        <f>DATE</f>
        <v/>
      </c>
      <c r="D878">
        <f>DAY</f>
        <v/>
      </c>
      <c r="F878">
        <f>VLOOKUP(B878,CodeDEAM,2,FALSE)</f>
        <v/>
      </c>
      <c r="G878">
        <f>VLOOKUP(B878,CodeARPM,2,FALSE)</f>
        <v/>
      </c>
      <c r="H878">
        <f>VLOOKUP(B878,CodeTRUEDEPM,2,FALSE)</f>
        <v/>
      </c>
      <c r="I878" s="78">
        <f>F878-E878</f>
        <v/>
      </c>
      <c r="J878" s="78">
        <f>H878-G878</f>
        <v/>
      </c>
      <c r="K878" s="78">
        <f>I878+J878</f>
        <v/>
      </c>
    </row>
    <row customHeight="1" ht="19.5" r="879">
      <c r="A879" s="2">
        <f>IF(USERID1="", USERID2, USERID1)</f>
        <v/>
      </c>
      <c r="B879">
        <f>A879&amp;"-"&amp;TEXT(C879,"M")&amp;"-"&amp;TEXT(C879,"D")</f>
        <v/>
      </c>
      <c r="C879" s="93">
        <f>DATE</f>
        <v/>
      </c>
      <c r="D879">
        <f>DAY</f>
        <v/>
      </c>
      <c r="F879">
        <f>VLOOKUP(B879,CodeDEAM,2,FALSE)</f>
        <v/>
      </c>
      <c r="G879">
        <f>VLOOKUP(B879,CodeARPM,2,FALSE)</f>
        <v/>
      </c>
      <c r="H879">
        <f>VLOOKUP(B879,CodeTRUEDEPM,2,FALSE)</f>
        <v/>
      </c>
      <c r="I879" s="78">
        <f>F879-E879</f>
        <v/>
      </c>
      <c r="J879" s="78">
        <f>H879-G879</f>
        <v/>
      </c>
      <c r="K879" s="78">
        <f>I879+J879</f>
        <v/>
      </c>
    </row>
    <row customHeight="1" ht="19.5" r="880">
      <c r="A880" s="2">
        <f>IF(USERID1="", USERID2, USERID1)</f>
        <v/>
      </c>
      <c r="B880">
        <f>A880&amp;"-"&amp;TEXT(C880,"M")&amp;"-"&amp;TEXT(C880,"D")</f>
        <v/>
      </c>
      <c r="C880" s="93">
        <f>DATE</f>
        <v/>
      </c>
      <c r="D880">
        <f>DAY</f>
        <v/>
      </c>
      <c r="F880">
        <f>VLOOKUP(B880,CodeDEAM,2,FALSE)</f>
        <v/>
      </c>
      <c r="G880">
        <f>VLOOKUP(B880,CodeARPM,2,FALSE)</f>
        <v/>
      </c>
      <c r="H880">
        <f>VLOOKUP(B880,CodeTRUEDEPM,2,FALSE)</f>
        <v/>
      </c>
      <c r="I880" s="78">
        <f>F880-E880</f>
        <v/>
      </c>
      <c r="J880" s="78">
        <f>H880-G880</f>
        <v/>
      </c>
      <c r="K880" s="78">
        <f>I880+J880</f>
        <v/>
      </c>
    </row>
    <row customHeight="1" ht="19.5" r="881">
      <c r="A881" s="2">
        <f>IF(USERID1="", USERID2, USERID1)</f>
        <v/>
      </c>
      <c r="B881">
        <f>A881&amp;"-"&amp;TEXT(C881,"M")&amp;"-"&amp;TEXT(C881,"D")</f>
        <v/>
      </c>
      <c r="C881" s="93">
        <f>DATE</f>
        <v/>
      </c>
      <c r="D881">
        <f>DAY</f>
        <v/>
      </c>
      <c r="F881">
        <f>VLOOKUP(B881,CodeDEAM,2,FALSE)</f>
        <v/>
      </c>
      <c r="G881">
        <f>VLOOKUP(B881,CodeARPM,2,FALSE)</f>
        <v/>
      </c>
      <c r="H881">
        <f>VLOOKUP(B881,CodeTRUEDEPM,2,FALSE)</f>
        <v/>
      </c>
      <c r="I881" s="78">
        <f>F881-E881</f>
        <v/>
      </c>
      <c r="J881" s="78">
        <f>H881-G881</f>
        <v/>
      </c>
      <c r="K881" s="78">
        <f>I881+J881</f>
        <v/>
      </c>
    </row>
    <row customHeight="1" ht="19.5" r="882">
      <c r="A882" s="2">
        <f>IF(USERID1="", USERID2, USERID1)</f>
        <v/>
      </c>
      <c r="B882">
        <f>A882&amp;"-"&amp;TEXT(C882,"M")&amp;"-"&amp;TEXT(C882,"D")</f>
        <v/>
      </c>
      <c r="C882" s="93">
        <f>DATE</f>
        <v/>
      </c>
      <c r="D882">
        <f>DAY</f>
        <v/>
      </c>
      <c r="F882">
        <f>VLOOKUP(B882,CodeDEAM,2,FALSE)</f>
        <v/>
      </c>
      <c r="G882">
        <f>VLOOKUP(B882,CodeARPM,2,FALSE)</f>
        <v/>
      </c>
      <c r="H882">
        <f>VLOOKUP(B882,CodeTRUEDEPM,2,FALSE)</f>
        <v/>
      </c>
      <c r="I882" s="78">
        <f>F882-E882</f>
        <v/>
      </c>
      <c r="J882" s="78">
        <f>H882-G882</f>
        <v/>
      </c>
      <c r="K882" s="78">
        <f>I882+J882</f>
        <v/>
      </c>
    </row>
    <row customHeight="1" ht="19.5" r="883">
      <c r="A883" s="2">
        <f>IF(USERID1="", USERID2, USERID1)</f>
        <v/>
      </c>
      <c r="B883">
        <f>A883&amp;"-"&amp;TEXT(C883,"M")&amp;"-"&amp;TEXT(C883,"D")</f>
        <v/>
      </c>
      <c r="C883" s="93">
        <f>DATE</f>
        <v/>
      </c>
      <c r="D883">
        <f>DAY</f>
        <v/>
      </c>
      <c r="F883">
        <f>VLOOKUP(B883,CodeDEAM,2,FALSE)</f>
        <v/>
      </c>
      <c r="G883">
        <f>VLOOKUP(B883,CodeARPM,2,FALSE)</f>
        <v/>
      </c>
      <c r="H883">
        <f>VLOOKUP(B883,CodeTRUEDEPM,2,FALSE)</f>
        <v/>
      </c>
      <c r="I883" s="78">
        <f>F883-E883</f>
        <v/>
      </c>
      <c r="J883" s="78">
        <f>H883-G883</f>
        <v/>
      </c>
      <c r="K883" s="78">
        <f>I883+J883</f>
        <v/>
      </c>
    </row>
    <row customHeight="1" ht="19.5" r="884">
      <c r="A884" s="2">
        <f>IF(USERID1="", USERID2, USERID1)</f>
        <v/>
      </c>
      <c r="B884">
        <f>A884&amp;"-"&amp;TEXT(C884,"M")&amp;"-"&amp;TEXT(C884,"D")</f>
        <v/>
      </c>
      <c r="C884" s="93">
        <f>DATE</f>
        <v/>
      </c>
      <c r="D884">
        <f>DAY</f>
        <v/>
      </c>
      <c r="F884">
        <f>VLOOKUP(B884,CodeDEAM,2,FALSE)</f>
        <v/>
      </c>
      <c r="G884">
        <f>VLOOKUP(B884,CodeARPM,2,FALSE)</f>
        <v/>
      </c>
      <c r="H884">
        <f>VLOOKUP(B884,CodeTRUEDEPM,2,FALSE)</f>
        <v/>
      </c>
      <c r="I884" s="78">
        <f>F884-E884</f>
        <v/>
      </c>
      <c r="J884" s="78">
        <f>H884-G884</f>
        <v/>
      </c>
      <c r="K884" s="78">
        <f>I884+J884</f>
        <v/>
      </c>
    </row>
    <row customHeight="1" ht="19.5" r="885">
      <c r="A885" s="2">
        <f>IF(USERID1="", USERID2, USERID1)</f>
        <v/>
      </c>
      <c r="B885">
        <f>A885&amp;"-"&amp;TEXT(C885,"M")&amp;"-"&amp;TEXT(C885,"D")</f>
        <v/>
      </c>
      <c r="C885" s="93">
        <f>DATE</f>
        <v/>
      </c>
      <c r="D885">
        <f>DAY</f>
        <v/>
      </c>
      <c r="F885">
        <f>VLOOKUP(B885,CodeDEAM,2,FALSE)</f>
        <v/>
      </c>
      <c r="G885">
        <f>VLOOKUP(B885,CodeARPM,2,FALSE)</f>
        <v/>
      </c>
      <c r="H885">
        <f>VLOOKUP(B885,CodeTRUEDEPM,2,FALSE)</f>
        <v/>
      </c>
      <c r="I885" s="78">
        <f>F885-E885</f>
        <v/>
      </c>
      <c r="J885" s="78">
        <f>H885-G885</f>
        <v/>
      </c>
      <c r="K885" s="78">
        <f>I885+J885</f>
        <v/>
      </c>
    </row>
    <row customHeight="1" ht="19.5" r="886">
      <c r="A886" s="2">
        <f>IF(USERID1="", USERID2, USERID1)</f>
        <v/>
      </c>
      <c r="B886">
        <f>A886&amp;"-"&amp;TEXT(C886,"M")&amp;"-"&amp;TEXT(C886,"D")</f>
        <v/>
      </c>
      <c r="C886" s="93">
        <f>DATE</f>
        <v/>
      </c>
      <c r="D886">
        <f>DAY</f>
        <v/>
      </c>
      <c r="F886">
        <f>VLOOKUP(B886,CodeDEAM,2,FALSE)</f>
        <v/>
      </c>
      <c r="G886">
        <f>VLOOKUP(B886,CodeARPM,2,FALSE)</f>
        <v/>
      </c>
      <c r="H886">
        <f>VLOOKUP(B886,CodeTRUEDEPM,2,FALSE)</f>
        <v/>
      </c>
      <c r="I886" s="78">
        <f>F886-E886</f>
        <v/>
      </c>
      <c r="J886" s="78">
        <f>H886-G886</f>
        <v/>
      </c>
      <c r="K886" s="78">
        <f>I886+J886</f>
        <v/>
      </c>
    </row>
    <row customHeight="1" ht="19.5" r="887">
      <c r="A887" s="2">
        <f>IF(USERID1="", USERID2, USERID1)</f>
        <v/>
      </c>
      <c r="B887">
        <f>A887&amp;"-"&amp;TEXT(C887,"M")&amp;"-"&amp;TEXT(C887,"D")</f>
        <v/>
      </c>
      <c r="C887" s="93">
        <f>DATE</f>
        <v/>
      </c>
      <c r="D887">
        <f>DAY</f>
        <v/>
      </c>
      <c r="F887">
        <f>VLOOKUP(B887,CodeDEAM,2,FALSE)</f>
        <v/>
      </c>
      <c r="G887">
        <f>VLOOKUP(B887,CodeARPM,2,FALSE)</f>
        <v/>
      </c>
      <c r="H887">
        <f>VLOOKUP(B887,CodeTRUEDEPM,2,FALSE)</f>
        <v/>
      </c>
      <c r="I887" s="78">
        <f>F887-E887</f>
        <v/>
      </c>
      <c r="J887" s="78">
        <f>H887-G887</f>
        <v/>
      </c>
      <c r="K887" s="78">
        <f>I887+J887</f>
        <v/>
      </c>
    </row>
    <row customHeight="1" ht="19.5" r="888">
      <c r="A888" s="2">
        <f>IF(USERID1="", USERID2, USERID1)</f>
        <v/>
      </c>
      <c r="B888">
        <f>A888&amp;"-"&amp;TEXT(C888,"M")&amp;"-"&amp;TEXT(C888,"D")</f>
        <v/>
      </c>
      <c r="C888" s="93">
        <f>DATE</f>
        <v/>
      </c>
      <c r="D888">
        <f>DAY</f>
        <v/>
      </c>
      <c r="F888">
        <f>VLOOKUP(B888,CodeDEAM,2,FALSE)</f>
        <v/>
      </c>
      <c r="G888">
        <f>VLOOKUP(B888,CodeARPM,2,FALSE)</f>
        <v/>
      </c>
      <c r="H888">
        <f>VLOOKUP(B888,CodeTRUEDEPM,2,FALSE)</f>
        <v/>
      </c>
      <c r="I888" s="78">
        <f>F888-E888</f>
        <v/>
      </c>
      <c r="J888" s="78">
        <f>H888-G888</f>
        <v/>
      </c>
      <c r="K888" s="78">
        <f>I888+J888</f>
        <v/>
      </c>
    </row>
    <row customHeight="1" ht="19.5" r="889">
      <c r="A889" s="2">
        <f>IF(USERID1="", USERID2, USERID1)</f>
        <v/>
      </c>
      <c r="B889">
        <f>A889&amp;"-"&amp;TEXT(C889,"M")&amp;"-"&amp;TEXT(C889,"D")</f>
        <v/>
      </c>
      <c r="C889" s="93">
        <f>DATE</f>
        <v/>
      </c>
      <c r="D889">
        <f>DAY</f>
        <v/>
      </c>
      <c r="F889">
        <f>VLOOKUP(B889,CodeDEAM,2,FALSE)</f>
        <v/>
      </c>
      <c r="G889">
        <f>VLOOKUP(B889,CodeARPM,2,FALSE)</f>
        <v/>
      </c>
      <c r="H889">
        <f>VLOOKUP(B889,CodeTRUEDEPM,2,FALSE)</f>
        <v/>
      </c>
      <c r="I889" s="78">
        <f>F889-E889</f>
        <v/>
      </c>
      <c r="J889" s="78">
        <f>H889-G889</f>
        <v/>
      </c>
      <c r="K889" s="78">
        <f>I889+J889</f>
        <v/>
      </c>
    </row>
    <row customHeight="1" ht="19.5" r="890">
      <c r="A890" s="2">
        <f>IF(USERID1="", USERID2, USERID1)</f>
        <v/>
      </c>
      <c r="B890">
        <f>A890&amp;"-"&amp;TEXT(C890,"M")&amp;"-"&amp;TEXT(C890,"D")</f>
        <v/>
      </c>
      <c r="C890" s="93">
        <f>DATE</f>
        <v/>
      </c>
      <c r="D890">
        <f>DAY</f>
        <v/>
      </c>
      <c r="F890">
        <f>VLOOKUP(B890,CodeDEAM,2,FALSE)</f>
        <v/>
      </c>
      <c r="G890">
        <f>VLOOKUP(B890,CodeARPM,2,FALSE)</f>
        <v/>
      </c>
      <c r="H890">
        <f>VLOOKUP(B890,CodeTRUEDEPM,2,FALSE)</f>
        <v/>
      </c>
      <c r="I890" s="78">
        <f>F890-E890</f>
        <v/>
      </c>
      <c r="J890" s="78">
        <f>H890-G890</f>
        <v/>
      </c>
      <c r="K890" s="78">
        <f>I890+J890</f>
        <v/>
      </c>
    </row>
    <row customHeight="1" ht="19.5" r="891">
      <c r="A891" s="2">
        <f>IF(USERID1="", USERID2, USERID1)</f>
        <v/>
      </c>
      <c r="B891">
        <f>A891&amp;"-"&amp;TEXT(C891,"M")&amp;"-"&amp;TEXT(C891,"D")</f>
        <v/>
      </c>
      <c r="C891" s="93">
        <f>DATE</f>
        <v/>
      </c>
      <c r="D891">
        <f>DAY</f>
        <v/>
      </c>
      <c r="F891">
        <f>VLOOKUP(B891,CodeDEAM,2,FALSE)</f>
        <v/>
      </c>
      <c r="G891">
        <f>VLOOKUP(B891,CodeARPM,2,FALSE)</f>
        <v/>
      </c>
      <c r="H891">
        <f>VLOOKUP(B891,CodeTRUEDEPM,2,FALSE)</f>
        <v/>
      </c>
      <c r="I891" s="78">
        <f>F891-E891</f>
        <v/>
      </c>
      <c r="J891" s="78">
        <f>H891-G891</f>
        <v/>
      </c>
      <c r="K891" s="78">
        <f>I891+J891</f>
        <v/>
      </c>
    </row>
    <row customHeight="1" ht="19.5" r="892">
      <c r="A892" s="2">
        <f>IF(USERID1="", USERID2, USERID1)</f>
        <v/>
      </c>
      <c r="B892">
        <f>A892&amp;"-"&amp;TEXT(C892,"M")&amp;"-"&amp;TEXT(C892,"D")</f>
        <v/>
      </c>
      <c r="C892" s="93">
        <f>DATE</f>
        <v/>
      </c>
      <c r="D892">
        <f>DAY</f>
        <v/>
      </c>
      <c r="F892">
        <f>VLOOKUP(B892,CodeDEAM,2,FALSE)</f>
        <v/>
      </c>
      <c r="G892">
        <f>VLOOKUP(B892,CodeARPM,2,FALSE)</f>
        <v/>
      </c>
      <c r="H892">
        <f>VLOOKUP(B892,CodeTRUEDEPM,2,FALSE)</f>
        <v/>
      </c>
      <c r="I892" s="78">
        <f>F892-E892</f>
        <v/>
      </c>
      <c r="J892" s="78">
        <f>H892-G892</f>
        <v/>
      </c>
      <c r="K892" s="78">
        <f>I892+J892</f>
        <v/>
      </c>
    </row>
    <row customHeight="1" ht="19.5" r="893">
      <c r="A893" s="2">
        <f>IF(USERID1="", USERID2, USERID1)</f>
        <v/>
      </c>
      <c r="B893">
        <f>A893&amp;"-"&amp;TEXT(C893,"M")&amp;"-"&amp;TEXT(C893,"D")</f>
        <v/>
      </c>
      <c r="C893" s="93">
        <f>DATE</f>
        <v/>
      </c>
      <c r="D893">
        <f>DAY</f>
        <v/>
      </c>
      <c r="F893">
        <f>VLOOKUP(B893,CodeDEAM,2,FALSE)</f>
        <v/>
      </c>
      <c r="G893">
        <f>VLOOKUP(B893,CodeARPM,2,FALSE)</f>
        <v/>
      </c>
      <c r="H893">
        <f>VLOOKUP(B893,CodeTRUEDEPM,2,FALSE)</f>
        <v/>
      </c>
      <c r="I893" s="78">
        <f>F893-E893</f>
        <v/>
      </c>
      <c r="J893" s="78">
        <f>H893-G893</f>
        <v/>
      </c>
      <c r="K893" s="78">
        <f>I893+J893</f>
        <v/>
      </c>
    </row>
    <row customHeight="1" ht="19.5" r="894">
      <c r="A894" s="2">
        <f>IF(USERID1="", USERID2, USERID1)</f>
        <v/>
      </c>
      <c r="B894">
        <f>A894&amp;"-"&amp;TEXT(C894,"M")&amp;"-"&amp;TEXT(C894,"D")</f>
        <v/>
      </c>
      <c r="C894" s="93">
        <f>DATE</f>
        <v/>
      </c>
      <c r="D894">
        <f>DAY</f>
        <v/>
      </c>
      <c r="F894">
        <f>VLOOKUP(B894,CodeDEAM,2,FALSE)</f>
        <v/>
      </c>
      <c r="G894">
        <f>VLOOKUP(B894,CodeARPM,2,FALSE)</f>
        <v/>
      </c>
      <c r="H894">
        <f>VLOOKUP(B894,CodeTRUEDEPM,2,FALSE)</f>
        <v/>
      </c>
      <c r="I894" s="78">
        <f>F894-E894</f>
        <v/>
      </c>
      <c r="J894" s="78">
        <f>H894-G894</f>
        <v/>
      </c>
      <c r="K894" s="78">
        <f>I894+J894</f>
        <v/>
      </c>
    </row>
    <row customHeight="1" ht="19.5" r="895">
      <c r="A895" s="2">
        <f>IF(USERID1="", USERID2, USERID1)</f>
        <v/>
      </c>
      <c r="B895">
        <f>A895&amp;"-"&amp;TEXT(C895,"M")&amp;"-"&amp;TEXT(C895,"D")</f>
        <v/>
      </c>
      <c r="C895" s="93">
        <f>DATE</f>
        <v/>
      </c>
      <c r="D895">
        <f>DAY</f>
        <v/>
      </c>
      <c r="F895">
        <f>VLOOKUP(B895,CodeDEAM,2,FALSE)</f>
        <v/>
      </c>
      <c r="G895">
        <f>VLOOKUP(B895,CodeARPM,2,FALSE)</f>
        <v/>
      </c>
      <c r="H895">
        <f>VLOOKUP(B895,CodeTRUEDEPM,2,FALSE)</f>
        <v/>
      </c>
      <c r="I895" s="78">
        <f>F895-E895</f>
        <v/>
      </c>
      <c r="J895" s="78">
        <f>H895-G895</f>
        <v/>
      </c>
      <c r="K895" s="78">
        <f>I895+J895</f>
        <v/>
      </c>
    </row>
    <row customHeight="1" ht="19.5" r="896">
      <c r="A896" s="2">
        <f>IF(USERID1="", USERID2, USERID1)</f>
        <v/>
      </c>
      <c r="B896">
        <f>A896&amp;"-"&amp;TEXT(C896,"M")&amp;"-"&amp;TEXT(C896,"D")</f>
        <v/>
      </c>
      <c r="C896" s="93">
        <f>DATE</f>
        <v/>
      </c>
      <c r="D896">
        <f>DAY</f>
        <v/>
      </c>
      <c r="F896">
        <f>VLOOKUP(B896,CodeDEAM,2,FALSE)</f>
        <v/>
      </c>
      <c r="G896">
        <f>VLOOKUP(B896,CodeARPM,2,FALSE)</f>
        <v/>
      </c>
      <c r="H896">
        <f>VLOOKUP(B896,CodeTRUEDEPM,2,FALSE)</f>
        <v/>
      </c>
      <c r="I896" s="78">
        <f>F896-E896</f>
        <v/>
      </c>
      <c r="J896" s="78">
        <f>H896-G896</f>
        <v/>
      </c>
      <c r="K896" s="78">
        <f>I896+J896</f>
        <v/>
      </c>
    </row>
    <row customHeight="1" ht="19.5" r="897">
      <c r="A897" s="2">
        <f>IF(USERID1="", USERID2, USERID1)</f>
        <v/>
      </c>
      <c r="B897">
        <f>A897&amp;"-"&amp;TEXT(C897,"M")&amp;"-"&amp;TEXT(C897,"D")</f>
        <v/>
      </c>
      <c r="C897" s="93">
        <f>DATE</f>
        <v/>
      </c>
      <c r="D897">
        <f>DAY</f>
        <v/>
      </c>
      <c r="F897">
        <f>VLOOKUP(B897,CodeDEAM,2,FALSE)</f>
        <v/>
      </c>
      <c r="G897">
        <f>VLOOKUP(B897,CodeARPM,2,FALSE)</f>
        <v/>
      </c>
      <c r="H897">
        <f>VLOOKUP(B897,CodeTRUEDEPM,2,FALSE)</f>
        <v/>
      </c>
      <c r="I897" s="78">
        <f>F897-E897</f>
        <v/>
      </c>
      <c r="J897" s="78">
        <f>H897-G897</f>
        <v/>
      </c>
      <c r="K897" s="78">
        <f>I897+J897</f>
        <v/>
      </c>
    </row>
    <row customHeight="1" ht="19.5" r="898">
      <c r="A898" s="2">
        <f>IF(USERID1="", USERID2, USERID1)</f>
        <v/>
      </c>
      <c r="B898">
        <f>A898&amp;"-"&amp;TEXT(C898,"M")&amp;"-"&amp;TEXT(C898,"D")</f>
        <v/>
      </c>
      <c r="C898" s="93">
        <f>DATE</f>
        <v/>
      </c>
      <c r="D898">
        <f>DAY</f>
        <v/>
      </c>
      <c r="F898">
        <f>VLOOKUP(B898,CodeDEAM,2,FALSE)</f>
        <v/>
      </c>
      <c r="G898">
        <f>VLOOKUP(B898,CodeARPM,2,FALSE)</f>
        <v/>
      </c>
      <c r="H898">
        <f>VLOOKUP(B898,CodeTRUEDEPM,2,FALSE)</f>
        <v/>
      </c>
      <c r="I898" s="78">
        <f>F898-E898</f>
        <v/>
      </c>
      <c r="J898" s="78">
        <f>H898-G898</f>
        <v/>
      </c>
      <c r="K898" s="78">
        <f>I898+J898</f>
        <v/>
      </c>
    </row>
    <row customHeight="1" ht="19.5" r="899">
      <c r="A899" s="2">
        <f>IF(USERID1="", USERID2, USERID1)</f>
        <v/>
      </c>
      <c r="B899">
        <f>A899&amp;"-"&amp;TEXT(C899,"M")&amp;"-"&amp;TEXT(C899,"D")</f>
        <v/>
      </c>
      <c r="C899" s="93">
        <f>DATE</f>
        <v/>
      </c>
      <c r="D899">
        <f>DAY</f>
        <v/>
      </c>
      <c r="F899">
        <f>VLOOKUP(B899,CodeDEAM,2,FALSE)</f>
        <v/>
      </c>
      <c r="G899">
        <f>VLOOKUP(B899,CodeARPM,2,FALSE)</f>
        <v/>
      </c>
      <c r="H899">
        <f>VLOOKUP(B899,CodeTRUEDEPM,2,FALSE)</f>
        <v/>
      </c>
      <c r="I899" s="78">
        <f>F899-E899</f>
        <v/>
      </c>
      <c r="J899" s="78">
        <f>H899-G899</f>
        <v/>
      </c>
      <c r="K899" s="78">
        <f>I899+J899</f>
        <v/>
      </c>
    </row>
    <row customHeight="1" ht="19.5" r="900">
      <c r="A900" s="2">
        <f>IF(USERID1="", USERID2, USERID1)</f>
        <v/>
      </c>
      <c r="B900">
        <f>A900&amp;"-"&amp;TEXT(C900,"M")&amp;"-"&amp;TEXT(C900,"D")</f>
        <v/>
      </c>
      <c r="C900" s="93">
        <f>DATE</f>
        <v/>
      </c>
      <c r="D900">
        <f>DAY</f>
        <v/>
      </c>
      <c r="F900">
        <f>VLOOKUP(B900,CodeDEAM,2,FALSE)</f>
        <v/>
      </c>
      <c r="G900">
        <f>VLOOKUP(B900,CodeARPM,2,FALSE)</f>
        <v/>
      </c>
      <c r="H900">
        <f>VLOOKUP(B900,CodeTRUEDEPM,2,FALSE)</f>
        <v/>
      </c>
      <c r="I900" s="78">
        <f>F900-E900</f>
        <v/>
      </c>
      <c r="J900" s="78">
        <f>H900-G900</f>
        <v/>
      </c>
      <c r="K900" s="78">
        <f>I900+J900</f>
        <v/>
      </c>
    </row>
    <row customHeight="1" ht="19.5" r="901">
      <c r="A901" s="2">
        <f>IF(USERID1="", USERID2, USERID1)</f>
        <v/>
      </c>
      <c r="B901">
        <f>A901&amp;"-"&amp;TEXT(C901,"M")&amp;"-"&amp;TEXT(C901,"D")</f>
        <v/>
      </c>
      <c r="C901" s="93">
        <f>DATE</f>
        <v/>
      </c>
      <c r="D901">
        <f>DAY</f>
        <v/>
      </c>
      <c r="F901">
        <f>VLOOKUP(B901,CodeDEAM,2,FALSE)</f>
        <v/>
      </c>
      <c r="G901">
        <f>VLOOKUP(B901,CodeARPM,2,FALSE)</f>
        <v/>
      </c>
      <c r="H901">
        <f>VLOOKUP(B901,CodeTRUEDEPM,2,FALSE)</f>
        <v/>
      </c>
      <c r="I901" s="78">
        <f>F901-E901</f>
        <v/>
      </c>
      <c r="J901" s="78">
        <f>H901-G901</f>
        <v/>
      </c>
      <c r="K901" s="78">
        <f>I901+J901</f>
        <v/>
      </c>
    </row>
    <row customHeight="1" ht="19.5" r="902">
      <c r="A902" s="2">
        <f>IF(USERID1="", USERID2, USERID1)</f>
        <v/>
      </c>
      <c r="B902">
        <f>A902&amp;"-"&amp;TEXT(C902,"M")&amp;"-"&amp;TEXT(C902,"D")</f>
        <v/>
      </c>
      <c r="C902" s="93">
        <f>DATE</f>
        <v/>
      </c>
      <c r="D902">
        <f>DAY</f>
        <v/>
      </c>
      <c r="F902">
        <f>VLOOKUP(B902,CodeDEAM,2,FALSE)</f>
        <v/>
      </c>
      <c r="G902">
        <f>VLOOKUP(B902,CodeARPM,2,FALSE)</f>
        <v/>
      </c>
      <c r="H902">
        <f>VLOOKUP(B902,CodeTRUEDEPM,2,FALSE)</f>
        <v/>
      </c>
      <c r="I902" s="78">
        <f>F902-E902</f>
        <v/>
      </c>
      <c r="J902" s="78">
        <f>H902-G902</f>
        <v/>
      </c>
      <c r="K902" s="78">
        <f>I902+J902</f>
        <v/>
      </c>
    </row>
    <row customHeight="1" ht="19.5" r="903">
      <c r="A903" s="2">
        <f>IF(USERID1="", USERID2, USERID1)</f>
        <v/>
      </c>
      <c r="B903">
        <f>A903&amp;"-"&amp;TEXT(C903,"M")&amp;"-"&amp;TEXT(C903,"D")</f>
        <v/>
      </c>
      <c r="C903" s="93">
        <f>DATE</f>
        <v/>
      </c>
      <c r="D903">
        <f>DAY</f>
        <v/>
      </c>
      <c r="F903">
        <f>VLOOKUP(B903,CodeDEAM,2,FALSE)</f>
        <v/>
      </c>
      <c r="G903">
        <f>VLOOKUP(B903,CodeARPM,2,FALSE)</f>
        <v/>
      </c>
      <c r="H903">
        <f>VLOOKUP(B903,CodeTRUEDEPM,2,FALSE)</f>
        <v/>
      </c>
      <c r="I903" s="78">
        <f>F903-E903</f>
        <v/>
      </c>
      <c r="J903" s="78">
        <f>H903-G903</f>
        <v/>
      </c>
      <c r="K903" s="78">
        <f>I903+J903</f>
        <v/>
      </c>
    </row>
    <row customHeight="1" ht="19.5" r="904">
      <c r="A904" s="2">
        <f>IF(USERID1="", USERID2, USERID1)</f>
        <v/>
      </c>
      <c r="B904">
        <f>A904&amp;"-"&amp;TEXT(C904,"M")&amp;"-"&amp;TEXT(C904,"D")</f>
        <v/>
      </c>
      <c r="C904" s="93">
        <f>DATE</f>
        <v/>
      </c>
      <c r="D904">
        <f>DAY</f>
        <v/>
      </c>
      <c r="F904">
        <f>VLOOKUP(B904,CodeDEAM,2,FALSE)</f>
        <v/>
      </c>
      <c r="G904">
        <f>VLOOKUP(B904,CodeARPM,2,FALSE)</f>
        <v/>
      </c>
      <c r="H904">
        <f>VLOOKUP(B904,CodeTRUEDEPM,2,FALSE)</f>
        <v/>
      </c>
      <c r="I904" s="78">
        <f>F904-E904</f>
        <v/>
      </c>
      <c r="J904" s="78">
        <f>H904-G904</f>
        <v/>
      </c>
      <c r="K904" s="78">
        <f>I904+J904</f>
        <v/>
      </c>
    </row>
    <row customHeight="1" ht="19.5" r="905">
      <c r="A905" s="2">
        <f>IF(USERID1="", USERID2, USERID1)</f>
        <v/>
      </c>
      <c r="B905">
        <f>A905&amp;"-"&amp;TEXT(C905,"M")&amp;"-"&amp;TEXT(C905,"D")</f>
        <v/>
      </c>
      <c r="C905" s="93">
        <f>DATE</f>
        <v/>
      </c>
      <c r="D905">
        <f>DAY</f>
        <v/>
      </c>
      <c r="F905">
        <f>VLOOKUP(B905,CodeDEAM,2,FALSE)</f>
        <v/>
      </c>
      <c r="G905">
        <f>VLOOKUP(B905,CodeARPM,2,FALSE)</f>
        <v/>
      </c>
      <c r="H905">
        <f>VLOOKUP(B905,CodeTRUEDEPM,2,FALSE)</f>
        <v/>
      </c>
      <c r="I905" s="78">
        <f>F905-E905</f>
        <v/>
      </c>
      <c r="J905" s="78">
        <f>H905-G905</f>
        <v/>
      </c>
      <c r="K905" s="78">
        <f>I905+J905</f>
        <v/>
      </c>
    </row>
    <row customHeight="1" ht="19.5" r="906">
      <c r="A906" s="2">
        <f>IF(USERID1="", USERID2, USERID1)</f>
        <v/>
      </c>
      <c r="B906">
        <f>A906&amp;"-"&amp;TEXT(C906,"M")&amp;"-"&amp;TEXT(C906,"D")</f>
        <v/>
      </c>
      <c r="C906" s="93">
        <f>DATE</f>
        <v/>
      </c>
      <c r="D906">
        <f>DAY</f>
        <v/>
      </c>
      <c r="F906">
        <f>VLOOKUP(B906,CodeDEAM,2,FALSE)</f>
        <v/>
      </c>
      <c r="G906">
        <f>VLOOKUP(B906,CodeARPM,2,FALSE)</f>
        <v/>
      </c>
      <c r="H906">
        <f>VLOOKUP(B906,CodeTRUEDEPM,2,FALSE)</f>
        <v/>
      </c>
      <c r="I906" s="78">
        <f>F906-E906</f>
        <v/>
      </c>
      <c r="J906" s="78">
        <f>H906-G906</f>
        <v/>
      </c>
      <c r="K906" s="78">
        <f>I906+J906</f>
        <v/>
      </c>
    </row>
    <row customHeight="1" ht="19.5" r="907">
      <c r="A907" s="2">
        <f>IF(USERID1="", USERID2, USERID1)</f>
        <v/>
      </c>
      <c r="B907">
        <f>A907&amp;"-"&amp;TEXT(C907,"M")&amp;"-"&amp;TEXT(C907,"D")</f>
        <v/>
      </c>
      <c r="C907" s="93">
        <f>DATE</f>
        <v/>
      </c>
      <c r="D907">
        <f>DAY</f>
        <v/>
      </c>
      <c r="F907">
        <f>VLOOKUP(B907,CodeDEAM,2,FALSE)</f>
        <v/>
      </c>
      <c r="G907">
        <f>VLOOKUP(B907,CodeARPM,2,FALSE)</f>
        <v/>
      </c>
      <c r="H907">
        <f>VLOOKUP(B907,CodeTRUEDEPM,2,FALSE)</f>
        <v/>
      </c>
      <c r="I907" s="78">
        <f>F907-E907</f>
        <v/>
      </c>
      <c r="J907" s="78">
        <f>H907-G907</f>
        <v/>
      </c>
      <c r="K907" s="78">
        <f>I907+J907</f>
        <v/>
      </c>
    </row>
    <row customHeight="1" ht="19.5" r="908">
      <c r="A908" s="2">
        <f>IF(USERID1="", USERID2, USERID1)</f>
        <v/>
      </c>
      <c r="B908">
        <f>A908&amp;"-"&amp;TEXT(C908,"M")&amp;"-"&amp;TEXT(C908,"D")</f>
        <v/>
      </c>
      <c r="C908" s="93">
        <f>DATE</f>
        <v/>
      </c>
      <c r="D908">
        <f>DAY</f>
        <v/>
      </c>
      <c r="F908">
        <f>VLOOKUP(B908,CodeDEAM,2,FALSE)</f>
        <v/>
      </c>
      <c r="G908">
        <f>VLOOKUP(B908,CodeARPM,2,FALSE)</f>
        <v/>
      </c>
      <c r="H908">
        <f>VLOOKUP(B908,CodeTRUEDEPM,2,FALSE)</f>
        <v/>
      </c>
      <c r="I908" s="78">
        <f>F908-E908</f>
        <v/>
      </c>
      <c r="J908" s="78">
        <f>H908-G908</f>
        <v/>
      </c>
      <c r="K908" s="78">
        <f>I908+J908</f>
        <v/>
      </c>
    </row>
    <row customHeight="1" ht="19.5" r="909">
      <c r="A909" s="2">
        <f>IF(USERID1="", USERID2, USERID1)</f>
        <v/>
      </c>
      <c r="B909">
        <f>A909&amp;"-"&amp;TEXT(C909,"M")&amp;"-"&amp;TEXT(C909,"D")</f>
        <v/>
      </c>
      <c r="C909" s="93">
        <f>DATE</f>
        <v/>
      </c>
      <c r="D909">
        <f>DAY</f>
        <v/>
      </c>
      <c r="F909">
        <f>VLOOKUP(B909,CodeDEAM,2,FALSE)</f>
        <v/>
      </c>
      <c r="G909">
        <f>VLOOKUP(B909,CodeARPM,2,FALSE)</f>
        <v/>
      </c>
      <c r="H909">
        <f>VLOOKUP(B909,CodeTRUEDEPM,2,FALSE)</f>
        <v/>
      </c>
      <c r="I909" s="78">
        <f>F909-E909</f>
        <v/>
      </c>
      <c r="J909" s="78">
        <f>H909-G909</f>
        <v/>
      </c>
      <c r="K909" s="78">
        <f>I909+J909</f>
        <v/>
      </c>
    </row>
    <row customHeight="1" ht="19.5" r="910">
      <c r="A910" s="2">
        <f>IF(USERID1="", USERID2, USERID1)</f>
        <v/>
      </c>
      <c r="B910">
        <f>A910&amp;"-"&amp;TEXT(C910,"M")&amp;"-"&amp;TEXT(C910,"D")</f>
        <v/>
      </c>
      <c r="C910" s="93">
        <f>DATE</f>
        <v/>
      </c>
      <c r="D910">
        <f>DAY</f>
        <v/>
      </c>
      <c r="F910">
        <f>VLOOKUP(B910,CodeDEAM,2,FALSE)</f>
        <v/>
      </c>
      <c r="G910">
        <f>VLOOKUP(B910,CodeARPM,2,FALSE)</f>
        <v/>
      </c>
      <c r="H910">
        <f>VLOOKUP(B910,CodeTRUEDEPM,2,FALSE)</f>
        <v/>
      </c>
      <c r="I910" s="78">
        <f>F910-E910</f>
        <v/>
      </c>
      <c r="J910" s="78">
        <f>H910-G910</f>
        <v/>
      </c>
      <c r="K910" s="78">
        <f>I910+J910</f>
        <v/>
      </c>
    </row>
    <row customHeight="1" ht="19.5" r="911">
      <c r="A911" s="2">
        <f>IF(USERID1="", USERID2, USERID1)</f>
        <v/>
      </c>
      <c r="B911">
        <f>A911&amp;"-"&amp;TEXT(C911,"M")&amp;"-"&amp;TEXT(C911,"D")</f>
        <v/>
      </c>
      <c r="C911" s="93">
        <f>DATE</f>
        <v/>
      </c>
      <c r="D911">
        <f>DAY</f>
        <v/>
      </c>
      <c r="F911">
        <f>VLOOKUP(B911,CodeDEAM,2,FALSE)</f>
        <v/>
      </c>
      <c r="G911">
        <f>VLOOKUP(B911,CodeARPM,2,FALSE)</f>
        <v/>
      </c>
      <c r="H911">
        <f>VLOOKUP(B911,CodeTRUEDEPM,2,FALSE)</f>
        <v/>
      </c>
      <c r="I911" s="78">
        <f>F911-E911</f>
        <v/>
      </c>
      <c r="J911" s="78">
        <f>H911-G911</f>
        <v/>
      </c>
      <c r="K911" s="78">
        <f>I911+J911</f>
        <v/>
      </c>
    </row>
    <row customHeight="1" ht="19.5" r="912">
      <c r="A912" s="2">
        <f>IF(USERID1="", USERID2, USERID1)</f>
        <v/>
      </c>
      <c r="B912">
        <f>A912&amp;"-"&amp;TEXT(C912,"M")&amp;"-"&amp;TEXT(C912,"D")</f>
        <v/>
      </c>
      <c r="C912" s="93">
        <f>DATE</f>
        <v/>
      </c>
      <c r="D912">
        <f>DAY</f>
        <v/>
      </c>
      <c r="F912">
        <f>VLOOKUP(B912,CodeDEAM,2,FALSE)</f>
        <v/>
      </c>
      <c r="G912">
        <f>VLOOKUP(B912,CodeARPM,2,FALSE)</f>
        <v/>
      </c>
      <c r="H912">
        <f>VLOOKUP(B912,CodeTRUEDEPM,2,FALSE)</f>
        <v/>
      </c>
      <c r="I912" s="78">
        <f>F912-E912</f>
        <v/>
      </c>
      <c r="J912" s="78">
        <f>H912-G912</f>
        <v/>
      </c>
      <c r="K912" s="78">
        <f>I912+J912</f>
        <v/>
      </c>
    </row>
    <row customHeight="1" ht="19.5" r="913">
      <c r="A913" s="2">
        <f>IF(USERID1="", USERID2, USERID1)</f>
        <v/>
      </c>
      <c r="B913">
        <f>A913&amp;"-"&amp;TEXT(C913,"M")&amp;"-"&amp;TEXT(C913,"D")</f>
        <v/>
      </c>
      <c r="C913" s="93">
        <f>DATE</f>
        <v/>
      </c>
      <c r="D913">
        <f>DAY</f>
        <v/>
      </c>
      <c r="F913">
        <f>VLOOKUP(B913,CodeDEAM,2,FALSE)</f>
        <v/>
      </c>
      <c r="G913">
        <f>VLOOKUP(B913,CodeARPM,2,FALSE)</f>
        <v/>
      </c>
      <c r="H913">
        <f>VLOOKUP(B913,CodeTRUEDEPM,2,FALSE)</f>
        <v/>
      </c>
      <c r="I913" s="78">
        <f>F913-E913</f>
        <v/>
      </c>
      <c r="J913" s="78">
        <f>H913-G913</f>
        <v/>
      </c>
      <c r="K913" s="78">
        <f>I913+J913</f>
        <v/>
      </c>
    </row>
    <row customHeight="1" ht="19.5" r="914">
      <c r="A914" s="2">
        <f>IF(USERID1="", USERID2, USERID1)</f>
        <v/>
      </c>
      <c r="B914">
        <f>A914&amp;"-"&amp;TEXT(C914,"M")&amp;"-"&amp;TEXT(C914,"D")</f>
        <v/>
      </c>
      <c r="C914" s="93">
        <f>DATE</f>
        <v/>
      </c>
      <c r="D914">
        <f>DAY</f>
        <v/>
      </c>
      <c r="F914">
        <f>VLOOKUP(B914,CodeDEAM,2,FALSE)</f>
        <v/>
      </c>
      <c r="G914">
        <f>VLOOKUP(B914,CodeARPM,2,FALSE)</f>
        <v/>
      </c>
      <c r="H914">
        <f>VLOOKUP(B914,CodeTRUEDEPM,2,FALSE)</f>
        <v/>
      </c>
      <c r="I914" s="78">
        <f>F914-E914</f>
        <v/>
      </c>
      <c r="J914" s="78">
        <f>H914-G914</f>
        <v/>
      </c>
      <c r="K914" s="78">
        <f>I914+J914</f>
        <v/>
      </c>
    </row>
    <row customHeight="1" ht="19.5" r="915">
      <c r="A915" s="2">
        <f>IF(USERID1="", USERID2, USERID1)</f>
        <v/>
      </c>
      <c r="B915">
        <f>A915&amp;"-"&amp;TEXT(C915,"M")&amp;"-"&amp;TEXT(C915,"D")</f>
        <v/>
      </c>
      <c r="C915" s="93">
        <f>DATE</f>
        <v/>
      </c>
      <c r="D915">
        <f>DAY</f>
        <v/>
      </c>
      <c r="F915">
        <f>VLOOKUP(B915,CodeDEAM,2,FALSE)</f>
        <v/>
      </c>
      <c r="G915">
        <f>VLOOKUP(B915,CodeARPM,2,FALSE)</f>
        <v/>
      </c>
      <c r="H915">
        <f>VLOOKUP(B915,CodeTRUEDEPM,2,FALSE)</f>
        <v/>
      </c>
      <c r="I915" s="78">
        <f>F915-E915</f>
        <v/>
      </c>
      <c r="J915" s="78">
        <f>H915-G915</f>
        <v/>
      </c>
      <c r="K915" s="78">
        <f>I915+J915</f>
        <v/>
      </c>
    </row>
    <row customHeight="1" ht="19.5" r="916">
      <c r="A916" s="2">
        <f>IF(USERID1="", USERID2, USERID1)</f>
        <v/>
      </c>
      <c r="B916">
        <f>A916&amp;"-"&amp;TEXT(C916,"M")&amp;"-"&amp;TEXT(C916,"D")</f>
        <v/>
      </c>
      <c r="C916" s="93">
        <f>DATE</f>
        <v/>
      </c>
      <c r="D916">
        <f>DAY</f>
        <v/>
      </c>
      <c r="F916">
        <f>VLOOKUP(B916,CodeDEAM,2,FALSE)</f>
        <v/>
      </c>
      <c r="G916">
        <f>VLOOKUP(B916,CodeARPM,2,FALSE)</f>
        <v/>
      </c>
      <c r="H916">
        <f>VLOOKUP(B916,CodeTRUEDEPM,2,FALSE)</f>
        <v/>
      </c>
      <c r="I916" s="78">
        <f>F916-E916</f>
        <v/>
      </c>
      <c r="J916" s="78">
        <f>H916-G916</f>
        <v/>
      </c>
      <c r="K916" s="78">
        <f>I916+J916</f>
        <v/>
      </c>
    </row>
    <row customHeight="1" ht="19.5" r="917">
      <c r="A917" s="2">
        <f>IF(USERID1="", USERID2, USERID1)</f>
        <v/>
      </c>
      <c r="B917">
        <f>A917&amp;"-"&amp;TEXT(C917,"M")&amp;"-"&amp;TEXT(C917,"D")</f>
        <v/>
      </c>
      <c r="C917" s="93">
        <f>DATE</f>
        <v/>
      </c>
      <c r="D917">
        <f>DAY</f>
        <v/>
      </c>
      <c r="F917">
        <f>VLOOKUP(B917,CodeDEAM,2,FALSE)</f>
        <v/>
      </c>
      <c r="G917">
        <f>VLOOKUP(B917,CodeARPM,2,FALSE)</f>
        <v/>
      </c>
      <c r="H917">
        <f>VLOOKUP(B917,CodeTRUEDEPM,2,FALSE)</f>
        <v/>
      </c>
      <c r="I917" s="78">
        <f>F917-E917</f>
        <v/>
      </c>
      <c r="J917" s="78">
        <f>H917-G917</f>
        <v/>
      </c>
      <c r="K917" s="78">
        <f>I917+J917</f>
        <v/>
      </c>
    </row>
    <row customHeight="1" ht="19.5" r="918">
      <c r="A918" s="2">
        <f>IF(USERID1="", USERID2, USERID1)</f>
        <v/>
      </c>
      <c r="B918">
        <f>A918&amp;"-"&amp;TEXT(C918,"M")&amp;"-"&amp;TEXT(C918,"D")</f>
        <v/>
      </c>
      <c r="C918" s="93">
        <f>DATE</f>
        <v/>
      </c>
      <c r="D918">
        <f>DAY</f>
        <v/>
      </c>
      <c r="F918">
        <f>VLOOKUP(B918,CodeDEAM,2,FALSE)</f>
        <v/>
      </c>
      <c r="G918">
        <f>VLOOKUP(B918,CodeARPM,2,FALSE)</f>
        <v/>
      </c>
      <c r="H918">
        <f>VLOOKUP(B918,CodeTRUEDEPM,2,FALSE)</f>
        <v/>
      </c>
      <c r="I918" s="78">
        <f>F918-E918</f>
        <v/>
      </c>
      <c r="J918" s="78">
        <f>H918-G918</f>
        <v/>
      </c>
      <c r="K918" s="78">
        <f>I918+J918</f>
        <v/>
      </c>
    </row>
    <row customHeight="1" ht="19.5" r="919">
      <c r="A919" s="2">
        <f>IF(USERID1="", USERID2, USERID1)</f>
        <v/>
      </c>
      <c r="B919">
        <f>A919&amp;"-"&amp;TEXT(C919,"M")&amp;"-"&amp;TEXT(C919,"D")</f>
        <v/>
      </c>
      <c r="C919" s="93">
        <f>DATE</f>
        <v/>
      </c>
      <c r="D919">
        <f>DAY</f>
        <v/>
      </c>
      <c r="F919">
        <f>VLOOKUP(B919,CodeDEAM,2,FALSE)</f>
        <v/>
      </c>
      <c r="G919">
        <f>VLOOKUP(B919,CodeARPM,2,FALSE)</f>
        <v/>
      </c>
      <c r="H919">
        <f>VLOOKUP(B919,CodeTRUEDEPM,2,FALSE)</f>
        <v/>
      </c>
      <c r="I919" s="78">
        <f>F919-E919</f>
        <v/>
      </c>
      <c r="J919" s="78">
        <f>H919-G919</f>
        <v/>
      </c>
      <c r="K919" s="78">
        <f>I919+J919</f>
        <v/>
      </c>
    </row>
    <row customHeight="1" ht="19.5" r="920">
      <c r="A920" s="2">
        <f>IF(USERID1="", USERID2, USERID1)</f>
        <v/>
      </c>
      <c r="B920">
        <f>A920&amp;"-"&amp;TEXT(C920,"M")&amp;"-"&amp;TEXT(C920,"D")</f>
        <v/>
      </c>
      <c r="C920" s="93">
        <f>DATE</f>
        <v/>
      </c>
      <c r="D920">
        <f>DAY</f>
        <v/>
      </c>
      <c r="F920">
        <f>VLOOKUP(B920,CodeDEAM,2,FALSE)</f>
        <v/>
      </c>
      <c r="G920">
        <f>VLOOKUP(B920,CodeARPM,2,FALSE)</f>
        <v/>
      </c>
      <c r="H920">
        <f>VLOOKUP(B920,CodeTRUEDEPM,2,FALSE)</f>
        <v/>
      </c>
      <c r="I920" s="78">
        <f>F920-E920</f>
        <v/>
      </c>
      <c r="J920" s="78">
        <f>H920-G920</f>
        <v/>
      </c>
      <c r="K920" s="78">
        <f>I920+J920</f>
        <v/>
      </c>
    </row>
    <row customHeight="1" ht="19.5" r="921">
      <c r="A921" s="2">
        <f>IF(USERID1="", USERID2, USERID1)</f>
        <v/>
      </c>
      <c r="B921">
        <f>A921&amp;"-"&amp;TEXT(C921,"M")&amp;"-"&amp;TEXT(C921,"D")</f>
        <v/>
      </c>
      <c r="C921" s="93">
        <f>DATE</f>
        <v/>
      </c>
      <c r="D921">
        <f>DAY</f>
        <v/>
      </c>
      <c r="F921">
        <f>VLOOKUP(B921,CodeDEAM,2,FALSE)</f>
        <v/>
      </c>
      <c r="G921">
        <f>VLOOKUP(B921,CodeARPM,2,FALSE)</f>
        <v/>
      </c>
      <c r="H921">
        <f>VLOOKUP(B921,CodeTRUEDEPM,2,FALSE)</f>
        <v/>
      </c>
      <c r="I921" s="78">
        <f>F921-E921</f>
        <v/>
      </c>
      <c r="J921" s="78">
        <f>H921-G921</f>
        <v/>
      </c>
      <c r="K921" s="78">
        <f>I921+J921</f>
        <v/>
      </c>
    </row>
    <row customHeight="1" ht="19.5" r="922">
      <c r="A922" s="2">
        <f>IF(USERID1="", USERID2, USERID1)</f>
        <v/>
      </c>
      <c r="B922">
        <f>A922&amp;"-"&amp;TEXT(C922,"M")&amp;"-"&amp;TEXT(C922,"D")</f>
        <v/>
      </c>
      <c r="C922" s="93">
        <f>DATE</f>
        <v/>
      </c>
      <c r="D922">
        <f>DAY</f>
        <v/>
      </c>
      <c r="F922">
        <f>VLOOKUP(B922,CodeDEAM,2,FALSE)</f>
        <v/>
      </c>
      <c r="G922">
        <f>VLOOKUP(B922,CodeARPM,2,FALSE)</f>
        <v/>
      </c>
      <c r="H922">
        <f>VLOOKUP(B922,CodeTRUEDEPM,2,FALSE)</f>
        <v/>
      </c>
      <c r="I922" s="78">
        <f>F922-E922</f>
        <v/>
      </c>
      <c r="J922" s="78">
        <f>H922-G922</f>
        <v/>
      </c>
      <c r="K922" s="78">
        <f>I922+J922</f>
        <v/>
      </c>
    </row>
    <row customHeight="1" ht="19.5" r="923">
      <c r="A923" s="2">
        <f>IF(USERID1="", USERID2, USERID1)</f>
        <v/>
      </c>
      <c r="B923">
        <f>A923&amp;"-"&amp;TEXT(C923,"M")&amp;"-"&amp;TEXT(C923,"D")</f>
        <v/>
      </c>
      <c r="C923" s="93">
        <f>DATE</f>
        <v/>
      </c>
      <c r="D923">
        <f>DAY</f>
        <v/>
      </c>
      <c r="F923">
        <f>VLOOKUP(B923,CodeDEAM,2,FALSE)</f>
        <v/>
      </c>
      <c r="G923">
        <f>VLOOKUP(B923,CodeARPM,2,FALSE)</f>
        <v/>
      </c>
      <c r="H923">
        <f>VLOOKUP(B923,CodeTRUEDEPM,2,FALSE)</f>
        <v/>
      </c>
      <c r="I923" s="78">
        <f>F923-E923</f>
        <v/>
      </c>
      <c r="J923" s="78">
        <f>H923-G923</f>
        <v/>
      </c>
      <c r="K923" s="78">
        <f>I923+J923</f>
        <v/>
      </c>
    </row>
    <row customHeight="1" ht="19.5" r="924">
      <c r="A924" s="2">
        <f>IF(USERID1="", USERID2, USERID1)</f>
        <v/>
      </c>
      <c r="B924">
        <f>A924&amp;"-"&amp;TEXT(C924,"M")&amp;"-"&amp;TEXT(C924,"D")</f>
        <v/>
      </c>
      <c r="C924" s="93">
        <f>DATE</f>
        <v/>
      </c>
      <c r="D924">
        <f>DAY</f>
        <v/>
      </c>
      <c r="F924">
        <f>VLOOKUP(B924,CodeDEAM,2,FALSE)</f>
        <v/>
      </c>
      <c r="G924">
        <f>VLOOKUP(B924,CodeARPM,2,FALSE)</f>
        <v/>
      </c>
      <c r="H924">
        <f>VLOOKUP(B924,CodeTRUEDEPM,2,FALSE)</f>
        <v/>
      </c>
      <c r="I924" s="78">
        <f>F924-E924</f>
        <v/>
      </c>
      <c r="J924" s="78">
        <f>H924-G924</f>
        <v/>
      </c>
      <c r="K924" s="78">
        <f>I924+J924</f>
        <v/>
      </c>
    </row>
    <row customHeight="1" ht="19.5" r="925">
      <c r="A925" s="2">
        <f>IF(USERID1="", USERID2, USERID1)</f>
        <v/>
      </c>
      <c r="B925">
        <f>A925&amp;"-"&amp;TEXT(C925,"M")&amp;"-"&amp;TEXT(C925,"D")</f>
        <v/>
      </c>
      <c r="C925" s="93">
        <f>DATE</f>
        <v/>
      </c>
      <c r="D925">
        <f>DAY</f>
        <v/>
      </c>
      <c r="F925">
        <f>VLOOKUP(B925,CodeDEAM,2,FALSE)</f>
        <v/>
      </c>
      <c r="G925">
        <f>VLOOKUP(B925,CodeARPM,2,FALSE)</f>
        <v/>
      </c>
      <c r="H925">
        <f>VLOOKUP(B925,CodeTRUEDEPM,2,FALSE)</f>
        <v/>
      </c>
      <c r="I925" s="78">
        <f>F925-E925</f>
        <v/>
      </c>
      <c r="J925" s="78">
        <f>H925-G925</f>
        <v/>
      </c>
      <c r="K925" s="78">
        <f>I925+J925</f>
        <v/>
      </c>
    </row>
    <row customHeight="1" ht="19.5" r="926">
      <c r="A926" s="2">
        <f>IF(USERID1="", USERID2, USERID1)</f>
        <v/>
      </c>
      <c r="B926">
        <f>A926&amp;"-"&amp;TEXT(C926,"M")&amp;"-"&amp;TEXT(C926,"D")</f>
        <v/>
      </c>
      <c r="C926" s="93">
        <f>DATE</f>
        <v/>
      </c>
      <c r="D926">
        <f>DAY</f>
        <v/>
      </c>
      <c r="F926">
        <f>VLOOKUP(B926,CodeDEAM,2,FALSE)</f>
        <v/>
      </c>
      <c r="G926">
        <f>VLOOKUP(B926,CodeARPM,2,FALSE)</f>
        <v/>
      </c>
      <c r="H926">
        <f>VLOOKUP(B926,CodeTRUEDEPM,2,FALSE)</f>
        <v/>
      </c>
      <c r="I926" s="78">
        <f>F926-E926</f>
        <v/>
      </c>
      <c r="J926" s="78">
        <f>H926-G926</f>
        <v/>
      </c>
      <c r="K926" s="78">
        <f>I926+J926</f>
        <v/>
      </c>
    </row>
    <row customHeight="1" ht="19.5" r="927">
      <c r="A927" s="2">
        <f>IF(USERID1="", USERID2, USERID1)</f>
        <v/>
      </c>
      <c r="B927">
        <f>A927&amp;"-"&amp;TEXT(C927,"M")&amp;"-"&amp;TEXT(C927,"D")</f>
        <v/>
      </c>
      <c r="C927" s="93">
        <f>DATE</f>
        <v/>
      </c>
      <c r="D927">
        <f>DAY</f>
        <v/>
      </c>
      <c r="F927">
        <f>VLOOKUP(B927,CodeDEAM,2,FALSE)</f>
        <v/>
      </c>
      <c r="G927">
        <f>VLOOKUP(B927,CodeARPM,2,FALSE)</f>
        <v/>
      </c>
      <c r="H927">
        <f>VLOOKUP(B927,CodeTRUEDEPM,2,FALSE)</f>
        <v/>
      </c>
      <c r="I927" s="78">
        <f>F927-E927</f>
        <v/>
      </c>
      <c r="J927" s="78">
        <f>H927-G927</f>
        <v/>
      </c>
      <c r="K927" s="78">
        <f>I927+J927</f>
        <v/>
      </c>
    </row>
    <row customHeight="1" ht="19.5" r="928">
      <c r="A928" s="2">
        <f>IF(USERID1="", USERID2, USERID1)</f>
        <v/>
      </c>
      <c r="B928">
        <f>A928&amp;"-"&amp;TEXT(C928,"M")&amp;"-"&amp;TEXT(C928,"D")</f>
        <v/>
      </c>
      <c r="C928" s="93">
        <f>DATE</f>
        <v/>
      </c>
      <c r="D928">
        <f>DAY</f>
        <v/>
      </c>
      <c r="F928">
        <f>VLOOKUP(B928,CodeDEAM,2,FALSE)</f>
        <v/>
      </c>
      <c r="G928">
        <f>VLOOKUP(B928,CodeARPM,2,FALSE)</f>
        <v/>
      </c>
      <c r="H928">
        <f>VLOOKUP(B928,CodeTRUEDEPM,2,FALSE)</f>
        <v/>
      </c>
      <c r="I928" s="78">
        <f>F928-E928</f>
        <v/>
      </c>
      <c r="J928" s="78">
        <f>H928-G928</f>
        <v/>
      </c>
      <c r="K928" s="78">
        <f>I928+J928</f>
        <v/>
      </c>
    </row>
    <row customHeight="1" ht="19.5" r="929">
      <c r="A929" s="2">
        <f>IF(USERID1="", USERID2, USERID1)</f>
        <v/>
      </c>
      <c r="B929">
        <f>A929&amp;"-"&amp;TEXT(C929,"M")&amp;"-"&amp;TEXT(C929,"D")</f>
        <v/>
      </c>
      <c r="C929" s="93">
        <f>DATE</f>
        <v/>
      </c>
      <c r="D929">
        <f>DAY</f>
        <v/>
      </c>
      <c r="F929">
        <f>VLOOKUP(B929,CodeDEAM,2,FALSE)</f>
        <v/>
      </c>
      <c r="G929">
        <f>VLOOKUP(B929,CodeARPM,2,FALSE)</f>
        <v/>
      </c>
      <c r="H929">
        <f>VLOOKUP(B929,CodeTRUEDEPM,2,FALSE)</f>
        <v/>
      </c>
      <c r="I929" s="78">
        <f>F929-E929</f>
        <v/>
      </c>
      <c r="J929" s="78">
        <f>H929-G929</f>
        <v/>
      </c>
      <c r="K929" s="78">
        <f>I929+J929</f>
        <v/>
      </c>
    </row>
    <row customHeight="1" ht="19.5" r="930">
      <c r="A930" s="2">
        <f>IF(USERID1="", USERID2, USERID1)</f>
        <v/>
      </c>
      <c r="B930">
        <f>A930&amp;"-"&amp;TEXT(C930,"M")&amp;"-"&amp;TEXT(C930,"D")</f>
        <v/>
      </c>
      <c r="C930" s="93">
        <f>DATE</f>
        <v/>
      </c>
      <c r="D930">
        <f>DAY</f>
        <v/>
      </c>
      <c r="F930">
        <f>VLOOKUP(B930,CodeDEAM,2,FALSE)</f>
        <v/>
      </c>
      <c r="G930">
        <f>VLOOKUP(B930,CodeARPM,2,FALSE)</f>
        <v/>
      </c>
      <c r="H930">
        <f>VLOOKUP(B930,CodeTRUEDEPM,2,FALSE)</f>
        <v/>
      </c>
      <c r="I930" s="78">
        <f>F930-E930</f>
        <v/>
      </c>
      <c r="J930" s="78">
        <f>H930-G930</f>
        <v/>
      </c>
      <c r="K930" s="78">
        <f>I930+J930</f>
        <v/>
      </c>
    </row>
    <row customHeight="1" ht="19.5" r="931">
      <c r="A931" s="2">
        <f>IF(USERID1="", USERID2, USERID1)</f>
        <v/>
      </c>
      <c r="B931">
        <f>A931&amp;"-"&amp;TEXT(C931,"M")&amp;"-"&amp;TEXT(C931,"D")</f>
        <v/>
      </c>
      <c r="C931" s="93">
        <f>DATE</f>
        <v/>
      </c>
      <c r="D931">
        <f>DAY</f>
        <v/>
      </c>
      <c r="F931">
        <f>VLOOKUP(B931,CodeDEAM,2,FALSE)</f>
        <v/>
      </c>
      <c r="G931">
        <f>VLOOKUP(B931,CodeARPM,2,FALSE)</f>
        <v/>
      </c>
      <c r="H931">
        <f>VLOOKUP(B931,CodeTRUEDEPM,2,FALSE)</f>
        <v/>
      </c>
      <c r="I931" s="78">
        <f>F931-E931</f>
        <v/>
      </c>
      <c r="J931" s="78">
        <f>H931-G931</f>
        <v/>
      </c>
      <c r="K931" s="78">
        <f>I931+J931</f>
        <v/>
      </c>
    </row>
    <row customHeight="1" ht="19.5" r="932">
      <c r="A932" s="2">
        <f>IF(USERID1="", USERID2, USERID1)</f>
        <v/>
      </c>
      <c r="B932">
        <f>A932&amp;"-"&amp;TEXT(C932,"M")&amp;"-"&amp;TEXT(C932,"D")</f>
        <v/>
      </c>
      <c r="C932" s="93">
        <f>DATE</f>
        <v/>
      </c>
      <c r="D932">
        <f>DAY</f>
        <v/>
      </c>
      <c r="F932">
        <f>VLOOKUP(B932,CodeDEAM,2,FALSE)</f>
        <v/>
      </c>
      <c r="G932">
        <f>VLOOKUP(B932,CodeARPM,2,FALSE)</f>
        <v/>
      </c>
      <c r="H932">
        <f>VLOOKUP(B932,CodeTRUEDEPM,2,FALSE)</f>
        <v/>
      </c>
      <c r="I932" s="78">
        <f>F932-E932</f>
        <v/>
      </c>
      <c r="J932" s="78">
        <f>H932-G932</f>
        <v/>
      </c>
      <c r="K932" s="78">
        <f>I932+J932</f>
        <v/>
      </c>
    </row>
    <row customHeight="1" ht="19.5" r="933">
      <c r="A933" s="2">
        <f>IF(USERID1="", USERID2, USERID1)</f>
        <v/>
      </c>
      <c r="B933">
        <f>A933&amp;"-"&amp;TEXT(C933,"M")&amp;"-"&amp;TEXT(C933,"D")</f>
        <v/>
      </c>
      <c r="C933" s="93">
        <f>DATE</f>
        <v/>
      </c>
      <c r="D933">
        <f>DAY</f>
        <v/>
      </c>
      <c r="F933">
        <f>VLOOKUP(B933,CodeDEAM,2,FALSE)</f>
        <v/>
      </c>
      <c r="G933">
        <f>VLOOKUP(B933,CodeARPM,2,FALSE)</f>
        <v/>
      </c>
      <c r="H933">
        <f>VLOOKUP(B933,CodeTRUEDEPM,2,FALSE)</f>
        <v/>
      </c>
      <c r="I933" s="78">
        <f>F933-E933</f>
        <v/>
      </c>
      <c r="J933" s="78">
        <f>H933-G933</f>
        <v/>
      </c>
      <c r="K933" s="78">
        <f>I933+J933</f>
        <v/>
      </c>
    </row>
    <row customHeight="1" ht="19.5" r="934">
      <c r="A934" s="2">
        <f>IF(USERID1="", USERID2, USERID1)</f>
        <v/>
      </c>
      <c r="B934">
        <f>A934&amp;"-"&amp;TEXT(C934,"M")&amp;"-"&amp;TEXT(C934,"D")</f>
        <v/>
      </c>
      <c r="C934" s="93">
        <f>DATE</f>
        <v/>
      </c>
      <c r="D934">
        <f>DAY</f>
        <v/>
      </c>
      <c r="F934">
        <f>VLOOKUP(B934,CodeDEAM,2,FALSE)</f>
        <v/>
      </c>
      <c r="G934">
        <f>VLOOKUP(B934,CodeARPM,2,FALSE)</f>
        <v/>
      </c>
      <c r="H934">
        <f>VLOOKUP(B934,CodeTRUEDEPM,2,FALSE)</f>
        <v/>
      </c>
      <c r="I934" s="78">
        <f>F934-E934</f>
        <v/>
      </c>
      <c r="J934" s="78">
        <f>H934-G934</f>
        <v/>
      </c>
      <c r="K934" s="78">
        <f>I934+J934</f>
        <v/>
      </c>
    </row>
    <row customHeight="1" ht="19.5" r="935">
      <c r="A935" s="2">
        <f>IF(USERID1="", USERID2, USERID1)</f>
        <v/>
      </c>
      <c r="B935">
        <f>A935&amp;"-"&amp;TEXT(C935,"M")&amp;"-"&amp;TEXT(C935,"D")</f>
        <v/>
      </c>
      <c r="C935" s="93">
        <f>DATE</f>
        <v/>
      </c>
      <c r="D935">
        <f>DAY</f>
        <v/>
      </c>
      <c r="F935">
        <f>VLOOKUP(B935,CodeDEAM,2,FALSE)</f>
        <v/>
      </c>
      <c r="G935">
        <f>VLOOKUP(B935,CodeARPM,2,FALSE)</f>
        <v/>
      </c>
      <c r="H935">
        <f>VLOOKUP(B935,CodeTRUEDEPM,2,FALSE)</f>
        <v/>
      </c>
      <c r="I935" s="78">
        <f>F935-E935</f>
        <v/>
      </c>
      <c r="J935" s="78">
        <f>H935-G935</f>
        <v/>
      </c>
      <c r="K935" s="78">
        <f>I935+J935</f>
        <v/>
      </c>
    </row>
    <row customHeight="1" ht="19.5" r="936">
      <c r="A936" s="2">
        <f>IF(USERID1="", USERID2, USERID1)</f>
        <v/>
      </c>
      <c r="B936">
        <f>A936&amp;"-"&amp;TEXT(C936,"M")&amp;"-"&amp;TEXT(C936,"D")</f>
        <v/>
      </c>
      <c r="C936" s="93">
        <f>DATE</f>
        <v/>
      </c>
      <c r="D936">
        <f>DAY</f>
        <v/>
      </c>
      <c r="F936">
        <f>VLOOKUP(B936,CodeDEAM,2,FALSE)</f>
        <v/>
      </c>
      <c r="G936">
        <f>VLOOKUP(B936,CodeARPM,2,FALSE)</f>
        <v/>
      </c>
      <c r="H936">
        <f>VLOOKUP(B936,CodeTRUEDEPM,2,FALSE)</f>
        <v/>
      </c>
      <c r="I936" s="78">
        <f>F936-E936</f>
        <v/>
      </c>
      <c r="J936" s="78">
        <f>H936-G936</f>
        <v/>
      </c>
      <c r="K936" s="78">
        <f>I936+J936</f>
        <v/>
      </c>
    </row>
    <row customHeight="1" ht="19.5" r="937">
      <c r="A937" s="2">
        <f>IF(USERID1="", USERID2, USERID1)</f>
        <v/>
      </c>
      <c r="B937">
        <f>A937&amp;"-"&amp;TEXT(C937,"M")&amp;"-"&amp;TEXT(C937,"D")</f>
        <v/>
      </c>
      <c r="C937" s="93">
        <f>DATE</f>
        <v/>
      </c>
      <c r="D937">
        <f>DAY</f>
        <v/>
      </c>
      <c r="F937">
        <f>VLOOKUP(B937,CodeDEAM,2,FALSE)</f>
        <v/>
      </c>
      <c r="G937">
        <f>VLOOKUP(B937,CodeARPM,2,FALSE)</f>
        <v/>
      </c>
      <c r="H937">
        <f>VLOOKUP(B937,CodeTRUEDEPM,2,FALSE)</f>
        <v/>
      </c>
      <c r="I937" s="78">
        <f>F937-E937</f>
        <v/>
      </c>
      <c r="J937" s="78">
        <f>H937-G937</f>
        <v/>
      </c>
      <c r="K937" s="78">
        <f>I937+J937</f>
        <v/>
      </c>
    </row>
    <row customHeight="1" ht="19.5" r="938">
      <c r="A938" s="2">
        <f>IF(USERID1="", USERID2, USERID1)</f>
        <v/>
      </c>
      <c r="B938">
        <f>A938&amp;"-"&amp;TEXT(C938,"M")&amp;"-"&amp;TEXT(C938,"D")</f>
        <v/>
      </c>
      <c r="C938" s="93">
        <f>DATE</f>
        <v/>
      </c>
      <c r="D938">
        <f>DAY</f>
        <v/>
      </c>
      <c r="F938">
        <f>VLOOKUP(B938,CodeDEAM,2,FALSE)</f>
        <v/>
      </c>
      <c r="G938">
        <f>VLOOKUP(B938,CodeARPM,2,FALSE)</f>
        <v/>
      </c>
      <c r="H938">
        <f>VLOOKUP(B938,CodeTRUEDEPM,2,FALSE)</f>
        <v/>
      </c>
      <c r="I938" s="78">
        <f>F938-E938</f>
        <v/>
      </c>
      <c r="J938" s="78">
        <f>H938-G938</f>
        <v/>
      </c>
      <c r="K938" s="78">
        <f>I938+J938</f>
        <v/>
      </c>
    </row>
    <row customHeight="1" ht="19.5" r="939">
      <c r="A939" s="2">
        <f>IF(USERID1="", USERID2, USERID1)</f>
        <v/>
      </c>
      <c r="B939">
        <f>A939&amp;"-"&amp;TEXT(C939,"M")&amp;"-"&amp;TEXT(C939,"D")</f>
        <v/>
      </c>
      <c r="C939" s="93">
        <f>DATE</f>
        <v/>
      </c>
      <c r="D939">
        <f>DAY</f>
        <v/>
      </c>
      <c r="F939">
        <f>VLOOKUP(B939,CodeDEAM,2,FALSE)</f>
        <v/>
      </c>
      <c r="G939">
        <f>VLOOKUP(B939,CodeARPM,2,FALSE)</f>
        <v/>
      </c>
      <c r="H939">
        <f>VLOOKUP(B939,CodeTRUEDEPM,2,FALSE)</f>
        <v/>
      </c>
      <c r="I939" s="78">
        <f>F939-E939</f>
        <v/>
      </c>
      <c r="J939" s="78">
        <f>H939-G939</f>
        <v/>
      </c>
      <c r="K939" s="78">
        <f>I939+J939</f>
        <v/>
      </c>
    </row>
    <row customHeight="1" ht="19.5" r="940">
      <c r="A940" s="2">
        <f>IF(USERID1="", USERID2, USERID1)</f>
        <v/>
      </c>
      <c r="B940">
        <f>A940&amp;"-"&amp;TEXT(C940,"M")&amp;"-"&amp;TEXT(C940,"D")</f>
        <v/>
      </c>
      <c r="C940" s="93">
        <f>DATE</f>
        <v/>
      </c>
      <c r="D940">
        <f>DAY</f>
        <v/>
      </c>
      <c r="F940">
        <f>VLOOKUP(B940,CodeDEAM,2,FALSE)</f>
        <v/>
      </c>
      <c r="G940">
        <f>VLOOKUP(B940,CodeARPM,2,FALSE)</f>
        <v/>
      </c>
      <c r="H940">
        <f>VLOOKUP(B940,CodeTRUEDEPM,2,FALSE)</f>
        <v/>
      </c>
      <c r="I940" s="78">
        <f>F940-E940</f>
        <v/>
      </c>
      <c r="J940" s="78">
        <f>H940-G940</f>
        <v/>
      </c>
      <c r="K940" s="78">
        <f>I940+J940</f>
        <v/>
      </c>
    </row>
    <row customHeight="1" ht="19.5" r="941">
      <c r="A941" s="2">
        <f>IF(USERID1="", USERID2, USERID1)</f>
        <v/>
      </c>
      <c r="B941">
        <f>A941&amp;"-"&amp;TEXT(C941,"M")&amp;"-"&amp;TEXT(C941,"D")</f>
        <v/>
      </c>
      <c r="C941" s="93">
        <f>DATE</f>
        <v/>
      </c>
      <c r="D941">
        <f>DAY</f>
        <v/>
      </c>
      <c r="F941">
        <f>VLOOKUP(B941,CodeDEAM,2,FALSE)</f>
        <v/>
      </c>
      <c r="G941">
        <f>VLOOKUP(B941,CodeARPM,2,FALSE)</f>
        <v/>
      </c>
      <c r="H941">
        <f>VLOOKUP(B941,CodeTRUEDEPM,2,FALSE)</f>
        <v/>
      </c>
      <c r="I941" s="78">
        <f>F941-E941</f>
        <v/>
      </c>
      <c r="J941" s="78">
        <f>H941-G941</f>
        <v/>
      </c>
      <c r="K941" s="78">
        <f>I941+J941</f>
        <v/>
      </c>
    </row>
    <row customHeight="1" ht="19.5" r="942">
      <c r="A942" s="2">
        <f>IF(USERID1="", USERID2, USERID1)</f>
        <v/>
      </c>
      <c r="B942">
        <f>A942&amp;"-"&amp;TEXT(C942,"M")&amp;"-"&amp;TEXT(C942,"D")</f>
        <v/>
      </c>
      <c r="C942" s="93">
        <f>DATE</f>
        <v/>
      </c>
      <c r="D942">
        <f>DAY</f>
        <v/>
      </c>
      <c r="F942">
        <f>VLOOKUP(B942,CodeDEAM,2,FALSE)</f>
        <v/>
      </c>
      <c r="G942">
        <f>VLOOKUP(B942,CodeARPM,2,FALSE)</f>
        <v/>
      </c>
      <c r="H942">
        <f>VLOOKUP(B942,CodeTRUEDEPM,2,FALSE)</f>
        <v/>
      </c>
      <c r="I942" s="78">
        <f>F942-E942</f>
        <v/>
      </c>
      <c r="J942" s="78">
        <f>H942-G942</f>
        <v/>
      </c>
      <c r="K942" s="78">
        <f>I942+J942</f>
        <v/>
      </c>
    </row>
    <row customHeight="1" ht="19.5" r="943">
      <c r="A943" s="2">
        <f>IF(USERID1="", USERID2, USERID1)</f>
        <v/>
      </c>
      <c r="B943">
        <f>A943&amp;"-"&amp;TEXT(C943,"M")&amp;"-"&amp;TEXT(C943,"D")</f>
        <v/>
      </c>
      <c r="C943" s="93">
        <f>DATE</f>
        <v/>
      </c>
      <c r="D943">
        <f>DAY</f>
        <v/>
      </c>
      <c r="F943">
        <f>VLOOKUP(B943,CodeDEAM,2,FALSE)</f>
        <v/>
      </c>
      <c r="G943">
        <f>VLOOKUP(B943,CodeARPM,2,FALSE)</f>
        <v/>
      </c>
      <c r="H943">
        <f>VLOOKUP(B943,CodeTRUEDEPM,2,FALSE)</f>
        <v/>
      </c>
      <c r="I943" s="78">
        <f>F943-E943</f>
        <v/>
      </c>
      <c r="J943" s="78">
        <f>H943-G943</f>
        <v/>
      </c>
      <c r="K943" s="78">
        <f>I943+J943</f>
        <v/>
      </c>
    </row>
    <row customHeight="1" ht="19.5" r="944">
      <c r="A944" s="2">
        <f>IF(USERID1="", USERID2, USERID1)</f>
        <v/>
      </c>
      <c r="B944">
        <f>A944&amp;"-"&amp;TEXT(C944,"M")&amp;"-"&amp;TEXT(C944,"D")</f>
        <v/>
      </c>
      <c r="C944" s="93">
        <f>DATE</f>
        <v/>
      </c>
      <c r="D944">
        <f>DAY</f>
        <v/>
      </c>
      <c r="F944">
        <f>VLOOKUP(B944,CodeDEAM,2,FALSE)</f>
        <v/>
      </c>
      <c r="G944">
        <f>VLOOKUP(B944,CodeARPM,2,FALSE)</f>
        <v/>
      </c>
      <c r="H944">
        <f>VLOOKUP(B944,CodeTRUEDEPM,2,FALSE)</f>
        <v/>
      </c>
      <c r="I944" s="78">
        <f>F944-E944</f>
        <v/>
      </c>
      <c r="J944" s="78">
        <f>H944-G944</f>
        <v/>
      </c>
      <c r="K944" s="78">
        <f>I944+J944</f>
        <v/>
      </c>
    </row>
    <row customHeight="1" ht="19.5" r="945">
      <c r="A945" s="2">
        <f>IF(USERID1="", USERID2, USERID1)</f>
        <v/>
      </c>
      <c r="B945">
        <f>A945&amp;"-"&amp;TEXT(C945,"M")&amp;"-"&amp;TEXT(C945,"D")</f>
        <v/>
      </c>
      <c r="C945" s="93">
        <f>DATE</f>
        <v/>
      </c>
      <c r="D945">
        <f>DAY</f>
        <v/>
      </c>
      <c r="F945">
        <f>VLOOKUP(B945,CodeDEAM,2,FALSE)</f>
        <v/>
      </c>
      <c r="G945">
        <f>VLOOKUP(B945,CodeARPM,2,FALSE)</f>
        <v/>
      </c>
      <c r="H945">
        <f>VLOOKUP(B945,CodeTRUEDEPM,2,FALSE)</f>
        <v/>
      </c>
      <c r="I945" s="78">
        <f>F945-E945</f>
        <v/>
      </c>
      <c r="J945" s="78">
        <f>H945-G945</f>
        <v/>
      </c>
      <c r="K945" s="78">
        <f>I945+J945</f>
        <v/>
      </c>
    </row>
    <row customHeight="1" ht="19.5" r="946">
      <c r="A946" s="2">
        <f>IF(USERID1="", USERID2, USERID1)</f>
        <v/>
      </c>
      <c r="B946">
        <f>A946&amp;"-"&amp;TEXT(C946,"M")&amp;"-"&amp;TEXT(C946,"D")</f>
        <v/>
      </c>
      <c r="C946" s="93">
        <f>DATE</f>
        <v/>
      </c>
      <c r="D946">
        <f>DAY</f>
        <v/>
      </c>
      <c r="F946">
        <f>VLOOKUP(B946,CodeDEAM,2,FALSE)</f>
        <v/>
      </c>
      <c r="G946">
        <f>VLOOKUP(B946,CodeARPM,2,FALSE)</f>
        <v/>
      </c>
      <c r="H946">
        <f>VLOOKUP(B946,CodeTRUEDEPM,2,FALSE)</f>
        <v/>
      </c>
      <c r="I946" s="78">
        <f>F946-E946</f>
        <v/>
      </c>
      <c r="J946" s="78">
        <f>H946-G946</f>
        <v/>
      </c>
      <c r="K946" s="78">
        <f>I946+J946</f>
        <v/>
      </c>
    </row>
    <row customHeight="1" ht="19.5" r="947">
      <c r="A947" s="2">
        <f>IF(USERID1="", USERID2, USERID1)</f>
        <v/>
      </c>
      <c r="B947">
        <f>A947&amp;"-"&amp;TEXT(C947,"M")&amp;"-"&amp;TEXT(C947,"D")</f>
        <v/>
      </c>
      <c r="C947" s="93">
        <f>DATE</f>
        <v/>
      </c>
      <c r="D947">
        <f>DAY</f>
        <v/>
      </c>
      <c r="F947">
        <f>VLOOKUP(B947,CodeDEAM,2,FALSE)</f>
        <v/>
      </c>
      <c r="G947">
        <f>VLOOKUP(B947,CodeARPM,2,FALSE)</f>
        <v/>
      </c>
      <c r="H947">
        <f>VLOOKUP(B947,CodeTRUEDEPM,2,FALSE)</f>
        <v/>
      </c>
      <c r="I947" s="78">
        <f>F947-E947</f>
        <v/>
      </c>
      <c r="J947" s="78">
        <f>H947-G947</f>
        <v/>
      </c>
      <c r="K947" s="78">
        <f>I947+J947</f>
        <v/>
      </c>
    </row>
    <row customHeight="1" ht="19.5" r="948">
      <c r="A948" s="2">
        <f>IF(USERID1="", USERID2, USERID1)</f>
        <v/>
      </c>
      <c r="B948">
        <f>A948&amp;"-"&amp;TEXT(C948,"M")&amp;"-"&amp;TEXT(C948,"D")</f>
        <v/>
      </c>
      <c r="C948" s="93">
        <f>DATE</f>
        <v/>
      </c>
      <c r="D948">
        <f>DAY</f>
        <v/>
      </c>
      <c r="F948">
        <f>VLOOKUP(B948,CodeDEAM,2,FALSE)</f>
        <v/>
      </c>
      <c r="G948">
        <f>VLOOKUP(B948,CodeARPM,2,FALSE)</f>
        <v/>
      </c>
      <c r="H948">
        <f>VLOOKUP(B948,CodeTRUEDEPM,2,FALSE)</f>
        <v/>
      </c>
      <c r="I948" s="78">
        <f>F948-E948</f>
        <v/>
      </c>
      <c r="J948" s="78">
        <f>H948-G948</f>
        <v/>
      </c>
      <c r="K948" s="78">
        <f>I948+J948</f>
        <v/>
      </c>
    </row>
    <row customHeight="1" ht="19.5" r="949">
      <c r="A949" s="2">
        <f>IF(USERID1="", USERID2, USERID1)</f>
        <v/>
      </c>
      <c r="B949">
        <f>A949&amp;"-"&amp;TEXT(C949,"M")&amp;"-"&amp;TEXT(C949,"D")</f>
        <v/>
      </c>
      <c r="C949" s="93">
        <f>DATE</f>
        <v/>
      </c>
      <c r="D949">
        <f>DAY</f>
        <v/>
      </c>
      <c r="F949">
        <f>VLOOKUP(B949,CodeDEAM,2,FALSE)</f>
        <v/>
      </c>
      <c r="G949">
        <f>VLOOKUP(B949,CodeARPM,2,FALSE)</f>
        <v/>
      </c>
      <c r="H949">
        <f>VLOOKUP(B949,CodeTRUEDEPM,2,FALSE)</f>
        <v/>
      </c>
      <c r="I949" s="78">
        <f>F949-E949</f>
        <v/>
      </c>
      <c r="J949" s="78">
        <f>H949-G949</f>
        <v/>
      </c>
      <c r="K949" s="78">
        <f>I949+J949</f>
        <v/>
      </c>
    </row>
    <row customHeight="1" ht="19.5" r="950">
      <c r="A950" s="2">
        <f>IF(USERID1="", USERID2, USERID1)</f>
        <v/>
      </c>
      <c r="B950">
        <f>A950&amp;"-"&amp;TEXT(C950,"M")&amp;"-"&amp;TEXT(C950,"D")</f>
        <v/>
      </c>
      <c r="C950" s="93">
        <f>DATE</f>
        <v/>
      </c>
      <c r="D950">
        <f>DAY</f>
        <v/>
      </c>
      <c r="F950">
        <f>VLOOKUP(B950,CodeDEAM,2,FALSE)</f>
        <v/>
      </c>
      <c r="G950">
        <f>VLOOKUP(B950,CodeARPM,2,FALSE)</f>
        <v/>
      </c>
      <c r="H950">
        <f>VLOOKUP(B950,CodeTRUEDEPM,2,FALSE)</f>
        <v/>
      </c>
      <c r="I950" s="78">
        <f>F950-E950</f>
        <v/>
      </c>
      <c r="J950" s="78">
        <f>H950-G950</f>
        <v/>
      </c>
      <c r="K950" s="78">
        <f>I950+J950</f>
        <v/>
      </c>
    </row>
    <row customHeight="1" ht="19.5" r="951">
      <c r="A951" s="2">
        <f>IF(USERID1="", USERID2, USERID1)</f>
        <v/>
      </c>
      <c r="B951">
        <f>A951&amp;"-"&amp;TEXT(C951,"M")&amp;"-"&amp;TEXT(C951,"D")</f>
        <v/>
      </c>
      <c r="C951" s="93">
        <f>DATE</f>
        <v/>
      </c>
      <c r="D951">
        <f>DAY</f>
        <v/>
      </c>
      <c r="F951">
        <f>VLOOKUP(B951,CodeDEAM,2,FALSE)</f>
        <v/>
      </c>
      <c r="G951">
        <f>VLOOKUP(B951,CodeARPM,2,FALSE)</f>
        <v/>
      </c>
      <c r="H951">
        <f>VLOOKUP(B951,CodeTRUEDEPM,2,FALSE)</f>
        <v/>
      </c>
      <c r="I951" s="78">
        <f>F951-E951</f>
        <v/>
      </c>
      <c r="J951" s="78">
        <f>H951-G951</f>
        <v/>
      </c>
      <c r="K951" s="78">
        <f>I951+J951</f>
        <v/>
      </c>
    </row>
    <row customHeight="1" ht="19.5" r="952">
      <c r="A952" s="2">
        <f>IF(USERID1="", USERID2, USERID1)</f>
        <v/>
      </c>
      <c r="B952">
        <f>A952&amp;"-"&amp;TEXT(C952,"M")&amp;"-"&amp;TEXT(C952,"D")</f>
        <v/>
      </c>
      <c r="C952" s="93">
        <f>DATE</f>
        <v/>
      </c>
      <c r="D952">
        <f>DAY</f>
        <v/>
      </c>
      <c r="F952">
        <f>VLOOKUP(B952,CodeDEAM,2,FALSE)</f>
        <v/>
      </c>
      <c r="G952">
        <f>VLOOKUP(B952,CodeARPM,2,FALSE)</f>
        <v/>
      </c>
      <c r="H952">
        <f>VLOOKUP(B952,CodeTRUEDEPM,2,FALSE)</f>
        <v/>
      </c>
      <c r="I952" s="78">
        <f>F952-E952</f>
        <v/>
      </c>
      <c r="J952" s="78">
        <f>H952-G952</f>
        <v/>
      </c>
      <c r="K952" s="78">
        <f>I952+J952</f>
        <v/>
      </c>
    </row>
    <row customHeight="1" ht="19.5" r="953">
      <c r="A953" s="2">
        <f>IF(USERID1="", USERID2, USERID1)</f>
        <v/>
      </c>
      <c r="B953">
        <f>A953&amp;"-"&amp;TEXT(C953,"M")&amp;"-"&amp;TEXT(C953,"D")</f>
        <v/>
      </c>
      <c r="C953" s="93">
        <f>DATE</f>
        <v/>
      </c>
      <c r="D953">
        <f>DAY</f>
        <v/>
      </c>
      <c r="F953">
        <f>VLOOKUP(B953,CodeDEAM,2,FALSE)</f>
        <v/>
      </c>
      <c r="G953">
        <f>VLOOKUP(B953,CodeARPM,2,FALSE)</f>
        <v/>
      </c>
      <c r="H953">
        <f>VLOOKUP(B953,CodeTRUEDEPM,2,FALSE)</f>
        <v/>
      </c>
      <c r="I953" s="78">
        <f>F953-E953</f>
        <v/>
      </c>
      <c r="J953" s="78">
        <f>H953-G953</f>
        <v/>
      </c>
      <c r="K953" s="78">
        <f>I953+J953</f>
        <v/>
      </c>
    </row>
    <row customHeight="1" ht="19.5" r="954">
      <c r="A954" s="2">
        <f>IF(USERID1="", USERID2, USERID1)</f>
        <v/>
      </c>
      <c r="B954">
        <f>A954&amp;"-"&amp;TEXT(C954,"M")&amp;"-"&amp;TEXT(C954,"D")</f>
        <v/>
      </c>
      <c r="C954" s="93">
        <f>DATE</f>
        <v/>
      </c>
      <c r="D954">
        <f>DAY</f>
        <v/>
      </c>
      <c r="F954">
        <f>VLOOKUP(B954,CodeDEAM,2,FALSE)</f>
        <v/>
      </c>
      <c r="G954">
        <f>VLOOKUP(B954,CodeARPM,2,FALSE)</f>
        <v/>
      </c>
      <c r="H954">
        <f>VLOOKUP(B954,CodeTRUEDEPM,2,FALSE)</f>
        <v/>
      </c>
      <c r="I954" s="78">
        <f>F954-E954</f>
        <v/>
      </c>
      <c r="J954" s="78">
        <f>H954-G954</f>
        <v/>
      </c>
      <c r="K954" s="78">
        <f>I954+J954</f>
        <v/>
      </c>
    </row>
    <row customHeight="1" ht="19.5" r="955">
      <c r="A955" s="2">
        <f>IF(USERID1="", USERID2, USERID1)</f>
        <v/>
      </c>
      <c r="B955">
        <f>A955&amp;"-"&amp;TEXT(C955,"M")&amp;"-"&amp;TEXT(C955,"D")</f>
        <v/>
      </c>
      <c r="C955" s="93">
        <f>DATE</f>
        <v/>
      </c>
      <c r="D955">
        <f>DAY</f>
        <v/>
      </c>
      <c r="F955">
        <f>VLOOKUP(B955,CodeDEAM,2,FALSE)</f>
        <v/>
      </c>
      <c r="G955">
        <f>VLOOKUP(B955,CodeARPM,2,FALSE)</f>
        <v/>
      </c>
      <c r="H955">
        <f>VLOOKUP(B955,CodeTRUEDEPM,2,FALSE)</f>
        <v/>
      </c>
      <c r="I955" s="78">
        <f>F955-E955</f>
        <v/>
      </c>
      <c r="J955" s="78">
        <f>H955-G955</f>
        <v/>
      </c>
      <c r="K955" s="78">
        <f>I955+J955</f>
        <v/>
      </c>
    </row>
    <row customHeight="1" ht="19.5" r="956">
      <c r="A956" s="2">
        <f>IF(USERID1="", USERID2, USERID1)</f>
        <v/>
      </c>
      <c r="B956">
        <f>A956&amp;"-"&amp;TEXT(C956,"M")&amp;"-"&amp;TEXT(C956,"D")</f>
        <v/>
      </c>
      <c r="C956" s="93">
        <f>DATE</f>
        <v/>
      </c>
      <c r="D956">
        <f>DAY</f>
        <v/>
      </c>
      <c r="F956">
        <f>VLOOKUP(B956,CodeDEAM,2,FALSE)</f>
        <v/>
      </c>
      <c r="G956">
        <f>VLOOKUP(B956,CodeARPM,2,FALSE)</f>
        <v/>
      </c>
      <c r="H956">
        <f>VLOOKUP(B956,CodeTRUEDEPM,2,FALSE)</f>
        <v/>
      </c>
      <c r="I956" s="78">
        <f>F956-E956</f>
        <v/>
      </c>
      <c r="J956" s="78">
        <f>H956-G956</f>
        <v/>
      </c>
      <c r="K956" s="78">
        <f>I956+J956</f>
        <v/>
      </c>
    </row>
    <row customHeight="1" ht="19.5" r="957">
      <c r="A957" s="2">
        <f>IF(USERID1="", USERID2, USERID1)</f>
        <v/>
      </c>
      <c r="B957">
        <f>A957&amp;"-"&amp;TEXT(C957,"M")&amp;"-"&amp;TEXT(C957,"D")</f>
        <v/>
      </c>
      <c r="C957" s="93">
        <f>DATE</f>
        <v/>
      </c>
      <c r="D957">
        <f>DAY</f>
        <v/>
      </c>
      <c r="F957">
        <f>VLOOKUP(B957,CodeDEAM,2,FALSE)</f>
        <v/>
      </c>
      <c r="G957">
        <f>VLOOKUP(B957,CodeARPM,2,FALSE)</f>
        <v/>
      </c>
      <c r="H957">
        <f>VLOOKUP(B957,CodeTRUEDEPM,2,FALSE)</f>
        <v/>
      </c>
      <c r="I957" s="78">
        <f>F957-E957</f>
        <v/>
      </c>
      <c r="J957" s="78">
        <f>H957-G957</f>
        <v/>
      </c>
      <c r="K957" s="78">
        <f>I957+J957</f>
        <v/>
      </c>
    </row>
    <row customHeight="1" ht="19.5" r="958">
      <c r="A958" s="2">
        <f>IF(USERID1="", USERID2, USERID1)</f>
        <v/>
      </c>
      <c r="B958">
        <f>A958&amp;"-"&amp;TEXT(C958,"M")&amp;"-"&amp;TEXT(C958,"D")</f>
        <v/>
      </c>
      <c r="C958" s="93">
        <f>DATE</f>
        <v/>
      </c>
      <c r="D958">
        <f>DAY</f>
        <v/>
      </c>
      <c r="F958">
        <f>VLOOKUP(B958,CodeDEAM,2,FALSE)</f>
        <v/>
      </c>
      <c r="G958">
        <f>VLOOKUP(B958,CodeARPM,2,FALSE)</f>
        <v/>
      </c>
      <c r="H958">
        <f>VLOOKUP(B958,CodeTRUEDEPM,2,FALSE)</f>
        <v/>
      </c>
      <c r="I958" s="78">
        <f>F958-E958</f>
        <v/>
      </c>
      <c r="J958" s="78">
        <f>H958-G958</f>
        <v/>
      </c>
      <c r="K958" s="78">
        <f>I958+J958</f>
        <v/>
      </c>
    </row>
    <row customHeight="1" ht="19.5" r="959">
      <c r="A959" s="2">
        <f>IF(USERID1="", USERID2, USERID1)</f>
        <v/>
      </c>
      <c r="B959">
        <f>A959&amp;"-"&amp;TEXT(C959,"M")&amp;"-"&amp;TEXT(C959,"D")</f>
        <v/>
      </c>
      <c r="C959" s="93">
        <f>DATE</f>
        <v/>
      </c>
      <c r="D959">
        <f>DAY</f>
        <v/>
      </c>
      <c r="F959">
        <f>VLOOKUP(B959,CodeDEAM,2,FALSE)</f>
        <v/>
      </c>
      <c r="G959">
        <f>VLOOKUP(B959,CodeARPM,2,FALSE)</f>
        <v/>
      </c>
      <c r="H959">
        <f>VLOOKUP(B959,CodeTRUEDEPM,2,FALSE)</f>
        <v/>
      </c>
      <c r="I959" s="78">
        <f>F959-E959</f>
        <v/>
      </c>
      <c r="J959" s="78">
        <f>H959-G959</f>
        <v/>
      </c>
      <c r="K959" s="78">
        <f>I959+J959</f>
        <v/>
      </c>
    </row>
    <row customHeight="1" ht="19.5" r="960">
      <c r="A960" s="2">
        <f>IF(USERID1="", USERID2, USERID1)</f>
        <v/>
      </c>
      <c r="B960">
        <f>A960&amp;"-"&amp;TEXT(C960,"M")&amp;"-"&amp;TEXT(C960,"D")</f>
        <v/>
      </c>
      <c r="C960" s="93">
        <f>DATE</f>
        <v/>
      </c>
      <c r="D960">
        <f>DAY</f>
        <v/>
      </c>
      <c r="F960">
        <f>VLOOKUP(B960,CodeDEAM,2,FALSE)</f>
        <v/>
      </c>
      <c r="G960">
        <f>VLOOKUP(B960,CodeARPM,2,FALSE)</f>
        <v/>
      </c>
      <c r="H960">
        <f>VLOOKUP(B960,CodeTRUEDEPM,2,FALSE)</f>
        <v/>
      </c>
      <c r="I960" s="78">
        <f>F960-E960</f>
        <v/>
      </c>
      <c r="J960" s="78">
        <f>H960-G960</f>
        <v/>
      </c>
      <c r="K960" s="78">
        <f>I960+J960</f>
        <v/>
      </c>
    </row>
    <row customHeight="1" ht="19.5" r="961">
      <c r="A961" s="2">
        <f>IF(USERID1="", USERID2, USERID1)</f>
        <v/>
      </c>
      <c r="B961">
        <f>A961&amp;"-"&amp;TEXT(C961,"M")&amp;"-"&amp;TEXT(C961,"D")</f>
        <v/>
      </c>
      <c r="C961" s="93">
        <f>DATE</f>
        <v/>
      </c>
      <c r="D961">
        <f>DAY</f>
        <v/>
      </c>
      <c r="F961">
        <f>VLOOKUP(B961,CodeDEAM,2,FALSE)</f>
        <v/>
      </c>
      <c r="G961">
        <f>VLOOKUP(B961,CodeARPM,2,FALSE)</f>
        <v/>
      </c>
      <c r="H961">
        <f>VLOOKUP(B961,CodeTRUEDEPM,2,FALSE)</f>
        <v/>
      </c>
      <c r="I961" s="78">
        <f>F961-E961</f>
        <v/>
      </c>
      <c r="J961" s="78">
        <f>H961-G961</f>
        <v/>
      </c>
      <c r="K961" s="78">
        <f>I961+J961</f>
        <v/>
      </c>
    </row>
    <row customHeight="1" ht="19.5" r="962">
      <c r="A962" s="2">
        <f>IF(USERID1="", USERID2, USERID1)</f>
        <v/>
      </c>
      <c r="B962">
        <f>A962&amp;"-"&amp;TEXT(C962,"M")&amp;"-"&amp;TEXT(C962,"D")</f>
        <v/>
      </c>
      <c r="C962" s="93">
        <f>DATE</f>
        <v/>
      </c>
      <c r="D962">
        <f>DAY</f>
        <v/>
      </c>
      <c r="F962">
        <f>VLOOKUP(B962,CodeDEAM,2,FALSE)</f>
        <v/>
      </c>
      <c r="G962">
        <f>VLOOKUP(B962,CodeARPM,2,FALSE)</f>
        <v/>
      </c>
      <c r="H962">
        <f>VLOOKUP(B962,CodeTRUEDEPM,2,FALSE)</f>
        <v/>
      </c>
      <c r="I962" s="78">
        <f>F962-E962</f>
        <v/>
      </c>
      <c r="J962" s="78">
        <f>H962-G962</f>
        <v/>
      </c>
      <c r="K962" s="78">
        <f>I962+J962</f>
        <v/>
      </c>
    </row>
    <row customHeight="1" ht="19.5" r="963">
      <c r="A963" s="2">
        <f>IF(USERID1="", USERID2, USERID1)</f>
        <v/>
      </c>
      <c r="B963">
        <f>A963&amp;"-"&amp;TEXT(C963,"M")&amp;"-"&amp;TEXT(C963,"D")</f>
        <v/>
      </c>
      <c r="C963" s="93">
        <f>DATE</f>
        <v/>
      </c>
      <c r="D963">
        <f>DAY</f>
        <v/>
      </c>
      <c r="F963">
        <f>VLOOKUP(B963,CodeDEAM,2,FALSE)</f>
        <v/>
      </c>
      <c r="G963">
        <f>VLOOKUP(B963,CodeARPM,2,FALSE)</f>
        <v/>
      </c>
      <c r="H963">
        <f>VLOOKUP(B963,CodeTRUEDEPM,2,FALSE)</f>
        <v/>
      </c>
      <c r="I963" s="78">
        <f>F963-E963</f>
        <v/>
      </c>
      <c r="J963" s="78">
        <f>H963-G963</f>
        <v/>
      </c>
      <c r="K963" s="78">
        <f>I963+J963</f>
        <v/>
      </c>
    </row>
    <row customHeight="1" ht="19.5" r="964">
      <c r="A964" s="2">
        <f>IF(USERID1="", USERID2, USERID1)</f>
        <v/>
      </c>
      <c r="B964">
        <f>A964&amp;"-"&amp;TEXT(C964,"M")&amp;"-"&amp;TEXT(C964,"D")</f>
        <v/>
      </c>
      <c r="C964" s="93">
        <f>DATE</f>
        <v/>
      </c>
      <c r="D964">
        <f>DAY</f>
        <v/>
      </c>
      <c r="F964">
        <f>VLOOKUP(B964,CodeDEAM,2,FALSE)</f>
        <v/>
      </c>
      <c r="G964">
        <f>VLOOKUP(B964,CodeARPM,2,FALSE)</f>
        <v/>
      </c>
      <c r="H964">
        <f>VLOOKUP(B964,CodeTRUEDEPM,2,FALSE)</f>
        <v/>
      </c>
      <c r="I964" s="78">
        <f>F964-E964</f>
        <v/>
      </c>
      <c r="J964" s="78">
        <f>H964-G964</f>
        <v/>
      </c>
      <c r="K964" s="78">
        <f>I964+J964</f>
        <v/>
      </c>
    </row>
    <row customHeight="1" ht="19.5" r="965">
      <c r="A965" s="2">
        <f>IF(USERID1="", USERID2, USERID1)</f>
        <v/>
      </c>
      <c r="B965">
        <f>A965&amp;"-"&amp;TEXT(C965,"M")&amp;"-"&amp;TEXT(C965,"D")</f>
        <v/>
      </c>
      <c r="C965" s="93">
        <f>DATE</f>
        <v/>
      </c>
      <c r="D965">
        <f>DAY</f>
        <v/>
      </c>
      <c r="F965">
        <f>VLOOKUP(B965,CodeDEAM,2,FALSE)</f>
        <v/>
      </c>
      <c r="G965">
        <f>VLOOKUP(B965,CodeARPM,2,FALSE)</f>
        <v/>
      </c>
      <c r="H965">
        <f>VLOOKUP(B965,CodeTRUEDEPM,2,FALSE)</f>
        <v/>
      </c>
      <c r="I965" s="78">
        <f>F965-E965</f>
        <v/>
      </c>
      <c r="J965" s="78">
        <f>H965-G965</f>
        <v/>
      </c>
      <c r="K965" s="78">
        <f>I965+J965</f>
        <v/>
      </c>
    </row>
    <row customHeight="1" ht="19.5" r="966">
      <c r="A966" s="2">
        <f>IF(USERID1="", USERID2, USERID1)</f>
        <v/>
      </c>
      <c r="B966">
        <f>A966&amp;"-"&amp;TEXT(C966,"M")&amp;"-"&amp;TEXT(C966,"D")</f>
        <v/>
      </c>
      <c r="C966" s="93">
        <f>DATE</f>
        <v/>
      </c>
      <c r="D966">
        <f>DAY</f>
        <v/>
      </c>
      <c r="F966">
        <f>VLOOKUP(B966,CodeDEAM,2,FALSE)</f>
        <v/>
      </c>
      <c r="G966">
        <f>VLOOKUP(B966,CodeARPM,2,FALSE)</f>
        <v/>
      </c>
      <c r="H966">
        <f>VLOOKUP(B966,CodeTRUEDEPM,2,FALSE)</f>
        <v/>
      </c>
      <c r="I966" s="78">
        <f>F966-E966</f>
        <v/>
      </c>
      <c r="J966" s="78">
        <f>H966-G966</f>
        <v/>
      </c>
      <c r="K966" s="78">
        <f>I966+J966</f>
        <v/>
      </c>
    </row>
    <row customHeight="1" ht="19.5" r="967">
      <c r="A967" s="2">
        <f>IF(USERID1="", USERID2, USERID1)</f>
        <v/>
      </c>
      <c r="B967">
        <f>A967&amp;"-"&amp;TEXT(C967,"M")&amp;"-"&amp;TEXT(C967,"D")</f>
        <v/>
      </c>
      <c r="C967" s="93">
        <f>DATE</f>
        <v/>
      </c>
      <c r="D967">
        <f>DAY</f>
        <v/>
      </c>
      <c r="F967">
        <f>VLOOKUP(B967,CodeDEAM,2,FALSE)</f>
        <v/>
      </c>
      <c r="G967">
        <f>VLOOKUP(B967,CodeARPM,2,FALSE)</f>
        <v/>
      </c>
      <c r="H967">
        <f>VLOOKUP(B967,CodeTRUEDEPM,2,FALSE)</f>
        <v/>
      </c>
      <c r="I967" s="78">
        <f>F967-E967</f>
        <v/>
      </c>
      <c r="J967" s="78">
        <f>H967-G967</f>
        <v/>
      </c>
      <c r="K967" s="78">
        <f>I967+J967</f>
        <v/>
      </c>
    </row>
    <row customHeight="1" ht="19.5" r="968">
      <c r="A968" s="2">
        <f>IF(USERID1="", USERID2, USERID1)</f>
        <v/>
      </c>
      <c r="B968">
        <f>A968&amp;"-"&amp;TEXT(C968,"M")&amp;"-"&amp;TEXT(C968,"D")</f>
        <v/>
      </c>
      <c r="C968" s="93">
        <f>DATE</f>
        <v/>
      </c>
      <c r="D968">
        <f>DAY</f>
        <v/>
      </c>
      <c r="F968">
        <f>VLOOKUP(B968,CodeDEAM,2,FALSE)</f>
        <v/>
      </c>
      <c r="G968">
        <f>VLOOKUP(B968,CodeARPM,2,FALSE)</f>
        <v/>
      </c>
      <c r="H968">
        <f>VLOOKUP(B968,CodeTRUEDEPM,2,FALSE)</f>
        <v/>
      </c>
      <c r="I968" s="78">
        <f>F968-E968</f>
        <v/>
      </c>
      <c r="J968" s="78">
        <f>H968-G968</f>
        <v/>
      </c>
      <c r="K968" s="78">
        <f>I968+J968</f>
        <v/>
      </c>
    </row>
    <row customHeight="1" ht="19.5" r="969">
      <c r="A969" s="2">
        <f>IF(USERID1="", USERID2, USERID1)</f>
        <v/>
      </c>
      <c r="B969">
        <f>A969&amp;"-"&amp;TEXT(C969,"M")&amp;"-"&amp;TEXT(C969,"D")</f>
        <v/>
      </c>
      <c r="C969" s="93">
        <f>DATE</f>
        <v/>
      </c>
      <c r="D969">
        <f>DAY</f>
        <v/>
      </c>
      <c r="F969">
        <f>VLOOKUP(B969,CodeDEAM,2,FALSE)</f>
        <v/>
      </c>
      <c r="G969">
        <f>VLOOKUP(B969,CodeARPM,2,FALSE)</f>
        <v/>
      </c>
      <c r="H969">
        <f>VLOOKUP(B969,CodeTRUEDEPM,2,FALSE)</f>
        <v/>
      </c>
      <c r="I969" s="78">
        <f>F969-E969</f>
        <v/>
      </c>
      <c r="J969" s="78">
        <f>H969-G969</f>
        <v/>
      </c>
      <c r="K969" s="78">
        <f>I969+J969</f>
        <v/>
      </c>
    </row>
    <row customHeight="1" ht="19.5" r="970">
      <c r="A970" s="2">
        <f>IF(USERID1="", USERID2, USERID1)</f>
        <v/>
      </c>
      <c r="B970">
        <f>A970&amp;"-"&amp;TEXT(C970,"M")&amp;"-"&amp;TEXT(C970,"D")</f>
        <v/>
      </c>
      <c r="C970" s="93">
        <f>DATE</f>
        <v/>
      </c>
      <c r="D970">
        <f>DAY</f>
        <v/>
      </c>
      <c r="F970">
        <f>VLOOKUP(B970,CodeDEAM,2,FALSE)</f>
        <v/>
      </c>
      <c r="G970">
        <f>VLOOKUP(B970,CodeARPM,2,FALSE)</f>
        <v/>
      </c>
      <c r="H970">
        <f>VLOOKUP(B970,CodeTRUEDEPM,2,FALSE)</f>
        <v/>
      </c>
      <c r="I970" s="78">
        <f>F970-E970</f>
        <v/>
      </c>
      <c r="J970" s="78">
        <f>H970-G970</f>
        <v/>
      </c>
      <c r="K970" s="78">
        <f>I970+J970</f>
        <v/>
      </c>
    </row>
    <row customHeight="1" ht="19.5" r="971">
      <c r="A971" s="2">
        <f>IF(USERID1="", USERID2, USERID1)</f>
        <v/>
      </c>
      <c r="B971">
        <f>A971&amp;"-"&amp;TEXT(C971,"M")&amp;"-"&amp;TEXT(C971,"D")</f>
        <v/>
      </c>
      <c r="C971" s="93">
        <f>DATE</f>
        <v/>
      </c>
      <c r="D971">
        <f>DAY</f>
        <v/>
      </c>
      <c r="F971">
        <f>VLOOKUP(B971,CodeDEAM,2,FALSE)</f>
        <v/>
      </c>
      <c r="G971">
        <f>VLOOKUP(B971,CodeARPM,2,FALSE)</f>
        <v/>
      </c>
      <c r="H971">
        <f>VLOOKUP(B971,CodeTRUEDEPM,2,FALSE)</f>
        <v/>
      </c>
      <c r="I971" s="78">
        <f>F971-E971</f>
        <v/>
      </c>
      <c r="J971" s="78">
        <f>H971-G971</f>
        <v/>
      </c>
      <c r="K971" s="78">
        <f>I971+J971</f>
        <v/>
      </c>
    </row>
    <row customHeight="1" ht="19.5" r="972">
      <c r="A972" s="2">
        <f>IF(USERID1="", USERID2, USERID1)</f>
        <v/>
      </c>
      <c r="B972">
        <f>A972&amp;"-"&amp;TEXT(C972,"M")&amp;"-"&amp;TEXT(C972,"D")</f>
        <v/>
      </c>
      <c r="C972" s="93">
        <f>DATE</f>
        <v/>
      </c>
      <c r="D972">
        <f>DAY</f>
        <v/>
      </c>
      <c r="F972">
        <f>VLOOKUP(B972,CodeDEAM,2,FALSE)</f>
        <v/>
      </c>
      <c r="G972">
        <f>VLOOKUP(B972,CodeARPM,2,FALSE)</f>
        <v/>
      </c>
      <c r="H972">
        <f>VLOOKUP(B972,CodeTRUEDEPM,2,FALSE)</f>
        <v/>
      </c>
      <c r="I972" s="78">
        <f>F972-E972</f>
        <v/>
      </c>
      <c r="J972" s="78">
        <f>H972-G972</f>
        <v/>
      </c>
      <c r="K972" s="78">
        <f>I972+J972</f>
        <v/>
      </c>
    </row>
    <row customHeight="1" ht="19.5" r="973">
      <c r="A973" s="2">
        <f>IF(USERID1="", USERID2, USERID1)</f>
        <v/>
      </c>
      <c r="B973">
        <f>A973&amp;"-"&amp;TEXT(C973,"M")&amp;"-"&amp;TEXT(C973,"D")</f>
        <v/>
      </c>
      <c r="C973" s="93">
        <f>DATE</f>
        <v/>
      </c>
      <c r="D973">
        <f>DAY</f>
        <v/>
      </c>
      <c r="F973">
        <f>VLOOKUP(B973,CodeDEAM,2,FALSE)</f>
        <v/>
      </c>
      <c r="G973">
        <f>VLOOKUP(B973,CodeARPM,2,FALSE)</f>
        <v/>
      </c>
      <c r="H973">
        <f>VLOOKUP(B973,CodeTRUEDEPM,2,FALSE)</f>
        <v/>
      </c>
      <c r="I973" s="78">
        <f>F973-E973</f>
        <v/>
      </c>
      <c r="J973" s="78">
        <f>H973-G973</f>
        <v/>
      </c>
      <c r="K973" s="78">
        <f>I973+J973</f>
        <v/>
      </c>
    </row>
    <row customHeight="1" ht="19.5" r="974">
      <c r="A974" s="2">
        <f>IF(USERID1="", USERID2, USERID1)</f>
        <v/>
      </c>
      <c r="B974">
        <f>A974&amp;"-"&amp;TEXT(C974,"M")&amp;"-"&amp;TEXT(C974,"D")</f>
        <v/>
      </c>
      <c r="C974" s="93">
        <f>DATE</f>
        <v/>
      </c>
      <c r="D974">
        <f>DAY</f>
        <v/>
      </c>
      <c r="F974">
        <f>VLOOKUP(B974,CodeDEAM,2,FALSE)</f>
        <v/>
      </c>
      <c r="G974">
        <f>VLOOKUP(B974,CodeARPM,2,FALSE)</f>
        <v/>
      </c>
      <c r="H974">
        <f>VLOOKUP(B974,CodeTRUEDEPM,2,FALSE)</f>
        <v/>
      </c>
      <c r="I974" s="78">
        <f>F974-E974</f>
        <v/>
      </c>
      <c r="J974" s="78">
        <f>H974-G974</f>
        <v/>
      </c>
      <c r="K974" s="78">
        <f>I974+J974</f>
        <v/>
      </c>
    </row>
    <row customHeight="1" ht="19.5" r="975">
      <c r="A975" s="2">
        <f>IF(USERID1="", USERID2, USERID1)</f>
        <v/>
      </c>
      <c r="B975">
        <f>A975&amp;"-"&amp;TEXT(C975,"M")&amp;"-"&amp;TEXT(C975,"D")</f>
        <v/>
      </c>
      <c r="C975" s="93">
        <f>DATE</f>
        <v/>
      </c>
      <c r="D975">
        <f>DAY</f>
        <v/>
      </c>
      <c r="F975">
        <f>VLOOKUP(B975,CodeDEAM,2,FALSE)</f>
        <v/>
      </c>
      <c r="G975">
        <f>VLOOKUP(B975,CodeARPM,2,FALSE)</f>
        <v/>
      </c>
      <c r="H975">
        <f>VLOOKUP(B975,CodeTRUEDEPM,2,FALSE)</f>
        <v/>
      </c>
      <c r="I975" s="78">
        <f>F975-E975</f>
        <v/>
      </c>
      <c r="J975" s="78">
        <f>H975-G975</f>
        <v/>
      </c>
      <c r="K975" s="78">
        <f>I975+J975</f>
        <v/>
      </c>
    </row>
    <row customHeight="1" ht="19.5" r="976">
      <c r="A976" s="2">
        <f>IF(USERID1="", USERID2, USERID1)</f>
        <v/>
      </c>
      <c r="B976">
        <f>A976&amp;"-"&amp;TEXT(C976,"M")&amp;"-"&amp;TEXT(C976,"D")</f>
        <v/>
      </c>
      <c r="C976" s="93">
        <f>DATE</f>
        <v/>
      </c>
      <c r="D976">
        <f>DAY</f>
        <v/>
      </c>
      <c r="F976">
        <f>VLOOKUP(B976,CodeDEAM,2,FALSE)</f>
        <v/>
      </c>
      <c r="G976">
        <f>VLOOKUP(B976,CodeARPM,2,FALSE)</f>
        <v/>
      </c>
      <c r="H976">
        <f>VLOOKUP(B976,CodeTRUEDEPM,2,FALSE)</f>
        <v/>
      </c>
      <c r="I976" s="78">
        <f>F976-E976</f>
        <v/>
      </c>
      <c r="J976" s="78">
        <f>H976-G976</f>
        <v/>
      </c>
      <c r="K976" s="78">
        <f>I976+J976</f>
        <v/>
      </c>
    </row>
    <row customHeight="1" ht="19.5" r="977">
      <c r="A977" s="2">
        <f>IF(USERID1="", USERID2, USERID1)</f>
        <v/>
      </c>
      <c r="B977">
        <f>A977&amp;"-"&amp;TEXT(C977,"M")&amp;"-"&amp;TEXT(C977,"D")</f>
        <v/>
      </c>
      <c r="C977" s="93">
        <f>DATE</f>
        <v/>
      </c>
      <c r="D977">
        <f>DAY</f>
        <v/>
      </c>
      <c r="F977">
        <f>VLOOKUP(B977,CodeDEAM,2,FALSE)</f>
        <v/>
      </c>
      <c r="G977">
        <f>VLOOKUP(B977,CodeARPM,2,FALSE)</f>
        <v/>
      </c>
      <c r="H977">
        <f>VLOOKUP(B977,CodeTRUEDEPM,2,FALSE)</f>
        <v/>
      </c>
      <c r="I977" s="78">
        <f>F977-E977</f>
        <v/>
      </c>
      <c r="J977" s="78">
        <f>H977-G977</f>
        <v/>
      </c>
      <c r="K977" s="78">
        <f>I977+J977</f>
        <v/>
      </c>
    </row>
    <row customHeight="1" ht="19.5" r="978">
      <c r="A978" s="2">
        <f>IF(USERID1="", USERID2, USERID1)</f>
        <v/>
      </c>
      <c r="B978">
        <f>A978&amp;"-"&amp;TEXT(C978,"M")&amp;"-"&amp;TEXT(C978,"D")</f>
        <v/>
      </c>
      <c r="C978" s="93">
        <f>DATE</f>
        <v/>
      </c>
      <c r="D978">
        <f>DAY</f>
        <v/>
      </c>
      <c r="F978">
        <f>VLOOKUP(B978,CodeDEAM,2,FALSE)</f>
        <v/>
      </c>
      <c r="G978">
        <f>VLOOKUP(B978,CodeARPM,2,FALSE)</f>
        <v/>
      </c>
      <c r="H978">
        <f>VLOOKUP(B978,CodeTRUEDEPM,2,FALSE)</f>
        <v/>
      </c>
      <c r="I978" s="78">
        <f>F978-E978</f>
        <v/>
      </c>
      <c r="J978" s="78">
        <f>H978-G978</f>
        <v/>
      </c>
      <c r="K978" s="78">
        <f>I978+J978</f>
        <v/>
      </c>
    </row>
    <row customHeight="1" ht="19.5" r="979">
      <c r="A979" s="2">
        <f>IF(USERID1="", USERID2, USERID1)</f>
        <v/>
      </c>
      <c r="B979">
        <f>A979&amp;"-"&amp;TEXT(C979,"M")&amp;"-"&amp;TEXT(C979,"D")</f>
        <v/>
      </c>
      <c r="C979" s="93">
        <f>DATE</f>
        <v/>
      </c>
      <c r="D979">
        <f>DAY</f>
        <v/>
      </c>
      <c r="F979">
        <f>VLOOKUP(B979,CodeDEAM,2,FALSE)</f>
        <v/>
      </c>
      <c r="G979">
        <f>VLOOKUP(B979,CodeARPM,2,FALSE)</f>
        <v/>
      </c>
      <c r="H979">
        <f>VLOOKUP(B979,CodeTRUEDEPM,2,FALSE)</f>
        <v/>
      </c>
      <c r="I979" s="78">
        <f>F979-E979</f>
        <v/>
      </c>
      <c r="J979" s="78">
        <f>H979-G979</f>
        <v/>
      </c>
      <c r="K979" s="78">
        <f>I979+J979</f>
        <v/>
      </c>
    </row>
    <row customHeight="1" ht="19.5" r="980">
      <c r="A980" s="2">
        <f>IF(USERID1="", USERID2, USERID1)</f>
        <v/>
      </c>
      <c r="B980">
        <f>A980&amp;"-"&amp;TEXT(C980,"M")&amp;"-"&amp;TEXT(C980,"D")</f>
        <v/>
      </c>
      <c r="C980" s="93">
        <f>DATE</f>
        <v/>
      </c>
      <c r="D980">
        <f>DAY</f>
        <v/>
      </c>
      <c r="F980">
        <f>VLOOKUP(B980,CodeDEAM,2,FALSE)</f>
        <v/>
      </c>
      <c r="G980">
        <f>VLOOKUP(B980,CodeARPM,2,FALSE)</f>
        <v/>
      </c>
      <c r="H980">
        <f>VLOOKUP(B980,CodeTRUEDEPM,2,FALSE)</f>
        <v/>
      </c>
      <c r="I980" s="78">
        <f>F980-E980</f>
        <v/>
      </c>
      <c r="J980" s="78">
        <f>H980-G980</f>
        <v/>
      </c>
      <c r="K980" s="78">
        <f>I980+J980</f>
        <v/>
      </c>
    </row>
    <row customHeight="1" ht="19.5" r="981">
      <c r="A981" s="2">
        <f>IF(USERID1="", USERID2, USERID1)</f>
        <v/>
      </c>
      <c r="B981">
        <f>A981&amp;"-"&amp;TEXT(C981,"M")&amp;"-"&amp;TEXT(C981,"D")</f>
        <v/>
      </c>
      <c r="C981" s="93">
        <f>DATE</f>
        <v/>
      </c>
      <c r="D981">
        <f>DAY</f>
        <v/>
      </c>
      <c r="F981">
        <f>VLOOKUP(B981,CodeDEAM,2,FALSE)</f>
        <v/>
      </c>
      <c r="G981">
        <f>VLOOKUP(B981,CodeARPM,2,FALSE)</f>
        <v/>
      </c>
      <c r="H981">
        <f>VLOOKUP(B981,CodeTRUEDEPM,2,FALSE)</f>
        <v/>
      </c>
      <c r="I981" s="78">
        <f>F981-E981</f>
        <v/>
      </c>
      <c r="J981" s="78">
        <f>H981-G981</f>
        <v/>
      </c>
      <c r="K981" s="78">
        <f>I981+J981</f>
        <v/>
      </c>
    </row>
    <row customHeight="1" ht="19.5" r="982">
      <c r="A982" s="2">
        <f>IF(USERID1="", USERID2, USERID1)</f>
        <v/>
      </c>
      <c r="B982">
        <f>A982&amp;"-"&amp;TEXT(C982,"M")&amp;"-"&amp;TEXT(C982,"D")</f>
        <v/>
      </c>
      <c r="C982" s="93">
        <f>DATE</f>
        <v/>
      </c>
      <c r="D982">
        <f>DAY</f>
        <v/>
      </c>
      <c r="F982">
        <f>VLOOKUP(B982,CodeDEAM,2,FALSE)</f>
        <v/>
      </c>
      <c r="G982">
        <f>VLOOKUP(B982,CodeARPM,2,FALSE)</f>
        <v/>
      </c>
      <c r="H982">
        <f>VLOOKUP(B982,CodeTRUEDEPM,2,FALSE)</f>
        <v/>
      </c>
      <c r="I982" s="78">
        <f>F982-E982</f>
        <v/>
      </c>
      <c r="J982" s="78">
        <f>H982-G982</f>
        <v/>
      </c>
      <c r="K982" s="78">
        <f>I982+J982</f>
        <v/>
      </c>
    </row>
    <row customHeight="1" ht="19.5" r="983">
      <c r="A983" s="2">
        <f>IF(USERID1="", USERID2, USERID1)</f>
        <v/>
      </c>
      <c r="B983">
        <f>A983&amp;"-"&amp;TEXT(C983,"M")&amp;"-"&amp;TEXT(C983,"D")</f>
        <v/>
      </c>
      <c r="C983" s="93">
        <f>DATE</f>
        <v/>
      </c>
      <c r="D983">
        <f>DAY</f>
        <v/>
      </c>
      <c r="F983">
        <f>VLOOKUP(B983,CodeDEAM,2,FALSE)</f>
        <v/>
      </c>
      <c r="G983">
        <f>VLOOKUP(B983,CodeARPM,2,FALSE)</f>
        <v/>
      </c>
      <c r="H983">
        <f>VLOOKUP(B983,CodeTRUEDEPM,2,FALSE)</f>
        <v/>
      </c>
      <c r="I983" s="78">
        <f>F983-E983</f>
        <v/>
      </c>
      <c r="J983" s="78">
        <f>H983-G983</f>
        <v/>
      </c>
      <c r="K983" s="78">
        <f>I983+J983</f>
        <v/>
      </c>
    </row>
    <row customHeight="1" ht="19.5" r="984">
      <c r="A984" s="2">
        <f>IF(USERID1="", USERID2, USERID1)</f>
        <v/>
      </c>
      <c r="B984">
        <f>A984&amp;"-"&amp;TEXT(C984,"M")&amp;"-"&amp;TEXT(C984,"D")</f>
        <v/>
      </c>
      <c r="C984" s="93">
        <f>DATE</f>
        <v/>
      </c>
      <c r="D984">
        <f>DAY</f>
        <v/>
      </c>
      <c r="F984">
        <f>VLOOKUP(B984,CodeDEAM,2,FALSE)</f>
        <v/>
      </c>
      <c r="G984">
        <f>VLOOKUP(B984,CodeARPM,2,FALSE)</f>
        <v/>
      </c>
      <c r="H984">
        <f>VLOOKUP(B984,CodeTRUEDEPM,2,FALSE)</f>
        <v/>
      </c>
      <c r="I984" s="78">
        <f>F984-E984</f>
        <v/>
      </c>
      <c r="J984" s="78">
        <f>H984-G984</f>
        <v/>
      </c>
      <c r="K984" s="78">
        <f>I984+J984</f>
        <v/>
      </c>
    </row>
    <row customHeight="1" ht="19.5" r="985">
      <c r="A985" s="2">
        <f>IF(USERID1="", USERID2, USERID1)</f>
        <v/>
      </c>
      <c r="B985">
        <f>A985&amp;"-"&amp;TEXT(C985,"M")&amp;"-"&amp;TEXT(C985,"D")</f>
        <v/>
      </c>
      <c r="C985" s="93">
        <f>DATE</f>
        <v/>
      </c>
      <c r="D985">
        <f>DAY</f>
        <v/>
      </c>
      <c r="F985">
        <f>VLOOKUP(B985,CodeDEAM,2,FALSE)</f>
        <v/>
      </c>
      <c r="G985">
        <f>VLOOKUP(B985,CodeARPM,2,FALSE)</f>
        <v/>
      </c>
      <c r="H985">
        <f>VLOOKUP(B985,CodeTRUEDEPM,2,FALSE)</f>
        <v/>
      </c>
      <c r="I985" s="78">
        <f>F985-E985</f>
        <v/>
      </c>
      <c r="J985" s="78">
        <f>H985-G985</f>
        <v/>
      </c>
      <c r="K985" s="78">
        <f>I985+J985</f>
        <v/>
      </c>
    </row>
    <row customHeight="1" ht="19.5" r="986">
      <c r="A986" s="2">
        <f>IF(USERID1="", USERID2, USERID1)</f>
        <v/>
      </c>
      <c r="B986">
        <f>A986&amp;"-"&amp;TEXT(C986,"M")&amp;"-"&amp;TEXT(C986,"D")</f>
        <v/>
      </c>
      <c r="C986" s="93">
        <f>DATE</f>
        <v/>
      </c>
      <c r="D986">
        <f>DAY</f>
        <v/>
      </c>
      <c r="F986">
        <f>VLOOKUP(B986,CodeDEAM,2,FALSE)</f>
        <v/>
      </c>
      <c r="G986">
        <f>VLOOKUP(B986,CodeARPM,2,FALSE)</f>
        <v/>
      </c>
      <c r="H986">
        <f>VLOOKUP(B986,CodeTRUEDEPM,2,FALSE)</f>
        <v/>
      </c>
      <c r="I986" s="78">
        <f>F986-E986</f>
        <v/>
      </c>
      <c r="J986" s="78">
        <f>H986-G986</f>
        <v/>
      </c>
      <c r="K986" s="78">
        <f>I986+J986</f>
        <v/>
      </c>
    </row>
    <row customHeight="1" ht="19.5" r="987">
      <c r="A987" s="2">
        <f>IF(USERID1="", USERID2, USERID1)</f>
        <v/>
      </c>
      <c r="B987">
        <f>A987&amp;"-"&amp;TEXT(C987,"M")&amp;"-"&amp;TEXT(C987,"D")</f>
        <v/>
      </c>
      <c r="C987" s="93">
        <f>DATE</f>
        <v/>
      </c>
      <c r="D987">
        <f>DAY</f>
        <v/>
      </c>
      <c r="F987">
        <f>VLOOKUP(B987,CodeDEAM,2,FALSE)</f>
        <v/>
      </c>
      <c r="G987">
        <f>VLOOKUP(B987,CodeARPM,2,FALSE)</f>
        <v/>
      </c>
      <c r="H987">
        <f>VLOOKUP(B987,CodeTRUEDEPM,2,FALSE)</f>
        <v/>
      </c>
      <c r="I987" s="78">
        <f>F987-E987</f>
        <v/>
      </c>
      <c r="J987" s="78">
        <f>H987-G987</f>
        <v/>
      </c>
      <c r="K987" s="78">
        <f>I987+J987</f>
        <v/>
      </c>
    </row>
    <row customHeight="1" ht="19.5" r="988">
      <c r="A988" s="2">
        <f>IF(USERID1="", USERID2, USERID1)</f>
        <v/>
      </c>
      <c r="B988">
        <f>A988&amp;"-"&amp;TEXT(C988,"M")&amp;"-"&amp;TEXT(C988,"D")</f>
        <v/>
      </c>
      <c r="C988" s="93">
        <f>DATE</f>
        <v/>
      </c>
      <c r="D988">
        <f>DAY</f>
        <v/>
      </c>
      <c r="F988">
        <f>VLOOKUP(B988,CodeDEAM,2,FALSE)</f>
        <v/>
      </c>
      <c r="G988">
        <f>VLOOKUP(B988,CodeARPM,2,FALSE)</f>
        <v/>
      </c>
      <c r="H988">
        <f>VLOOKUP(B988,CodeTRUEDEPM,2,FALSE)</f>
        <v/>
      </c>
      <c r="I988" s="78">
        <f>F988-E988</f>
        <v/>
      </c>
      <c r="J988" s="78">
        <f>H988-G988</f>
        <v/>
      </c>
      <c r="K988" s="78">
        <f>I988+J988</f>
        <v/>
      </c>
    </row>
    <row customHeight="1" ht="19.5" r="989">
      <c r="A989" s="2">
        <f>IF(USERID1="", USERID2, USERID1)</f>
        <v/>
      </c>
      <c r="B989">
        <f>A989&amp;"-"&amp;TEXT(C989,"M")&amp;"-"&amp;TEXT(C989,"D")</f>
        <v/>
      </c>
      <c r="C989" s="93">
        <f>DATE</f>
        <v/>
      </c>
      <c r="D989">
        <f>DAY</f>
        <v/>
      </c>
      <c r="F989">
        <f>VLOOKUP(B989,CodeDEAM,2,FALSE)</f>
        <v/>
      </c>
      <c r="G989">
        <f>VLOOKUP(B989,CodeARPM,2,FALSE)</f>
        <v/>
      </c>
      <c r="H989">
        <f>VLOOKUP(B989,CodeTRUEDEPM,2,FALSE)</f>
        <v/>
      </c>
      <c r="I989" s="78">
        <f>F989-E989</f>
        <v/>
      </c>
      <c r="J989" s="78">
        <f>H989-G989</f>
        <v/>
      </c>
      <c r="K989" s="78">
        <f>I989+J989</f>
        <v/>
      </c>
    </row>
    <row customHeight="1" ht="19.5" r="990">
      <c r="A990" s="2">
        <f>IF(USERID1="", USERID2, USERID1)</f>
        <v/>
      </c>
      <c r="B990">
        <f>A990&amp;"-"&amp;TEXT(C990,"M")&amp;"-"&amp;TEXT(C990,"D")</f>
        <v/>
      </c>
      <c r="C990" s="93">
        <f>DATE</f>
        <v/>
      </c>
      <c r="D990">
        <f>DAY</f>
        <v/>
      </c>
      <c r="F990">
        <f>VLOOKUP(B990,CodeDEAM,2,FALSE)</f>
        <v/>
      </c>
      <c r="G990">
        <f>VLOOKUP(B990,CodeARPM,2,FALSE)</f>
        <v/>
      </c>
      <c r="H990">
        <f>VLOOKUP(B990,CodeTRUEDEPM,2,FALSE)</f>
        <v/>
      </c>
      <c r="I990" s="78">
        <f>F990-E990</f>
        <v/>
      </c>
      <c r="J990" s="78">
        <f>H990-G990</f>
        <v/>
      </c>
      <c r="K990" s="78">
        <f>I990+J990</f>
        <v/>
      </c>
    </row>
    <row customHeight="1" ht="19.5" r="991">
      <c r="A991" s="2">
        <f>IF(USERID1="", USERID2, USERID1)</f>
        <v/>
      </c>
      <c r="B991">
        <f>A991&amp;"-"&amp;TEXT(C991,"M")&amp;"-"&amp;TEXT(C991,"D")</f>
        <v/>
      </c>
      <c r="C991" s="93">
        <f>DATE</f>
        <v/>
      </c>
      <c r="D991">
        <f>DAY</f>
        <v/>
      </c>
      <c r="F991">
        <f>VLOOKUP(B991,CodeDEAM,2,FALSE)</f>
        <v/>
      </c>
      <c r="G991">
        <f>VLOOKUP(B991,CodeARPM,2,FALSE)</f>
        <v/>
      </c>
      <c r="H991">
        <f>VLOOKUP(B991,CodeTRUEDEPM,2,FALSE)</f>
        <v/>
      </c>
      <c r="I991" s="78">
        <f>F991-E991</f>
        <v/>
      </c>
      <c r="J991" s="78">
        <f>H991-G991</f>
        <v/>
      </c>
      <c r="K991" s="78">
        <f>I991+J991</f>
        <v/>
      </c>
    </row>
    <row customHeight="1" ht="19.5" r="992">
      <c r="A992" s="2">
        <f>IF(USERID1="", USERID2, USERID1)</f>
        <v/>
      </c>
      <c r="B992">
        <f>A992&amp;"-"&amp;TEXT(C992,"M")&amp;"-"&amp;TEXT(C992,"D")</f>
        <v/>
      </c>
      <c r="C992" s="93">
        <f>DATE</f>
        <v/>
      </c>
      <c r="D992">
        <f>DAY</f>
        <v/>
      </c>
      <c r="F992">
        <f>VLOOKUP(B992,CodeDEAM,2,FALSE)</f>
        <v/>
      </c>
      <c r="G992">
        <f>VLOOKUP(B992,CodeARPM,2,FALSE)</f>
        <v/>
      </c>
      <c r="H992">
        <f>VLOOKUP(B992,CodeTRUEDEPM,2,FALSE)</f>
        <v/>
      </c>
      <c r="I992" s="78">
        <f>F992-E992</f>
        <v/>
      </c>
      <c r="J992" s="78">
        <f>H992-G992</f>
        <v/>
      </c>
      <c r="K992" s="78">
        <f>I992+J992</f>
        <v/>
      </c>
    </row>
    <row customHeight="1" ht="19.5" r="993">
      <c r="A993" s="2">
        <f>IF(USERID1="", USERID2, USERID1)</f>
        <v/>
      </c>
      <c r="B993">
        <f>A993&amp;"-"&amp;TEXT(C993,"M")&amp;"-"&amp;TEXT(C993,"D")</f>
        <v/>
      </c>
      <c r="C993" s="93">
        <f>DATE</f>
        <v/>
      </c>
      <c r="D993">
        <f>DAY</f>
        <v/>
      </c>
      <c r="F993">
        <f>VLOOKUP(B993,CodeDEAM,2,FALSE)</f>
        <v/>
      </c>
      <c r="G993">
        <f>VLOOKUP(B993,CodeARPM,2,FALSE)</f>
        <v/>
      </c>
      <c r="H993">
        <f>VLOOKUP(B993,CodeTRUEDEPM,2,FALSE)</f>
        <v/>
      </c>
      <c r="I993" s="78">
        <f>F993-E993</f>
        <v/>
      </c>
      <c r="J993" s="78">
        <f>H993-G993</f>
        <v/>
      </c>
      <c r="K993" s="78">
        <f>I993+J993</f>
        <v/>
      </c>
    </row>
    <row customHeight="1" ht="19.5" r="994">
      <c r="A994" s="2">
        <f>IF(USERID1="", USERID2, USERID1)</f>
        <v/>
      </c>
      <c r="B994">
        <f>A994&amp;"-"&amp;TEXT(C994,"M")&amp;"-"&amp;TEXT(C994,"D")</f>
        <v/>
      </c>
      <c r="C994" s="93">
        <f>DATE</f>
        <v/>
      </c>
      <c r="D994">
        <f>DAY</f>
        <v/>
      </c>
      <c r="F994">
        <f>VLOOKUP(B994,CodeDEAM,2,FALSE)</f>
        <v/>
      </c>
      <c r="G994">
        <f>VLOOKUP(B994,CodeARPM,2,FALSE)</f>
        <v/>
      </c>
      <c r="H994">
        <f>VLOOKUP(B994,CodeTRUEDEPM,2,FALSE)</f>
        <v/>
      </c>
      <c r="I994" s="78">
        <f>F994-E994</f>
        <v/>
      </c>
      <c r="J994" s="78">
        <f>H994-G994</f>
        <v/>
      </c>
      <c r="K994" s="78">
        <f>I994+J994</f>
        <v/>
      </c>
    </row>
    <row customHeight="1" ht="19.5" r="995">
      <c r="A995" s="2">
        <f>IF(USERID1="", USERID2, USERID1)</f>
        <v/>
      </c>
      <c r="B995">
        <f>A995&amp;"-"&amp;TEXT(C995,"M")&amp;"-"&amp;TEXT(C995,"D")</f>
        <v/>
      </c>
      <c r="C995" s="93">
        <f>DATE</f>
        <v/>
      </c>
      <c r="D995">
        <f>DAY</f>
        <v/>
      </c>
      <c r="F995">
        <f>VLOOKUP(B995,CodeDEAM,2,FALSE)</f>
        <v/>
      </c>
      <c r="G995">
        <f>VLOOKUP(B995,CodeARPM,2,FALSE)</f>
        <v/>
      </c>
      <c r="H995">
        <f>VLOOKUP(B995,CodeTRUEDEPM,2,FALSE)</f>
        <v/>
      </c>
      <c r="I995" s="78">
        <f>F995-E995</f>
        <v/>
      </c>
      <c r="J995" s="78">
        <f>H995-G995</f>
        <v/>
      </c>
      <c r="K995" s="78">
        <f>I995+J995</f>
        <v/>
      </c>
    </row>
    <row customHeight="1" ht="19.5" r="996">
      <c r="A996" s="2">
        <f>IF(USERID1="", USERID2, USERID1)</f>
        <v/>
      </c>
      <c r="B996">
        <f>A996&amp;"-"&amp;TEXT(C996,"M")&amp;"-"&amp;TEXT(C996,"D")</f>
        <v/>
      </c>
      <c r="C996" s="93">
        <f>DATE</f>
        <v/>
      </c>
      <c r="D996">
        <f>DAY</f>
        <v/>
      </c>
      <c r="F996">
        <f>VLOOKUP(B996,CodeDEAM,2,FALSE)</f>
        <v/>
      </c>
      <c r="G996">
        <f>VLOOKUP(B996,CodeARPM,2,FALSE)</f>
        <v/>
      </c>
      <c r="H996">
        <f>VLOOKUP(B996,CodeTRUEDEPM,2,FALSE)</f>
        <v/>
      </c>
      <c r="I996" s="78">
        <f>F996-E996</f>
        <v/>
      </c>
      <c r="J996" s="78">
        <f>H996-G996</f>
        <v/>
      </c>
      <c r="K996" s="78">
        <f>I996+J996</f>
        <v/>
      </c>
    </row>
    <row customHeight="1" ht="19.5" r="997">
      <c r="A997" s="2">
        <f>IF(USERID1="", USERID2, USERID1)</f>
        <v/>
      </c>
      <c r="B997">
        <f>A997&amp;"-"&amp;TEXT(C997,"M")&amp;"-"&amp;TEXT(C997,"D")</f>
        <v/>
      </c>
      <c r="C997" s="93">
        <f>DATE</f>
        <v/>
      </c>
      <c r="D997">
        <f>DAY</f>
        <v/>
      </c>
      <c r="F997">
        <f>VLOOKUP(B997,CodeDEAM,2,FALSE)</f>
        <v/>
      </c>
      <c r="G997">
        <f>VLOOKUP(B997,CodeARPM,2,FALSE)</f>
        <v/>
      </c>
      <c r="H997">
        <f>VLOOKUP(B997,CodeTRUEDEPM,2,FALSE)</f>
        <v/>
      </c>
      <c r="I997" s="78">
        <f>F997-E997</f>
        <v/>
      </c>
      <c r="J997" s="78">
        <f>H997-G997</f>
        <v/>
      </c>
      <c r="K997" s="78">
        <f>I997+J997</f>
        <v/>
      </c>
    </row>
    <row customHeight="1" ht="19.5" r="998">
      <c r="A998" s="2">
        <f>IF(USERID1="", USERID2, USERID1)</f>
        <v/>
      </c>
      <c r="B998">
        <f>A998&amp;"-"&amp;TEXT(C998,"M")&amp;"-"&amp;TEXT(C998,"D")</f>
        <v/>
      </c>
      <c r="C998" s="93">
        <f>DATE</f>
        <v/>
      </c>
      <c r="D998">
        <f>DAY</f>
        <v/>
      </c>
      <c r="F998">
        <f>VLOOKUP(B998,CodeDEAM,2,FALSE)</f>
        <v/>
      </c>
      <c r="G998">
        <f>VLOOKUP(B998,CodeARPM,2,FALSE)</f>
        <v/>
      </c>
      <c r="H998">
        <f>VLOOKUP(B998,CodeTRUEDEPM,2,FALSE)</f>
        <v/>
      </c>
      <c r="I998" s="78">
        <f>F998-E998</f>
        <v/>
      </c>
      <c r="J998" s="78">
        <f>H998-G998</f>
        <v/>
      </c>
      <c r="K998" s="78">
        <f>I998+J998</f>
        <v/>
      </c>
    </row>
    <row customHeight="1" ht="19.5" r="999">
      <c r="A999" s="2">
        <f>IF(USERID1="", USERID2, USERID1)</f>
        <v/>
      </c>
      <c r="B999">
        <f>A999&amp;"-"&amp;TEXT(C999,"M")&amp;"-"&amp;TEXT(C999,"D")</f>
        <v/>
      </c>
      <c r="C999" s="93">
        <f>DATE</f>
        <v/>
      </c>
      <c r="D999">
        <f>DAY</f>
        <v/>
      </c>
      <c r="F999">
        <f>VLOOKUP(B999,CodeDEAM,2,FALSE)</f>
        <v/>
      </c>
      <c r="G999">
        <f>VLOOKUP(B999,CodeARPM,2,FALSE)</f>
        <v/>
      </c>
      <c r="H999">
        <f>VLOOKUP(B999,CodeTRUEDEPM,2,FALSE)</f>
        <v/>
      </c>
      <c r="I999" s="78">
        <f>F999-E999</f>
        <v/>
      </c>
      <c r="J999" s="78">
        <f>H999-G999</f>
        <v/>
      </c>
      <c r="K999" s="78">
        <f>I999+J999</f>
        <v/>
      </c>
    </row>
    <row customHeight="1" ht="19.5" r="1000">
      <c r="A1000" s="2">
        <f>IF(USERID1="", USERID2, USERID1)</f>
        <v/>
      </c>
      <c r="B1000">
        <f>A1000&amp;"-"&amp;TEXT(C1000,"M")&amp;"-"&amp;TEXT(C1000,"D")</f>
        <v/>
      </c>
      <c r="C1000" s="93">
        <f>DATE</f>
        <v/>
      </c>
      <c r="D1000">
        <f>DAY</f>
        <v/>
      </c>
      <c r="F1000">
        <f>VLOOKUP(B1000,CodeDEAM,2,FALSE)</f>
        <v/>
      </c>
      <c r="G1000">
        <f>VLOOKUP(B1000,CodeARPM,2,FALSE)</f>
        <v/>
      </c>
      <c r="H1000">
        <f>VLOOKUP(B1000,CodeTRUEDEPM,2,FALSE)</f>
        <v/>
      </c>
      <c r="I1000" s="78">
        <f>F1000-E1000</f>
        <v/>
      </c>
      <c r="J1000" s="78">
        <f>H1000-G1000</f>
        <v/>
      </c>
      <c r="K1000" s="78">
        <f>I1000+J1000</f>
        <v/>
      </c>
    </row>
    <row customHeight="1" ht="19.5" r="1001">
      <c r="A1001" s="2">
        <f>IF(USERID1="", USERID2, USERID1)</f>
        <v/>
      </c>
      <c r="B1001">
        <f>A1001&amp;"-"&amp;TEXT(C1001,"M")&amp;"-"&amp;TEXT(C1001,"D")</f>
        <v/>
      </c>
      <c r="C1001" s="93">
        <f>DATE</f>
        <v/>
      </c>
      <c r="D1001">
        <f>DAY</f>
        <v/>
      </c>
      <c r="F1001">
        <f>VLOOKUP(B1001,CodeDEAM,2,FALSE)</f>
        <v/>
      </c>
      <c r="G1001">
        <f>VLOOKUP(B1001,CodeARPM,2,FALSE)</f>
        <v/>
      </c>
      <c r="H1001">
        <f>VLOOKUP(B1001,CodeTRUEDEPM,2,FALSE)</f>
        <v/>
      </c>
      <c r="I1001" s="78">
        <f>F1001-E1001</f>
        <v/>
      </c>
      <c r="J1001" s="78">
        <f>H1001-G1001</f>
        <v/>
      </c>
      <c r="K1001" s="78">
        <f>I1001+J1001</f>
        <v/>
      </c>
    </row>
    <row customHeight="1" ht="19.5" r="1002">
      <c r="A1002" s="2">
        <f>IF(USERID1="", USERID2, USERID1)</f>
        <v/>
      </c>
      <c r="B1002">
        <f>A1002&amp;"-"&amp;TEXT(C1002,"M")&amp;"-"&amp;TEXT(C1002,"D")</f>
        <v/>
      </c>
      <c r="C1002" s="93">
        <f>DATE</f>
        <v/>
      </c>
      <c r="D1002">
        <f>DAY</f>
        <v/>
      </c>
      <c r="F1002">
        <f>VLOOKUP(B1002,CodeDEAM,2,FALSE)</f>
        <v/>
      </c>
      <c r="G1002">
        <f>VLOOKUP(B1002,CodeARPM,2,FALSE)</f>
        <v/>
      </c>
      <c r="H1002">
        <f>VLOOKUP(B1002,CodeTRUEDEPM,2,FALSE)</f>
        <v/>
      </c>
      <c r="I1002" s="78">
        <f>F1002-E1002</f>
        <v/>
      </c>
      <c r="J1002" s="78">
        <f>H1002-G1002</f>
        <v/>
      </c>
      <c r="K1002" s="78">
        <f>I1002+J1002</f>
        <v/>
      </c>
    </row>
    <row customHeight="1" ht="19.5" r="1003">
      <c r="A1003" s="2">
        <f>IF(USERID1="", USERID2, USERID1)</f>
        <v/>
      </c>
      <c r="B1003">
        <f>A1003&amp;"-"&amp;TEXT(C1003,"M")&amp;"-"&amp;TEXT(C1003,"D")</f>
        <v/>
      </c>
      <c r="C1003" s="93">
        <f>DATE</f>
        <v/>
      </c>
      <c r="D1003">
        <f>DAY</f>
        <v/>
      </c>
      <c r="F1003">
        <f>VLOOKUP(B1003,CodeDEAM,2,FALSE)</f>
        <v/>
      </c>
      <c r="G1003">
        <f>VLOOKUP(B1003,CodeARPM,2,FALSE)</f>
        <v/>
      </c>
      <c r="H1003">
        <f>VLOOKUP(B1003,CodeTRUEDEPM,2,FALSE)</f>
        <v/>
      </c>
      <c r="I1003" s="78">
        <f>F1003-E1003</f>
        <v/>
      </c>
      <c r="J1003" s="78">
        <f>H1003-G1003</f>
        <v/>
      </c>
      <c r="K1003" s="78">
        <f>I1003+J1003</f>
        <v/>
      </c>
    </row>
    <row customHeight="1" ht="19.5" r="1004">
      <c r="A1004" s="2">
        <f>IF(USERID1="", USERID2, USERID1)</f>
        <v/>
      </c>
      <c r="B1004">
        <f>A1004&amp;"-"&amp;TEXT(C1004,"M")&amp;"-"&amp;TEXT(C1004,"D")</f>
        <v/>
      </c>
      <c r="C1004" s="93">
        <f>DATE</f>
        <v/>
      </c>
      <c r="D1004">
        <f>DAY</f>
        <v/>
      </c>
      <c r="F1004">
        <f>VLOOKUP(B1004,CodeDEAM,2,FALSE)</f>
        <v/>
      </c>
      <c r="G1004">
        <f>VLOOKUP(B1004,CodeARPM,2,FALSE)</f>
        <v/>
      </c>
      <c r="H1004">
        <f>VLOOKUP(B1004,CodeTRUEDEPM,2,FALSE)</f>
        <v/>
      </c>
      <c r="I1004" s="78">
        <f>F1004-E1004</f>
        <v/>
      </c>
      <c r="J1004" s="78">
        <f>H1004-G1004</f>
        <v/>
      </c>
      <c r="K1004" s="78">
        <f>I1004+J1004</f>
        <v/>
      </c>
    </row>
    <row customHeight="1" ht="19.5" r="1005">
      <c r="A1005" s="2">
        <f>IF(USERID1="", USERID2, USERID1)</f>
        <v/>
      </c>
      <c r="B1005">
        <f>A1005&amp;"-"&amp;TEXT(C1005,"M")&amp;"-"&amp;TEXT(C1005,"D")</f>
        <v/>
      </c>
      <c r="C1005" s="93">
        <f>DATE</f>
        <v/>
      </c>
      <c r="D1005">
        <f>DAY</f>
        <v/>
      </c>
      <c r="F1005">
        <f>VLOOKUP(B1005,CodeDEAM,2,FALSE)</f>
        <v/>
      </c>
      <c r="G1005">
        <f>VLOOKUP(B1005,CodeARPM,2,FALSE)</f>
        <v/>
      </c>
      <c r="H1005">
        <f>VLOOKUP(B1005,CodeTRUEDEPM,2,FALSE)</f>
        <v/>
      </c>
      <c r="I1005" s="78">
        <f>F1005-E1005</f>
        <v/>
      </c>
      <c r="J1005" s="78">
        <f>H1005-G1005</f>
        <v/>
      </c>
      <c r="K1005" s="78">
        <f>I1005+J1005</f>
        <v/>
      </c>
    </row>
    <row customHeight="1" ht="19.5" r="1006">
      <c r="A1006" s="2">
        <f>IF(USERID1="", USERID2, USERID1)</f>
        <v/>
      </c>
      <c r="B1006">
        <f>A1006&amp;"-"&amp;TEXT(C1006,"M")&amp;"-"&amp;TEXT(C1006,"D")</f>
        <v/>
      </c>
      <c r="C1006" s="93">
        <f>DATE</f>
        <v/>
      </c>
      <c r="D1006">
        <f>DAY</f>
        <v/>
      </c>
      <c r="F1006">
        <f>VLOOKUP(B1006,CodeDEAM,2,FALSE)</f>
        <v/>
      </c>
      <c r="G1006">
        <f>VLOOKUP(B1006,CodeARPM,2,FALSE)</f>
        <v/>
      </c>
      <c r="H1006">
        <f>VLOOKUP(B1006,CodeTRUEDEPM,2,FALSE)</f>
        <v/>
      </c>
      <c r="I1006" s="78">
        <f>F1006-E1006</f>
        <v/>
      </c>
      <c r="J1006" s="78">
        <f>H1006-G1006</f>
        <v/>
      </c>
      <c r="K1006" s="78">
        <f>I1006+J1006</f>
        <v/>
      </c>
    </row>
    <row customHeight="1" ht="19.5" r="1007">
      <c r="A1007" s="2">
        <f>IF(USERID1="", USERID2, USERID1)</f>
        <v/>
      </c>
      <c r="B1007">
        <f>A1007&amp;"-"&amp;TEXT(C1007,"M")&amp;"-"&amp;TEXT(C1007,"D")</f>
        <v/>
      </c>
      <c r="C1007" s="93">
        <f>DATE</f>
        <v/>
      </c>
      <c r="D1007">
        <f>DAY</f>
        <v/>
      </c>
      <c r="F1007">
        <f>VLOOKUP(B1007,CodeDEAM,2,FALSE)</f>
        <v/>
      </c>
      <c r="G1007">
        <f>VLOOKUP(B1007,CodeARPM,2,FALSE)</f>
        <v/>
      </c>
      <c r="H1007">
        <f>VLOOKUP(B1007,CodeTRUEDEPM,2,FALSE)</f>
        <v/>
      </c>
      <c r="I1007" s="78">
        <f>F1007-E1007</f>
        <v/>
      </c>
      <c r="J1007" s="78">
        <f>H1007-G1007</f>
        <v/>
      </c>
      <c r="K1007" s="78">
        <f>I1007+J1007</f>
        <v/>
      </c>
    </row>
    <row customHeight="1" ht="19.5" r="1008">
      <c r="A1008" s="2">
        <f>IF(USERID1="", USERID2, USERID1)</f>
        <v/>
      </c>
      <c r="B1008">
        <f>A1008&amp;"-"&amp;TEXT(C1008,"M")&amp;"-"&amp;TEXT(C1008,"D")</f>
        <v/>
      </c>
      <c r="C1008" s="93">
        <f>DATE</f>
        <v/>
      </c>
      <c r="D1008">
        <f>DAY</f>
        <v/>
      </c>
      <c r="F1008">
        <f>VLOOKUP(B1008,CodeDEAM,2,FALSE)</f>
        <v/>
      </c>
      <c r="G1008">
        <f>VLOOKUP(B1008,CodeARPM,2,FALSE)</f>
        <v/>
      </c>
      <c r="H1008">
        <f>VLOOKUP(B1008,CodeTRUEDEPM,2,FALSE)</f>
        <v/>
      </c>
      <c r="I1008" s="78">
        <f>F1008-E1008</f>
        <v/>
      </c>
      <c r="J1008" s="78">
        <f>H1008-G1008</f>
        <v/>
      </c>
      <c r="K1008" s="78">
        <f>I1008+J1008</f>
        <v/>
      </c>
    </row>
    <row customHeight="1" ht="19.5" r="1009">
      <c r="A1009" s="2">
        <f>IF(USERID1="", USERID2, USERID1)</f>
        <v/>
      </c>
      <c r="B1009">
        <f>A1009&amp;"-"&amp;TEXT(C1009,"M")&amp;"-"&amp;TEXT(C1009,"D")</f>
        <v/>
      </c>
      <c r="C1009" s="93">
        <f>DATE</f>
        <v/>
      </c>
      <c r="D1009">
        <f>DAY</f>
        <v/>
      </c>
      <c r="F1009">
        <f>VLOOKUP(B1009,CodeDEAM,2,FALSE)</f>
        <v/>
      </c>
      <c r="G1009">
        <f>VLOOKUP(B1009,CodeARPM,2,FALSE)</f>
        <v/>
      </c>
      <c r="H1009">
        <f>VLOOKUP(B1009,CodeTRUEDEPM,2,FALSE)</f>
        <v/>
      </c>
      <c r="I1009" s="78">
        <f>F1009-E1009</f>
        <v/>
      </c>
      <c r="J1009" s="78">
        <f>H1009-G1009</f>
        <v/>
      </c>
      <c r="K1009" s="78">
        <f>I1009+J1009</f>
        <v/>
      </c>
    </row>
    <row customHeight="1" ht="19.5" r="1010">
      <c r="A1010" s="2">
        <f>IF(USERID1="", USERID2, USERID1)</f>
        <v/>
      </c>
      <c r="B1010">
        <f>A1010&amp;"-"&amp;TEXT(C1010,"M")&amp;"-"&amp;TEXT(C1010,"D")</f>
        <v/>
      </c>
      <c r="C1010" s="93">
        <f>DATE</f>
        <v/>
      </c>
      <c r="D1010">
        <f>DAY</f>
        <v/>
      </c>
      <c r="F1010">
        <f>VLOOKUP(B1010,CodeDEAM,2,FALSE)</f>
        <v/>
      </c>
      <c r="G1010">
        <f>VLOOKUP(B1010,CodeARPM,2,FALSE)</f>
        <v/>
      </c>
      <c r="H1010">
        <f>VLOOKUP(B1010,CodeTRUEDEPM,2,FALSE)</f>
        <v/>
      </c>
      <c r="I1010" s="78">
        <f>F1010-E1010</f>
        <v/>
      </c>
      <c r="J1010" s="78">
        <f>H1010-G1010</f>
        <v/>
      </c>
      <c r="K1010" s="78">
        <f>I1010+J1010</f>
        <v/>
      </c>
    </row>
    <row customHeight="1" ht="19.5" r="1011">
      <c r="A1011" s="2">
        <f>IF(USERID1="", USERID2, USERID1)</f>
        <v/>
      </c>
      <c r="B1011">
        <f>A1011&amp;"-"&amp;TEXT(C1011,"M")&amp;"-"&amp;TEXT(C1011,"D")</f>
        <v/>
      </c>
      <c r="C1011" s="93">
        <f>DATE</f>
        <v/>
      </c>
      <c r="D1011">
        <f>DAY</f>
        <v/>
      </c>
      <c r="F1011">
        <f>VLOOKUP(B1011,CodeDEAM,2,FALSE)</f>
        <v/>
      </c>
      <c r="G1011">
        <f>VLOOKUP(B1011,CodeARPM,2,FALSE)</f>
        <v/>
      </c>
      <c r="H1011">
        <f>VLOOKUP(B1011,CodeTRUEDEPM,2,FALSE)</f>
        <v/>
      </c>
      <c r="I1011" s="78">
        <f>F1011-E1011</f>
        <v/>
      </c>
      <c r="J1011" s="78">
        <f>H1011-G1011</f>
        <v/>
      </c>
      <c r="K1011" s="78">
        <f>I1011+J1011</f>
        <v/>
      </c>
    </row>
    <row customHeight="1" ht="19.5" r="1012">
      <c r="A1012" s="2">
        <f>IF(USERID1="", USERID2, USERID1)</f>
        <v/>
      </c>
      <c r="B1012">
        <f>A1012&amp;"-"&amp;TEXT(C1012,"M")&amp;"-"&amp;TEXT(C1012,"D")</f>
        <v/>
      </c>
      <c r="C1012" s="93">
        <f>DATE</f>
        <v/>
      </c>
      <c r="D1012">
        <f>DAY</f>
        <v/>
      </c>
      <c r="F1012">
        <f>VLOOKUP(B1012,CodeDEAM,2,FALSE)</f>
        <v/>
      </c>
      <c r="G1012">
        <f>VLOOKUP(B1012,CodeARPM,2,FALSE)</f>
        <v/>
      </c>
      <c r="H1012">
        <f>VLOOKUP(B1012,CodeTRUEDEPM,2,FALSE)</f>
        <v/>
      </c>
      <c r="I1012" s="78">
        <f>F1012-E1012</f>
        <v/>
      </c>
      <c r="J1012" s="78">
        <f>H1012-G1012</f>
        <v/>
      </c>
      <c r="K1012" s="78">
        <f>I1012+J1012</f>
        <v/>
      </c>
    </row>
    <row customHeight="1" ht="19.5" r="1013">
      <c r="A1013" s="2">
        <f>IF(USERID1="", USERID2, USERID1)</f>
        <v/>
      </c>
      <c r="B1013">
        <f>A1013&amp;"-"&amp;TEXT(C1013,"M")&amp;"-"&amp;TEXT(C1013,"D")</f>
        <v/>
      </c>
      <c r="C1013" s="93">
        <f>DATE</f>
        <v/>
      </c>
      <c r="D1013">
        <f>DAY</f>
        <v/>
      </c>
      <c r="F1013">
        <f>VLOOKUP(B1013,CodeDEAM,2,FALSE)</f>
        <v/>
      </c>
      <c r="G1013">
        <f>VLOOKUP(B1013,CodeARPM,2,FALSE)</f>
        <v/>
      </c>
      <c r="H1013">
        <f>VLOOKUP(B1013,CodeTRUEDEPM,2,FALSE)</f>
        <v/>
      </c>
      <c r="I1013" s="78">
        <f>F1013-E1013</f>
        <v/>
      </c>
      <c r="J1013" s="78">
        <f>H1013-G1013</f>
        <v/>
      </c>
      <c r="K1013" s="78">
        <f>I1013+J1013</f>
        <v/>
      </c>
    </row>
    <row customHeight="1" ht="19.5" r="1014">
      <c r="A1014" s="2">
        <f>IF(USERID1="", USERID2, USERID1)</f>
        <v/>
      </c>
      <c r="B1014">
        <f>A1014&amp;"-"&amp;TEXT(C1014,"M")&amp;"-"&amp;TEXT(C1014,"D")</f>
        <v/>
      </c>
      <c r="C1014" s="93">
        <f>DATE</f>
        <v/>
      </c>
      <c r="D1014">
        <f>DAY</f>
        <v/>
      </c>
      <c r="F1014">
        <f>VLOOKUP(B1014,CodeDEAM,2,FALSE)</f>
        <v/>
      </c>
      <c r="G1014">
        <f>VLOOKUP(B1014,CodeARPM,2,FALSE)</f>
        <v/>
      </c>
      <c r="H1014">
        <f>VLOOKUP(B1014,CodeTRUEDEPM,2,FALSE)</f>
        <v/>
      </c>
      <c r="I1014" s="78">
        <f>F1014-E1014</f>
        <v/>
      </c>
      <c r="J1014" s="78">
        <f>H1014-G1014</f>
        <v/>
      </c>
      <c r="K1014" s="78">
        <f>I1014+J1014</f>
        <v/>
      </c>
    </row>
    <row customHeight="1" ht="19.5" r="1015">
      <c r="A1015" s="2">
        <f>IF(USERID1="", USERID2, USERID1)</f>
        <v/>
      </c>
      <c r="B1015">
        <f>A1015&amp;"-"&amp;TEXT(C1015,"M")&amp;"-"&amp;TEXT(C1015,"D")</f>
        <v/>
      </c>
      <c r="C1015" s="93">
        <f>DATE</f>
        <v/>
      </c>
      <c r="D1015">
        <f>DAY</f>
        <v/>
      </c>
      <c r="F1015">
        <f>VLOOKUP(B1015,CodeDEAM,2,FALSE)</f>
        <v/>
      </c>
      <c r="G1015">
        <f>VLOOKUP(B1015,CodeARPM,2,FALSE)</f>
        <v/>
      </c>
      <c r="H1015">
        <f>VLOOKUP(B1015,CodeTRUEDEPM,2,FALSE)</f>
        <v/>
      </c>
      <c r="I1015" s="78">
        <f>F1015-E1015</f>
        <v/>
      </c>
      <c r="J1015" s="78">
        <f>H1015-G1015</f>
        <v/>
      </c>
      <c r="K1015" s="78">
        <f>I1015+J1015</f>
        <v/>
      </c>
    </row>
    <row customHeight="1" ht="19.5" r="1016">
      <c r="A1016" s="2">
        <f>IF(USERID1="", USERID2, USERID1)</f>
        <v/>
      </c>
      <c r="B1016">
        <f>A1016&amp;"-"&amp;TEXT(C1016,"M")&amp;"-"&amp;TEXT(C1016,"D")</f>
        <v/>
      </c>
      <c r="C1016" s="93">
        <f>DATE</f>
        <v/>
      </c>
      <c r="D1016">
        <f>DAY</f>
        <v/>
      </c>
      <c r="F1016">
        <f>VLOOKUP(B1016,CodeDEAM,2,FALSE)</f>
        <v/>
      </c>
      <c r="G1016">
        <f>VLOOKUP(B1016,CodeARPM,2,FALSE)</f>
        <v/>
      </c>
      <c r="H1016">
        <f>VLOOKUP(B1016,CodeTRUEDEPM,2,FALSE)</f>
        <v/>
      </c>
      <c r="I1016" s="78">
        <f>F1016-E1016</f>
        <v/>
      </c>
      <c r="J1016" s="78">
        <f>H1016-G1016</f>
        <v/>
      </c>
      <c r="K1016" s="78">
        <f>I1016+J1016</f>
        <v/>
      </c>
    </row>
    <row customHeight="1" ht="19.5" r="1017">
      <c r="A1017" s="2">
        <f>IF(USERID1="", USERID2, USERID1)</f>
        <v/>
      </c>
      <c r="B1017">
        <f>A1017&amp;"-"&amp;TEXT(C1017,"M")&amp;"-"&amp;TEXT(C1017,"D")</f>
        <v/>
      </c>
      <c r="C1017" s="93">
        <f>DATE</f>
        <v/>
      </c>
      <c r="D1017">
        <f>DAY</f>
        <v/>
      </c>
      <c r="F1017">
        <f>VLOOKUP(B1017,CodeDEAM,2,FALSE)</f>
        <v/>
      </c>
      <c r="G1017">
        <f>VLOOKUP(B1017,CodeARPM,2,FALSE)</f>
        <v/>
      </c>
      <c r="H1017">
        <f>VLOOKUP(B1017,CodeTRUEDEPM,2,FALSE)</f>
        <v/>
      </c>
      <c r="I1017" s="78">
        <f>F1017-E1017</f>
        <v/>
      </c>
      <c r="J1017" s="78">
        <f>H1017-G1017</f>
        <v/>
      </c>
      <c r="K1017" s="78">
        <f>I1017+J1017</f>
        <v/>
      </c>
    </row>
    <row customHeight="1" ht="19.5" r="1018">
      <c r="A1018" s="2">
        <f>IF(USERID1="", USERID2, USERID1)</f>
        <v/>
      </c>
      <c r="B1018">
        <f>A1018&amp;"-"&amp;TEXT(C1018,"M")&amp;"-"&amp;TEXT(C1018,"D")</f>
        <v/>
      </c>
      <c r="C1018" s="93">
        <f>DATE</f>
        <v/>
      </c>
      <c r="D1018">
        <f>DAY</f>
        <v/>
      </c>
      <c r="F1018">
        <f>VLOOKUP(B1018,CodeDEAM,2,FALSE)</f>
        <v/>
      </c>
      <c r="G1018">
        <f>VLOOKUP(B1018,CodeARPM,2,FALSE)</f>
        <v/>
      </c>
      <c r="H1018">
        <f>VLOOKUP(B1018,CodeTRUEDEPM,2,FALSE)</f>
        <v/>
      </c>
      <c r="I1018" s="78">
        <f>F1018-E1018</f>
        <v/>
      </c>
      <c r="J1018" s="78">
        <f>H1018-G1018</f>
        <v/>
      </c>
      <c r="K1018" s="78">
        <f>I1018+J1018</f>
        <v/>
      </c>
    </row>
    <row customHeight="1" ht="19.5" r="1019">
      <c r="A1019" s="2">
        <f>IF(USERID1="", USERID2, USERID1)</f>
        <v/>
      </c>
      <c r="B1019">
        <f>A1019&amp;"-"&amp;TEXT(C1019,"M")&amp;"-"&amp;TEXT(C1019,"D")</f>
        <v/>
      </c>
      <c r="C1019" s="93">
        <f>DATE</f>
        <v/>
      </c>
      <c r="D1019">
        <f>DAY</f>
        <v/>
      </c>
      <c r="F1019">
        <f>VLOOKUP(B1019,CodeDEAM,2,FALSE)</f>
        <v/>
      </c>
      <c r="G1019">
        <f>VLOOKUP(B1019,CodeARPM,2,FALSE)</f>
        <v/>
      </c>
      <c r="H1019">
        <f>VLOOKUP(B1019,CodeTRUEDEPM,2,FALSE)</f>
        <v/>
      </c>
      <c r="I1019" s="78">
        <f>F1019-E1019</f>
        <v/>
      </c>
      <c r="J1019" s="78">
        <f>H1019-G1019</f>
        <v/>
      </c>
      <c r="K1019" s="78">
        <f>I1019+J1019</f>
        <v/>
      </c>
    </row>
    <row customHeight="1" ht="19.5" r="1020">
      <c r="A1020" s="2">
        <f>IF(USERID1="", USERID2, USERID1)</f>
        <v/>
      </c>
      <c r="B1020">
        <f>A1020&amp;"-"&amp;TEXT(C1020,"M")&amp;"-"&amp;TEXT(C1020,"D")</f>
        <v/>
      </c>
      <c r="C1020" s="93">
        <f>DATE</f>
        <v/>
      </c>
      <c r="D1020">
        <f>DAY</f>
        <v/>
      </c>
      <c r="F1020">
        <f>VLOOKUP(B1020,CodeDEAM,2,FALSE)</f>
        <v/>
      </c>
      <c r="G1020">
        <f>VLOOKUP(B1020,CodeARPM,2,FALSE)</f>
        <v/>
      </c>
      <c r="H1020">
        <f>VLOOKUP(B1020,CodeTRUEDEPM,2,FALSE)</f>
        <v/>
      </c>
      <c r="I1020" s="78">
        <f>F1020-E1020</f>
        <v/>
      </c>
      <c r="J1020" s="78">
        <f>H1020-G1020</f>
        <v/>
      </c>
      <c r="K1020" s="78">
        <f>I1020+J1020</f>
        <v/>
      </c>
    </row>
    <row customHeight="1" ht="19.5" r="1021">
      <c r="A1021" s="2">
        <f>IF(USERID1="", USERID2, USERID1)</f>
        <v/>
      </c>
      <c r="B1021">
        <f>A1021&amp;"-"&amp;TEXT(C1021,"M")&amp;"-"&amp;TEXT(C1021,"D")</f>
        <v/>
      </c>
      <c r="C1021" s="93">
        <f>DATE</f>
        <v/>
      </c>
      <c r="D1021">
        <f>DAY</f>
        <v/>
      </c>
      <c r="F1021">
        <f>VLOOKUP(B1021,CodeDEAM,2,FALSE)</f>
        <v/>
      </c>
      <c r="G1021">
        <f>VLOOKUP(B1021,CodeARPM,2,FALSE)</f>
        <v/>
      </c>
      <c r="H1021">
        <f>VLOOKUP(B1021,CodeTRUEDEPM,2,FALSE)</f>
        <v/>
      </c>
      <c r="I1021" s="78">
        <f>F1021-E1021</f>
        <v/>
      </c>
      <c r="J1021" s="78">
        <f>H1021-G1021</f>
        <v/>
      </c>
      <c r="K1021" s="78">
        <f>I1021+J1021</f>
        <v/>
      </c>
    </row>
    <row customHeight="1" ht="19.5" r="1022">
      <c r="A1022" s="2">
        <f>IF(USERID1="", USERID2, USERID1)</f>
        <v/>
      </c>
      <c r="B1022">
        <f>A1022&amp;"-"&amp;TEXT(C1022,"M")&amp;"-"&amp;TEXT(C1022,"D")</f>
        <v/>
      </c>
      <c r="C1022" s="93">
        <f>DATE</f>
        <v/>
      </c>
      <c r="D1022">
        <f>DAY</f>
        <v/>
      </c>
      <c r="F1022">
        <f>VLOOKUP(B1022,CodeDEAM,2,FALSE)</f>
        <v/>
      </c>
      <c r="G1022">
        <f>VLOOKUP(B1022,CodeARPM,2,FALSE)</f>
        <v/>
      </c>
      <c r="H1022">
        <f>VLOOKUP(B1022,CodeTRUEDEPM,2,FALSE)</f>
        <v/>
      </c>
      <c r="I1022" s="78">
        <f>F1022-E1022</f>
        <v/>
      </c>
      <c r="J1022" s="78">
        <f>H1022-G1022</f>
        <v/>
      </c>
      <c r="K1022" s="78">
        <f>I1022+J1022</f>
        <v/>
      </c>
    </row>
    <row customHeight="1" ht="19.5" r="1023">
      <c r="A1023" s="2">
        <f>IF(USERID1="", USERID2, USERID1)</f>
        <v/>
      </c>
      <c r="B1023">
        <f>A1023&amp;"-"&amp;TEXT(C1023,"M")&amp;"-"&amp;TEXT(C1023,"D")</f>
        <v/>
      </c>
      <c r="C1023" s="93">
        <f>DATE</f>
        <v/>
      </c>
      <c r="D1023">
        <f>DAY</f>
        <v/>
      </c>
      <c r="F1023">
        <f>VLOOKUP(B1023,CodeDEAM,2,FALSE)</f>
        <v/>
      </c>
      <c r="G1023">
        <f>VLOOKUP(B1023,CodeARPM,2,FALSE)</f>
        <v/>
      </c>
      <c r="H1023">
        <f>VLOOKUP(B1023,CodeTRUEDEPM,2,FALSE)</f>
        <v/>
      </c>
      <c r="I1023" s="78">
        <f>F1023-E1023</f>
        <v/>
      </c>
      <c r="J1023" s="78">
        <f>H1023-G1023</f>
        <v/>
      </c>
      <c r="K1023" s="78">
        <f>I1023+J1023</f>
        <v/>
      </c>
    </row>
    <row customHeight="1" ht="19.5" r="1024">
      <c r="A1024" s="2">
        <f>IF(USERID1="", USERID2, USERID1)</f>
        <v/>
      </c>
      <c r="B1024">
        <f>A1024&amp;"-"&amp;TEXT(C1024,"M")&amp;"-"&amp;TEXT(C1024,"D")</f>
        <v/>
      </c>
      <c r="C1024" s="93">
        <f>DATE</f>
        <v/>
      </c>
      <c r="D1024">
        <f>DAY</f>
        <v/>
      </c>
      <c r="F1024">
        <f>VLOOKUP(B1024,CodeDEAM,2,FALSE)</f>
        <v/>
      </c>
      <c r="G1024">
        <f>VLOOKUP(B1024,CodeARPM,2,FALSE)</f>
        <v/>
      </c>
      <c r="H1024">
        <f>VLOOKUP(B1024,CodeTRUEDEPM,2,FALSE)</f>
        <v/>
      </c>
      <c r="I1024" s="78">
        <f>F1024-E1024</f>
        <v/>
      </c>
      <c r="J1024" s="78">
        <f>H1024-G1024</f>
        <v/>
      </c>
      <c r="K1024" s="78">
        <f>I1024+J1024</f>
        <v/>
      </c>
    </row>
    <row customHeight="1" ht="19.5" r="1025">
      <c r="A1025" s="2">
        <f>IF(USERID1="", USERID2, USERID1)</f>
        <v/>
      </c>
      <c r="B1025">
        <f>A1025&amp;"-"&amp;TEXT(C1025,"M")&amp;"-"&amp;TEXT(C1025,"D")</f>
        <v/>
      </c>
      <c r="C1025" s="93">
        <f>DATE</f>
        <v/>
      </c>
      <c r="D1025">
        <f>DAY</f>
        <v/>
      </c>
      <c r="F1025">
        <f>VLOOKUP(B1025,CodeDEAM,2,FALSE)</f>
        <v/>
      </c>
      <c r="G1025">
        <f>VLOOKUP(B1025,CodeARPM,2,FALSE)</f>
        <v/>
      </c>
      <c r="H1025">
        <f>VLOOKUP(B1025,CodeTRUEDEPM,2,FALSE)</f>
        <v/>
      </c>
      <c r="I1025" s="78">
        <f>F1025-E1025</f>
        <v/>
      </c>
      <c r="J1025" s="78">
        <f>H1025-G1025</f>
        <v/>
      </c>
      <c r="K1025" s="78">
        <f>I1025+J1025</f>
        <v/>
      </c>
    </row>
    <row customHeight="1" ht="19.5" r="1026">
      <c r="A1026" s="2">
        <f>IF(USERID1="", USERID2, USERID1)</f>
        <v/>
      </c>
      <c r="B1026">
        <f>A1026&amp;"-"&amp;TEXT(C1026,"M")&amp;"-"&amp;TEXT(C1026,"D")</f>
        <v/>
      </c>
      <c r="C1026" s="93">
        <f>DATE</f>
        <v/>
      </c>
      <c r="D1026">
        <f>DAY</f>
        <v/>
      </c>
      <c r="F1026">
        <f>VLOOKUP(B1026,CodeDEAM,2,FALSE)</f>
        <v/>
      </c>
      <c r="G1026">
        <f>VLOOKUP(B1026,CodeARPM,2,FALSE)</f>
        <v/>
      </c>
      <c r="H1026">
        <f>VLOOKUP(B1026,CodeTRUEDEPM,2,FALSE)</f>
        <v/>
      </c>
      <c r="I1026" s="78">
        <f>F1026-E1026</f>
        <v/>
      </c>
      <c r="J1026" s="78">
        <f>H1026-G1026</f>
        <v/>
      </c>
      <c r="K1026" s="78">
        <f>I1026+J1026</f>
        <v/>
      </c>
    </row>
    <row customHeight="1" ht="19.5" r="1027">
      <c r="A1027" s="2">
        <f>IF(USERID1="", USERID2, USERID1)</f>
        <v/>
      </c>
      <c r="B1027">
        <f>A1027&amp;"-"&amp;TEXT(C1027,"M")&amp;"-"&amp;TEXT(C1027,"D")</f>
        <v/>
      </c>
      <c r="C1027" s="93">
        <f>DATE</f>
        <v/>
      </c>
      <c r="D1027">
        <f>DAY</f>
        <v/>
      </c>
      <c r="F1027">
        <f>VLOOKUP(B1027,CodeDEAM,2,FALSE)</f>
        <v/>
      </c>
      <c r="G1027">
        <f>VLOOKUP(B1027,CodeARPM,2,FALSE)</f>
        <v/>
      </c>
      <c r="H1027">
        <f>VLOOKUP(B1027,CodeTRUEDEPM,2,FALSE)</f>
        <v/>
      </c>
      <c r="I1027" s="78">
        <f>F1027-E1027</f>
        <v/>
      </c>
      <c r="J1027" s="78">
        <f>H1027-G1027</f>
        <v/>
      </c>
      <c r="K1027" s="78">
        <f>I1027+J1027</f>
        <v/>
      </c>
    </row>
    <row customHeight="1" ht="19.5" r="1028">
      <c r="A1028" s="2">
        <f>IF(USERID1="", USERID2, USERID1)</f>
        <v/>
      </c>
      <c r="B1028">
        <f>A1028&amp;"-"&amp;TEXT(C1028,"M")&amp;"-"&amp;TEXT(C1028,"D")</f>
        <v/>
      </c>
      <c r="C1028" s="93">
        <f>DATE</f>
        <v/>
      </c>
      <c r="D1028">
        <f>DAY</f>
        <v/>
      </c>
      <c r="F1028">
        <f>VLOOKUP(B1028,CodeDEAM,2,FALSE)</f>
        <v/>
      </c>
      <c r="G1028">
        <f>VLOOKUP(B1028,CodeARPM,2,FALSE)</f>
        <v/>
      </c>
      <c r="H1028">
        <f>VLOOKUP(B1028,CodeTRUEDEPM,2,FALSE)</f>
        <v/>
      </c>
      <c r="I1028" s="78">
        <f>F1028-E1028</f>
        <v/>
      </c>
      <c r="J1028" s="78">
        <f>H1028-G1028</f>
        <v/>
      </c>
      <c r="K1028" s="78">
        <f>I1028+J1028</f>
        <v/>
      </c>
    </row>
    <row customHeight="1" ht="19.5" r="1029">
      <c r="A1029" s="2">
        <f>IF(USERID1="", USERID2, USERID1)</f>
        <v/>
      </c>
      <c r="B1029">
        <f>A1029&amp;"-"&amp;TEXT(C1029,"M")&amp;"-"&amp;TEXT(C1029,"D")</f>
        <v/>
      </c>
      <c r="C1029" s="93">
        <f>DATE</f>
        <v/>
      </c>
      <c r="D1029">
        <f>DAY</f>
        <v/>
      </c>
      <c r="F1029">
        <f>VLOOKUP(B1029,CodeDEAM,2,FALSE)</f>
        <v/>
      </c>
      <c r="G1029">
        <f>VLOOKUP(B1029,CodeARPM,2,FALSE)</f>
        <v/>
      </c>
      <c r="H1029">
        <f>VLOOKUP(B1029,CodeTRUEDEPM,2,FALSE)</f>
        <v/>
      </c>
      <c r="I1029" s="78">
        <f>F1029-E1029</f>
        <v/>
      </c>
      <c r="J1029" s="78">
        <f>H1029-G1029</f>
        <v/>
      </c>
      <c r="K1029" s="78">
        <f>I1029+J1029</f>
        <v/>
      </c>
    </row>
    <row customHeight="1" ht="19.5" r="1030">
      <c r="A1030" s="2">
        <f>IF(USERID1="", USERID2, USERID1)</f>
        <v/>
      </c>
      <c r="B1030">
        <f>A1030&amp;"-"&amp;TEXT(C1030,"M")&amp;"-"&amp;TEXT(C1030,"D")</f>
        <v/>
      </c>
      <c r="C1030" s="93">
        <f>DATE</f>
        <v/>
      </c>
      <c r="D1030">
        <f>DAY</f>
        <v/>
      </c>
      <c r="F1030">
        <f>VLOOKUP(B1030,CodeDEAM,2,FALSE)</f>
        <v/>
      </c>
      <c r="G1030">
        <f>VLOOKUP(B1030,CodeARPM,2,FALSE)</f>
        <v/>
      </c>
      <c r="H1030">
        <f>VLOOKUP(B1030,CodeTRUEDEPM,2,FALSE)</f>
        <v/>
      </c>
      <c r="I1030" s="78">
        <f>F1030-E1030</f>
        <v/>
      </c>
      <c r="J1030" s="78">
        <f>H1030-G1030</f>
        <v/>
      </c>
      <c r="K1030" s="78">
        <f>I1030+J1030</f>
        <v/>
      </c>
    </row>
    <row customHeight="1" ht="19.5" r="1031">
      <c r="A1031" s="2">
        <f>IF(USERID1="", USERID2, USERID1)</f>
        <v/>
      </c>
      <c r="B1031">
        <f>A1031&amp;"-"&amp;TEXT(C1031,"M")&amp;"-"&amp;TEXT(C1031,"D")</f>
        <v/>
      </c>
      <c r="C1031" s="93">
        <f>DATE</f>
        <v/>
      </c>
      <c r="D1031">
        <f>DAY</f>
        <v/>
      </c>
      <c r="F1031">
        <f>VLOOKUP(B1031,CodeDEAM,2,FALSE)</f>
        <v/>
      </c>
      <c r="G1031">
        <f>VLOOKUP(B1031,CodeARPM,2,FALSE)</f>
        <v/>
      </c>
      <c r="H1031">
        <f>VLOOKUP(B1031,CodeTRUEDEPM,2,FALSE)</f>
        <v/>
      </c>
      <c r="I1031" s="78">
        <f>F1031-E1031</f>
        <v/>
      </c>
      <c r="J1031" s="78">
        <f>H1031-G1031</f>
        <v/>
      </c>
      <c r="K1031" s="78">
        <f>I1031+J1031</f>
        <v/>
      </c>
    </row>
    <row customHeight="1" ht="19.5" r="1032">
      <c r="A1032" s="2">
        <f>IF(USERID1="", USERID2, USERID1)</f>
        <v/>
      </c>
      <c r="B1032">
        <f>A1032&amp;"-"&amp;TEXT(C1032,"M")&amp;"-"&amp;TEXT(C1032,"D")</f>
        <v/>
      </c>
      <c r="C1032" s="93">
        <f>DATE</f>
        <v/>
      </c>
      <c r="D1032">
        <f>DAY</f>
        <v/>
      </c>
      <c r="F1032">
        <f>VLOOKUP(B1032,CodeDEAM,2,FALSE)</f>
        <v/>
      </c>
      <c r="G1032">
        <f>VLOOKUP(B1032,CodeARPM,2,FALSE)</f>
        <v/>
      </c>
      <c r="H1032">
        <f>VLOOKUP(B1032,CodeTRUEDEPM,2,FALSE)</f>
        <v/>
      </c>
      <c r="I1032" s="78">
        <f>F1032-E1032</f>
        <v/>
      </c>
      <c r="J1032" s="78">
        <f>H1032-G1032</f>
        <v/>
      </c>
      <c r="K1032" s="78">
        <f>I1032+J1032</f>
        <v/>
      </c>
    </row>
    <row customHeight="1" ht="19.5" r="1033">
      <c r="A1033" s="2">
        <f>IF(USERID1="", USERID2, USERID1)</f>
        <v/>
      </c>
      <c r="B1033">
        <f>A1033&amp;"-"&amp;TEXT(C1033,"M")&amp;"-"&amp;TEXT(C1033,"D")</f>
        <v/>
      </c>
      <c r="C1033" s="93">
        <f>DATE</f>
        <v/>
      </c>
      <c r="D1033">
        <f>DAY</f>
        <v/>
      </c>
      <c r="F1033">
        <f>VLOOKUP(B1033,CodeDEAM,2,FALSE)</f>
        <v/>
      </c>
      <c r="G1033">
        <f>VLOOKUP(B1033,CodeARPM,2,FALSE)</f>
        <v/>
      </c>
      <c r="H1033">
        <f>VLOOKUP(B1033,CodeTRUEDEPM,2,FALSE)</f>
        <v/>
      </c>
      <c r="I1033" s="78">
        <f>F1033-E1033</f>
        <v/>
      </c>
      <c r="J1033" s="78">
        <f>H1033-G1033</f>
        <v/>
      </c>
      <c r="K1033" s="78">
        <f>I1033+J1033</f>
        <v/>
      </c>
    </row>
    <row customHeight="1" ht="19.5" r="1034">
      <c r="A1034" s="2">
        <f>IF(USERID1="", USERID2, USERID1)</f>
        <v/>
      </c>
      <c r="B1034">
        <f>A1034&amp;"-"&amp;TEXT(C1034,"M")&amp;"-"&amp;TEXT(C1034,"D")</f>
        <v/>
      </c>
      <c r="C1034" s="93">
        <f>DATE</f>
        <v/>
      </c>
      <c r="D1034">
        <f>DAY</f>
        <v/>
      </c>
      <c r="F1034">
        <f>VLOOKUP(B1034,CodeDEAM,2,FALSE)</f>
        <v/>
      </c>
      <c r="G1034">
        <f>VLOOKUP(B1034,CodeARPM,2,FALSE)</f>
        <v/>
      </c>
      <c r="H1034">
        <f>VLOOKUP(B1034,CodeTRUEDEPM,2,FALSE)</f>
        <v/>
      </c>
      <c r="I1034" s="78">
        <f>F1034-E1034</f>
        <v/>
      </c>
      <c r="J1034" s="78">
        <f>H1034-G1034</f>
        <v/>
      </c>
      <c r="K1034" s="78">
        <f>I1034+J1034</f>
        <v/>
      </c>
    </row>
    <row customHeight="1" ht="19.5" r="1035">
      <c r="A1035" s="2">
        <f>IF(USERID1="", USERID2, USERID1)</f>
        <v/>
      </c>
      <c r="B1035">
        <f>A1035&amp;"-"&amp;TEXT(C1035,"M")&amp;"-"&amp;TEXT(C1035,"D")</f>
        <v/>
      </c>
      <c r="C1035" s="93">
        <f>DATE</f>
        <v/>
      </c>
      <c r="D1035">
        <f>DAY</f>
        <v/>
      </c>
      <c r="F1035">
        <f>VLOOKUP(B1035,CodeDEAM,2,FALSE)</f>
        <v/>
      </c>
      <c r="G1035">
        <f>VLOOKUP(B1035,CodeARPM,2,FALSE)</f>
        <v/>
      </c>
      <c r="H1035">
        <f>VLOOKUP(B1035,CodeTRUEDEPM,2,FALSE)</f>
        <v/>
      </c>
      <c r="I1035" s="78">
        <f>F1035-E1035</f>
        <v/>
      </c>
      <c r="J1035" s="78">
        <f>H1035-G1035</f>
        <v/>
      </c>
      <c r="K1035" s="78">
        <f>I1035+J1035</f>
        <v/>
      </c>
    </row>
    <row customHeight="1" ht="19.5" r="1036">
      <c r="A1036" s="2">
        <f>IF(USERID1="", USERID2, USERID1)</f>
        <v/>
      </c>
      <c r="B1036">
        <f>A1036&amp;"-"&amp;TEXT(C1036,"M")&amp;"-"&amp;TEXT(C1036,"D")</f>
        <v/>
      </c>
      <c r="C1036" s="93">
        <f>DATE</f>
        <v/>
      </c>
      <c r="D1036">
        <f>DAY</f>
        <v/>
      </c>
      <c r="F1036">
        <f>VLOOKUP(B1036,CodeDEAM,2,FALSE)</f>
        <v/>
      </c>
      <c r="G1036">
        <f>VLOOKUP(B1036,CodeARPM,2,FALSE)</f>
        <v/>
      </c>
      <c r="H1036">
        <f>VLOOKUP(B1036,CodeTRUEDEPM,2,FALSE)</f>
        <v/>
      </c>
      <c r="I1036" s="78">
        <f>F1036-E1036</f>
        <v/>
      </c>
      <c r="J1036" s="78">
        <f>H1036-G1036</f>
        <v/>
      </c>
      <c r="K1036" s="78">
        <f>I1036+J1036</f>
        <v/>
      </c>
    </row>
    <row customHeight="1" ht="19.5" r="1037">
      <c r="A1037" s="2">
        <f>IF(USERID1="", USERID2, USERID1)</f>
        <v/>
      </c>
      <c r="B1037">
        <f>A1037&amp;"-"&amp;TEXT(C1037,"M")&amp;"-"&amp;TEXT(C1037,"D")</f>
        <v/>
      </c>
      <c r="C1037" s="93">
        <f>DATE</f>
        <v/>
      </c>
      <c r="D1037">
        <f>DAY</f>
        <v/>
      </c>
      <c r="F1037">
        <f>VLOOKUP(B1037,CodeDEAM,2,FALSE)</f>
        <v/>
      </c>
      <c r="G1037">
        <f>VLOOKUP(B1037,CodeARPM,2,FALSE)</f>
        <v/>
      </c>
      <c r="H1037">
        <f>VLOOKUP(B1037,CodeTRUEDEPM,2,FALSE)</f>
        <v/>
      </c>
      <c r="I1037" s="78">
        <f>F1037-E1037</f>
        <v/>
      </c>
      <c r="J1037" s="78">
        <f>H1037-G1037</f>
        <v/>
      </c>
      <c r="K1037" s="78">
        <f>I1037+J1037</f>
        <v/>
      </c>
    </row>
    <row customHeight="1" ht="19.5" r="1038">
      <c r="A1038" s="2">
        <f>IF(USERID1="", USERID2, USERID1)</f>
        <v/>
      </c>
      <c r="B1038">
        <f>A1038&amp;"-"&amp;TEXT(C1038,"M")&amp;"-"&amp;TEXT(C1038,"D")</f>
        <v/>
      </c>
      <c r="C1038" s="93">
        <f>DATE</f>
        <v/>
      </c>
      <c r="D1038">
        <f>DAY</f>
        <v/>
      </c>
      <c r="F1038">
        <f>VLOOKUP(B1038,CodeDEAM,2,FALSE)</f>
        <v/>
      </c>
      <c r="G1038">
        <f>VLOOKUP(B1038,CodeARPM,2,FALSE)</f>
        <v/>
      </c>
      <c r="H1038">
        <f>VLOOKUP(B1038,CodeTRUEDEPM,2,FALSE)</f>
        <v/>
      </c>
      <c r="I1038" s="78">
        <f>F1038-E1038</f>
        <v/>
      </c>
      <c r="J1038" s="78">
        <f>H1038-G1038</f>
        <v/>
      </c>
      <c r="K1038" s="78">
        <f>I1038+J1038</f>
        <v/>
      </c>
    </row>
    <row customHeight="1" ht="19.5" r="1039">
      <c r="A1039" s="2">
        <f>IF(USERID1="", USERID2, USERID1)</f>
        <v/>
      </c>
      <c r="B1039">
        <f>A1039&amp;"-"&amp;TEXT(C1039,"M")&amp;"-"&amp;TEXT(C1039,"D")</f>
        <v/>
      </c>
      <c r="C1039" s="93">
        <f>DATE</f>
        <v/>
      </c>
      <c r="D1039">
        <f>DAY</f>
        <v/>
      </c>
      <c r="F1039">
        <f>VLOOKUP(B1039,CodeDEAM,2,FALSE)</f>
        <v/>
      </c>
      <c r="G1039">
        <f>VLOOKUP(B1039,CodeARPM,2,FALSE)</f>
        <v/>
      </c>
      <c r="H1039">
        <f>VLOOKUP(B1039,CodeTRUEDEPM,2,FALSE)</f>
        <v/>
      </c>
      <c r="I1039" s="78">
        <f>F1039-E1039</f>
        <v/>
      </c>
      <c r="J1039" s="78">
        <f>H1039-G1039</f>
        <v/>
      </c>
      <c r="K1039" s="78">
        <f>I1039+J1039</f>
        <v/>
      </c>
    </row>
    <row customHeight="1" ht="19.5" r="1040">
      <c r="A1040" s="2">
        <f>IF(USERID1="", USERID2, USERID1)</f>
        <v/>
      </c>
      <c r="B1040">
        <f>A1040&amp;"-"&amp;TEXT(C1040,"M")&amp;"-"&amp;TEXT(C1040,"D")</f>
        <v/>
      </c>
      <c r="C1040" s="93">
        <f>DATE</f>
        <v/>
      </c>
      <c r="D1040">
        <f>DAY</f>
        <v/>
      </c>
      <c r="F1040">
        <f>VLOOKUP(B1040,CodeDEAM,2,FALSE)</f>
        <v/>
      </c>
      <c r="G1040">
        <f>VLOOKUP(B1040,CodeARPM,2,FALSE)</f>
        <v/>
      </c>
      <c r="H1040">
        <f>VLOOKUP(B1040,CodeTRUEDEPM,2,FALSE)</f>
        <v/>
      </c>
      <c r="I1040" s="78">
        <f>F1040-E1040</f>
        <v/>
      </c>
      <c r="J1040" s="78">
        <f>H1040-G1040</f>
        <v/>
      </c>
      <c r="K1040" s="78">
        <f>I1040+J1040</f>
        <v/>
      </c>
    </row>
    <row customHeight="1" ht="19.5" r="1041">
      <c r="A1041" s="2">
        <f>IF(USERID1="", USERID2, USERID1)</f>
        <v/>
      </c>
      <c r="B1041">
        <f>A1041&amp;"-"&amp;TEXT(C1041,"M")&amp;"-"&amp;TEXT(C1041,"D")</f>
        <v/>
      </c>
      <c r="C1041" s="93">
        <f>DATE</f>
        <v/>
      </c>
      <c r="D1041">
        <f>DAY</f>
        <v/>
      </c>
      <c r="F1041">
        <f>VLOOKUP(B1041,CodeDEAM,2,FALSE)</f>
        <v/>
      </c>
      <c r="G1041">
        <f>VLOOKUP(B1041,CodeARPM,2,FALSE)</f>
        <v/>
      </c>
      <c r="H1041">
        <f>VLOOKUP(B1041,CodeTRUEDEPM,2,FALSE)</f>
        <v/>
      </c>
      <c r="I1041" s="78">
        <f>F1041-E1041</f>
        <v/>
      </c>
      <c r="J1041" s="78">
        <f>H1041-G1041</f>
        <v/>
      </c>
      <c r="K1041" s="78">
        <f>I1041+J1041</f>
        <v/>
      </c>
    </row>
    <row customHeight="1" ht="19.5" r="1042">
      <c r="A1042" s="2">
        <f>IF(USERID1="", USERID2, USERID1)</f>
        <v/>
      </c>
      <c r="B1042">
        <f>A1042&amp;"-"&amp;TEXT(C1042,"M")&amp;"-"&amp;TEXT(C1042,"D")</f>
        <v/>
      </c>
      <c r="C1042" s="93">
        <f>DATE</f>
        <v/>
      </c>
      <c r="D1042">
        <f>DAY</f>
        <v/>
      </c>
      <c r="F1042">
        <f>VLOOKUP(B1042,CodeDEAM,2,FALSE)</f>
        <v/>
      </c>
      <c r="G1042">
        <f>VLOOKUP(B1042,CodeARPM,2,FALSE)</f>
        <v/>
      </c>
      <c r="H1042">
        <f>VLOOKUP(B1042,CodeTRUEDEPM,2,FALSE)</f>
        <v/>
      </c>
      <c r="I1042" s="78">
        <f>F1042-E1042</f>
        <v/>
      </c>
      <c r="J1042" s="78">
        <f>H1042-G1042</f>
        <v/>
      </c>
      <c r="K1042" s="78">
        <f>I1042+J1042</f>
        <v/>
      </c>
    </row>
    <row customHeight="1" ht="19.5" r="1043">
      <c r="A1043" s="2">
        <f>IF(USERID1="", USERID2, USERID1)</f>
        <v/>
      </c>
      <c r="B1043">
        <f>A1043&amp;"-"&amp;TEXT(C1043,"M")&amp;"-"&amp;TEXT(C1043,"D")</f>
        <v/>
      </c>
      <c r="C1043" s="93">
        <f>DATE</f>
        <v/>
      </c>
      <c r="D1043">
        <f>DAY</f>
        <v/>
      </c>
      <c r="F1043">
        <f>VLOOKUP(B1043,CodeDEAM,2,FALSE)</f>
        <v/>
      </c>
      <c r="G1043">
        <f>VLOOKUP(B1043,CodeARPM,2,FALSE)</f>
        <v/>
      </c>
      <c r="H1043">
        <f>VLOOKUP(B1043,CodeTRUEDEPM,2,FALSE)</f>
        <v/>
      </c>
      <c r="I1043" s="78">
        <f>F1043-E1043</f>
        <v/>
      </c>
      <c r="J1043" s="78">
        <f>H1043-G1043</f>
        <v/>
      </c>
      <c r="K1043" s="78">
        <f>I1043+J1043</f>
        <v/>
      </c>
    </row>
    <row customHeight="1" ht="19.5" r="1044">
      <c r="A1044" s="2">
        <f>IF(USERID1="", USERID2, USERID1)</f>
        <v/>
      </c>
      <c r="B1044">
        <f>A1044&amp;"-"&amp;TEXT(C1044,"M")&amp;"-"&amp;TEXT(C1044,"D")</f>
        <v/>
      </c>
      <c r="C1044" s="93">
        <f>DATE</f>
        <v/>
      </c>
      <c r="D1044">
        <f>DAY</f>
        <v/>
      </c>
      <c r="F1044">
        <f>VLOOKUP(B1044,CodeDEAM,2,FALSE)</f>
        <v/>
      </c>
      <c r="G1044">
        <f>VLOOKUP(B1044,CodeARPM,2,FALSE)</f>
        <v/>
      </c>
      <c r="H1044">
        <f>VLOOKUP(B1044,CodeTRUEDEPM,2,FALSE)</f>
        <v/>
      </c>
      <c r="I1044" s="78">
        <f>F1044-E1044</f>
        <v/>
      </c>
      <c r="J1044" s="78">
        <f>H1044-G1044</f>
        <v/>
      </c>
      <c r="K1044" s="78">
        <f>I1044+J1044</f>
        <v/>
      </c>
    </row>
    <row customHeight="1" ht="19.5" r="1045">
      <c r="A1045" s="2">
        <f>IF(USERID1="", USERID2, USERID1)</f>
        <v/>
      </c>
      <c r="B1045">
        <f>A1045&amp;"-"&amp;TEXT(C1045,"M")&amp;"-"&amp;TEXT(C1045,"D")</f>
        <v/>
      </c>
      <c r="C1045" s="93">
        <f>DATE</f>
        <v/>
      </c>
      <c r="D1045">
        <f>DAY</f>
        <v/>
      </c>
      <c r="F1045">
        <f>VLOOKUP(B1045,CodeDEAM,2,FALSE)</f>
        <v/>
      </c>
      <c r="G1045">
        <f>VLOOKUP(B1045,CodeARPM,2,FALSE)</f>
        <v/>
      </c>
      <c r="H1045">
        <f>VLOOKUP(B1045,CodeTRUEDEPM,2,FALSE)</f>
        <v/>
      </c>
      <c r="I1045" s="78">
        <f>F1045-E1045</f>
        <v/>
      </c>
      <c r="J1045" s="78">
        <f>H1045-G1045</f>
        <v/>
      </c>
      <c r="K1045" s="78">
        <f>I1045+J1045</f>
        <v/>
      </c>
    </row>
    <row customHeight="1" ht="19.5" r="1046">
      <c r="A1046" s="2">
        <f>IF(USERID1="", USERID2, USERID1)</f>
        <v/>
      </c>
      <c r="B1046">
        <f>A1046&amp;"-"&amp;TEXT(C1046,"M")&amp;"-"&amp;TEXT(C1046,"D")</f>
        <v/>
      </c>
      <c r="C1046" s="93">
        <f>DATE</f>
        <v/>
      </c>
      <c r="D1046">
        <f>DAY</f>
        <v/>
      </c>
      <c r="F1046">
        <f>VLOOKUP(B1046,CodeDEAM,2,FALSE)</f>
        <v/>
      </c>
      <c r="G1046">
        <f>VLOOKUP(B1046,CodeARPM,2,FALSE)</f>
        <v/>
      </c>
      <c r="H1046">
        <f>VLOOKUP(B1046,CodeTRUEDEPM,2,FALSE)</f>
        <v/>
      </c>
      <c r="I1046" s="78">
        <f>F1046-E1046</f>
        <v/>
      </c>
      <c r="J1046" s="78">
        <f>H1046-G1046</f>
        <v/>
      </c>
      <c r="K1046" s="78">
        <f>I1046+J1046</f>
        <v/>
      </c>
    </row>
    <row customHeight="1" ht="19.5" r="1047">
      <c r="A1047" s="2">
        <f>IF(USERID1="", USERID2, USERID1)</f>
        <v/>
      </c>
      <c r="B1047">
        <f>A1047&amp;"-"&amp;TEXT(C1047,"M")&amp;"-"&amp;TEXT(C1047,"D")</f>
        <v/>
      </c>
      <c r="C1047" s="93">
        <f>DATE</f>
        <v/>
      </c>
      <c r="D1047">
        <f>DAY</f>
        <v/>
      </c>
      <c r="F1047">
        <f>VLOOKUP(B1047,CodeDEAM,2,FALSE)</f>
        <v/>
      </c>
      <c r="G1047">
        <f>VLOOKUP(B1047,CodeARPM,2,FALSE)</f>
        <v/>
      </c>
      <c r="H1047">
        <f>VLOOKUP(B1047,CodeTRUEDEPM,2,FALSE)</f>
        <v/>
      </c>
      <c r="I1047" s="78">
        <f>F1047-E1047</f>
        <v/>
      </c>
      <c r="J1047" s="78">
        <f>H1047-G1047</f>
        <v/>
      </c>
      <c r="K1047" s="78">
        <f>I1047+J1047</f>
        <v/>
      </c>
    </row>
    <row customHeight="1" ht="19.5" r="1048">
      <c r="A1048" s="2">
        <f>IF(USERID1="", USERID2, USERID1)</f>
        <v/>
      </c>
      <c r="B1048">
        <f>A1048&amp;"-"&amp;TEXT(C1048,"M")&amp;"-"&amp;TEXT(C1048,"D")</f>
        <v/>
      </c>
      <c r="C1048" s="93">
        <f>DATE</f>
        <v/>
      </c>
      <c r="D1048">
        <f>DAY</f>
        <v/>
      </c>
      <c r="F1048">
        <f>VLOOKUP(B1048,CodeDEAM,2,FALSE)</f>
        <v/>
      </c>
      <c r="G1048">
        <f>VLOOKUP(B1048,CodeARPM,2,FALSE)</f>
        <v/>
      </c>
      <c r="H1048">
        <f>VLOOKUP(B1048,CodeTRUEDEPM,2,FALSE)</f>
        <v/>
      </c>
      <c r="I1048" s="78">
        <f>F1048-E1048</f>
        <v/>
      </c>
      <c r="J1048" s="78">
        <f>H1048-G1048</f>
        <v/>
      </c>
      <c r="K1048" s="78">
        <f>I1048+J1048</f>
        <v/>
      </c>
    </row>
    <row customHeight="1" ht="19.5" r="1049">
      <c r="A1049" s="2">
        <f>IF(USERID1="", USERID2, USERID1)</f>
        <v/>
      </c>
      <c r="B1049">
        <f>A1049&amp;"-"&amp;TEXT(C1049,"M")&amp;"-"&amp;TEXT(C1049,"D")</f>
        <v/>
      </c>
      <c r="C1049" s="93">
        <f>DATE</f>
        <v/>
      </c>
      <c r="D1049">
        <f>DAY</f>
        <v/>
      </c>
      <c r="F1049">
        <f>VLOOKUP(B1049,CodeDEAM,2,FALSE)</f>
        <v/>
      </c>
      <c r="G1049">
        <f>VLOOKUP(B1049,CodeARPM,2,FALSE)</f>
        <v/>
      </c>
      <c r="H1049">
        <f>VLOOKUP(B1049,CodeTRUEDEPM,2,FALSE)</f>
        <v/>
      </c>
      <c r="I1049" s="78">
        <f>F1049-E1049</f>
        <v/>
      </c>
      <c r="J1049" s="78">
        <f>H1049-G1049</f>
        <v/>
      </c>
      <c r="K1049" s="78">
        <f>I1049+J1049</f>
        <v/>
      </c>
    </row>
    <row customHeight="1" ht="19.5" r="1050">
      <c r="A1050" s="2">
        <f>IF(USERID1="", USERID2, USERID1)</f>
        <v/>
      </c>
      <c r="B1050">
        <f>A1050&amp;"-"&amp;TEXT(C1050,"M")&amp;"-"&amp;TEXT(C1050,"D")</f>
        <v/>
      </c>
      <c r="C1050" s="93">
        <f>DATE</f>
        <v/>
      </c>
      <c r="D1050">
        <f>DAY</f>
        <v/>
      </c>
      <c r="F1050">
        <f>VLOOKUP(B1050,CodeDEAM,2,FALSE)</f>
        <v/>
      </c>
      <c r="G1050">
        <f>VLOOKUP(B1050,CodeARPM,2,FALSE)</f>
        <v/>
      </c>
      <c r="H1050">
        <f>VLOOKUP(B1050,CodeTRUEDEPM,2,FALSE)</f>
        <v/>
      </c>
      <c r="I1050" s="78">
        <f>F1050-E1050</f>
        <v/>
      </c>
      <c r="J1050" s="78">
        <f>H1050-G1050</f>
        <v/>
      </c>
      <c r="K1050" s="78">
        <f>I1050+J1050</f>
        <v/>
      </c>
    </row>
    <row customHeight="1" ht="19.5" r="1051">
      <c r="A1051" s="2">
        <f>IF(USERID1="", USERID2, USERID1)</f>
        <v/>
      </c>
      <c r="B1051">
        <f>A1051&amp;"-"&amp;TEXT(C1051,"M")&amp;"-"&amp;TEXT(C1051,"D")</f>
        <v/>
      </c>
      <c r="C1051" s="93">
        <f>DATE</f>
        <v/>
      </c>
      <c r="D1051">
        <f>DAY</f>
        <v/>
      </c>
      <c r="F1051">
        <f>VLOOKUP(B1051,CodeDEAM,2,FALSE)</f>
        <v/>
      </c>
      <c r="G1051">
        <f>VLOOKUP(B1051,CodeARPM,2,FALSE)</f>
        <v/>
      </c>
      <c r="H1051">
        <f>VLOOKUP(B1051,CodeTRUEDEPM,2,FALSE)</f>
        <v/>
      </c>
      <c r="I1051" s="78">
        <f>F1051-E1051</f>
        <v/>
      </c>
      <c r="J1051" s="78">
        <f>H1051-G1051</f>
        <v/>
      </c>
      <c r="K1051" s="78">
        <f>I1051+J1051</f>
        <v/>
      </c>
    </row>
    <row customHeight="1" ht="19.5" r="1052">
      <c r="A1052" s="2">
        <f>IF(USERID1="", USERID2, USERID1)</f>
        <v/>
      </c>
      <c r="B1052">
        <f>A1052&amp;"-"&amp;TEXT(C1052,"M")&amp;"-"&amp;TEXT(C1052,"D")</f>
        <v/>
      </c>
      <c r="C1052" s="93">
        <f>DATE</f>
        <v/>
      </c>
      <c r="D1052">
        <f>DAY</f>
        <v/>
      </c>
      <c r="F1052">
        <f>VLOOKUP(B1052,CodeDEAM,2,FALSE)</f>
        <v/>
      </c>
      <c r="G1052">
        <f>VLOOKUP(B1052,CodeARPM,2,FALSE)</f>
        <v/>
      </c>
      <c r="H1052">
        <f>VLOOKUP(B1052,CodeTRUEDEPM,2,FALSE)</f>
        <v/>
      </c>
      <c r="I1052" s="78">
        <f>F1052-E1052</f>
        <v/>
      </c>
      <c r="J1052" s="78">
        <f>H1052-G1052</f>
        <v/>
      </c>
      <c r="K1052" s="78">
        <f>I1052+J1052</f>
        <v/>
      </c>
    </row>
    <row customHeight="1" ht="19.5" r="1053">
      <c r="A1053" s="2">
        <f>IF(USERID1="", USERID2, USERID1)</f>
        <v/>
      </c>
      <c r="B1053">
        <f>A1053&amp;"-"&amp;TEXT(C1053,"M")&amp;"-"&amp;TEXT(C1053,"D")</f>
        <v/>
      </c>
      <c r="C1053" s="93">
        <f>DATE</f>
        <v/>
      </c>
      <c r="D1053">
        <f>DAY</f>
        <v/>
      </c>
      <c r="F1053">
        <f>VLOOKUP(B1053,CodeDEAM,2,FALSE)</f>
        <v/>
      </c>
      <c r="G1053">
        <f>VLOOKUP(B1053,CodeARPM,2,FALSE)</f>
        <v/>
      </c>
      <c r="H1053">
        <f>VLOOKUP(B1053,CodeTRUEDEPM,2,FALSE)</f>
        <v/>
      </c>
      <c r="I1053" s="78">
        <f>F1053-E1053</f>
        <v/>
      </c>
      <c r="J1053" s="78">
        <f>H1053-G1053</f>
        <v/>
      </c>
      <c r="K1053" s="78">
        <f>I1053+J1053</f>
        <v/>
      </c>
    </row>
    <row customHeight="1" ht="19.5" r="1054">
      <c r="A1054" s="2">
        <f>IF(USERID1="", USERID2, USERID1)</f>
        <v/>
      </c>
      <c r="B1054">
        <f>A1054&amp;"-"&amp;TEXT(C1054,"M")&amp;"-"&amp;TEXT(C1054,"D")</f>
        <v/>
      </c>
      <c r="C1054" s="93">
        <f>DATE</f>
        <v/>
      </c>
      <c r="D1054">
        <f>DAY</f>
        <v/>
      </c>
      <c r="F1054">
        <f>VLOOKUP(B1054,CodeDEAM,2,FALSE)</f>
        <v/>
      </c>
      <c r="G1054">
        <f>VLOOKUP(B1054,CodeARPM,2,FALSE)</f>
        <v/>
      </c>
      <c r="H1054">
        <f>VLOOKUP(B1054,CodeTRUEDEPM,2,FALSE)</f>
        <v/>
      </c>
      <c r="I1054" s="78">
        <f>F1054-E1054</f>
        <v/>
      </c>
      <c r="J1054" s="78">
        <f>H1054-G1054</f>
        <v/>
      </c>
      <c r="K1054" s="78">
        <f>I1054+J1054</f>
        <v/>
      </c>
    </row>
    <row customHeight="1" ht="19.5" r="1055">
      <c r="A1055" s="2">
        <f>IF(USERID1="", USERID2, USERID1)</f>
        <v/>
      </c>
      <c r="B1055">
        <f>A1055&amp;"-"&amp;TEXT(C1055,"M")&amp;"-"&amp;TEXT(C1055,"D")</f>
        <v/>
      </c>
      <c r="C1055" s="93">
        <f>DATE</f>
        <v/>
      </c>
      <c r="D1055">
        <f>DAY</f>
        <v/>
      </c>
      <c r="F1055">
        <f>VLOOKUP(B1055,CodeDEAM,2,FALSE)</f>
        <v/>
      </c>
      <c r="G1055">
        <f>VLOOKUP(B1055,CodeARPM,2,FALSE)</f>
        <v/>
      </c>
      <c r="H1055">
        <f>VLOOKUP(B1055,CodeTRUEDEPM,2,FALSE)</f>
        <v/>
      </c>
      <c r="I1055" s="78">
        <f>F1055-E1055</f>
        <v/>
      </c>
      <c r="J1055" s="78">
        <f>H1055-G1055</f>
        <v/>
      </c>
      <c r="K1055" s="78">
        <f>I1055+J1055</f>
        <v/>
      </c>
    </row>
    <row customHeight="1" ht="19.5" r="1056">
      <c r="A1056" s="2">
        <f>IF(USERID1="", USERID2, USERID1)</f>
        <v/>
      </c>
      <c r="B1056">
        <f>A1056&amp;"-"&amp;TEXT(C1056,"M")&amp;"-"&amp;TEXT(C1056,"D")</f>
        <v/>
      </c>
      <c r="C1056" s="93">
        <f>DATE</f>
        <v/>
      </c>
      <c r="D1056">
        <f>DAY</f>
        <v/>
      </c>
      <c r="F1056">
        <f>VLOOKUP(B1056,CodeDEAM,2,FALSE)</f>
        <v/>
      </c>
      <c r="G1056">
        <f>VLOOKUP(B1056,CodeARPM,2,FALSE)</f>
        <v/>
      </c>
      <c r="H1056">
        <f>VLOOKUP(B1056,CodeTRUEDEPM,2,FALSE)</f>
        <v/>
      </c>
      <c r="I1056" s="78">
        <f>F1056-E1056</f>
        <v/>
      </c>
      <c r="J1056" s="78">
        <f>H1056-G1056</f>
        <v/>
      </c>
      <c r="K1056" s="78">
        <f>I1056+J1056</f>
        <v/>
      </c>
    </row>
    <row customHeight="1" ht="19.5" r="1057">
      <c r="A1057" s="2">
        <f>IF(USERID1="", USERID2, USERID1)</f>
        <v/>
      </c>
      <c r="B1057">
        <f>A1057&amp;"-"&amp;TEXT(C1057,"M")&amp;"-"&amp;TEXT(C1057,"D")</f>
        <v/>
      </c>
      <c r="C1057" s="93">
        <f>DATE</f>
        <v/>
      </c>
      <c r="D1057">
        <f>DAY</f>
        <v/>
      </c>
      <c r="F1057">
        <f>VLOOKUP(B1057,CodeDEAM,2,FALSE)</f>
        <v/>
      </c>
      <c r="G1057">
        <f>VLOOKUP(B1057,CodeARPM,2,FALSE)</f>
        <v/>
      </c>
      <c r="H1057">
        <f>VLOOKUP(B1057,CodeTRUEDEPM,2,FALSE)</f>
        <v/>
      </c>
      <c r="I1057" s="78">
        <f>F1057-E1057</f>
        <v/>
      </c>
      <c r="J1057" s="78">
        <f>H1057-G1057</f>
        <v/>
      </c>
      <c r="K1057" s="78">
        <f>I1057+J1057</f>
        <v/>
      </c>
    </row>
    <row customHeight="1" ht="19.5" r="1058">
      <c r="A1058" s="2">
        <f>IF(USERID1="", USERID2, USERID1)</f>
        <v/>
      </c>
      <c r="B1058">
        <f>A1058&amp;"-"&amp;TEXT(C1058,"M")&amp;"-"&amp;TEXT(C1058,"D")</f>
        <v/>
      </c>
      <c r="C1058" s="93">
        <f>DATE</f>
        <v/>
      </c>
      <c r="D1058">
        <f>DAY</f>
        <v/>
      </c>
      <c r="F1058">
        <f>VLOOKUP(B1058,CodeDEAM,2,FALSE)</f>
        <v/>
      </c>
      <c r="G1058">
        <f>VLOOKUP(B1058,CodeARPM,2,FALSE)</f>
        <v/>
      </c>
      <c r="H1058">
        <f>VLOOKUP(B1058,CodeTRUEDEPM,2,FALSE)</f>
        <v/>
      </c>
      <c r="I1058" s="78">
        <f>F1058-E1058</f>
        <v/>
      </c>
      <c r="J1058" s="78">
        <f>H1058-G1058</f>
        <v/>
      </c>
      <c r="K1058" s="78">
        <f>I1058+J1058</f>
        <v/>
      </c>
    </row>
    <row customHeight="1" ht="19.5" r="1059">
      <c r="A1059" s="2">
        <f>IF(USERID1="", USERID2, USERID1)</f>
        <v/>
      </c>
      <c r="B1059">
        <f>A1059&amp;"-"&amp;TEXT(C1059,"M")&amp;"-"&amp;TEXT(C1059,"D")</f>
        <v/>
      </c>
      <c r="C1059" s="93">
        <f>DATE</f>
        <v/>
      </c>
      <c r="D1059">
        <f>DAY</f>
        <v/>
      </c>
      <c r="F1059">
        <f>VLOOKUP(B1059,CodeDEAM,2,FALSE)</f>
        <v/>
      </c>
      <c r="G1059">
        <f>VLOOKUP(B1059,CodeARPM,2,FALSE)</f>
        <v/>
      </c>
      <c r="H1059">
        <f>VLOOKUP(B1059,CodeTRUEDEPM,2,FALSE)</f>
        <v/>
      </c>
      <c r="I1059" s="78">
        <f>F1059-E1059</f>
        <v/>
      </c>
      <c r="J1059" s="78">
        <f>H1059-G1059</f>
        <v/>
      </c>
      <c r="K1059" s="78">
        <f>I1059+J1059</f>
        <v/>
      </c>
    </row>
    <row customHeight="1" ht="19.5" r="1060">
      <c r="A1060" s="2">
        <f>IF(USERID1="", USERID2, USERID1)</f>
        <v/>
      </c>
      <c r="B1060">
        <f>A1060&amp;"-"&amp;TEXT(C1060,"M")&amp;"-"&amp;TEXT(C1060,"D")</f>
        <v/>
      </c>
      <c r="C1060" s="93">
        <f>DATE</f>
        <v/>
      </c>
      <c r="D1060">
        <f>DAY</f>
        <v/>
      </c>
      <c r="F1060">
        <f>VLOOKUP(B1060,CodeDEAM,2,FALSE)</f>
        <v/>
      </c>
      <c r="G1060">
        <f>VLOOKUP(B1060,CodeARPM,2,FALSE)</f>
        <v/>
      </c>
      <c r="H1060">
        <f>VLOOKUP(B1060,CodeTRUEDEPM,2,FALSE)</f>
        <v/>
      </c>
      <c r="I1060" s="78">
        <f>F1060-E1060</f>
        <v/>
      </c>
      <c r="J1060" s="78">
        <f>H1060-G1060</f>
        <v/>
      </c>
      <c r="K1060" s="78">
        <f>I1060+J1060</f>
        <v/>
      </c>
    </row>
    <row customHeight="1" ht="19.5" r="1061">
      <c r="A1061" s="2">
        <f>IF(USERID1="", USERID2, USERID1)</f>
        <v/>
      </c>
      <c r="B1061">
        <f>A1061&amp;"-"&amp;TEXT(C1061,"M")&amp;"-"&amp;TEXT(C1061,"D")</f>
        <v/>
      </c>
      <c r="C1061" s="93">
        <f>DATE</f>
        <v/>
      </c>
      <c r="D1061">
        <f>DAY</f>
        <v/>
      </c>
      <c r="F1061">
        <f>VLOOKUP(B1061,CodeDEAM,2,FALSE)</f>
        <v/>
      </c>
      <c r="G1061">
        <f>VLOOKUP(B1061,CodeARPM,2,FALSE)</f>
        <v/>
      </c>
      <c r="H1061">
        <f>VLOOKUP(B1061,CodeTRUEDEPM,2,FALSE)</f>
        <v/>
      </c>
      <c r="I1061" s="78">
        <f>F1061-E1061</f>
        <v/>
      </c>
      <c r="J1061" s="78">
        <f>H1061-G1061</f>
        <v/>
      </c>
      <c r="K1061" s="78">
        <f>I1061+J1061</f>
        <v/>
      </c>
    </row>
    <row customHeight="1" ht="19.5" r="1062">
      <c r="A1062" s="2">
        <f>IF(USERID1="", USERID2, USERID1)</f>
        <v/>
      </c>
      <c r="B1062">
        <f>A1062&amp;"-"&amp;TEXT(C1062,"M")&amp;"-"&amp;TEXT(C1062,"D")</f>
        <v/>
      </c>
      <c r="C1062" s="93">
        <f>DATE</f>
        <v/>
      </c>
      <c r="D1062">
        <f>DAY</f>
        <v/>
      </c>
      <c r="F1062">
        <f>VLOOKUP(B1062,CodeDEAM,2,FALSE)</f>
        <v/>
      </c>
      <c r="G1062">
        <f>VLOOKUP(B1062,CodeARPM,2,FALSE)</f>
        <v/>
      </c>
      <c r="H1062">
        <f>VLOOKUP(B1062,CodeTRUEDEPM,2,FALSE)</f>
        <v/>
      </c>
      <c r="I1062" s="78">
        <f>F1062-E1062</f>
        <v/>
      </c>
      <c r="J1062" s="78">
        <f>H1062-G1062</f>
        <v/>
      </c>
      <c r="K1062" s="78">
        <f>I1062+J1062</f>
        <v/>
      </c>
    </row>
    <row customHeight="1" ht="19.5" r="1063">
      <c r="A1063" s="2">
        <f>IF(USERID1="", USERID2, USERID1)</f>
        <v/>
      </c>
      <c r="B1063">
        <f>A1063&amp;"-"&amp;TEXT(C1063,"M")&amp;"-"&amp;TEXT(C1063,"D")</f>
        <v/>
      </c>
      <c r="C1063" s="93">
        <f>DATE</f>
        <v/>
      </c>
      <c r="D1063">
        <f>DAY</f>
        <v/>
      </c>
      <c r="F1063">
        <f>VLOOKUP(B1063,CodeDEAM,2,FALSE)</f>
        <v/>
      </c>
      <c r="G1063">
        <f>VLOOKUP(B1063,CodeARPM,2,FALSE)</f>
        <v/>
      </c>
      <c r="H1063">
        <f>VLOOKUP(B1063,CodeTRUEDEPM,2,FALSE)</f>
        <v/>
      </c>
      <c r="I1063" s="78">
        <f>F1063-E1063</f>
        <v/>
      </c>
      <c r="J1063" s="78">
        <f>H1063-G1063</f>
        <v/>
      </c>
      <c r="K1063" s="78">
        <f>I1063+J1063</f>
        <v/>
      </c>
    </row>
    <row customHeight="1" ht="19.5" r="1064">
      <c r="A1064" s="2">
        <f>IF(USERID1="", USERID2, USERID1)</f>
        <v/>
      </c>
      <c r="B1064">
        <f>A1064&amp;"-"&amp;TEXT(C1064,"M")&amp;"-"&amp;TEXT(C1064,"D")</f>
        <v/>
      </c>
      <c r="C1064" s="93">
        <f>DATE</f>
        <v/>
      </c>
      <c r="D1064">
        <f>DAY</f>
        <v/>
      </c>
      <c r="F1064">
        <f>VLOOKUP(B1064,CodeDEAM,2,FALSE)</f>
        <v/>
      </c>
      <c r="G1064">
        <f>VLOOKUP(B1064,CodeARPM,2,FALSE)</f>
        <v/>
      </c>
      <c r="H1064">
        <f>VLOOKUP(B1064,CodeTRUEDEPM,2,FALSE)</f>
        <v/>
      </c>
      <c r="I1064" s="78">
        <f>F1064-E1064</f>
        <v/>
      </c>
      <c r="J1064" s="78">
        <f>H1064-G1064</f>
        <v/>
      </c>
      <c r="K1064" s="78">
        <f>I1064+J1064</f>
        <v/>
      </c>
    </row>
    <row customHeight="1" ht="19.5" r="1065">
      <c r="A1065" s="2">
        <f>IF(USERID1="", USERID2, USERID1)</f>
        <v/>
      </c>
      <c r="B1065">
        <f>A1065&amp;"-"&amp;TEXT(C1065,"M")&amp;"-"&amp;TEXT(C1065,"D")</f>
        <v/>
      </c>
      <c r="C1065" s="93">
        <f>DATE</f>
        <v/>
      </c>
      <c r="D1065">
        <f>DAY</f>
        <v/>
      </c>
      <c r="F1065">
        <f>VLOOKUP(B1065,CodeDEAM,2,FALSE)</f>
        <v/>
      </c>
      <c r="G1065">
        <f>VLOOKUP(B1065,CodeARPM,2,FALSE)</f>
        <v/>
      </c>
      <c r="H1065">
        <f>VLOOKUP(B1065,CodeTRUEDEPM,2,FALSE)</f>
        <v/>
      </c>
      <c r="I1065" s="78">
        <f>F1065-E1065</f>
        <v/>
      </c>
      <c r="J1065" s="78">
        <f>H1065-G1065</f>
        <v/>
      </c>
      <c r="K1065" s="78">
        <f>I1065+J1065</f>
        <v/>
      </c>
    </row>
    <row customHeight="1" ht="19.5" r="1066">
      <c r="A1066" s="2">
        <f>IF(USERID1="", USERID2, USERID1)</f>
        <v/>
      </c>
      <c r="B1066">
        <f>A1066&amp;"-"&amp;TEXT(C1066,"M")&amp;"-"&amp;TEXT(C1066,"D")</f>
        <v/>
      </c>
      <c r="C1066" s="93">
        <f>DATE</f>
        <v/>
      </c>
      <c r="D1066">
        <f>DAY</f>
        <v/>
      </c>
      <c r="F1066">
        <f>VLOOKUP(B1066,CodeDEAM,2,FALSE)</f>
        <v/>
      </c>
      <c r="G1066">
        <f>VLOOKUP(B1066,CodeARPM,2,FALSE)</f>
        <v/>
      </c>
      <c r="H1066">
        <f>VLOOKUP(B1066,CodeTRUEDEPM,2,FALSE)</f>
        <v/>
      </c>
      <c r="I1066" s="78">
        <f>F1066-E1066</f>
        <v/>
      </c>
      <c r="J1066" s="78">
        <f>H1066-G1066</f>
        <v/>
      </c>
      <c r="K1066" s="78">
        <f>I1066+J1066</f>
        <v/>
      </c>
    </row>
    <row customHeight="1" ht="19.5" r="1067">
      <c r="A1067" s="2">
        <f>IF(USERID1="", USERID2, USERID1)</f>
        <v/>
      </c>
      <c r="B1067">
        <f>A1067&amp;"-"&amp;TEXT(C1067,"M")&amp;"-"&amp;TEXT(C1067,"D")</f>
        <v/>
      </c>
      <c r="C1067" s="93">
        <f>DATE</f>
        <v/>
      </c>
      <c r="D1067">
        <f>DAY</f>
        <v/>
      </c>
      <c r="F1067">
        <f>VLOOKUP(B1067,CodeDEAM,2,FALSE)</f>
        <v/>
      </c>
      <c r="G1067">
        <f>VLOOKUP(B1067,CodeARPM,2,FALSE)</f>
        <v/>
      </c>
      <c r="H1067">
        <f>VLOOKUP(B1067,CodeTRUEDEPM,2,FALSE)</f>
        <v/>
      </c>
      <c r="I1067" s="78">
        <f>F1067-E1067</f>
        <v/>
      </c>
      <c r="J1067" s="78">
        <f>H1067-G1067</f>
        <v/>
      </c>
      <c r="K1067" s="78">
        <f>I1067+J1067</f>
        <v/>
      </c>
    </row>
    <row customHeight="1" ht="19.5" r="1068">
      <c r="A1068" s="2">
        <f>IF(USERID1="", USERID2, USERID1)</f>
        <v/>
      </c>
      <c r="B1068">
        <f>A1068&amp;"-"&amp;TEXT(C1068,"M")&amp;"-"&amp;TEXT(C1068,"D")</f>
        <v/>
      </c>
      <c r="C1068" s="93">
        <f>DATE</f>
        <v/>
      </c>
      <c r="D1068">
        <f>DAY</f>
        <v/>
      </c>
      <c r="F1068">
        <f>VLOOKUP(B1068,CodeDEAM,2,FALSE)</f>
        <v/>
      </c>
      <c r="G1068">
        <f>VLOOKUP(B1068,CodeARPM,2,FALSE)</f>
        <v/>
      </c>
      <c r="H1068">
        <f>VLOOKUP(B1068,CodeTRUEDEPM,2,FALSE)</f>
        <v/>
      </c>
      <c r="I1068" s="78">
        <f>F1068-E1068</f>
        <v/>
      </c>
      <c r="J1068" s="78">
        <f>H1068-G1068</f>
        <v/>
      </c>
      <c r="K1068" s="78">
        <f>I1068+J1068</f>
        <v/>
      </c>
    </row>
    <row customHeight="1" ht="19.5" r="1069">
      <c r="A1069" s="2">
        <f>IF(USERID1="", USERID2, USERID1)</f>
        <v/>
      </c>
      <c r="B1069">
        <f>A1069&amp;"-"&amp;TEXT(C1069,"M")&amp;"-"&amp;TEXT(C1069,"D")</f>
        <v/>
      </c>
      <c r="C1069" s="93">
        <f>DATE</f>
        <v/>
      </c>
      <c r="D1069">
        <f>DAY</f>
        <v/>
      </c>
      <c r="F1069">
        <f>VLOOKUP(B1069,CodeDEAM,2,FALSE)</f>
        <v/>
      </c>
      <c r="G1069">
        <f>VLOOKUP(B1069,CodeARPM,2,FALSE)</f>
        <v/>
      </c>
      <c r="H1069">
        <f>VLOOKUP(B1069,CodeTRUEDEPM,2,FALSE)</f>
        <v/>
      </c>
      <c r="I1069" s="78">
        <f>F1069-E1069</f>
        <v/>
      </c>
      <c r="J1069" s="78">
        <f>H1069-G1069</f>
        <v/>
      </c>
      <c r="K1069" s="78">
        <f>I1069+J1069</f>
        <v/>
      </c>
    </row>
    <row customHeight="1" ht="19.5" r="1070">
      <c r="A1070" s="2">
        <f>IF(USERID1="", USERID2, USERID1)</f>
        <v/>
      </c>
      <c r="B1070">
        <f>A1070&amp;"-"&amp;TEXT(C1070,"M")&amp;"-"&amp;TEXT(C1070,"D")</f>
        <v/>
      </c>
      <c r="C1070" s="93">
        <f>DATE</f>
        <v/>
      </c>
      <c r="D1070">
        <f>DAY</f>
        <v/>
      </c>
      <c r="F1070">
        <f>VLOOKUP(B1070,CodeDEAM,2,FALSE)</f>
        <v/>
      </c>
      <c r="G1070">
        <f>VLOOKUP(B1070,CodeARPM,2,FALSE)</f>
        <v/>
      </c>
      <c r="H1070">
        <f>VLOOKUP(B1070,CodeTRUEDEPM,2,FALSE)</f>
        <v/>
      </c>
      <c r="I1070" s="78">
        <f>F1070-E1070</f>
        <v/>
      </c>
      <c r="J1070" s="78">
        <f>H1070-G1070</f>
        <v/>
      </c>
      <c r="K1070" s="78">
        <f>I1070+J1070</f>
        <v/>
      </c>
    </row>
    <row customHeight="1" ht="19.5" r="1071">
      <c r="A1071" s="2">
        <f>IF(USERID1="", USERID2, USERID1)</f>
        <v/>
      </c>
      <c r="B1071">
        <f>A1071&amp;"-"&amp;TEXT(C1071,"M")&amp;"-"&amp;TEXT(C1071,"D")</f>
        <v/>
      </c>
      <c r="C1071" s="93">
        <f>DATE</f>
        <v/>
      </c>
      <c r="D1071">
        <f>DAY</f>
        <v/>
      </c>
      <c r="F1071">
        <f>VLOOKUP(B1071,CodeDEAM,2,FALSE)</f>
        <v/>
      </c>
      <c r="G1071">
        <f>VLOOKUP(B1071,CodeARPM,2,FALSE)</f>
        <v/>
      </c>
      <c r="H1071">
        <f>VLOOKUP(B1071,CodeTRUEDEPM,2,FALSE)</f>
        <v/>
      </c>
      <c r="I1071" s="78">
        <f>F1071-E1071</f>
        <v/>
      </c>
      <c r="J1071" s="78">
        <f>H1071-G1071</f>
        <v/>
      </c>
      <c r="K1071" s="78">
        <f>I1071+J1071</f>
        <v/>
      </c>
    </row>
    <row customHeight="1" ht="19.5" r="1072">
      <c r="A1072" s="2">
        <f>IF(USERID1="", USERID2, USERID1)</f>
        <v/>
      </c>
      <c r="B1072">
        <f>A1072&amp;"-"&amp;TEXT(C1072,"M")&amp;"-"&amp;TEXT(C1072,"D")</f>
        <v/>
      </c>
      <c r="C1072" s="93">
        <f>DATE</f>
        <v/>
      </c>
      <c r="D1072">
        <f>DAY</f>
        <v/>
      </c>
      <c r="F1072">
        <f>VLOOKUP(B1072,CodeDEAM,2,FALSE)</f>
        <v/>
      </c>
      <c r="G1072">
        <f>VLOOKUP(B1072,CodeARPM,2,FALSE)</f>
        <v/>
      </c>
      <c r="H1072">
        <f>VLOOKUP(B1072,CodeTRUEDEPM,2,FALSE)</f>
        <v/>
      </c>
      <c r="I1072" s="78">
        <f>F1072-E1072</f>
        <v/>
      </c>
      <c r="J1072" s="78">
        <f>H1072-G1072</f>
        <v/>
      </c>
      <c r="K1072" s="78">
        <f>I1072+J1072</f>
        <v/>
      </c>
    </row>
    <row customHeight="1" ht="19.5" r="1073">
      <c r="A1073" s="2">
        <f>IF(USERID1="", USERID2, USERID1)</f>
        <v/>
      </c>
      <c r="B1073">
        <f>A1073&amp;"-"&amp;TEXT(C1073,"M")&amp;"-"&amp;TEXT(C1073,"D")</f>
        <v/>
      </c>
      <c r="C1073" s="93">
        <f>DATE</f>
        <v/>
      </c>
      <c r="D1073">
        <f>DAY</f>
        <v/>
      </c>
      <c r="F1073">
        <f>VLOOKUP(B1073,CodeDEAM,2,FALSE)</f>
        <v/>
      </c>
      <c r="G1073">
        <f>VLOOKUP(B1073,CodeARPM,2,FALSE)</f>
        <v/>
      </c>
      <c r="H1073">
        <f>VLOOKUP(B1073,CodeTRUEDEPM,2,FALSE)</f>
        <v/>
      </c>
      <c r="I1073" s="78">
        <f>F1073-E1073</f>
        <v/>
      </c>
      <c r="J1073" s="78">
        <f>H1073-G1073</f>
        <v/>
      </c>
      <c r="K1073" s="78">
        <f>I1073+J1073</f>
        <v/>
      </c>
    </row>
    <row customHeight="1" ht="19.5" r="1074">
      <c r="A1074" s="2">
        <f>IF(USERID1="", USERID2, USERID1)</f>
        <v/>
      </c>
      <c r="B1074">
        <f>A1074&amp;"-"&amp;TEXT(C1074,"M")&amp;"-"&amp;TEXT(C1074,"D")</f>
        <v/>
      </c>
      <c r="C1074" s="93">
        <f>DATE</f>
        <v/>
      </c>
      <c r="D1074">
        <f>DAY</f>
        <v/>
      </c>
      <c r="F1074">
        <f>VLOOKUP(B1074,CodeDEAM,2,FALSE)</f>
        <v/>
      </c>
      <c r="G1074">
        <f>VLOOKUP(B1074,CodeARPM,2,FALSE)</f>
        <v/>
      </c>
      <c r="H1074">
        <f>VLOOKUP(B1074,CodeTRUEDEPM,2,FALSE)</f>
        <v/>
      </c>
      <c r="I1074" s="78">
        <f>F1074-E1074</f>
        <v/>
      </c>
      <c r="J1074" s="78">
        <f>H1074-G1074</f>
        <v/>
      </c>
      <c r="K1074" s="78">
        <f>I1074+J1074</f>
        <v/>
      </c>
    </row>
    <row customHeight="1" ht="19.5" r="1075">
      <c r="A1075" s="2">
        <f>IF(USERID1="", USERID2, USERID1)</f>
        <v/>
      </c>
      <c r="B1075">
        <f>A1075&amp;"-"&amp;TEXT(C1075,"M")&amp;"-"&amp;TEXT(C1075,"D")</f>
        <v/>
      </c>
      <c r="C1075" s="93">
        <f>DATE</f>
        <v/>
      </c>
      <c r="D1075">
        <f>DAY</f>
        <v/>
      </c>
      <c r="F1075">
        <f>VLOOKUP(B1075,CodeDEAM,2,FALSE)</f>
        <v/>
      </c>
      <c r="G1075">
        <f>VLOOKUP(B1075,CodeARPM,2,FALSE)</f>
        <v/>
      </c>
      <c r="H1075">
        <f>VLOOKUP(B1075,CodeTRUEDEPM,2,FALSE)</f>
        <v/>
      </c>
      <c r="I1075" s="78">
        <f>F1075-E1075</f>
        <v/>
      </c>
      <c r="J1075" s="78">
        <f>H1075-G1075</f>
        <v/>
      </c>
      <c r="K1075" s="78">
        <f>I1075+J1075</f>
        <v/>
      </c>
    </row>
    <row customHeight="1" ht="19.5" r="1076">
      <c r="A1076" s="2">
        <f>IF(USERID1="", USERID2, USERID1)</f>
        <v/>
      </c>
      <c r="B1076">
        <f>A1076&amp;"-"&amp;TEXT(C1076,"M")&amp;"-"&amp;TEXT(C1076,"D")</f>
        <v/>
      </c>
      <c r="C1076" s="93">
        <f>DATE</f>
        <v/>
      </c>
      <c r="D1076">
        <f>DAY</f>
        <v/>
      </c>
      <c r="F1076">
        <f>VLOOKUP(B1076,CodeDEAM,2,FALSE)</f>
        <v/>
      </c>
      <c r="G1076">
        <f>VLOOKUP(B1076,CodeARPM,2,FALSE)</f>
        <v/>
      </c>
      <c r="H1076">
        <f>VLOOKUP(B1076,CodeTRUEDEPM,2,FALSE)</f>
        <v/>
      </c>
      <c r="I1076" s="78">
        <f>F1076-E1076</f>
        <v/>
      </c>
      <c r="J1076" s="78">
        <f>H1076-G1076</f>
        <v/>
      </c>
      <c r="K1076" s="78">
        <f>I1076+J1076</f>
        <v/>
      </c>
    </row>
    <row customHeight="1" ht="19.5" r="1077">
      <c r="A1077" s="2">
        <f>IF(USERID1="", USERID2, USERID1)</f>
        <v/>
      </c>
      <c r="B1077">
        <f>A1077&amp;"-"&amp;TEXT(C1077,"M")&amp;"-"&amp;TEXT(C1077,"D")</f>
        <v/>
      </c>
      <c r="C1077" s="93">
        <f>DATE</f>
        <v/>
      </c>
      <c r="D1077">
        <f>DAY</f>
        <v/>
      </c>
      <c r="F1077">
        <f>VLOOKUP(B1077,CodeDEAM,2,FALSE)</f>
        <v/>
      </c>
      <c r="G1077">
        <f>VLOOKUP(B1077,CodeARPM,2,FALSE)</f>
        <v/>
      </c>
      <c r="H1077">
        <f>VLOOKUP(B1077,CodeTRUEDEPM,2,FALSE)</f>
        <v/>
      </c>
      <c r="I1077" s="78">
        <f>F1077-E1077</f>
        <v/>
      </c>
      <c r="J1077" s="78">
        <f>H1077-G1077</f>
        <v/>
      </c>
      <c r="K1077" s="78">
        <f>I1077+J1077</f>
        <v/>
      </c>
    </row>
    <row customHeight="1" ht="19.5" r="1078">
      <c r="A1078" s="2">
        <f>IF(USERID1="", USERID2, USERID1)</f>
        <v/>
      </c>
      <c r="B1078">
        <f>A1078&amp;"-"&amp;TEXT(C1078,"M")&amp;"-"&amp;TEXT(C1078,"D")</f>
        <v/>
      </c>
      <c r="C1078" s="93">
        <f>DATE</f>
        <v/>
      </c>
      <c r="D1078">
        <f>DAY</f>
        <v/>
      </c>
      <c r="F1078">
        <f>VLOOKUP(B1078,CodeDEAM,2,FALSE)</f>
        <v/>
      </c>
      <c r="G1078">
        <f>VLOOKUP(B1078,CodeARPM,2,FALSE)</f>
        <v/>
      </c>
      <c r="H1078">
        <f>VLOOKUP(B1078,CodeTRUEDEPM,2,FALSE)</f>
        <v/>
      </c>
      <c r="I1078" s="78">
        <f>F1078-E1078</f>
        <v/>
      </c>
      <c r="J1078" s="78">
        <f>H1078-G1078</f>
        <v/>
      </c>
      <c r="K1078" s="78">
        <f>I1078+J1078</f>
        <v/>
      </c>
    </row>
    <row customHeight="1" ht="19.5" r="1079">
      <c r="A1079" s="2">
        <f>IF(USERID1="", USERID2, USERID1)</f>
        <v/>
      </c>
      <c r="B1079">
        <f>A1079&amp;"-"&amp;TEXT(C1079,"M")&amp;"-"&amp;TEXT(C1079,"D")</f>
        <v/>
      </c>
      <c r="C1079" s="93">
        <f>DATE</f>
        <v/>
      </c>
      <c r="D1079">
        <f>DAY</f>
        <v/>
      </c>
      <c r="F1079">
        <f>VLOOKUP(B1079,CodeDEAM,2,FALSE)</f>
        <v/>
      </c>
      <c r="G1079">
        <f>VLOOKUP(B1079,CodeARPM,2,FALSE)</f>
        <v/>
      </c>
      <c r="H1079">
        <f>VLOOKUP(B1079,CodeTRUEDEPM,2,FALSE)</f>
        <v/>
      </c>
      <c r="I1079" s="78">
        <f>F1079-E1079</f>
        <v/>
      </c>
      <c r="J1079" s="78">
        <f>H1079-G1079</f>
        <v/>
      </c>
      <c r="K1079" s="78">
        <f>I1079+J1079</f>
        <v/>
      </c>
    </row>
    <row customHeight="1" ht="19.5" r="1080">
      <c r="A1080" s="2">
        <f>IF(USERID1="", USERID2, USERID1)</f>
        <v/>
      </c>
      <c r="B1080">
        <f>A1080&amp;"-"&amp;TEXT(C1080,"M")&amp;"-"&amp;TEXT(C1080,"D")</f>
        <v/>
      </c>
      <c r="C1080" s="93">
        <f>DATE</f>
        <v/>
      </c>
      <c r="D1080">
        <f>DAY</f>
        <v/>
      </c>
      <c r="F1080">
        <f>VLOOKUP(B1080,CodeDEAM,2,FALSE)</f>
        <v/>
      </c>
      <c r="G1080">
        <f>VLOOKUP(B1080,CodeARPM,2,FALSE)</f>
        <v/>
      </c>
      <c r="H1080">
        <f>VLOOKUP(B1080,CodeTRUEDEPM,2,FALSE)</f>
        <v/>
      </c>
      <c r="I1080" s="78">
        <f>F1080-E1080</f>
        <v/>
      </c>
      <c r="J1080" s="78">
        <f>H1080-G1080</f>
        <v/>
      </c>
      <c r="K1080" s="78">
        <f>I1080+J1080</f>
        <v/>
      </c>
    </row>
    <row customHeight="1" ht="19.5" r="1081">
      <c r="A1081" s="2">
        <f>IF(USERID1="", USERID2, USERID1)</f>
        <v/>
      </c>
      <c r="B1081">
        <f>A1081&amp;"-"&amp;TEXT(C1081,"M")&amp;"-"&amp;TEXT(C1081,"D")</f>
        <v/>
      </c>
      <c r="C1081" s="93">
        <f>DATE</f>
        <v/>
      </c>
      <c r="D1081">
        <f>DAY</f>
        <v/>
      </c>
      <c r="F1081">
        <f>VLOOKUP(B1081,CodeDEAM,2,FALSE)</f>
        <v/>
      </c>
      <c r="G1081">
        <f>VLOOKUP(B1081,CodeARPM,2,FALSE)</f>
        <v/>
      </c>
      <c r="H1081">
        <f>VLOOKUP(B1081,CodeTRUEDEPM,2,FALSE)</f>
        <v/>
      </c>
      <c r="I1081" s="78">
        <f>F1081-E1081</f>
        <v/>
      </c>
      <c r="J1081" s="78">
        <f>H1081-G1081</f>
        <v/>
      </c>
      <c r="K1081" s="78">
        <f>I1081+J1081</f>
        <v/>
      </c>
    </row>
    <row customHeight="1" ht="19.5" r="1082">
      <c r="A1082" s="2">
        <f>IF(USERID1="", USERID2, USERID1)</f>
        <v/>
      </c>
      <c r="B1082">
        <f>A1082&amp;"-"&amp;TEXT(C1082,"M")&amp;"-"&amp;TEXT(C1082,"D")</f>
        <v/>
      </c>
      <c r="C1082" s="93">
        <f>DATE</f>
        <v/>
      </c>
      <c r="D1082">
        <f>DAY</f>
        <v/>
      </c>
      <c r="F1082">
        <f>VLOOKUP(B1082,CodeDEAM,2,FALSE)</f>
        <v/>
      </c>
      <c r="G1082">
        <f>VLOOKUP(B1082,CodeARPM,2,FALSE)</f>
        <v/>
      </c>
      <c r="H1082">
        <f>VLOOKUP(B1082,CodeTRUEDEPM,2,FALSE)</f>
        <v/>
      </c>
      <c r="I1082" s="78">
        <f>F1082-E1082</f>
        <v/>
      </c>
      <c r="J1082" s="78">
        <f>H1082-G1082</f>
        <v/>
      </c>
      <c r="K1082" s="78">
        <f>I1082+J1082</f>
        <v/>
      </c>
    </row>
    <row customHeight="1" ht="19.5" r="1083">
      <c r="A1083" s="2">
        <f>IF(USERID1="", USERID2, USERID1)</f>
        <v/>
      </c>
      <c r="B1083">
        <f>A1083&amp;"-"&amp;TEXT(C1083,"M")&amp;"-"&amp;TEXT(C1083,"D")</f>
        <v/>
      </c>
      <c r="C1083" s="93">
        <f>DATE</f>
        <v/>
      </c>
      <c r="D1083">
        <f>DAY</f>
        <v/>
      </c>
      <c r="F1083">
        <f>VLOOKUP(B1083,CodeDEAM,2,FALSE)</f>
        <v/>
      </c>
      <c r="G1083">
        <f>VLOOKUP(B1083,CodeARPM,2,FALSE)</f>
        <v/>
      </c>
      <c r="H1083">
        <f>VLOOKUP(B1083,CodeTRUEDEPM,2,FALSE)</f>
        <v/>
      </c>
      <c r="I1083" s="78">
        <f>F1083-E1083</f>
        <v/>
      </c>
      <c r="J1083" s="78">
        <f>H1083-G1083</f>
        <v/>
      </c>
      <c r="K1083" s="78">
        <f>I1083+J1083</f>
        <v/>
      </c>
    </row>
    <row customHeight="1" ht="19.5" r="1084">
      <c r="A1084" s="2">
        <f>IF(USERID1="", USERID2, USERID1)</f>
        <v/>
      </c>
      <c r="B1084">
        <f>A1084&amp;"-"&amp;TEXT(C1084,"M")&amp;"-"&amp;TEXT(C1084,"D")</f>
        <v/>
      </c>
      <c r="C1084" s="93">
        <f>DATE</f>
        <v/>
      </c>
      <c r="D1084">
        <f>DAY</f>
        <v/>
      </c>
      <c r="F1084">
        <f>VLOOKUP(B1084,CodeDEAM,2,FALSE)</f>
        <v/>
      </c>
      <c r="G1084">
        <f>VLOOKUP(B1084,CodeARPM,2,FALSE)</f>
        <v/>
      </c>
      <c r="H1084">
        <f>VLOOKUP(B1084,CodeTRUEDEPM,2,FALSE)</f>
        <v/>
      </c>
      <c r="I1084" s="78">
        <f>F1084-E1084</f>
        <v/>
      </c>
      <c r="J1084" s="78">
        <f>H1084-G1084</f>
        <v/>
      </c>
      <c r="K1084" s="78">
        <f>I1084+J1084</f>
        <v/>
      </c>
    </row>
    <row customHeight="1" ht="19.5" r="1085">
      <c r="A1085" s="2">
        <f>IF(USERID1="", USERID2, USERID1)</f>
        <v/>
      </c>
      <c r="B1085">
        <f>A1085&amp;"-"&amp;TEXT(C1085,"M")&amp;"-"&amp;TEXT(C1085,"D")</f>
        <v/>
      </c>
      <c r="C1085" s="93">
        <f>DATE</f>
        <v/>
      </c>
      <c r="D1085">
        <f>DAY</f>
        <v/>
      </c>
      <c r="F1085">
        <f>VLOOKUP(B1085,CodeDEAM,2,FALSE)</f>
        <v/>
      </c>
      <c r="G1085">
        <f>VLOOKUP(B1085,CodeARPM,2,FALSE)</f>
        <v/>
      </c>
      <c r="H1085">
        <f>VLOOKUP(B1085,CodeTRUEDEPM,2,FALSE)</f>
        <v/>
      </c>
      <c r="I1085" s="78">
        <f>F1085-E1085</f>
        <v/>
      </c>
      <c r="J1085" s="78">
        <f>H1085-G1085</f>
        <v/>
      </c>
      <c r="K1085" s="78">
        <f>I1085+J1085</f>
        <v/>
      </c>
    </row>
    <row customHeight="1" ht="19.5" r="1086">
      <c r="A1086" s="2">
        <f>IF(USERID1="", USERID2, USERID1)</f>
        <v/>
      </c>
      <c r="B1086">
        <f>A1086&amp;"-"&amp;TEXT(C1086,"M")&amp;"-"&amp;TEXT(C1086,"D")</f>
        <v/>
      </c>
      <c r="C1086" s="93">
        <f>DATE</f>
        <v/>
      </c>
      <c r="D1086">
        <f>DAY</f>
        <v/>
      </c>
      <c r="F1086">
        <f>VLOOKUP(B1086,CodeDEAM,2,FALSE)</f>
        <v/>
      </c>
      <c r="G1086">
        <f>VLOOKUP(B1086,CodeARPM,2,FALSE)</f>
        <v/>
      </c>
      <c r="H1086">
        <f>VLOOKUP(B1086,CodeTRUEDEPM,2,FALSE)</f>
        <v/>
      </c>
      <c r="I1086" s="78">
        <f>F1086-E1086</f>
        <v/>
      </c>
      <c r="J1086" s="78">
        <f>H1086-G1086</f>
        <v/>
      </c>
      <c r="K1086" s="78">
        <f>I1086+J1086</f>
        <v/>
      </c>
    </row>
    <row customHeight="1" ht="19.5" r="1087">
      <c r="A1087" s="2">
        <f>IF(USERID1="", USERID2, USERID1)</f>
        <v/>
      </c>
      <c r="B1087">
        <f>A1087&amp;"-"&amp;TEXT(C1087,"M")&amp;"-"&amp;TEXT(C1087,"D")</f>
        <v/>
      </c>
      <c r="C1087" s="93">
        <f>DATE</f>
        <v/>
      </c>
      <c r="D1087">
        <f>DAY</f>
        <v/>
      </c>
      <c r="F1087">
        <f>VLOOKUP(B1087,CodeDEAM,2,FALSE)</f>
        <v/>
      </c>
      <c r="G1087">
        <f>VLOOKUP(B1087,CodeARPM,2,FALSE)</f>
        <v/>
      </c>
      <c r="H1087">
        <f>VLOOKUP(B1087,CodeTRUEDEPM,2,FALSE)</f>
        <v/>
      </c>
      <c r="I1087" s="78">
        <f>F1087-E1087</f>
        <v/>
      </c>
      <c r="J1087" s="78">
        <f>H1087-G1087</f>
        <v/>
      </c>
      <c r="K1087" s="78">
        <f>I1087+J1087</f>
        <v/>
      </c>
    </row>
    <row customHeight="1" ht="19.5" r="1088">
      <c r="A1088" s="2">
        <f>IF(USERID1="", USERID2, USERID1)</f>
        <v/>
      </c>
      <c r="B1088">
        <f>A1088&amp;"-"&amp;TEXT(C1088,"M")&amp;"-"&amp;TEXT(C1088,"D")</f>
        <v/>
      </c>
      <c r="C1088" s="93">
        <f>DATE</f>
        <v/>
      </c>
      <c r="D1088">
        <f>DAY</f>
        <v/>
      </c>
      <c r="F1088">
        <f>VLOOKUP(B1088,CodeDEAM,2,FALSE)</f>
        <v/>
      </c>
      <c r="G1088">
        <f>VLOOKUP(B1088,CodeARPM,2,FALSE)</f>
        <v/>
      </c>
      <c r="H1088">
        <f>VLOOKUP(B1088,CodeTRUEDEPM,2,FALSE)</f>
        <v/>
      </c>
      <c r="I1088" s="78">
        <f>F1088-E1088</f>
        <v/>
      </c>
      <c r="J1088" s="78">
        <f>H1088-G1088</f>
        <v/>
      </c>
      <c r="K1088" s="78">
        <f>I1088+J1088</f>
        <v/>
      </c>
    </row>
    <row customHeight="1" ht="19.5" r="1089">
      <c r="A1089" s="2">
        <f>IF(USERID1="", USERID2, USERID1)</f>
        <v/>
      </c>
      <c r="B1089">
        <f>A1089&amp;"-"&amp;TEXT(C1089,"M")&amp;"-"&amp;TEXT(C1089,"D")</f>
        <v/>
      </c>
      <c r="C1089" s="93">
        <f>DATE</f>
        <v/>
      </c>
      <c r="D1089">
        <f>DAY</f>
        <v/>
      </c>
      <c r="F1089">
        <f>VLOOKUP(B1089,CodeDEAM,2,FALSE)</f>
        <v/>
      </c>
      <c r="G1089">
        <f>VLOOKUP(B1089,CodeARPM,2,FALSE)</f>
        <v/>
      </c>
      <c r="H1089">
        <f>VLOOKUP(B1089,CodeTRUEDEPM,2,FALSE)</f>
        <v/>
      </c>
      <c r="I1089" s="78">
        <f>F1089-E1089</f>
        <v/>
      </c>
      <c r="J1089" s="78">
        <f>H1089-G1089</f>
        <v/>
      </c>
      <c r="K1089" s="78">
        <f>I1089+J1089</f>
        <v/>
      </c>
    </row>
    <row customHeight="1" ht="19.5" r="1090">
      <c r="A1090" s="2">
        <f>IF(USERID1="", USERID2, USERID1)</f>
        <v/>
      </c>
      <c r="B1090">
        <f>A1090&amp;"-"&amp;TEXT(C1090,"M")&amp;"-"&amp;TEXT(C1090,"D")</f>
        <v/>
      </c>
      <c r="C1090" s="93">
        <f>DATE</f>
        <v/>
      </c>
      <c r="D1090">
        <f>DAY</f>
        <v/>
      </c>
      <c r="F1090">
        <f>VLOOKUP(B1090,CodeDEAM,2,FALSE)</f>
        <v/>
      </c>
      <c r="G1090">
        <f>VLOOKUP(B1090,CodeARPM,2,FALSE)</f>
        <v/>
      </c>
      <c r="H1090">
        <f>VLOOKUP(B1090,CodeTRUEDEPM,2,FALSE)</f>
        <v/>
      </c>
      <c r="I1090" s="78">
        <f>F1090-E1090</f>
        <v/>
      </c>
      <c r="J1090" s="78">
        <f>H1090-G1090</f>
        <v/>
      </c>
      <c r="K1090" s="78">
        <f>I1090+J1090</f>
        <v/>
      </c>
    </row>
    <row customHeight="1" ht="19.5" r="1091">
      <c r="A1091" s="2">
        <f>IF(USERID1="", USERID2, USERID1)</f>
        <v/>
      </c>
      <c r="B1091">
        <f>A1091&amp;"-"&amp;TEXT(C1091,"M")&amp;"-"&amp;TEXT(C1091,"D")</f>
        <v/>
      </c>
      <c r="C1091" s="93">
        <f>DATE</f>
        <v/>
      </c>
      <c r="D1091">
        <f>DAY</f>
        <v/>
      </c>
      <c r="F1091">
        <f>VLOOKUP(B1091,CodeDEAM,2,FALSE)</f>
        <v/>
      </c>
      <c r="G1091">
        <f>VLOOKUP(B1091,CodeARPM,2,FALSE)</f>
        <v/>
      </c>
      <c r="H1091">
        <f>VLOOKUP(B1091,CodeTRUEDEPM,2,FALSE)</f>
        <v/>
      </c>
      <c r="I1091" s="78">
        <f>F1091-E1091</f>
        <v/>
      </c>
      <c r="J1091" s="78">
        <f>H1091-G1091</f>
        <v/>
      </c>
      <c r="K1091" s="78">
        <f>I1091+J1091</f>
        <v/>
      </c>
    </row>
    <row customHeight="1" ht="19.5" r="1092">
      <c r="A1092" s="2">
        <f>IF(USERID1="", USERID2, USERID1)</f>
        <v/>
      </c>
      <c r="B1092">
        <f>A1092&amp;"-"&amp;TEXT(C1092,"M")&amp;"-"&amp;TEXT(C1092,"D")</f>
        <v/>
      </c>
      <c r="C1092" s="93">
        <f>DATE</f>
        <v/>
      </c>
      <c r="D1092">
        <f>DAY</f>
        <v/>
      </c>
      <c r="F1092">
        <f>VLOOKUP(B1092,CodeDEAM,2,FALSE)</f>
        <v/>
      </c>
      <c r="G1092">
        <f>VLOOKUP(B1092,CodeARPM,2,FALSE)</f>
        <v/>
      </c>
      <c r="H1092">
        <f>VLOOKUP(B1092,CodeTRUEDEPM,2,FALSE)</f>
        <v/>
      </c>
      <c r="I1092" s="78">
        <f>F1092-E1092</f>
        <v/>
      </c>
      <c r="J1092" s="78">
        <f>H1092-G1092</f>
        <v/>
      </c>
      <c r="K1092" s="78">
        <f>I1092+J1092</f>
        <v/>
      </c>
    </row>
    <row customHeight="1" ht="19.5" r="1093">
      <c r="A1093" s="2">
        <f>IF(USERID1="", USERID2, USERID1)</f>
        <v/>
      </c>
      <c r="B1093">
        <f>A1093&amp;"-"&amp;TEXT(C1093,"M")&amp;"-"&amp;TEXT(C1093,"D")</f>
        <v/>
      </c>
      <c r="C1093" s="93">
        <f>DATE</f>
        <v/>
      </c>
      <c r="D1093">
        <f>DAY</f>
        <v/>
      </c>
      <c r="F1093">
        <f>VLOOKUP(B1093,CodeDEAM,2,FALSE)</f>
        <v/>
      </c>
      <c r="G1093">
        <f>VLOOKUP(B1093,CodeARPM,2,FALSE)</f>
        <v/>
      </c>
      <c r="H1093">
        <f>VLOOKUP(B1093,CodeTRUEDEPM,2,FALSE)</f>
        <v/>
      </c>
      <c r="I1093" s="78">
        <f>F1093-E1093</f>
        <v/>
      </c>
      <c r="J1093" s="78">
        <f>H1093-G1093</f>
        <v/>
      </c>
      <c r="K1093" s="78">
        <f>I1093+J1093</f>
        <v/>
      </c>
    </row>
    <row customHeight="1" ht="19.5" r="1094">
      <c r="A1094" s="2">
        <f>IF(USERID1="", USERID2, USERID1)</f>
        <v/>
      </c>
      <c r="B1094">
        <f>A1094&amp;"-"&amp;TEXT(C1094,"M")&amp;"-"&amp;TEXT(C1094,"D")</f>
        <v/>
      </c>
      <c r="C1094" s="93">
        <f>DATE</f>
        <v/>
      </c>
      <c r="D1094">
        <f>DAY</f>
        <v/>
      </c>
      <c r="F1094">
        <f>VLOOKUP(B1094,CodeDEAM,2,FALSE)</f>
        <v/>
      </c>
      <c r="G1094">
        <f>VLOOKUP(B1094,CodeARPM,2,FALSE)</f>
        <v/>
      </c>
      <c r="H1094">
        <f>VLOOKUP(B1094,CodeTRUEDEPM,2,FALSE)</f>
        <v/>
      </c>
      <c r="I1094" s="78">
        <f>F1094-E1094</f>
        <v/>
      </c>
      <c r="J1094" s="78">
        <f>H1094-G1094</f>
        <v/>
      </c>
      <c r="K1094" s="78">
        <f>I1094+J1094</f>
        <v/>
      </c>
    </row>
    <row customHeight="1" ht="19.5" r="1095">
      <c r="A1095" s="2">
        <f>IF(USERID1="", USERID2, USERID1)</f>
        <v/>
      </c>
      <c r="B1095">
        <f>A1095&amp;"-"&amp;TEXT(C1095,"M")&amp;"-"&amp;TEXT(C1095,"D")</f>
        <v/>
      </c>
      <c r="C1095" s="93">
        <f>DATE</f>
        <v/>
      </c>
      <c r="D1095">
        <f>DAY</f>
        <v/>
      </c>
      <c r="F1095">
        <f>VLOOKUP(B1095,CodeDEAM,2,FALSE)</f>
        <v/>
      </c>
      <c r="G1095">
        <f>VLOOKUP(B1095,CodeARPM,2,FALSE)</f>
        <v/>
      </c>
      <c r="H1095">
        <f>VLOOKUP(B1095,CodeTRUEDEPM,2,FALSE)</f>
        <v/>
      </c>
      <c r="I1095" s="78">
        <f>F1095-E1095</f>
        <v/>
      </c>
      <c r="J1095" s="78">
        <f>H1095-G1095</f>
        <v/>
      </c>
      <c r="K1095" s="78">
        <f>I1095+J1095</f>
        <v/>
      </c>
    </row>
    <row customHeight="1" ht="19.5" r="1096">
      <c r="A1096" s="2">
        <f>IF(USERID1="", USERID2, USERID1)</f>
        <v/>
      </c>
      <c r="B1096">
        <f>A1096&amp;"-"&amp;TEXT(C1096,"M")&amp;"-"&amp;TEXT(C1096,"D")</f>
        <v/>
      </c>
      <c r="C1096" s="93">
        <f>DATE</f>
        <v/>
      </c>
      <c r="D1096">
        <f>DAY</f>
        <v/>
      </c>
      <c r="F1096">
        <f>VLOOKUP(B1096,CodeDEAM,2,FALSE)</f>
        <v/>
      </c>
      <c r="G1096">
        <f>VLOOKUP(B1096,CodeARPM,2,FALSE)</f>
        <v/>
      </c>
      <c r="H1096">
        <f>VLOOKUP(B1096,CodeTRUEDEPM,2,FALSE)</f>
        <v/>
      </c>
      <c r="I1096" s="78">
        <f>F1096-E1096</f>
        <v/>
      </c>
      <c r="J1096" s="78">
        <f>H1096-G1096</f>
        <v/>
      </c>
      <c r="K1096" s="78">
        <f>I1096+J1096</f>
        <v/>
      </c>
    </row>
    <row customHeight="1" ht="19.5" r="1097">
      <c r="A1097" s="2">
        <f>IF(USERID1="", USERID2, USERID1)</f>
        <v/>
      </c>
      <c r="B1097">
        <f>A1097&amp;"-"&amp;TEXT(C1097,"M")&amp;"-"&amp;TEXT(C1097,"D")</f>
        <v/>
      </c>
      <c r="C1097" s="93">
        <f>DATE</f>
        <v/>
      </c>
      <c r="D1097">
        <f>DAY</f>
        <v/>
      </c>
      <c r="F1097">
        <f>VLOOKUP(B1097,CodeDEAM,2,FALSE)</f>
        <v/>
      </c>
      <c r="G1097">
        <f>VLOOKUP(B1097,CodeARPM,2,FALSE)</f>
        <v/>
      </c>
      <c r="H1097">
        <f>VLOOKUP(B1097,CodeTRUEDEPM,2,FALSE)</f>
        <v/>
      </c>
      <c r="I1097" s="78">
        <f>F1097-E1097</f>
        <v/>
      </c>
      <c r="J1097" s="78">
        <f>H1097-G1097</f>
        <v/>
      </c>
      <c r="K1097" s="78">
        <f>I1097+J1097</f>
        <v/>
      </c>
    </row>
    <row customHeight="1" ht="19.5" r="1098">
      <c r="A1098" s="2">
        <f>IF(USERID1="", USERID2, USERID1)</f>
        <v/>
      </c>
      <c r="B1098">
        <f>A1098&amp;"-"&amp;TEXT(C1098,"M")&amp;"-"&amp;TEXT(C1098,"D")</f>
        <v/>
      </c>
      <c r="C1098" s="93">
        <f>DATE</f>
        <v/>
      </c>
      <c r="D1098">
        <f>DAY</f>
        <v/>
      </c>
      <c r="F1098">
        <f>VLOOKUP(B1098,CodeDEAM,2,FALSE)</f>
        <v/>
      </c>
      <c r="G1098">
        <f>VLOOKUP(B1098,CodeARPM,2,FALSE)</f>
        <v/>
      </c>
      <c r="H1098">
        <f>VLOOKUP(B1098,CodeTRUEDEPM,2,FALSE)</f>
        <v/>
      </c>
      <c r="I1098" s="78">
        <f>F1098-E1098</f>
        <v/>
      </c>
      <c r="J1098" s="78">
        <f>H1098-G1098</f>
        <v/>
      </c>
      <c r="K1098" s="78">
        <f>I1098+J1098</f>
        <v/>
      </c>
    </row>
    <row customHeight="1" ht="19.5" r="1099">
      <c r="A1099" s="2">
        <f>IF(USERID1="", USERID2, USERID1)</f>
        <v/>
      </c>
      <c r="B1099">
        <f>A1099&amp;"-"&amp;TEXT(C1099,"M")&amp;"-"&amp;TEXT(C1099,"D")</f>
        <v/>
      </c>
      <c r="C1099" s="93">
        <f>DATE</f>
        <v/>
      </c>
      <c r="D1099">
        <f>DAY</f>
        <v/>
      </c>
      <c r="F1099">
        <f>VLOOKUP(B1099,CodeDEAM,2,FALSE)</f>
        <v/>
      </c>
      <c r="G1099">
        <f>VLOOKUP(B1099,CodeARPM,2,FALSE)</f>
        <v/>
      </c>
      <c r="H1099">
        <f>VLOOKUP(B1099,CodeTRUEDEPM,2,FALSE)</f>
        <v/>
      </c>
      <c r="I1099" s="78">
        <f>F1099-E1099</f>
        <v/>
      </c>
      <c r="J1099" s="78">
        <f>H1099-G1099</f>
        <v/>
      </c>
      <c r="K1099" s="78">
        <f>I1099+J1099</f>
        <v/>
      </c>
    </row>
    <row customHeight="1" ht="19.5" r="1100">
      <c r="A1100" s="2">
        <f>IF(USERID1="", USERID2, USERID1)</f>
        <v/>
      </c>
      <c r="B1100">
        <f>A1100&amp;"-"&amp;TEXT(C1100,"M")&amp;"-"&amp;TEXT(C1100,"D")</f>
        <v/>
      </c>
      <c r="C1100" s="93">
        <f>DATE</f>
        <v/>
      </c>
      <c r="D1100">
        <f>DAY</f>
        <v/>
      </c>
      <c r="F1100">
        <f>VLOOKUP(B1100,CodeDEAM,2,FALSE)</f>
        <v/>
      </c>
      <c r="G1100">
        <f>VLOOKUP(B1100,CodeARPM,2,FALSE)</f>
        <v/>
      </c>
      <c r="H1100">
        <f>VLOOKUP(B1100,CodeTRUEDEPM,2,FALSE)</f>
        <v/>
      </c>
      <c r="I1100" s="78">
        <f>F1100-E1100</f>
        <v/>
      </c>
      <c r="J1100" s="78">
        <f>H1100-G1100</f>
        <v/>
      </c>
      <c r="K1100" s="78">
        <f>I1100+J1100</f>
        <v/>
      </c>
    </row>
    <row customHeight="1" ht="19.5" r="1101">
      <c r="A1101" s="2">
        <f>IF(USERID1="", USERID2, USERID1)</f>
        <v/>
      </c>
      <c r="B1101">
        <f>A1101&amp;"-"&amp;TEXT(C1101,"M")&amp;"-"&amp;TEXT(C1101,"D")</f>
        <v/>
      </c>
      <c r="C1101" s="93">
        <f>DATE</f>
        <v/>
      </c>
      <c r="D1101">
        <f>DAY</f>
        <v/>
      </c>
      <c r="F1101">
        <f>VLOOKUP(B1101,CodeDEAM,2,FALSE)</f>
        <v/>
      </c>
      <c r="G1101">
        <f>VLOOKUP(B1101,CodeARPM,2,FALSE)</f>
        <v/>
      </c>
      <c r="H1101">
        <f>VLOOKUP(B1101,CodeTRUEDEPM,2,FALSE)</f>
        <v/>
      </c>
      <c r="I1101" s="78">
        <f>F1101-E1101</f>
        <v/>
      </c>
      <c r="J1101" s="78">
        <f>H1101-G1101</f>
        <v/>
      </c>
      <c r="K1101" s="78">
        <f>I1101+J1101</f>
        <v/>
      </c>
    </row>
    <row customHeight="1" ht="19.5" r="1102">
      <c r="A1102" s="2">
        <f>IF(USERID1="", USERID2, USERID1)</f>
        <v/>
      </c>
      <c r="B1102">
        <f>A1102&amp;"-"&amp;TEXT(C1102,"M")&amp;"-"&amp;TEXT(C1102,"D")</f>
        <v/>
      </c>
      <c r="C1102" s="93">
        <f>DATE</f>
        <v/>
      </c>
      <c r="D1102">
        <f>DAY</f>
        <v/>
      </c>
      <c r="F1102">
        <f>VLOOKUP(B1102,CodeDEAM,2,FALSE)</f>
        <v/>
      </c>
      <c r="G1102">
        <f>VLOOKUP(B1102,CodeARPM,2,FALSE)</f>
        <v/>
      </c>
      <c r="H1102">
        <f>VLOOKUP(B1102,CodeTRUEDEPM,2,FALSE)</f>
        <v/>
      </c>
      <c r="I1102" s="78">
        <f>F1102-E1102</f>
        <v/>
      </c>
      <c r="J1102" s="78">
        <f>H1102-G1102</f>
        <v/>
      </c>
      <c r="K1102" s="78">
        <f>I1102+J1102</f>
        <v/>
      </c>
    </row>
    <row customHeight="1" ht="19.5" r="1103">
      <c r="A1103" s="2">
        <f>IF(USERID1="", USERID2, USERID1)</f>
        <v/>
      </c>
      <c r="B1103">
        <f>A1103&amp;"-"&amp;TEXT(C1103,"M")&amp;"-"&amp;TEXT(C1103,"D")</f>
        <v/>
      </c>
      <c r="C1103" s="93">
        <f>DATE</f>
        <v/>
      </c>
      <c r="D1103">
        <f>DAY</f>
        <v/>
      </c>
      <c r="F1103">
        <f>VLOOKUP(B1103,CodeDEAM,2,FALSE)</f>
        <v/>
      </c>
      <c r="G1103">
        <f>VLOOKUP(B1103,CodeARPM,2,FALSE)</f>
        <v/>
      </c>
      <c r="H1103">
        <f>VLOOKUP(B1103,CodeTRUEDEPM,2,FALSE)</f>
        <v/>
      </c>
      <c r="I1103" s="78">
        <f>F1103-E1103</f>
        <v/>
      </c>
      <c r="J1103" s="78">
        <f>H1103-G1103</f>
        <v/>
      </c>
      <c r="K1103" s="78">
        <f>I1103+J1103</f>
        <v/>
      </c>
    </row>
    <row customHeight="1" ht="19.5" r="1104">
      <c r="A1104" s="2">
        <f>IF(USERID1="", USERID2, USERID1)</f>
        <v/>
      </c>
      <c r="B1104">
        <f>A1104&amp;"-"&amp;TEXT(C1104,"M")&amp;"-"&amp;TEXT(C1104,"D")</f>
        <v/>
      </c>
      <c r="C1104" s="93">
        <f>DATE</f>
        <v/>
      </c>
      <c r="D1104">
        <f>DAY</f>
        <v/>
      </c>
      <c r="F1104">
        <f>VLOOKUP(B1104,CodeDEAM,2,FALSE)</f>
        <v/>
      </c>
      <c r="G1104">
        <f>VLOOKUP(B1104,CodeARPM,2,FALSE)</f>
        <v/>
      </c>
      <c r="H1104">
        <f>VLOOKUP(B1104,CodeTRUEDEPM,2,FALSE)</f>
        <v/>
      </c>
      <c r="I1104" s="78">
        <f>F1104-E1104</f>
        <v/>
      </c>
      <c r="J1104" s="78">
        <f>H1104-G1104</f>
        <v/>
      </c>
      <c r="K1104" s="78">
        <f>I1104+J1104</f>
        <v/>
      </c>
    </row>
    <row customHeight="1" ht="19.5" r="1105">
      <c r="A1105" s="2">
        <f>IF(USERID1="", USERID2, USERID1)</f>
        <v/>
      </c>
      <c r="B1105">
        <f>A1105&amp;"-"&amp;TEXT(C1105,"M")&amp;"-"&amp;TEXT(C1105,"D")</f>
        <v/>
      </c>
      <c r="C1105" s="93">
        <f>DATE</f>
        <v/>
      </c>
      <c r="D1105">
        <f>DAY</f>
        <v/>
      </c>
      <c r="F1105">
        <f>VLOOKUP(B1105,CodeDEAM,2,FALSE)</f>
        <v/>
      </c>
      <c r="G1105">
        <f>VLOOKUP(B1105,CodeARPM,2,FALSE)</f>
        <v/>
      </c>
      <c r="H1105">
        <f>VLOOKUP(B1105,CodeTRUEDEPM,2,FALSE)</f>
        <v/>
      </c>
      <c r="I1105" s="78">
        <f>F1105-E1105</f>
        <v/>
      </c>
      <c r="J1105" s="78">
        <f>H1105-G1105</f>
        <v/>
      </c>
      <c r="K1105" s="78">
        <f>I1105+J1105</f>
        <v/>
      </c>
    </row>
    <row customHeight="1" ht="19.5" r="1106">
      <c r="A1106" s="2">
        <f>IF(USERID1="", USERID2, USERID1)</f>
        <v/>
      </c>
      <c r="B1106">
        <f>A1106&amp;"-"&amp;TEXT(C1106,"M")&amp;"-"&amp;TEXT(C1106,"D")</f>
        <v/>
      </c>
      <c r="C1106" s="93">
        <f>DATE</f>
        <v/>
      </c>
      <c r="D1106">
        <f>DAY</f>
        <v/>
      </c>
      <c r="F1106">
        <f>VLOOKUP(B1106,CodeDEAM,2,FALSE)</f>
        <v/>
      </c>
      <c r="G1106">
        <f>VLOOKUP(B1106,CodeARPM,2,FALSE)</f>
        <v/>
      </c>
      <c r="H1106">
        <f>VLOOKUP(B1106,CodeTRUEDEPM,2,FALSE)</f>
        <v/>
      </c>
      <c r="I1106" s="78">
        <f>F1106-E1106</f>
        <v/>
      </c>
      <c r="J1106" s="78">
        <f>H1106-G1106</f>
        <v/>
      </c>
      <c r="K1106" s="78">
        <f>I1106+J1106</f>
        <v/>
      </c>
    </row>
    <row customHeight="1" ht="19.5" r="1107">
      <c r="A1107" s="2">
        <f>IF(USERID1="", USERID2, USERID1)</f>
        <v/>
      </c>
      <c r="B1107">
        <f>A1107&amp;"-"&amp;TEXT(C1107,"M")&amp;"-"&amp;TEXT(C1107,"D")</f>
        <v/>
      </c>
      <c r="C1107" s="93">
        <f>DATE</f>
        <v/>
      </c>
      <c r="D1107">
        <f>DAY</f>
        <v/>
      </c>
      <c r="F1107">
        <f>VLOOKUP(B1107,CodeDEAM,2,FALSE)</f>
        <v/>
      </c>
      <c r="G1107">
        <f>VLOOKUP(B1107,CodeARPM,2,FALSE)</f>
        <v/>
      </c>
      <c r="H1107">
        <f>VLOOKUP(B1107,CodeTRUEDEPM,2,FALSE)</f>
        <v/>
      </c>
      <c r="I1107" s="78">
        <f>F1107-E1107</f>
        <v/>
      </c>
      <c r="J1107" s="78">
        <f>H1107-G1107</f>
        <v/>
      </c>
      <c r="K1107" s="78">
        <f>I1107+J1107</f>
        <v/>
      </c>
    </row>
    <row customHeight="1" ht="19.5" r="1108">
      <c r="A1108" s="2">
        <f>IF(USERID1="", USERID2, USERID1)</f>
        <v/>
      </c>
      <c r="B1108">
        <f>A1108&amp;"-"&amp;TEXT(C1108,"M")&amp;"-"&amp;TEXT(C1108,"D")</f>
        <v/>
      </c>
      <c r="C1108" s="93">
        <f>DATE</f>
        <v/>
      </c>
      <c r="D1108">
        <f>DAY</f>
        <v/>
      </c>
      <c r="F1108">
        <f>VLOOKUP(B1108,CodeDEAM,2,FALSE)</f>
        <v/>
      </c>
      <c r="G1108">
        <f>VLOOKUP(B1108,CodeARPM,2,FALSE)</f>
        <v/>
      </c>
      <c r="H1108">
        <f>VLOOKUP(B1108,CodeTRUEDEPM,2,FALSE)</f>
        <v/>
      </c>
      <c r="I1108" s="78">
        <f>F1108-E1108</f>
        <v/>
      </c>
      <c r="J1108" s="78">
        <f>H1108-G1108</f>
        <v/>
      </c>
      <c r="K1108" s="78">
        <f>I1108+J1108</f>
        <v/>
      </c>
    </row>
    <row customHeight="1" ht="19.5" r="1109">
      <c r="A1109" s="2">
        <f>IF(USERID1="", USERID2, USERID1)</f>
        <v/>
      </c>
      <c r="B1109">
        <f>A1109&amp;"-"&amp;TEXT(C1109,"M")&amp;"-"&amp;TEXT(C1109,"D")</f>
        <v/>
      </c>
      <c r="C1109" s="93">
        <f>DATE</f>
        <v/>
      </c>
      <c r="D1109">
        <f>DAY</f>
        <v/>
      </c>
      <c r="F1109">
        <f>VLOOKUP(B1109,CodeDEAM,2,FALSE)</f>
        <v/>
      </c>
      <c r="G1109">
        <f>VLOOKUP(B1109,CodeARPM,2,FALSE)</f>
        <v/>
      </c>
      <c r="H1109">
        <f>VLOOKUP(B1109,CodeTRUEDEPM,2,FALSE)</f>
        <v/>
      </c>
      <c r="I1109" s="78">
        <f>F1109-E1109</f>
        <v/>
      </c>
      <c r="J1109" s="78">
        <f>H1109-G1109</f>
        <v/>
      </c>
      <c r="K1109" s="78">
        <f>I1109+J1109</f>
        <v/>
      </c>
    </row>
    <row customHeight="1" ht="19.5" r="1110">
      <c r="A1110" s="2">
        <f>IF(USERID1="", USERID2, USERID1)</f>
        <v/>
      </c>
      <c r="B1110">
        <f>A1110&amp;"-"&amp;TEXT(C1110,"M")&amp;"-"&amp;TEXT(C1110,"D")</f>
        <v/>
      </c>
      <c r="C1110" s="93">
        <f>DATE</f>
        <v/>
      </c>
      <c r="D1110">
        <f>DAY</f>
        <v/>
      </c>
      <c r="F1110">
        <f>VLOOKUP(B1110,CodeDEAM,2,FALSE)</f>
        <v/>
      </c>
      <c r="G1110">
        <f>VLOOKUP(B1110,CodeARPM,2,FALSE)</f>
        <v/>
      </c>
      <c r="H1110">
        <f>VLOOKUP(B1110,CodeTRUEDEPM,2,FALSE)</f>
        <v/>
      </c>
      <c r="I1110" s="78">
        <f>F1110-E1110</f>
        <v/>
      </c>
      <c r="J1110" s="78">
        <f>H1110-G1110</f>
        <v/>
      </c>
      <c r="K1110" s="78">
        <f>I1110+J1110</f>
        <v/>
      </c>
    </row>
    <row customHeight="1" ht="19.5" r="1111">
      <c r="A1111" s="2">
        <f>IF(USERID1="", USERID2, USERID1)</f>
        <v/>
      </c>
      <c r="B1111">
        <f>A1111&amp;"-"&amp;TEXT(C1111,"M")&amp;"-"&amp;TEXT(C1111,"D")</f>
        <v/>
      </c>
      <c r="C1111" s="93">
        <f>DATE</f>
        <v/>
      </c>
      <c r="D1111">
        <f>DAY</f>
        <v/>
      </c>
      <c r="F1111">
        <f>VLOOKUP(B1111,CodeDEAM,2,FALSE)</f>
        <v/>
      </c>
      <c r="G1111">
        <f>VLOOKUP(B1111,CodeARPM,2,FALSE)</f>
        <v/>
      </c>
      <c r="H1111">
        <f>VLOOKUP(B1111,CodeTRUEDEPM,2,FALSE)</f>
        <v/>
      </c>
      <c r="I1111" s="78">
        <f>F1111-E1111</f>
        <v/>
      </c>
      <c r="J1111" s="78">
        <f>H1111-G1111</f>
        <v/>
      </c>
      <c r="K1111" s="78">
        <f>I1111+J1111</f>
        <v/>
      </c>
    </row>
    <row customHeight="1" ht="19.5" r="1112">
      <c r="A1112" s="2">
        <f>IF(USERID1="", USERID2, USERID1)</f>
        <v/>
      </c>
      <c r="B1112">
        <f>A1112&amp;"-"&amp;TEXT(C1112,"M")&amp;"-"&amp;TEXT(C1112,"D")</f>
        <v/>
      </c>
      <c r="C1112" s="93">
        <f>DATE</f>
        <v/>
      </c>
      <c r="D1112">
        <f>DAY</f>
        <v/>
      </c>
      <c r="F1112">
        <f>VLOOKUP(B1112,CodeDEAM,2,FALSE)</f>
        <v/>
      </c>
      <c r="G1112">
        <f>VLOOKUP(B1112,CodeARPM,2,FALSE)</f>
        <v/>
      </c>
      <c r="H1112">
        <f>VLOOKUP(B1112,CodeTRUEDEPM,2,FALSE)</f>
        <v/>
      </c>
      <c r="I1112" s="78">
        <f>F1112-E1112</f>
        <v/>
      </c>
      <c r="J1112" s="78">
        <f>H1112-G1112</f>
        <v/>
      </c>
      <c r="K1112" s="78">
        <f>I1112+J1112</f>
        <v/>
      </c>
    </row>
    <row customHeight="1" ht="19.5" r="1113">
      <c r="A1113" s="2">
        <f>IF(USERID1="", USERID2, USERID1)</f>
        <v/>
      </c>
      <c r="B1113">
        <f>A1113&amp;"-"&amp;TEXT(C1113,"M")&amp;"-"&amp;TEXT(C1113,"D")</f>
        <v/>
      </c>
      <c r="C1113" s="93">
        <f>DATE</f>
        <v/>
      </c>
      <c r="D1113">
        <f>DAY</f>
        <v/>
      </c>
      <c r="F1113">
        <f>VLOOKUP(B1113,CodeDEAM,2,FALSE)</f>
        <v/>
      </c>
      <c r="G1113">
        <f>VLOOKUP(B1113,CodeARPM,2,FALSE)</f>
        <v/>
      </c>
      <c r="H1113">
        <f>VLOOKUP(B1113,CodeTRUEDEPM,2,FALSE)</f>
        <v/>
      </c>
      <c r="I1113" s="78">
        <f>F1113-E1113</f>
        <v/>
      </c>
      <c r="J1113" s="78">
        <f>H1113-G1113</f>
        <v/>
      </c>
      <c r="K1113" s="78">
        <f>I1113+J1113</f>
        <v/>
      </c>
    </row>
    <row customHeight="1" ht="19.5" r="1114">
      <c r="A1114" s="2">
        <f>IF(USERID1="", USERID2, USERID1)</f>
        <v/>
      </c>
      <c r="B1114">
        <f>A1114&amp;"-"&amp;TEXT(C1114,"M")&amp;"-"&amp;TEXT(C1114,"D")</f>
        <v/>
      </c>
      <c r="C1114" s="93">
        <f>DATE</f>
        <v/>
      </c>
      <c r="D1114">
        <f>DAY</f>
        <v/>
      </c>
      <c r="F1114">
        <f>VLOOKUP(B1114,CodeDEAM,2,FALSE)</f>
        <v/>
      </c>
      <c r="G1114">
        <f>VLOOKUP(B1114,CodeARPM,2,FALSE)</f>
        <v/>
      </c>
      <c r="H1114">
        <f>VLOOKUP(B1114,CodeTRUEDEPM,2,FALSE)</f>
        <v/>
      </c>
      <c r="I1114" s="78">
        <f>F1114-E1114</f>
        <v/>
      </c>
      <c r="J1114" s="78">
        <f>H1114-G1114</f>
        <v/>
      </c>
      <c r="K1114" s="78">
        <f>I1114+J1114</f>
        <v/>
      </c>
    </row>
    <row customHeight="1" ht="19.5" r="1115">
      <c r="A1115" s="2">
        <f>IF(USERID1="", USERID2, USERID1)</f>
        <v/>
      </c>
      <c r="B1115">
        <f>A1115&amp;"-"&amp;TEXT(C1115,"M")&amp;"-"&amp;TEXT(C1115,"D")</f>
        <v/>
      </c>
      <c r="C1115" s="93">
        <f>DATE</f>
        <v/>
      </c>
      <c r="D1115">
        <f>DAY</f>
        <v/>
      </c>
      <c r="F1115">
        <f>VLOOKUP(B1115,CodeDEAM,2,FALSE)</f>
        <v/>
      </c>
      <c r="G1115">
        <f>VLOOKUP(B1115,CodeARPM,2,FALSE)</f>
        <v/>
      </c>
      <c r="H1115">
        <f>VLOOKUP(B1115,CodeTRUEDEPM,2,FALSE)</f>
        <v/>
      </c>
      <c r="I1115" s="78">
        <f>F1115-E1115</f>
        <v/>
      </c>
      <c r="J1115" s="78">
        <f>H1115-G1115</f>
        <v/>
      </c>
      <c r="K1115" s="78">
        <f>I1115+J1115</f>
        <v/>
      </c>
    </row>
    <row customHeight="1" ht="19.5" r="1116">
      <c r="A1116" s="2">
        <f>IF(USERID1="", USERID2, USERID1)</f>
        <v/>
      </c>
      <c r="B1116">
        <f>A1116&amp;"-"&amp;TEXT(C1116,"M")&amp;"-"&amp;TEXT(C1116,"D")</f>
        <v/>
      </c>
      <c r="C1116" s="93">
        <f>DATE</f>
        <v/>
      </c>
      <c r="D1116">
        <f>DAY</f>
        <v/>
      </c>
      <c r="F1116">
        <f>VLOOKUP(B1116,CodeDEAM,2,FALSE)</f>
        <v/>
      </c>
      <c r="G1116">
        <f>VLOOKUP(B1116,CodeARPM,2,FALSE)</f>
        <v/>
      </c>
      <c r="H1116">
        <f>VLOOKUP(B1116,CodeTRUEDEPM,2,FALSE)</f>
        <v/>
      </c>
      <c r="I1116" s="78">
        <f>F1116-E1116</f>
        <v/>
      </c>
      <c r="J1116" s="78">
        <f>H1116-G1116</f>
        <v/>
      </c>
      <c r="K1116" s="78">
        <f>I1116+J1116</f>
        <v/>
      </c>
    </row>
    <row customHeight="1" ht="19.5" r="1117">
      <c r="A1117" s="2">
        <f>IF(USERID1="", USERID2, USERID1)</f>
        <v/>
      </c>
      <c r="B1117">
        <f>A1117&amp;"-"&amp;TEXT(C1117,"M")&amp;"-"&amp;TEXT(C1117,"D")</f>
        <v/>
      </c>
      <c r="C1117" s="93">
        <f>DATE</f>
        <v/>
      </c>
      <c r="D1117">
        <f>DAY</f>
        <v/>
      </c>
      <c r="F1117">
        <f>VLOOKUP(B1117,CodeDEAM,2,FALSE)</f>
        <v/>
      </c>
      <c r="G1117">
        <f>VLOOKUP(B1117,CodeARPM,2,FALSE)</f>
        <v/>
      </c>
      <c r="H1117">
        <f>VLOOKUP(B1117,CodeTRUEDEPM,2,FALSE)</f>
        <v/>
      </c>
      <c r="I1117" s="78">
        <f>F1117-E1117</f>
        <v/>
      </c>
      <c r="J1117" s="78">
        <f>H1117-G1117</f>
        <v/>
      </c>
      <c r="K1117" s="78">
        <f>I1117+J1117</f>
        <v/>
      </c>
    </row>
    <row customHeight="1" ht="19.5" r="1118">
      <c r="A1118" s="2">
        <f>IF(USERID1="", USERID2, USERID1)</f>
        <v/>
      </c>
      <c r="B1118">
        <f>A1118&amp;"-"&amp;TEXT(C1118,"M")&amp;"-"&amp;TEXT(C1118,"D")</f>
        <v/>
      </c>
      <c r="C1118" s="93">
        <f>DATE</f>
        <v/>
      </c>
      <c r="D1118">
        <f>DAY</f>
        <v/>
      </c>
      <c r="F1118">
        <f>VLOOKUP(B1118,CodeDEAM,2,FALSE)</f>
        <v/>
      </c>
      <c r="G1118">
        <f>VLOOKUP(B1118,CodeARPM,2,FALSE)</f>
        <v/>
      </c>
      <c r="H1118">
        <f>VLOOKUP(B1118,CodeTRUEDEPM,2,FALSE)</f>
        <v/>
      </c>
      <c r="I1118" s="78">
        <f>F1118-E1118</f>
        <v/>
      </c>
      <c r="J1118" s="78">
        <f>H1118-G1118</f>
        <v/>
      </c>
      <c r="K1118" s="78">
        <f>I1118+J1118</f>
        <v/>
      </c>
    </row>
    <row customHeight="1" ht="19.5" r="1119">
      <c r="A1119" s="2">
        <f>IF(USERID1="", USERID2, USERID1)</f>
        <v/>
      </c>
      <c r="B1119">
        <f>A1119&amp;"-"&amp;TEXT(C1119,"M")&amp;"-"&amp;TEXT(C1119,"D")</f>
        <v/>
      </c>
      <c r="C1119" s="93">
        <f>DATE</f>
        <v/>
      </c>
      <c r="D1119">
        <f>DAY</f>
        <v/>
      </c>
      <c r="F1119">
        <f>VLOOKUP(B1119,CodeDEAM,2,FALSE)</f>
        <v/>
      </c>
      <c r="G1119">
        <f>VLOOKUP(B1119,CodeARPM,2,FALSE)</f>
        <v/>
      </c>
      <c r="H1119">
        <f>VLOOKUP(B1119,CodeTRUEDEPM,2,FALSE)</f>
        <v/>
      </c>
      <c r="I1119" s="78">
        <f>F1119-E1119</f>
        <v/>
      </c>
      <c r="J1119" s="78">
        <f>H1119-G1119</f>
        <v/>
      </c>
      <c r="K1119" s="78">
        <f>I1119+J1119</f>
        <v/>
      </c>
    </row>
    <row customHeight="1" ht="19.5" r="1120">
      <c r="A1120" s="2">
        <f>IF(USERID1="", USERID2, USERID1)</f>
        <v/>
      </c>
      <c r="B1120">
        <f>A1120&amp;"-"&amp;TEXT(C1120,"M")&amp;"-"&amp;TEXT(C1120,"D")</f>
        <v/>
      </c>
      <c r="C1120" s="93">
        <f>DATE</f>
        <v/>
      </c>
      <c r="D1120">
        <f>DAY</f>
        <v/>
      </c>
      <c r="F1120">
        <f>VLOOKUP(B1120,CodeDEAM,2,FALSE)</f>
        <v/>
      </c>
      <c r="G1120">
        <f>VLOOKUP(B1120,CodeARPM,2,FALSE)</f>
        <v/>
      </c>
      <c r="H1120">
        <f>VLOOKUP(B1120,CodeTRUEDEPM,2,FALSE)</f>
        <v/>
      </c>
      <c r="I1120" s="78">
        <f>F1120-E1120</f>
        <v/>
      </c>
      <c r="J1120" s="78">
        <f>H1120-G1120</f>
        <v/>
      </c>
      <c r="K1120" s="78">
        <f>I1120+J1120</f>
        <v/>
      </c>
    </row>
    <row customHeight="1" ht="19.5" r="1121">
      <c r="A1121" s="2">
        <f>IF(USERID1="", USERID2, USERID1)</f>
        <v/>
      </c>
      <c r="B1121">
        <f>A1121&amp;"-"&amp;TEXT(C1121,"M")&amp;"-"&amp;TEXT(C1121,"D")</f>
        <v/>
      </c>
      <c r="C1121" s="93">
        <f>DATE</f>
        <v/>
      </c>
      <c r="D1121">
        <f>DAY</f>
        <v/>
      </c>
      <c r="F1121">
        <f>VLOOKUP(B1121,CodeDEAM,2,FALSE)</f>
        <v/>
      </c>
      <c r="G1121">
        <f>VLOOKUP(B1121,CodeARPM,2,FALSE)</f>
        <v/>
      </c>
      <c r="H1121">
        <f>VLOOKUP(B1121,CodeTRUEDEPM,2,FALSE)</f>
        <v/>
      </c>
      <c r="I1121" s="78">
        <f>F1121-E1121</f>
        <v/>
      </c>
      <c r="J1121" s="78">
        <f>H1121-G1121</f>
        <v/>
      </c>
      <c r="K1121" s="78">
        <f>I1121+J1121</f>
        <v/>
      </c>
    </row>
    <row customHeight="1" ht="19.5" r="1122">
      <c r="A1122" s="2">
        <f>IF(USERID1="", USERID2, USERID1)</f>
        <v/>
      </c>
      <c r="B1122">
        <f>A1122&amp;"-"&amp;TEXT(C1122,"M")&amp;"-"&amp;TEXT(C1122,"D")</f>
        <v/>
      </c>
      <c r="C1122" s="93">
        <f>DATE</f>
        <v/>
      </c>
      <c r="D1122">
        <f>DAY</f>
        <v/>
      </c>
      <c r="F1122">
        <f>VLOOKUP(B1122,CodeDEAM,2,FALSE)</f>
        <v/>
      </c>
      <c r="G1122">
        <f>VLOOKUP(B1122,CodeARPM,2,FALSE)</f>
        <v/>
      </c>
      <c r="H1122">
        <f>VLOOKUP(B1122,CodeTRUEDEPM,2,FALSE)</f>
        <v/>
      </c>
      <c r="I1122" s="78">
        <f>F1122-E1122</f>
        <v/>
      </c>
      <c r="J1122" s="78">
        <f>H1122-G1122</f>
        <v/>
      </c>
      <c r="K1122" s="78">
        <f>I1122+J1122</f>
        <v/>
      </c>
    </row>
    <row customHeight="1" ht="19.5" r="1123">
      <c r="A1123" s="2">
        <f>IF(USERID1="", USERID2, USERID1)</f>
        <v/>
      </c>
      <c r="B1123">
        <f>A1123&amp;"-"&amp;TEXT(C1123,"M")&amp;"-"&amp;TEXT(C1123,"D")</f>
        <v/>
      </c>
      <c r="C1123" s="93">
        <f>DATE</f>
        <v/>
      </c>
      <c r="D1123">
        <f>DAY</f>
        <v/>
      </c>
      <c r="F1123">
        <f>VLOOKUP(B1123,CodeDEAM,2,FALSE)</f>
        <v/>
      </c>
      <c r="G1123">
        <f>VLOOKUP(B1123,CodeARPM,2,FALSE)</f>
        <v/>
      </c>
      <c r="H1123">
        <f>VLOOKUP(B1123,CodeTRUEDEPM,2,FALSE)</f>
        <v/>
      </c>
      <c r="I1123" s="78">
        <f>F1123-E1123</f>
        <v/>
      </c>
      <c r="J1123" s="78">
        <f>H1123-G1123</f>
        <v/>
      </c>
      <c r="K1123" s="78">
        <f>I1123+J1123</f>
        <v/>
      </c>
    </row>
    <row customHeight="1" ht="19.5" r="1124">
      <c r="A1124" s="2">
        <f>IF(USERID1="", USERID2, USERID1)</f>
        <v/>
      </c>
      <c r="B1124">
        <f>A1124&amp;"-"&amp;TEXT(C1124,"M")&amp;"-"&amp;TEXT(C1124,"D")</f>
        <v/>
      </c>
      <c r="C1124" s="93">
        <f>DATE</f>
        <v/>
      </c>
      <c r="D1124">
        <f>DAY</f>
        <v/>
      </c>
      <c r="F1124">
        <f>VLOOKUP(B1124,CodeDEAM,2,FALSE)</f>
        <v/>
      </c>
      <c r="G1124">
        <f>VLOOKUP(B1124,CodeARPM,2,FALSE)</f>
        <v/>
      </c>
      <c r="H1124">
        <f>VLOOKUP(B1124,CodeTRUEDEPM,2,FALSE)</f>
        <v/>
      </c>
      <c r="I1124" s="78">
        <f>F1124-E1124</f>
        <v/>
      </c>
      <c r="J1124" s="78">
        <f>H1124-G1124</f>
        <v/>
      </c>
      <c r="K1124" s="78">
        <f>I1124+J1124</f>
        <v/>
      </c>
    </row>
    <row customHeight="1" ht="19.5" r="1125">
      <c r="A1125" s="2">
        <f>IF(USERID1="", USERID2, USERID1)</f>
        <v/>
      </c>
      <c r="B1125">
        <f>A1125&amp;"-"&amp;TEXT(C1125,"M")&amp;"-"&amp;TEXT(C1125,"D")</f>
        <v/>
      </c>
      <c r="C1125" s="93">
        <f>DATE</f>
        <v/>
      </c>
      <c r="D1125">
        <f>DAY</f>
        <v/>
      </c>
      <c r="F1125">
        <f>VLOOKUP(B1125,CodeDEAM,2,FALSE)</f>
        <v/>
      </c>
      <c r="G1125">
        <f>VLOOKUP(B1125,CodeARPM,2,FALSE)</f>
        <v/>
      </c>
      <c r="H1125">
        <f>VLOOKUP(B1125,CodeTRUEDEPM,2,FALSE)</f>
        <v/>
      </c>
      <c r="I1125" s="78">
        <f>F1125-E1125</f>
        <v/>
      </c>
      <c r="J1125" s="78">
        <f>H1125-G1125</f>
        <v/>
      </c>
      <c r="K1125" s="78">
        <f>I1125+J1125</f>
        <v/>
      </c>
    </row>
    <row customHeight="1" ht="19.5" r="1126">
      <c r="A1126" s="2">
        <f>IF(USERID1="", USERID2, USERID1)</f>
        <v/>
      </c>
      <c r="B1126">
        <f>A1126&amp;"-"&amp;TEXT(C1126,"M")&amp;"-"&amp;TEXT(C1126,"D")</f>
        <v/>
      </c>
      <c r="C1126" s="93">
        <f>DATE</f>
        <v/>
      </c>
      <c r="D1126">
        <f>DAY</f>
        <v/>
      </c>
      <c r="F1126">
        <f>VLOOKUP(B1126,CodeDEAM,2,FALSE)</f>
        <v/>
      </c>
      <c r="G1126">
        <f>VLOOKUP(B1126,CodeARPM,2,FALSE)</f>
        <v/>
      </c>
      <c r="H1126">
        <f>VLOOKUP(B1126,CodeTRUEDEPM,2,FALSE)</f>
        <v/>
      </c>
      <c r="I1126" s="78">
        <f>F1126-E1126</f>
        <v/>
      </c>
      <c r="J1126" s="78">
        <f>H1126-G1126</f>
        <v/>
      </c>
      <c r="K1126" s="78">
        <f>I1126+J1126</f>
        <v/>
      </c>
    </row>
    <row customHeight="1" ht="19.5" r="1127">
      <c r="A1127" s="2">
        <f>IF(USERID1="", USERID2, USERID1)</f>
        <v/>
      </c>
      <c r="B1127">
        <f>A1127&amp;"-"&amp;TEXT(C1127,"M")&amp;"-"&amp;TEXT(C1127,"D")</f>
        <v/>
      </c>
      <c r="C1127" s="93">
        <f>DATE</f>
        <v/>
      </c>
      <c r="D1127">
        <f>DAY</f>
        <v/>
      </c>
      <c r="F1127">
        <f>VLOOKUP(B1127,CodeDEAM,2,FALSE)</f>
        <v/>
      </c>
      <c r="G1127">
        <f>VLOOKUP(B1127,CodeARPM,2,FALSE)</f>
        <v/>
      </c>
      <c r="H1127">
        <f>VLOOKUP(B1127,CodeTRUEDEPM,2,FALSE)</f>
        <v/>
      </c>
      <c r="I1127" s="78">
        <f>F1127-E1127</f>
        <v/>
      </c>
      <c r="J1127" s="78">
        <f>H1127-G1127</f>
        <v/>
      </c>
      <c r="K1127" s="78">
        <f>I1127+J1127</f>
        <v/>
      </c>
    </row>
    <row customHeight="1" ht="19.5" r="1128">
      <c r="A1128" s="2">
        <f>IF(USERID1="", USERID2, USERID1)</f>
        <v/>
      </c>
      <c r="B1128">
        <f>A1128&amp;"-"&amp;TEXT(C1128,"M")&amp;"-"&amp;TEXT(C1128,"D")</f>
        <v/>
      </c>
      <c r="C1128" s="93">
        <f>DATE</f>
        <v/>
      </c>
      <c r="D1128">
        <f>DAY</f>
        <v/>
      </c>
      <c r="F1128">
        <f>VLOOKUP(B1128,CodeDEAM,2,FALSE)</f>
        <v/>
      </c>
      <c r="G1128">
        <f>VLOOKUP(B1128,CodeARPM,2,FALSE)</f>
        <v/>
      </c>
      <c r="H1128">
        <f>VLOOKUP(B1128,CodeTRUEDEPM,2,FALSE)</f>
        <v/>
      </c>
      <c r="I1128" s="78">
        <f>F1128-E1128</f>
        <v/>
      </c>
      <c r="J1128" s="78">
        <f>H1128-G1128</f>
        <v/>
      </c>
      <c r="K1128" s="78">
        <f>I1128+J1128</f>
        <v/>
      </c>
    </row>
    <row customHeight="1" ht="19.5" r="1129">
      <c r="A1129" s="2">
        <f>IF(USERID1="", USERID2, USERID1)</f>
        <v/>
      </c>
      <c r="B1129">
        <f>A1129&amp;"-"&amp;TEXT(C1129,"M")&amp;"-"&amp;TEXT(C1129,"D")</f>
        <v/>
      </c>
      <c r="C1129" s="93">
        <f>DATE</f>
        <v/>
      </c>
      <c r="D1129">
        <f>DAY</f>
        <v/>
      </c>
      <c r="F1129">
        <f>VLOOKUP(B1129,CodeDEAM,2,FALSE)</f>
        <v/>
      </c>
      <c r="G1129">
        <f>VLOOKUP(B1129,CodeARPM,2,FALSE)</f>
        <v/>
      </c>
      <c r="H1129">
        <f>VLOOKUP(B1129,CodeTRUEDEPM,2,FALSE)</f>
        <v/>
      </c>
      <c r="I1129" s="78">
        <f>F1129-E1129</f>
        <v/>
      </c>
      <c r="J1129" s="78">
        <f>H1129-G1129</f>
        <v/>
      </c>
      <c r="K1129" s="78">
        <f>I1129+J1129</f>
        <v/>
      </c>
    </row>
    <row customHeight="1" ht="19.5" r="1130">
      <c r="A1130" s="2">
        <f>IF(USERID1="", USERID2, USERID1)</f>
        <v/>
      </c>
      <c r="B1130">
        <f>A1130&amp;"-"&amp;TEXT(C1130,"M")&amp;"-"&amp;TEXT(C1130,"D")</f>
        <v/>
      </c>
      <c r="C1130" s="93">
        <f>DATE</f>
        <v/>
      </c>
      <c r="D1130">
        <f>DAY</f>
        <v/>
      </c>
      <c r="F1130">
        <f>VLOOKUP(B1130,CodeDEAM,2,FALSE)</f>
        <v/>
      </c>
      <c r="G1130">
        <f>VLOOKUP(B1130,CodeARPM,2,FALSE)</f>
        <v/>
      </c>
      <c r="H1130">
        <f>VLOOKUP(B1130,CodeTRUEDEPM,2,FALSE)</f>
        <v/>
      </c>
      <c r="I1130" s="78">
        <f>F1130-E1130</f>
        <v/>
      </c>
      <c r="J1130" s="78">
        <f>H1130-G1130</f>
        <v/>
      </c>
      <c r="K1130" s="78">
        <f>I1130+J1130</f>
        <v/>
      </c>
    </row>
    <row customHeight="1" ht="19.5" r="1131">
      <c r="A1131" s="2">
        <f>IF(USERID1="", USERID2, USERID1)</f>
        <v/>
      </c>
      <c r="B1131">
        <f>A1131&amp;"-"&amp;TEXT(C1131,"M")&amp;"-"&amp;TEXT(C1131,"D")</f>
        <v/>
      </c>
      <c r="C1131" s="93">
        <f>DATE</f>
        <v/>
      </c>
      <c r="D1131">
        <f>DAY</f>
        <v/>
      </c>
      <c r="F1131">
        <f>VLOOKUP(B1131,CodeDEAM,2,FALSE)</f>
        <v/>
      </c>
      <c r="G1131">
        <f>VLOOKUP(B1131,CodeARPM,2,FALSE)</f>
        <v/>
      </c>
      <c r="H1131">
        <f>VLOOKUP(B1131,CodeTRUEDEPM,2,FALSE)</f>
        <v/>
      </c>
      <c r="I1131" s="78">
        <f>F1131-E1131</f>
        <v/>
      </c>
      <c r="J1131" s="78">
        <f>H1131-G1131</f>
        <v/>
      </c>
      <c r="K1131" s="78">
        <f>I1131+J1131</f>
        <v/>
      </c>
    </row>
    <row customHeight="1" ht="19.5" r="1132">
      <c r="A1132" s="2">
        <f>IF(USERID1="", USERID2, USERID1)</f>
        <v/>
      </c>
      <c r="B1132">
        <f>A1132&amp;"-"&amp;TEXT(C1132,"M")&amp;"-"&amp;TEXT(C1132,"D")</f>
        <v/>
      </c>
      <c r="C1132" s="93">
        <f>DATE</f>
        <v/>
      </c>
      <c r="D1132">
        <f>DAY</f>
        <v/>
      </c>
      <c r="F1132">
        <f>VLOOKUP(B1132,CodeDEAM,2,FALSE)</f>
        <v/>
      </c>
      <c r="G1132">
        <f>VLOOKUP(B1132,CodeARPM,2,FALSE)</f>
        <v/>
      </c>
      <c r="H1132">
        <f>VLOOKUP(B1132,CodeTRUEDEPM,2,FALSE)</f>
        <v/>
      </c>
      <c r="I1132" s="78">
        <f>F1132-E1132</f>
        <v/>
      </c>
      <c r="J1132" s="78">
        <f>H1132-G1132</f>
        <v/>
      </c>
      <c r="K1132" s="78">
        <f>I1132+J1132</f>
        <v/>
      </c>
    </row>
    <row customHeight="1" ht="19.5" r="1133">
      <c r="A1133" s="2">
        <f>IF(USERID1="", USERID2, USERID1)</f>
        <v/>
      </c>
      <c r="B1133">
        <f>A1133&amp;"-"&amp;TEXT(C1133,"M")&amp;"-"&amp;TEXT(C1133,"D")</f>
        <v/>
      </c>
      <c r="C1133" s="93">
        <f>DATE</f>
        <v/>
      </c>
      <c r="D1133">
        <f>DAY</f>
        <v/>
      </c>
      <c r="F1133">
        <f>VLOOKUP(B1133,CodeDEAM,2,FALSE)</f>
        <v/>
      </c>
      <c r="G1133">
        <f>VLOOKUP(B1133,CodeARPM,2,FALSE)</f>
        <v/>
      </c>
      <c r="H1133">
        <f>VLOOKUP(B1133,CodeTRUEDEPM,2,FALSE)</f>
        <v/>
      </c>
      <c r="I1133" s="78">
        <f>F1133-E1133</f>
        <v/>
      </c>
      <c r="J1133" s="78">
        <f>H1133-G1133</f>
        <v/>
      </c>
      <c r="K1133" s="78">
        <f>I1133+J1133</f>
        <v/>
      </c>
    </row>
    <row customHeight="1" ht="19.5" r="1134">
      <c r="A1134" s="2">
        <f>IF(USERID1="", USERID2, USERID1)</f>
        <v/>
      </c>
      <c r="B1134">
        <f>A1134&amp;"-"&amp;TEXT(C1134,"M")&amp;"-"&amp;TEXT(C1134,"D")</f>
        <v/>
      </c>
      <c r="C1134" s="93">
        <f>DATE</f>
        <v/>
      </c>
      <c r="D1134">
        <f>DAY</f>
        <v/>
      </c>
      <c r="F1134">
        <f>VLOOKUP(B1134,CodeDEAM,2,FALSE)</f>
        <v/>
      </c>
      <c r="G1134">
        <f>VLOOKUP(B1134,CodeARPM,2,FALSE)</f>
        <v/>
      </c>
      <c r="H1134">
        <f>VLOOKUP(B1134,CodeTRUEDEPM,2,FALSE)</f>
        <v/>
      </c>
      <c r="I1134" s="78">
        <f>F1134-E1134</f>
        <v/>
      </c>
      <c r="J1134" s="78">
        <f>H1134-G1134</f>
        <v/>
      </c>
      <c r="K1134" s="78">
        <f>I1134+J1134</f>
        <v/>
      </c>
    </row>
    <row customHeight="1" ht="19.5" r="1135">
      <c r="A1135" s="2">
        <f>IF(USERID1="", USERID2, USERID1)</f>
        <v/>
      </c>
      <c r="B1135">
        <f>A1135&amp;"-"&amp;TEXT(C1135,"M")&amp;"-"&amp;TEXT(C1135,"D")</f>
        <v/>
      </c>
      <c r="C1135" s="93">
        <f>DATE</f>
        <v/>
      </c>
      <c r="D1135">
        <f>DAY</f>
        <v/>
      </c>
      <c r="F1135">
        <f>VLOOKUP(B1135,CodeDEAM,2,FALSE)</f>
        <v/>
      </c>
      <c r="G1135">
        <f>VLOOKUP(B1135,CodeARPM,2,FALSE)</f>
        <v/>
      </c>
      <c r="H1135">
        <f>VLOOKUP(B1135,CodeTRUEDEPM,2,FALSE)</f>
        <v/>
      </c>
      <c r="I1135" s="78">
        <f>F1135-E1135</f>
        <v/>
      </c>
      <c r="J1135" s="78">
        <f>H1135-G1135</f>
        <v/>
      </c>
      <c r="K1135" s="78">
        <f>I1135+J1135</f>
        <v/>
      </c>
    </row>
    <row customHeight="1" ht="19.5" r="1136">
      <c r="A1136" s="2">
        <f>IF(USERID1="", USERID2, USERID1)</f>
        <v/>
      </c>
      <c r="B1136">
        <f>A1136&amp;"-"&amp;TEXT(C1136,"M")&amp;"-"&amp;TEXT(C1136,"D")</f>
        <v/>
      </c>
      <c r="C1136" s="93">
        <f>DATE</f>
        <v/>
      </c>
      <c r="D1136">
        <f>DAY</f>
        <v/>
      </c>
      <c r="F1136">
        <f>VLOOKUP(B1136,CodeDEAM,2,FALSE)</f>
        <v/>
      </c>
      <c r="G1136">
        <f>VLOOKUP(B1136,CodeARPM,2,FALSE)</f>
        <v/>
      </c>
      <c r="H1136">
        <f>VLOOKUP(B1136,CodeTRUEDEPM,2,FALSE)</f>
        <v/>
      </c>
      <c r="I1136" s="78">
        <f>F1136-E1136</f>
        <v/>
      </c>
      <c r="J1136" s="78">
        <f>H1136-G1136</f>
        <v/>
      </c>
      <c r="K1136" s="78">
        <f>I1136+J1136</f>
        <v/>
      </c>
    </row>
    <row customHeight="1" ht="19.5" r="1137">
      <c r="A1137" s="2">
        <f>IF(USERID1="", USERID2, USERID1)</f>
        <v/>
      </c>
      <c r="B1137">
        <f>A1137&amp;"-"&amp;TEXT(C1137,"M")&amp;"-"&amp;TEXT(C1137,"D")</f>
        <v/>
      </c>
      <c r="C1137" s="93">
        <f>DATE</f>
        <v/>
      </c>
      <c r="D1137">
        <f>DAY</f>
        <v/>
      </c>
      <c r="F1137">
        <f>VLOOKUP(B1137,CodeDEAM,2,FALSE)</f>
        <v/>
      </c>
      <c r="G1137">
        <f>VLOOKUP(B1137,CodeARPM,2,FALSE)</f>
        <v/>
      </c>
      <c r="H1137">
        <f>VLOOKUP(B1137,CodeTRUEDEPM,2,FALSE)</f>
        <v/>
      </c>
      <c r="I1137" s="78">
        <f>F1137-E1137</f>
        <v/>
      </c>
      <c r="J1137" s="78">
        <f>H1137-G1137</f>
        <v/>
      </c>
      <c r="K1137" s="78">
        <f>I1137+J1137</f>
        <v/>
      </c>
    </row>
    <row customHeight="1" ht="19.5" r="1138">
      <c r="A1138" s="2">
        <f>IF(USERID1="", USERID2, USERID1)</f>
        <v/>
      </c>
      <c r="B1138">
        <f>A1138&amp;"-"&amp;TEXT(C1138,"M")&amp;"-"&amp;TEXT(C1138,"D")</f>
        <v/>
      </c>
      <c r="C1138" s="93">
        <f>DATE</f>
        <v/>
      </c>
      <c r="D1138">
        <f>DAY</f>
        <v/>
      </c>
      <c r="F1138">
        <f>VLOOKUP(B1138,CodeDEAM,2,FALSE)</f>
        <v/>
      </c>
      <c r="G1138">
        <f>VLOOKUP(B1138,CodeARPM,2,FALSE)</f>
        <v/>
      </c>
      <c r="H1138">
        <f>VLOOKUP(B1138,CodeTRUEDEPM,2,FALSE)</f>
        <v/>
      </c>
      <c r="I1138" s="78">
        <f>F1138-E1138</f>
        <v/>
      </c>
      <c r="J1138" s="78">
        <f>H1138-G1138</f>
        <v/>
      </c>
      <c r="K1138" s="78">
        <f>I1138+J1138</f>
        <v/>
      </c>
    </row>
    <row customHeight="1" ht="19.5" r="1139">
      <c r="A1139" s="2">
        <f>IF(USERID1="", USERID2, USERID1)</f>
        <v/>
      </c>
      <c r="B1139">
        <f>A1139&amp;"-"&amp;TEXT(C1139,"M")&amp;"-"&amp;TEXT(C1139,"D")</f>
        <v/>
      </c>
      <c r="C1139" s="93">
        <f>DATE</f>
        <v/>
      </c>
      <c r="D1139">
        <f>DAY</f>
        <v/>
      </c>
      <c r="F1139">
        <f>VLOOKUP(B1139,CodeDEAM,2,FALSE)</f>
        <v/>
      </c>
      <c r="G1139">
        <f>VLOOKUP(B1139,CodeARPM,2,FALSE)</f>
        <v/>
      </c>
      <c r="H1139">
        <f>VLOOKUP(B1139,CodeTRUEDEPM,2,FALSE)</f>
        <v/>
      </c>
      <c r="I1139" s="78">
        <f>F1139-E1139</f>
        <v/>
      </c>
      <c r="J1139" s="78">
        <f>H1139-G1139</f>
        <v/>
      </c>
      <c r="K1139" s="78">
        <f>I1139+J1139</f>
        <v/>
      </c>
    </row>
    <row customHeight="1" ht="19.5" r="1140">
      <c r="A1140" s="2">
        <f>IF(USERID1="", USERID2, USERID1)</f>
        <v/>
      </c>
      <c r="B1140">
        <f>A1140&amp;"-"&amp;TEXT(C1140,"M")&amp;"-"&amp;TEXT(C1140,"D")</f>
        <v/>
      </c>
      <c r="C1140" s="93">
        <f>DATE</f>
        <v/>
      </c>
      <c r="D1140">
        <f>DAY</f>
        <v/>
      </c>
      <c r="F1140">
        <f>VLOOKUP(B1140,CodeDEAM,2,FALSE)</f>
        <v/>
      </c>
      <c r="G1140">
        <f>VLOOKUP(B1140,CodeARPM,2,FALSE)</f>
        <v/>
      </c>
      <c r="H1140">
        <f>VLOOKUP(B1140,CodeTRUEDEPM,2,FALSE)</f>
        <v/>
      </c>
      <c r="I1140" s="78">
        <f>F1140-E1140</f>
        <v/>
      </c>
      <c r="J1140" s="78">
        <f>H1140-G1140</f>
        <v/>
      </c>
      <c r="K1140" s="78">
        <f>I1140+J1140</f>
        <v/>
      </c>
    </row>
    <row customHeight="1" ht="19.5" r="1141">
      <c r="A1141" s="2">
        <f>IF(USERID1="", USERID2, USERID1)</f>
        <v/>
      </c>
      <c r="B1141">
        <f>A1141&amp;"-"&amp;TEXT(C1141,"M")&amp;"-"&amp;TEXT(C1141,"D")</f>
        <v/>
      </c>
      <c r="C1141" s="93">
        <f>DATE</f>
        <v/>
      </c>
      <c r="D1141">
        <f>DAY</f>
        <v/>
      </c>
      <c r="F1141">
        <f>VLOOKUP(B1141,CodeDEAM,2,FALSE)</f>
        <v/>
      </c>
      <c r="G1141">
        <f>VLOOKUP(B1141,CodeARPM,2,FALSE)</f>
        <v/>
      </c>
      <c r="H1141">
        <f>VLOOKUP(B1141,CodeTRUEDEPM,2,FALSE)</f>
        <v/>
      </c>
      <c r="I1141" s="78">
        <f>F1141-E1141</f>
        <v/>
      </c>
      <c r="J1141" s="78">
        <f>H1141-G1141</f>
        <v/>
      </c>
      <c r="K1141" s="78">
        <f>I1141+J1141</f>
        <v/>
      </c>
    </row>
    <row customHeight="1" ht="19.5" r="1142">
      <c r="A1142" s="2">
        <f>IF(USERID1="", USERID2, USERID1)</f>
        <v/>
      </c>
      <c r="B1142">
        <f>A1142&amp;"-"&amp;TEXT(C1142,"M")&amp;"-"&amp;TEXT(C1142,"D")</f>
        <v/>
      </c>
      <c r="C1142" s="93">
        <f>DATE</f>
        <v/>
      </c>
      <c r="D1142">
        <f>DAY</f>
        <v/>
      </c>
      <c r="F1142">
        <f>VLOOKUP(B1142,CodeDEAM,2,FALSE)</f>
        <v/>
      </c>
      <c r="G1142">
        <f>VLOOKUP(B1142,CodeARPM,2,FALSE)</f>
        <v/>
      </c>
      <c r="H1142">
        <f>VLOOKUP(B1142,CodeTRUEDEPM,2,FALSE)</f>
        <v/>
      </c>
      <c r="I1142" s="78">
        <f>F1142-E1142</f>
        <v/>
      </c>
      <c r="J1142" s="78">
        <f>H1142-G1142</f>
        <v/>
      </c>
      <c r="K1142" s="78">
        <f>I1142+J1142</f>
        <v/>
      </c>
    </row>
    <row customHeight="1" ht="19.5" r="1143">
      <c r="A1143" s="2">
        <f>IF(USERID1="", USERID2, USERID1)</f>
        <v/>
      </c>
      <c r="B1143">
        <f>A1143&amp;"-"&amp;TEXT(C1143,"M")&amp;"-"&amp;TEXT(C1143,"D")</f>
        <v/>
      </c>
      <c r="C1143" s="93">
        <f>DATE</f>
        <v/>
      </c>
      <c r="D1143">
        <f>DAY</f>
        <v/>
      </c>
      <c r="F1143">
        <f>VLOOKUP(B1143,CodeDEAM,2,FALSE)</f>
        <v/>
      </c>
      <c r="G1143">
        <f>VLOOKUP(B1143,CodeARPM,2,FALSE)</f>
        <v/>
      </c>
      <c r="H1143">
        <f>VLOOKUP(B1143,CodeTRUEDEPM,2,FALSE)</f>
        <v/>
      </c>
      <c r="I1143" s="78">
        <f>F1143-E1143</f>
        <v/>
      </c>
      <c r="J1143" s="78">
        <f>H1143-G1143</f>
        <v/>
      </c>
      <c r="K1143" s="78">
        <f>I1143+J1143</f>
        <v/>
      </c>
    </row>
    <row customHeight="1" ht="19.5" r="1144">
      <c r="A1144" s="2">
        <f>IF(USERID1="", USERID2, USERID1)</f>
        <v/>
      </c>
      <c r="B1144">
        <f>A1144&amp;"-"&amp;TEXT(C1144,"M")&amp;"-"&amp;TEXT(C1144,"D")</f>
        <v/>
      </c>
      <c r="C1144" s="93">
        <f>DATE</f>
        <v/>
      </c>
      <c r="D1144">
        <f>DAY</f>
        <v/>
      </c>
      <c r="F1144">
        <f>VLOOKUP(B1144,CodeDEAM,2,FALSE)</f>
        <v/>
      </c>
      <c r="G1144">
        <f>VLOOKUP(B1144,CodeARPM,2,FALSE)</f>
        <v/>
      </c>
      <c r="H1144">
        <f>VLOOKUP(B1144,CodeTRUEDEPM,2,FALSE)</f>
        <v/>
      </c>
      <c r="I1144" s="78">
        <f>F1144-E1144</f>
        <v/>
      </c>
      <c r="J1144" s="78">
        <f>H1144-G1144</f>
        <v/>
      </c>
      <c r="K1144" s="78">
        <f>I1144+J1144</f>
        <v/>
      </c>
    </row>
    <row customHeight="1" ht="19.5" r="1145">
      <c r="A1145" s="2">
        <f>IF(USERID1="", USERID2, USERID1)</f>
        <v/>
      </c>
      <c r="B1145">
        <f>A1145&amp;"-"&amp;TEXT(C1145,"M")&amp;"-"&amp;TEXT(C1145,"D")</f>
        <v/>
      </c>
      <c r="C1145" s="93">
        <f>DATE</f>
        <v/>
      </c>
      <c r="D1145">
        <f>DAY</f>
        <v/>
      </c>
      <c r="F1145">
        <f>VLOOKUP(B1145,CodeDEAM,2,FALSE)</f>
        <v/>
      </c>
      <c r="G1145">
        <f>VLOOKUP(B1145,CodeARPM,2,FALSE)</f>
        <v/>
      </c>
      <c r="H1145">
        <f>VLOOKUP(B1145,CodeTRUEDEPM,2,FALSE)</f>
        <v/>
      </c>
      <c r="I1145" s="78">
        <f>F1145-E1145</f>
        <v/>
      </c>
      <c r="J1145" s="78">
        <f>H1145-G1145</f>
        <v/>
      </c>
      <c r="K1145" s="78">
        <f>I1145+J1145</f>
        <v/>
      </c>
    </row>
    <row customHeight="1" ht="19.5" r="1146">
      <c r="A1146" s="2">
        <f>IF(USERID1="", USERID2, USERID1)</f>
        <v/>
      </c>
      <c r="B1146">
        <f>A1146&amp;"-"&amp;TEXT(C1146,"M")&amp;"-"&amp;TEXT(C1146,"D")</f>
        <v/>
      </c>
      <c r="C1146" s="93">
        <f>DATE</f>
        <v/>
      </c>
      <c r="D1146">
        <f>DAY</f>
        <v/>
      </c>
      <c r="F1146">
        <f>VLOOKUP(B1146,CodeDEAM,2,FALSE)</f>
        <v/>
      </c>
      <c r="G1146">
        <f>VLOOKUP(B1146,CodeARPM,2,FALSE)</f>
        <v/>
      </c>
      <c r="H1146">
        <f>VLOOKUP(B1146,CodeTRUEDEPM,2,FALSE)</f>
        <v/>
      </c>
      <c r="I1146" s="78">
        <f>F1146-E1146</f>
        <v/>
      </c>
      <c r="J1146" s="78">
        <f>H1146-G1146</f>
        <v/>
      </c>
      <c r="K1146" s="78">
        <f>I1146+J1146</f>
        <v/>
      </c>
    </row>
    <row customHeight="1" ht="19.5" r="1147">
      <c r="A1147" s="2">
        <f>IF(USERID1="", USERID2, USERID1)</f>
        <v/>
      </c>
      <c r="B1147">
        <f>A1147&amp;"-"&amp;TEXT(C1147,"M")&amp;"-"&amp;TEXT(C1147,"D")</f>
        <v/>
      </c>
      <c r="C1147" s="93">
        <f>DATE</f>
        <v/>
      </c>
      <c r="D1147">
        <f>DAY</f>
        <v/>
      </c>
      <c r="F1147">
        <f>VLOOKUP(B1147,CodeDEAM,2,FALSE)</f>
        <v/>
      </c>
      <c r="G1147">
        <f>VLOOKUP(B1147,CodeARPM,2,FALSE)</f>
        <v/>
      </c>
      <c r="H1147">
        <f>VLOOKUP(B1147,CodeTRUEDEPM,2,FALSE)</f>
        <v/>
      </c>
      <c r="I1147" s="78">
        <f>F1147-E1147</f>
        <v/>
      </c>
      <c r="J1147" s="78">
        <f>H1147-G1147</f>
        <v/>
      </c>
      <c r="K1147" s="78">
        <f>I1147+J1147</f>
        <v/>
      </c>
    </row>
    <row customHeight="1" ht="19.5" r="1148">
      <c r="A1148" s="2">
        <f>IF(USERID1="", USERID2, USERID1)</f>
        <v/>
      </c>
      <c r="B1148">
        <f>A1148&amp;"-"&amp;TEXT(C1148,"M")&amp;"-"&amp;TEXT(C1148,"D")</f>
        <v/>
      </c>
      <c r="C1148" s="93">
        <f>DATE</f>
        <v/>
      </c>
      <c r="D1148">
        <f>DAY</f>
        <v/>
      </c>
      <c r="F1148">
        <f>VLOOKUP(B1148,CodeDEAM,2,FALSE)</f>
        <v/>
      </c>
      <c r="G1148">
        <f>VLOOKUP(B1148,CodeARPM,2,FALSE)</f>
        <v/>
      </c>
      <c r="H1148">
        <f>VLOOKUP(B1148,CodeTRUEDEPM,2,FALSE)</f>
        <v/>
      </c>
      <c r="I1148" s="78">
        <f>F1148-E1148</f>
        <v/>
      </c>
      <c r="J1148" s="78">
        <f>H1148-G1148</f>
        <v/>
      </c>
      <c r="K1148" s="78">
        <f>I1148+J1148</f>
        <v/>
      </c>
    </row>
    <row customHeight="1" ht="19.5" r="1149">
      <c r="A1149" s="2">
        <f>IF(USERID1="", USERID2, USERID1)</f>
        <v/>
      </c>
      <c r="B1149">
        <f>A1149&amp;"-"&amp;TEXT(C1149,"M")&amp;"-"&amp;TEXT(C1149,"D")</f>
        <v/>
      </c>
      <c r="C1149" s="93">
        <f>DATE</f>
        <v/>
      </c>
      <c r="D1149">
        <f>DAY</f>
        <v/>
      </c>
      <c r="F1149">
        <f>VLOOKUP(B1149,CodeDEAM,2,FALSE)</f>
        <v/>
      </c>
      <c r="G1149">
        <f>VLOOKUP(B1149,CodeARPM,2,FALSE)</f>
        <v/>
      </c>
      <c r="H1149">
        <f>VLOOKUP(B1149,CodeTRUEDEPM,2,FALSE)</f>
        <v/>
      </c>
      <c r="I1149" s="78">
        <f>F1149-E1149</f>
        <v/>
      </c>
      <c r="J1149" s="78">
        <f>H1149-G1149</f>
        <v/>
      </c>
      <c r="K1149" s="78">
        <f>I1149+J1149</f>
        <v/>
      </c>
    </row>
    <row customHeight="1" ht="19.5" r="1150">
      <c r="A1150" s="2">
        <f>IF(USERID1="", USERID2, USERID1)</f>
        <v/>
      </c>
      <c r="B1150">
        <f>A1150&amp;"-"&amp;TEXT(C1150,"M")&amp;"-"&amp;TEXT(C1150,"D")</f>
        <v/>
      </c>
      <c r="C1150" s="93">
        <f>DATE</f>
        <v/>
      </c>
      <c r="D1150">
        <f>DAY</f>
        <v/>
      </c>
      <c r="F1150">
        <f>VLOOKUP(B1150,CodeDEAM,2,FALSE)</f>
        <v/>
      </c>
      <c r="G1150">
        <f>VLOOKUP(B1150,CodeARPM,2,FALSE)</f>
        <v/>
      </c>
      <c r="H1150">
        <f>VLOOKUP(B1150,CodeTRUEDEPM,2,FALSE)</f>
        <v/>
      </c>
      <c r="I1150" s="78">
        <f>F1150-E1150</f>
        <v/>
      </c>
      <c r="J1150" s="78">
        <f>H1150-G1150</f>
        <v/>
      </c>
      <c r="K1150" s="78">
        <f>I1150+J1150</f>
        <v/>
      </c>
    </row>
    <row customHeight="1" ht="19.5" r="1151">
      <c r="A1151" s="2">
        <f>IF(USERID1="", USERID2, USERID1)</f>
        <v/>
      </c>
      <c r="B1151">
        <f>A1151&amp;"-"&amp;TEXT(C1151,"M")&amp;"-"&amp;TEXT(C1151,"D")</f>
        <v/>
      </c>
      <c r="C1151" s="93">
        <f>DATE</f>
        <v/>
      </c>
      <c r="D1151">
        <f>DAY</f>
        <v/>
      </c>
      <c r="F1151">
        <f>VLOOKUP(B1151,CodeDEAM,2,FALSE)</f>
        <v/>
      </c>
      <c r="G1151">
        <f>VLOOKUP(B1151,CodeARPM,2,FALSE)</f>
        <v/>
      </c>
      <c r="H1151">
        <f>VLOOKUP(B1151,CodeTRUEDEPM,2,FALSE)</f>
        <v/>
      </c>
      <c r="I1151" s="78">
        <f>F1151-E1151</f>
        <v/>
      </c>
      <c r="J1151" s="78">
        <f>H1151-G1151</f>
        <v/>
      </c>
      <c r="K1151" s="78">
        <f>I1151+J1151</f>
        <v/>
      </c>
    </row>
    <row customHeight="1" ht="19.5" r="1152">
      <c r="A1152" s="2">
        <f>IF(USERID1="", USERID2, USERID1)</f>
        <v/>
      </c>
      <c r="B1152">
        <f>A1152&amp;"-"&amp;TEXT(C1152,"M")&amp;"-"&amp;TEXT(C1152,"D")</f>
        <v/>
      </c>
      <c r="C1152" s="93">
        <f>DATE</f>
        <v/>
      </c>
      <c r="D1152">
        <f>DAY</f>
        <v/>
      </c>
      <c r="F1152">
        <f>VLOOKUP(B1152,CodeDEAM,2,FALSE)</f>
        <v/>
      </c>
      <c r="G1152">
        <f>VLOOKUP(B1152,CodeARPM,2,FALSE)</f>
        <v/>
      </c>
      <c r="H1152">
        <f>VLOOKUP(B1152,CodeTRUEDEPM,2,FALSE)</f>
        <v/>
      </c>
      <c r="I1152" s="78">
        <f>F1152-E1152</f>
        <v/>
      </c>
      <c r="J1152" s="78">
        <f>H1152-G1152</f>
        <v/>
      </c>
      <c r="K1152" s="78">
        <f>I1152+J1152</f>
        <v/>
      </c>
    </row>
    <row customHeight="1" ht="19.5" r="1153">
      <c r="A1153" s="2">
        <f>IF(USERID1="", USERID2, USERID1)</f>
        <v/>
      </c>
      <c r="B1153">
        <f>A1153&amp;"-"&amp;TEXT(C1153,"M")&amp;"-"&amp;TEXT(C1153,"D")</f>
        <v/>
      </c>
      <c r="C1153" s="93">
        <f>DATE</f>
        <v/>
      </c>
      <c r="D1153">
        <f>DAY</f>
        <v/>
      </c>
      <c r="F1153">
        <f>VLOOKUP(B1153,CodeDEAM,2,FALSE)</f>
        <v/>
      </c>
      <c r="G1153">
        <f>VLOOKUP(B1153,CodeARPM,2,FALSE)</f>
        <v/>
      </c>
      <c r="H1153">
        <f>VLOOKUP(B1153,CodeTRUEDEPM,2,FALSE)</f>
        <v/>
      </c>
      <c r="I1153" s="78">
        <f>F1153-E1153</f>
        <v/>
      </c>
      <c r="J1153" s="78">
        <f>H1153-G1153</f>
        <v/>
      </c>
      <c r="K1153" s="78">
        <f>I1153+J1153</f>
        <v/>
      </c>
    </row>
    <row customHeight="1" ht="19.5" r="1154">
      <c r="A1154" s="2">
        <f>IF(USERID1="", USERID2, USERID1)</f>
        <v/>
      </c>
      <c r="B1154">
        <f>A1154&amp;"-"&amp;TEXT(C1154,"M")&amp;"-"&amp;TEXT(C1154,"D")</f>
        <v/>
      </c>
      <c r="C1154" s="93">
        <f>DATE</f>
        <v/>
      </c>
      <c r="D1154">
        <f>DAY</f>
        <v/>
      </c>
      <c r="F1154">
        <f>VLOOKUP(B1154,CodeDEAM,2,FALSE)</f>
        <v/>
      </c>
      <c r="G1154">
        <f>VLOOKUP(B1154,CodeARPM,2,FALSE)</f>
        <v/>
      </c>
      <c r="H1154">
        <f>VLOOKUP(B1154,CodeTRUEDEPM,2,FALSE)</f>
        <v/>
      </c>
      <c r="I1154" s="78">
        <f>F1154-E1154</f>
        <v/>
      </c>
      <c r="J1154" s="78">
        <f>H1154-G1154</f>
        <v/>
      </c>
      <c r="K1154" s="78">
        <f>I1154+J1154</f>
        <v/>
      </c>
    </row>
    <row customHeight="1" ht="19.5" r="1155">
      <c r="A1155" s="2">
        <f>IF(USERID1="", USERID2, USERID1)</f>
        <v/>
      </c>
      <c r="B1155">
        <f>A1155&amp;"-"&amp;TEXT(C1155,"M")&amp;"-"&amp;TEXT(C1155,"D")</f>
        <v/>
      </c>
      <c r="C1155" s="93">
        <f>DATE</f>
        <v/>
      </c>
      <c r="D1155">
        <f>DAY</f>
        <v/>
      </c>
      <c r="F1155">
        <f>VLOOKUP(B1155,CodeDEAM,2,FALSE)</f>
        <v/>
      </c>
      <c r="G1155">
        <f>VLOOKUP(B1155,CodeARPM,2,FALSE)</f>
        <v/>
      </c>
      <c r="H1155">
        <f>VLOOKUP(B1155,CodeTRUEDEPM,2,FALSE)</f>
        <v/>
      </c>
      <c r="I1155" s="78">
        <f>F1155-E1155</f>
        <v/>
      </c>
      <c r="J1155" s="78">
        <f>H1155-G1155</f>
        <v/>
      </c>
      <c r="K1155" s="78">
        <f>I1155+J1155</f>
        <v/>
      </c>
    </row>
    <row customHeight="1" ht="19.5" r="1156">
      <c r="A1156" s="2">
        <f>IF(USERID1="", USERID2, USERID1)</f>
        <v/>
      </c>
      <c r="B1156">
        <f>A1156&amp;"-"&amp;TEXT(C1156,"M")&amp;"-"&amp;TEXT(C1156,"D")</f>
        <v/>
      </c>
      <c r="C1156" s="93">
        <f>DATE</f>
        <v/>
      </c>
      <c r="D1156">
        <f>DAY</f>
        <v/>
      </c>
      <c r="F1156">
        <f>VLOOKUP(B1156,CodeDEAM,2,FALSE)</f>
        <v/>
      </c>
      <c r="G1156">
        <f>VLOOKUP(B1156,CodeARPM,2,FALSE)</f>
        <v/>
      </c>
      <c r="H1156">
        <f>VLOOKUP(B1156,CodeTRUEDEPM,2,FALSE)</f>
        <v/>
      </c>
      <c r="I1156" s="78">
        <f>F1156-E1156</f>
        <v/>
      </c>
      <c r="J1156" s="78">
        <f>H1156-G1156</f>
        <v/>
      </c>
      <c r="K1156" s="78">
        <f>I1156+J1156</f>
        <v/>
      </c>
    </row>
    <row customHeight="1" ht="19.5" r="1157">
      <c r="A1157" s="2">
        <f>IF(USERID1="", USERID2, USERID1)</f>
        <v/>
      </c>
      <c r="B1157">
        <f>A1157&amp;"-"&amp;TEXT(C1157,"M")&amp;"-"&amp;TEXT(C1157,"D")</f>
        <v/>
      </c>
      <c r="C1157" s="93">
        <f>DATE</f>
        <v/>
      </c>
      <c r="D1157">
        <f>DAY</f>
        <v/>
      </c>
      <c r="F1157">
        <f>VLOOKUP(B1157,CodeDEAM,2,FALSE)</f>
        <v/>
      </c>
      <c r="G1157">
        <f>VLOOKUP(B1157,CodeARPM,2,FALSE)</f>
        <v/>
      </c>
      <c r="H1157">
        <f>VLOOKUP(B1157,CodeTRUEDEPM,2,FALSE)</f>
        <v/>
      </c>
      <c r="I1157" s="78">
        <f>F1157-E1157</f>
        <v/>
      </c>
      <c r="J1157" s="78">
        <f>H1157-G1157</f>
        <v/>
      </c>
      <c r="K1157" s="78">
        <f>I1157+J1157</f>
        <v/>
      </c>
    </row>
    <row customHeight="1" ht="19.5" r="1158">
      <c r="A1158" s="2">
        <f>IF(USERID1="", USERID2, USERID1)</f>
        <v/>
      </c>
      <c r="B1158">
        <f>A1158&amp;"-"&amp;TEXT(C1158,"M")&amp;"-"&amp;TEXT(C1158,"D")</f>
        <v/>
      </c>
      <c r="C1158" s="93">
        <f>DATE</f>
        <v/>
      </c>
      <c r="D1158">
        <f>DAY</f>
        <v/>
      </c>
      <c r="F1158">
        <f>VLOOKUP(B1158,CodeDEAM,2,FALSE)</f>
        <v/>
      </c>
      <c r="G1158">
        <f>VLOOKUP(B1158,CodeARPM,2,FALSE)</f>
        <v/>
      </c>
      <c r="H1158">
        <f>VLOOKUP(B1158,CodeTRUEDEPM,2,FALSE)</f>
        <v/>
      </c>
      <c r="I1158" s="78">
        <f>F1158-E1158</f>
        <v/>
      </c>
      <c r="J1158" s="78">
        <f>H1158-G1158</f>
        <v/>
      </c>
      <c r="K1158" s="78">
        <f>I1158+J1158</f>
        <v/>
      </c>
    </row>
    <row customHeight="1" ht="19.5" r="1159">
      <c r="A1159" s="2">
        <f>IF(USERID1="", USERID2, USERID1)</f>
        <v/>
      </c>
      <c r="B1159">
        <f>A1159&amp;"-"&amp;TEXT(C1159,"M")&amp;"-"&amp;TEXT(C1159,"D")</f>
        <v/>
      </c>
      <c r="C1159" s="93">
        <f>DATE</f>
        <v/>
      </c>
      <c r="D1159">
        <f>DAY</f>
        <v/>
      </c>
      <c r="F1159">
        <f>VLOOKUP(B1159,CodeDEAM,2,FALSE)</f>
        <v/>
      </c>
      <c r="G1159">
        <f>VLOOKUP(B1159,CodeARPM,2,FALSE)</f>
        <v/>
      </c>
      <c r="H1159">
        <f>VLOOKUP(B1159,CodeTRUEDEPM,2,FALSE)</f>
        <v/>
      </c>
      <c r="I1159" s="78">
        <f>F1159-E1159</f>
        <v/>
      </c>
      <c r="J1159" s="78">
        <f>H1159-G1159</f>
        <v/>
      </c>
      <c r="K1159" s="78">
        <f>I1159+J1159</f>
        <v/>
      </c>
    </row>
    <row customHeight="1" ht="19.5" r="1160">
      <c r="A1160" s="2">
        <f>IF(USERID1="", USERID2, USERID1)</f>
        <v/>
      </c>
      <c r="B1160">
        <f>A1160&amp;"-"&amp;TEXT(C1160,"M")&amp;"-"&amp;TEXT(C1160,"D")</f>
        <v/>
      </c>
      <c r="C1160" s="93">
        <f>DATE</f>
        <v/>
      </c>
      <c r="D1160">
        <f>DAY</f>
        <v/>
      </c>
      <c r="F1160">
        <f>VLOOKUP(B1160,CodeDEAM,2,FALSE)</f>
        <v/>
      </c>
      <c r="G1160">
        <f>VLOOKUP(B1160,CodeARPM,2,FALSE)</f>
        <v/>
      </c>
      <c r="H1160">
        <f>VLOOKUP(B1160,CodeTRUEDEPM,2,FALSE)</f>
        <v/>
      </c>
      <c r="I1160" s="78">
        <f>F1160-E1160</f>
        <v/>
      </c>
      <c r="J1160" s="78">
        <f>H1160-G1160</f>
        <v/>
      </c>
      <c r="K1160" s="78">
        <f>I1160+J1160</f>
        <v/>
      </c>
    </row>
    <row customHeight="1" ht="19.5" r="1161">
      <c r="A1161" s="2">
        <f>IF(USERID1="", USERID2, USERID1)</f>
        <v/>
      </c>
      <c r="B1161">
        <f>A1161&amp;"-"&amp;TEXT(C1161,"M")&amp;"-"&amp;TEXT(C1161,"D")</f>
        <v/>
      </c>
      <c r="C1161" s="93">
        <f>DATE</f>
        <v/>
      </c>
      <c r="D1161">
        <f>DAY</f>
        <v/>
      </c>
      <c r="F1161">
        <f>VLOOKUP(B1161,CodeDEAM,2,FALSE)</f>
        <v/>
      </c>
      <c r="G1161">
        <f>VLOOKUP(B1161,CodeARPM,2,FALSE)</f>
        <v/>
      </c>
      <c r="H1161">
        <f>VLOOKUP(B1161,CodeTRUEDEPM,2,FALSE)</f>
        <v/>
      </c>
      <c r="I1161" s="78">
        <f>F1161-E1161</f>
        <v/>
      </c>
      <c r="J1161" s="78">
        <f>H1161-G1161</f>
        <v/>
      </c>
      <c r="K1161" s="78">
        <f>I1161+J1161</f>
        <v/>
      </c>
    </row>
    <row customHeight="1" ht="19.5" r="1162">
      <c r="A1162" s="2">
        <f>IF(USERID1="", USERID2, USERID1)</f>
        <v/>
      </c>
      <c r="B1162">
        <f>A1162&amp;"-"&amp;TEXT(C1162,"M")&amp;"-"&amp;TEXT(C1162,"D")</f>
        <v/>
      </c>
      <c r="C1162" s="93">
        <f>DATE</f>
        <v/>
      </c>
      <c r="D1162">
        <f>DAY</f>
        <v/>
      </c>
      <c r="F1162">
        <f>VLOOKUP(B1162,CodeDEAM,2,FALSE)</f>
        <v/>
      </c>
      <c r="G1162">
        <f>VLOOKUP(B1162,CodeARPM,2,FALSE)</f>
        <v/>
      </c>
      <c r="H1162">
        <f>VLOOKUP(B1162,CodeTRUEDEPM,2,FALSE)</f>
        <v/>
      </c>
      <c r="I1162" s="78">
        <f>F1162-E1162</f>
        <v/>
      </c>
      <c r="J1162" s="78">
        <f>H1162-G1162</f>
        <v/>
      </c>
      <c r="K1162" s="78">
        <f>I1162+J1162</f>
        <v/>
      </c>
    </row>
    <row customHeight="1" ht="19.5" r="1163">
      <c r="A1163" s="2">
        <f>IF(USERID1="", USERID2, USERID1)</f>
        <v/>
      </c>
      <c r="B1163">
        <f>A1163&amp;"-"&amp;TEXT(C1163,"M")&amp;"-"&amp;TEXT(C1163,"D")</f>
        <v/>
      </c>
      <c r="C1163" s="93">
        <f>DATE</f>
        <v/>
      </c>
      <c r="D1163">
        <f>DAY</f>
        <v/>
      </c>
      <c r="F1163">
        <f>VLOOKUP(B1163,CodeDEAM,2,FALSE)</f>
        <v/>
      </c>
      <c r="G1163">
        <f>VLOOKUP(B1163,CodeARPM,2,FALSE)</f>
        <v/>
      </c>
      <c r="H1163">
        <f>VLOOKUP(B1163,CodeTRUEDEPM,2,FALSE)</f>
        <v/>
      </c>
      <c r="I1163" s="78">
        <f>F1163-E1163</f>
        <v/>
      </c>
      <c r="J1163" s="78">
        <f>H1163-G1163</f>
        <v/>
      </c>
      <c r="K1163" s="78">
        <f>I1163+J1163</f>
        <v/>
      </c>
    </row>
    <row customHeight="1" ht="19.5" r="1164">
      <c r="A1164" s="2">
        <f>IF(USERID1="", USERID2, USERID1)</f>
        <v/>
      </c>
      <c r="B1164">
        <f>A1164&amp;"-"&amp;TEXT(C1164,"M")&amp;"-"&amp;TEXT(C1164,"D")</f>
        <v/>
      </c>
      <c r="C1164" s="93">
        <f>DATE</f>
        <v/>
      </c>
      <c r="D1164">
        <f>DAY</f>
        <v/>
      </c>
      <c r="F1164">
        <f>VLOOKUP(B1164,CodeDEAM,2,FALSE)</f>
        <v/>
      </c>
      <c r="G1164">
        <f>VLOOKUP(B1164,CodeARPM,2,FALSE)</f>
        <v/>
      </c>
      <c r="H1164">
        <f>VLOOKUP(B1164,CodeTRUEDEPM,2,FALSE)</f>
        <v/>
      </c>
      <c r="I1164" s="78">
        <f>F1164-E1164</f>
        <v/>
      </c>
      <c r="J1164" s="78">
        <f>H1164-G1164</f>
        <v/>
      </c>
      <c r="K1164" s="78">
        <f>I1164+J1164</f>
        <v/>
      </c>
    </row>
    <row customHeight="1" ht="19.5" r="1165">
      <c r="A1165" s="2">
        <f>IF(USERID1="", USERID2, USERID1)</f>
        <v/>
      </c>
      <c r="B1165">
        <f>A1165&amp;"-"&amp;TEXT(C1165,"M")&amp;"-"&amp;TEXT(C1165,"D")</f>
        <v/>
      </c>
      <c r="C1165" s="93">
        <f>DATE</f>
        <v/>
      </c>
      <c r="D1165">
        <f>DAY</f>
        <v/>
      </c>
      <c r="F1165">
        <f>VLOOKUP(B1165,CodeDEAM,2,FALSE)</f>
        <v/>
      </c>
      <c r="G1165">
        <f>VLOOKUP(B1165,CodeARPM,2,FALSE)</f>
        <v/>
      </c>
      <c r="H1165">
        <f>VLOOKUP(B1165,CodeTRUEDEPM,2,FALSE)</f>
        <v/>
      </c>
      <c r="I1165" s="78">
        <f>F1165-E1165</f>
        <v/>
      </c>
      <c r="J1165" s="78">
        <f>H1165-G1165</f>
        <v/>
      </c>
      <c r="K1165" s="78">
        <f>I1165+J1165</f>
        <v/>
      </c>
    </row>
    <row customHeight="1" ht="19.5" r="1166">
      <c r="A1166" s="2">
        <f>IF(USERID1="", USERID2, USERID1)</f>
        <v/>
      </c>
      <c r="B1166">
        <f>A1166&amp;"-"&amp;TEXT(C1166,"M")&amp;"-"&amp;TEXT(C1166,"D")</f>
        <v/>
      </c>
      <c r="C1166" s="93">
        <f>DATE</f>
        <v/>
      </c>
      <c r="D1166">
        <f>DAY</f>
        <v/>
      </c>
      <c r="F1166">
        <f>VLOOKUP(B1166,CodeDEAM,2,FALSE)</f>
        <v/>
      </c>
      <c r="G1166">
        <f>VLOOKUP(B1166,CodeARPM,2,FALSE)</f>
        <v/>
      </c>
      <c r="H1166">
        <f>VLOOKUP(B1166,CodeTRUEDEPM,2,FALSE)</f>
        <v/>
      </c>
      <c r="I1166" s="78">
        <f>F1166-E1166</f>
        <v/>
      </c>
      <c r="J1166" s="78">
        <f>H1166-G1166</f>
        <v/>
      </c>
      <c r="K1166" s="78">
        <f>I1166+J1166</f>
        <v/>
      </c>
    </row>
    <row customHeight="1" ht="19.5" r="1167">
      <c r="A1167" s="2">
        <f>IF(USERID1="", USERID2, USERID1)</f>
        <v/>
      </c>
      <c r="B1167">
        <f>A1167&amp;"-"&amp;TEXT(C1167,"M")&amp;"-"&amp;TEXT(C1167,"D")</f>
        <v/>
      </c>
      <c r="C1167" s="93">
        <f>DATE</f>
        <v/>
      </c>
      <c r="D1167">
        <f>DAY</f>
        <v/>
      </c>
      <c r="F1167">
        <f>VLOOKUP(B1167,CodeDEAM,2,FALSE)</f>
        <v/>
      </c>
      <c r="G1167">
        <f>VLOOKUP(B1167,CodeARPM,2,FALSE)</f>
        <v/>
      </c>
      <c r="H1167">
        <f>VLOOKUP(B1167,CodeTRUEDEPM,2,FALSE)</f>
        <v/>
      </c>
      <c r="I1167" s="78">
        <f>F1167-E1167</f>
        <v/>
      </c>
      <c r="J1167" s="78">
        <f>H1167-G1167</f>
        <v/>
      </c>
      <c r="K1167" s="78">
        <f>I1167+J1167</f>
        <v/>
      </c>
    </row>
    <row customHeight="1" ht="19.5" r="1168">
      <c r="A1168" s="2">
        <f>IF(USERID1="", USERID2, USERID1)</f>
        <v/>
      </c>
      <c r="B1168">
        <f>A1168&amp;"-"&amp;TEXT(C1168,"M")&amp;"-"&amp;TEXT(C1168,"D")</f>
        <v/>
      </c>
      <c r="C1168" s="93">
        <f>DATE</f>
        <v/>
      </c>
      <c r="D1168">
        <f>DAY</f>
        <v/>
      </c>
      <c r="F1168">
        <f>VLOOKUP(B1168,CodeDEAM,2,FALSE)</f>
        <v/>
      </c>
      <c r="G1168">
        <f>VLOOKUP(B1168,CodeARPM,2,FALSE)</f>
        <v/>
      </c>
      <c r="H1168">
        <f>VLOOKUP(B1168,CodeTRUEDEPM,2,FALSE)</f>
        <v/>
      </c>
      <c r="I1168" s="78">
        <f>F1168-E1168</f>
        <v/>
      </c>
      <c r="J1168" s="78">
        <f>H1168-G1168</f>
        <v/>
      </c>
      <c r="K1168" s="78">
        <f>I1168+J1168</f>
        <v/>
      </c>
    </row>
    <row customHeight="1" ht="19.5" r="1169">
      <c r="A1169" s="2">
        <f>IF(USERID1="", USERID2, USERID1)</f>
        <v/>
      </c>
      <c r="B1169">
        <f>A1169&amp;"-"&amp;TEXT(C1169,"M")&amp;"-"&amp;TEXT(C1169,"D")</f>
        <v/>
      </c>
      <c r="C1169" s="93">
        <f>DATE</f>
        <v/>
      </c>
      <c r="D1169">
        <f>DAY</f>
        <v/>
      </c>
      <c r="F1169">
        <f>VLOOKUP(B1169,CodeDEAM,2,FALSE)</f>
        <v/>
      </c>
      <c r="G1169">
        <f>VLOOKUP(B1169,CodeARPM,2,FALSE)</f>
        <v/>
      </c>
      <c r="H1169">
        <f>VLOOKUP(B1169,CodeTRUEDEPM,2,FALSE)</f>
        <v/>
      </c>
      <c r="I1169" s="78">
        <f>F1169-E1169</f>
        <v/>
      </c>
      <c r="J1169" s="78">
        <f>H1169-G1169</f>
        <v/>
      </c>
      <c r="K1169" s="78">
        <f>I1169+J1169</f>
        <v/>
      </c>
    </row>
    <row customHeight="1" ht="19.5" r="1170">
      <c r="A1170" s="2">
        <f>IF(USERID1="", USERID2, USERID1)</f>
        <v/>
      </c>
      <c r="B1170">
        <f>A1170&amp;"-"&amp;TEXT(C1170,"M")&amp;"-"&amp;TEXT(C1170,"D")</f>
        <v/>
      </c>
      <c r="C1170" s="93">
        <f>DATE</f>
        <v/>
      </c>
      <c r="D1170">
        <f>DAY</f>
        <v/>
      </c>
      <c r="F1170">
        <f>VLOOKUP(B1170,CodeDEAM,2,FALSE)</f>
        <v/>
      </c>
      <c r="G1170">
        <f>VLOOKUP(B1170,CodeARPM,2,FALSE)</f>
        <v/>
      </c>
      <c r="H1170">
        <f>VLOOKUP(B1170,CodeTRUEDEPM,2,FALSE)</f>
        <v/>
      </c>
      <c r="I1170" s="78">
        <f>F1170-E1170</f>
        <v/>
      </c>
      <c r="J1170" s="78">
        <f>H1170-G1170</f>
        <v/>
      </c>
      <c r="K1170" s="78">
        <f>I1170+J1170</f>
        <v/>
      </c>
    </row>
    <row customHeight="1" ht="19.5" r="1171">
      <c r="A1171" s="2">
        <f>IF(USERID1="", USERID2, USERID1)</f>
        <v/>
      </c>
      <c r="B1171">
        <f>A1171&amp;"-"&amp;TEXT(C1171,"M")&amp;"-"&amp;TEXT(C1171,"D")</f>
        <v/>
      </c>
      <c r="C1171" s="93">
        <f>DATE</f>
        <v/>
      </c>
      <c r="D1171">
        <f>DAY</f>
        <v/>
      </c>
      <c r="F1171">
        <f>VLOOKUP(B1171,CodeDEAM,2,FALSE)</f>
        <v/>
      </c>
      <c r="G1171">
        <f>VLOOKUP(B1171,CodeARPM,2,FALSE)</f>
        <v/>
      </c>
      <c r="H1171">
        <f>VLOOKUP(B1171,CodeTRUEDEPM,2,FALSE)</f>
        <v/>
      </c>
      <c r="I1171" s="78">
        <f>F1171-E1171</f>
        <v/>
      </c>
      <c r="J1171" s="78">
        <f>H1171-G1171</f>
        <v/>
      </c>
      <c r="K1171" s="78">
        <f>I1171+J1171</f>
        <v/>
      </c>
    </row>
    <row customHeight="1" ht="19.5" r="1172">
      <c r="A1172" s="2">
        <f>IF(USERID1="", USERID2, USERID1)</f>
        <v/>
      </c>
      <c r="B1172">
        <f>A1172&amp;"-"&amp;TEXT(C1172,"M")&amp;"-"&amp;TEXT(C1172,"D")</f>
        <v/>
      </c>
      <c r="C1172" s="93">
        <f>DATE</f>
        <v/>
      </c>
      <c r="D1172">
        <f>DAY</f>
        <v/>
      </c>
      <c r="F1172">
        <f>VLOOKUP(B1172,CodeDEAM,2,FALSE)</f>
        <v/>
      </c>
      <c r="G1172">
        <f>VLOOKUP(B1172,CodeARPM,2,FALSE)</f>
        <v/>
      </c>
      <c r="H1172">
        <f>VLOOKUP(B1172,CodeTRUEDEPM,2,FALSE)</f>
        <v/>
      </c>
      <c r="I1172" s="78">
        <f>F1172-E1172</f>
        <v/>
      </c>
      <c r="J1172" s="78">
        <f>H1172-G1172</f>
        <v/>
      </c>
      <c r="K1172" s="78">
        <f>I1172+J1172</f>
        <v/>
      </c>
    </row>
    <row customHeight="1" ht="19.5" r="1173">
      <c r="A1173" s="2">
        <f>IF(USERID1="", USERID2, USERID1)</f>
        <v/>
      </c>
      <c r="B1173">
        <f>A1173&amp;"-"&amp;TEXT(C1173,"M")&amp;"-"&amp;TEXT(C1173,"D")</f>
        <v/>
      </c>
      <c r="C1173" s="93">
        <f>DATE</f>
        <v/>
      </c>
      <c r="D1173">
        <f>DAY</f>
        <v/>
      </c>
      <c r="F1173">
        <f>VLOOKUP(B1173,CodeDEAM,2,FALSE)</f>
        <v/>
      </c>
      <c r="G1173">
        <f>VLOOKUP(B1173,CodeARPM,2,FALSE)</f>
        <v/>
      </c>
      <c r="H1173">
        <f>VLOOKUP(B1173,CodeTRUEDEPM,2,FALSE)</f>
        <v/>
      </c>
      <c r="I1173" s="78">
        <f>F1173-E1173</f>
        <v/>
      </c>
      <c r="J1173" s="78">
        <f>H1173-G1173</f>
        <v/>
      </c>
      <c r="K1173" s="78">
        <f>I1173+J1173</f>
        <v/>
      </c>
    </row>
    <row customHeight="1" ht="19.5" r="1174">
      <c r="A1174" s="2">
        <f>IF(USERID1="", USERID2, USERID1)</f>
        <v/>
      </c>
      <c r="B1174">
        <f>A1174&amp;"-"&amp;TEXT(C1174,"M")&amp;"-"&amp;TEXT(C1174,"D")</f>
        <v/>
      </c>
      <c r="C1174" s="93">
        <f>DATE</f>
        <v/>
      </c>
      <c r="D1174">
        <f>DAY</f>
        <v/>
      </c>
      <c r="F1174">
        <f>VLOOKUP(B1174,CodeDEAM,2,FALSE)</f>
        <v/>
      </c>
      <c r="G1174">
        <f>VLOOKUP(B1174,CodeARPM,2,FALSE)</f>
        <v/>
      </c>
      <c r="H1174">
        <f>VLOOKUP(B1174,CodeTRUEDEPM,2,FALSE)</f>
        <v/>
      </c>
      <c r="I1174" s="78">
        <f>F1174-E1174</f>
        <v/>
      </c>
      <c r="J1174" s="78">
        <f>H1174-G1174</f>
        <v/>
      </c>
      <c r="K1174" s="78">
        <f>I1174+J1174</f>
        <v/>
      </c>
    </row>
    <row customHeight="1" ht="19.5" r="1175">
      <c r="A1175" s="2">
        <f>IF(USERID1="", USERID2, USERID1)</f>
        <v/>
      </c>
      <c r="B1175">
        <f>A1175&amp;"-"&amp;TEXT(C1175,"M")&amp;"-"&amp;TEXT(C1175,"D")</f>
        <v/>
      </c>
      <c r="C1175" s="93">
        <f>DATE</f>
        <v/>
      </c>
      <c r="D1175">
        <f>DAY</f>
        <v/>
      </c>
      <c r="F1175">
        <f>VLOOKUP(B1175,CodeDEAM,2,FALSE)</f>
        <v/>
      </c>
      <c r="G1175">
        <f>VLOOKUP(B1175,CodeARPM,2,FALSE)</f>
        <v/>
      </c>
      <c r="H1175">
        <f>VLOOKUP(B1175,CodeTRUEDEPM,2,FALSE)</f>
        <v/>
      </c>
      <c r="I1175" s="78">
        <f>F1175-E1175</f>
        <v/>
      </c>
      <c r="J1175" s="78">
        <f>H1175-G1175</f>
        <v/>
      </c>
      <c r="K1175" s="78">
        <f>I1175+J1175</f>
        <v/>
      </c>
    </row>
    <row customHeight="1" ht="19.5" r="1176">
      <c r="A1176" s="2">
        <f>IF(USERID1="", USERID2, USERID1)</f>
        <v/>
      </c>
      <c r="B1176">
        <f>A1176&amp;"-"&amp;TEXT(C1176,"M")&amp;"-"&amp;TEXT(C1176,"D")</f>
        <v/>
      </c>
      <c r="C1176" s="93">
        <f>DATE</f>
        <v/>
      </c>
      <c r="D1176">
        <f>DAY</f>
        <v/>
      </c>
      <c r="F1176">
        <f>VLOOKUP(B1176,CodeDEAM,2,FALSE)</f>
        <v/>
      </c>
      <c r="G1176">
        <f>VLOOKUP(B1176,CodeARPM,2,FALSE)</f>
        <v/>
      </c>
      <c r="H1176">
        <f>VLOOKUP(B1176,CodeTRUEDEPM,2,FALSE)</f>
        <v/>
      </c>
      <c r="I1176" s="78">
        <f>F1176-E1176</f>
        <v/>
      </c>
      <c r="J1176" s="78">
        <f>H1176-G1176</f>
        <v/>
      </c>
      <c r="K1176" s="78">
        <f>I1176+J1176</f>
        <v/>
      </c>
    </row>
    <row customHeight="1" ht="19.5" r="1177">
      <c r="A1177" s="2">
        <f>IF(USERID1="", USERID2, USERID1)</f>
        <v/>
      </c>
      <c r="B1177">
        <f>A1177&amp;"-"&amp;TEXT(C1177,"M")&amp;"-"&amp;TEXT(C1177,"D")</f>
        <v/>
      </c>
      <c r="C1177" s="93">
        <f>DATE</f>
        <v/>
      </c>
      <c r="D1177">
        <f>DAY</f>
        <v/>
      </c>
      <c r="F1177">
        <f>VLOOKUP(B1177,CodeDEAM,2,FALSE)</f>
        <v/>
      </c>
      <c r="G1177">
        <f>VLOOKUP(B1177,CodeARPM,2,FALSE)</f>
        <v/>
      </c>
      <c r="H1177">
        <f>VLOOKUP(B1177,CodeTRUEDEPM,2,FALSE)</f>
        <v/>
      </c>
      <c r="I1177" s="78">
        <f>F1177-E1177</f>
        <v/>
      </c>
      <c r="J1177" s="78">
        <f>H1177-G1177</f>
        <v/>
      </c>
      <c r="K1177" s="78">
        <f>I1177+J1177</f>
        <v/>
      </c>
    </row>
    <row customHeight="1" ht="19.5" r="1178">
      <c r="A1178" s="2">
        <f>IF(USERID1="", USERID2, USERID1)</f>
        <v/>
      </c>
      <c r="B1178">
        <f>A1178&amp;"-"&amp;TEXT(C1178,"M")&amp;"-"&amp;TEXT(C1178,"D")</f>
        <v/>
      </c>
      <c r="C1178" s="93">
        <f>DATE</f>
        <v/>
      </c>
      <c r="D1178">
        <f>DAY</f>
        <v/>
      </c>
      <c r="F1178">
        <f>VLOOKUP(B1178,CodeDEAM,2,FALSE)</f>
        <v/>
      </c>
      <c r="G1178">
        <f>VLOOKUP(B1178,CodeARPM,2,FALSE)</f>
        <v/>
      </c>
      <c r="H1178">
        <f>VLOOKUP(B1178,CodeTRUEDEPM,2,FALSE)</f>
        <v/>
      </c>
      <c r="I1178" s="78">
        <f>F1178-E1178</f>
        <v/>
      </c>
      <c r="J1178" s="78">
        <f>H1178-G1178</f>
        <v/>
      </c>
      <c r="K1178" s="78">
        <f>I1178+J1178</f>
        <v/>
      </c>
    </row>
    <row customHeight="1" ht="19.5" r="1179">
      <c r="A1179" s="2">
        <f>IF(USERID1="", USERID2, USERID1)</f>
        <v/>
      </c>
      <c r="B1179">
        <f>A1179&amp;"-"&amp;TEXT(C1179,"M")&amp;"-"&amp;TEXT(C1179,"D")</f>
        <v/>
      </c>
      <c r="C1179" s="93">
        <f>DATE</f>
        <v/>
      </c>
      <c r="D1179">
        <f>DAY</f>
        <v/>
      </c>
      <c r="F1179">
        <f>VLOOKUP(B1179,CodeDEAM,2,FALSE)</f>
        <v/>
      </c>
      <c r="G1179">
        <f>VLOOKUP(B1179,CodeARPM,2,FALSE)</f>
        <v/>
      </c>
      <c r="H1179">
        <f>VLOOKUP(B1179,CodeTRUEDEPM,2,FALSE)</f>
        <v/>
      </c>
      <c r="I1179" s="78">
        <f>F1179-E1179</f>
        <v/>
      </c>
      <c r="J1179" s="78">
        <f>H1179-G1179</f>
        <v/>
      </c>
      <c r="K1179" s="78">
        <f>I1179+J1179</f>
        <v/>
      </c>
    </row>
    <row customHeight="1" ht="19.5" r="1180">
      <c r="A1180" s="2">
        <f>IF(USERID1="", USERID2, USERID1)</f>
        <v/>
      </c>
      <c r="B1180">
        <f>A1180&amp;"-"&amp;TEXT(C1180,"M")&amp;"-"&amp;TEXT(C1180,"D")</f>
        <v/>
      </c>
      <c r="C1180" s="93">
        <f>DATE</f>
        <v/>
      </c>
      <c r="D1180">
        <f>DAY</f>
        <v/>
      </c>
      <c r="F1180">
        <f>VLOOKUP(B1180,CodeDEAM,2,FALSE)</f>
        <v/>
      </c>
      <c r="G1180">
        <f>VLOOKUP(B1180,CodeARPM,2,FALSE)</f>
        <v/>
      </c>
      <c r="H1180">
        <f>VLOOKUP(B1180,CodeTRUEDEPM,2,FALSE)</f>
        <v/>
      </c>
      <c r="I1180" s="78">
        <f>F1180-E1180</f>
        <v/>
      </c>
      <c r="J1180" s="78">
        <f>H1180-G1180</f>
        <v/>
      </c>
      <c r="K1180" s="78">
        <f>I1180+J1180</f>
        <v/>
      </c>
    </row>
    <row customHeight="1" ht="19.5" r="1181">
      <c r="A1181" s="2">
        <f>IF(USERID1="", USERID2, USERID1)</f>
        <v/>
      </c>
      <c r="B1181">
        <f>A1181&amp;"-"&amp;TEXT(C1181,"M")&amp;"-"&amp;TEXT(C1181,"D")</f>
        <v/>
      </c>
      <c r="C1181" s="93">
        <f>DATE</f>
        <v/>
      </c>
      <c r="D1181">
        <f>DAY</f>
        <v/>
      </c>
      <c r="F1181">
        <f>VLOOKUP(B1181,CodeDEAM,2,FALSE)</f>
        <v/>
      </c>
      <c r="G1181">
        <f>VLOOKUP(B1181,CodeARPM,2,FALSE)</f>
        <v/>
      </c>
      <c r="H1181">
        <f>VLOOKUP(B1181,CodeTRUEDEPM,2,FALSE)</f>
        <v/>
      </c>
      <c r="I1181" s="78">
        <f>F1181-E1181</f>
        <v/>
      </c>
      <c r="J1181" s="78">
        <f>H1181-G1181</f>
        <v/>
      </c>
      <c r="K1181" s="78">
        <f>I1181+J1181</f>
        <v/>
      </c>
    </row>
    <row customHeight="1" ht="19.5" r="1182">
      <c r="A1182" s="2">
        <f>IF(USERID1="", USERID2, USERID1)</f>
        <v/>
      </c>
      <c r="B1182">
        <f>A1182&amp;"-"&amp;TEXT(C1182,"M")&amp;"-"&amp;TEXT(C1182,"D")</f>
        <v/>
      </c>
      <c r="C1182" s="93">
        <f>DATE</f>
        <v/>
      </c>
      <c r="D1182">
        <f>DAY</f>
        <v/>
      </c>
      <c r="F1182">
        <f>VLOOKUP(B1182,CodeDEAM,2,FALSE)</f>
        <v/>
      </c>
      <c r="G1182">
        <f>VLOOKUP(B1182,CodeARPM,2,FALSE)</f>
        <v/>
      </c>
      <c r="H1182">
        <f>VLOOKUP(B1182,CodeTRUEDEPM,2,FALSE)</f>
        <v/>
      </c>
      <c r="I1182" s="78">
        <f>F1182-E1182</f>
        <v/>
      </c>
      <c r="J1182" s="78">
        <f>H1182-G1182</f>
        <v/>
      </c>
      <c r="K1182" s="78">
        <f>I1182+J1182</f>
        <v/>
      </c>
    </row>
    <row customHeight="1" ht="19.5" r="1183">
      <c r="A1183" s="2">
        <f>IF(USERID1="", USERID2, USERID1)</f>
        <v/>
      </c>
      <c r="B1183">
        <f>A1183&amp;"-"&amp;TEXT(C1183,"M")&amp;"-"&amp;TEXT(C1183,"D")</f>
        <v/>
      </c>
      <c r="C1183" s="93">
        <f>DATE</f>
        <v/>
      </c>
      <c r="D1183">
        <f>DAY</f>
        <v/>
      </c>
      <c r="F1183">
        <f>VLOOKUP(B1183,CodeDEAM,2,FALSE)</f>
        <v/>
      </c>
      <c r="G1183">
        <f>VLOOKUP(B1183,CodeARPM,2,FALSE)</f>
        <v/>
      </c>
      <c r="H1183">
        <f>VLOOKUP(B1183,CodeTRUEDEPM,2,FALSE)</f>
        <v/>
      </c>
      <c r="I1183" s="78">
        <f>F1183-E1183</f>
        <v/>
      </c>
      <c r="J1183" s="78">
        <f>H1183-G1183</f>
        <v/>
      </c>
      <c r="K1183" s="78">
        <f>I1183+J1183</f>
        <v/>
      </c>
    </row>
    <row customHeight="1" ht="19.5" r="1184">
      <c r="A1184" s="2">
        <f>IF(USERID1="", USERID2, USERID1)</f>
        <v/>
      </c>
      <c r="B1184">
        <f>A1184&amp;"-"&amp;TEXT(C1184,"M")&amp;"-"&amp;TEXT(C1184,"D")</f>
        <v/>
      </c>
      <c r="C1184" s="93">
        <f>DATE</f>
        <v/>
      </c>
      <c r="D1184">
        <f>DAY</f>
        <v/>
      </c>
      <c r="F1184">
        <f>VLOOKUP(B1184,CodeDEAM,2,FALSE)</f>
        <v/>
      </c>
      <c r="G1184">
        <f>VLOOKUP(B1184,CodeARPM,2,FALSE)</f>
        <v/>
      </c>
      <c r="H1184">
        <f>VLOOKUP(B1184,CodeTRUEDEPM,2,FALSE)</f>
        <v/>
      </c>
      <c r="I1184" s="78">
        <f>F1184-E1184</f>
        <v/>
      </c>
      <c r="J1184" s="78">
        <f>H1184-G1184</f>
        <v/>
      </c>
      <c r="K1184" s="78">
        <f>I1184+J1184</f>
        <v/>
      </c>
    </row>
    <row customHeight="1" ht="19.5" r="1185">
      <c r="A1185" s="2">
        <f>IF(USERID1="", USERID2, USERID1)</f>
        <v/>
      </c>
      <c r="B1185">
        <f>A1185&amp;"-"&amp;TEXT(C1185,"M")&amp;"-"&amp;TEXT(C1185,"D")</f>
        <v/>
      </c>
      <c r="C1185" s="93">
        <f>DATE</f>
        <v/>
      </c>
      <c r="D1185">
        <f>DAY</f>
        <v/>
      </c>
      <c r="F1185">
        <f>VLOOKUP(B1185,CodeDEAM,2,FALSE)</f>
        <v/>
      </c>
      <c r="G1185">
        <f>VLOOKUP(B1185,CodeARPM,2,FALSE)</f>
        <v/>
      </c>
      <c r="H1185">
        <f>VLOOKUP(B1185,CodeTRUEDEPM,2,FALSE)</f>
        <v/>
      </c>
      <c r="I1185" s="78">
        <f>F1185-E1185</f>
        <v/>
      </c>
      <c r="J1185" s="78">
        <f>H1185-G1185</f>
        <v/>
      </c>
      <c r="K1185" s="78">
        <f>I1185+J1185</f>
        <v/>
      </c>
    </row>
    <row customHeight="1" ht="19.5" r="1186">
      <c r="A1186" s="2">
        <f>IF(USERID1="", USERID2, USERID1)</f>
        <v/>
      </c>
      <c r="B1186">
        <f>A1186&amp;"-"&amp;TEXT(C1186,"M")&amp;"-"&amp;TEXT(C1186,"D")</f>
        <v/>
      </c>
      <c r="C1186" s="93">
        <f>DATE</f>
        <v/>
      </c>
      <c r="D1186">
        <f>DAY</f>
        <v/>
      </c>
      <c r="F1186">
        <f>VLOOKUP(B1186,CodeDEAM,2,FALSE)</f>
        <v/>
      </c>
      <c r="G1186">
        <f>VLOOKUP(B1186,CodeARPM,2,FALSE)</f>
        <v/>
      </c>
      <c r="H1186">
        <f>VLOOKUP(B1186,CodeTRUEDEPM,2,FALSE)</f>
        <v/>
      </c>
      <c r="I1186" s="78">
        <f>F1186-E1186</f>
        <v/>
      </c>
      <c r="J1186" s="78">
        <f>H1186-G1186</f>
        <v/>
      </c>
      <c r="K1186" s="78">
        <f>I1186+J1186</f>
        <v/>
      </c>
    </row>
    <row customHeight="1" ht="19.5" r="1187">
      <c r="A1187" s="2">
        <f>IF(USERID1="", USERID2, USERID1)</f>
        <v/>
      </c>
      <c r="B1187">
        <f>A1187&amp;"-"&amp;TEXT(C1187,"M")&amp;"-"&amp;TEXT(C1187,"D")</f>
        <v/>
      </c>
      <c r="C1187" s="93">
        <f>DATE</f>
        <v/>
      </c>
      <c r="D1187">
        <f>DAY</f>
        <v/>
      </c>
      <c r="F1187">
        <f>VLOOKUP(B1187,CodeDEAM,2,FALSE)</f>
        <v/>
      </c>
      <c r="G1187">
        <f>VLOOKUP(B1187,CodeARPM,2,FALSE)</f>
        <v/>
      </c>
      <c r="H1187">
        <f>VLOOKUP(B1187,CodeTRUEDEPM,2,FALSE)</f>
        <v/>
      </c>
      <c r="I1187" s="78">
        <f>F1187-E1187</f>
        <v/>
      </c>
      <c r="J1187" s="78">
        <f>H1187-G1187</f>
        <v/>
      </c>
      <c r="K1187" s="78">
        <f>I1187+J1187</f>
        <v/>
      </c>
    </row>
    <row customHeight="1" ht="19.5" r="1188">
      <c r="A1188" s="2">
        <f>IF(USERID1="", USERID2, USERID1)</f>
        <v/>
      </c>
      <c r="B1188">
        <f>A1188&amp;"-"&amp;TEXT(C1188,"M")&amp;"-"&amp;TEXT(C1188,"D")</f>
        <v/>
      </c>
      <c r="C1188" s="93">
        <f>DATE</f>
        <v/>
      </c>
      <c r="D1188">
        <f>DAY</f>
        <v/>
      </c>
      <c r="F1188">
        <f>VLOOKUP(B1188,CodeDEAM,2,FALSE)</f>
        <v/>
      </c>
      <c r="G1188">
        <f>VLOOKUP(B1188,CodeARPM,2,FALSE)</f>
        <v/>
      </c>
      <c r="H1188">
        <f>VLOOKUP(B1188,CodeTRUEDEPM,2,FALSE)</f>
        <v/>
      </c>
      <c r="I1188" s="78">
        <f>F1188-E1188</f>
        <v/>
      </c>
      <c r="J1188" s="78">
        <f>H1188-G1188</f>
        <v/>
      </c>
      <c r="K1188" s="78">
        <f>I1188+J1188</f>
        <v/>
      </c>
    </row>
    <row customHeight="1" ht="19.5" r="1189">
      <c r="A1189" s="2">
        <f>IF(USERID1="", USERID2, USERID1)</f>
        <v/>
      </c>
      <c r="B1189">
        <f>A1189&amp;"-"&amp;TEXT(C1189,"M")&amp;"-"&amp;TEXT(C1189,"D")</f>
        <v/>
      </c>
      <c r="C1189" s="93">
        <f>DATE</f>
        <v/>
      </c>
      <c r="D1189">
        <f>DAY</f>
        <v/>
      </c>
      <c r="F1189">
        <f>VLOOKUP(B1189,CodeDEAM,2,FALSE)</f>
        <v/>
      </c>
      <c r="G1189">
        <f>VLOOKUP(B1189,CodeARPM,2,FALSE)</f>
        <v/>
      </c>
      <c r="H1189">
        <f>VLOOKUP(B1189,CodeTRUEDEPM,2,FALSE)</f>
        <v/>
      </c>
      <c r="I1189" s="78">
        <f>F1189-E1189</f>
        <v/>
      </c>
      <c r="J1189" s="78">
        <f>H1189-G1189</f>
        <v/>
      </c>
      <c r="K1189" s="78">
        <f>I1189+J1189</f>
        <v/>
      </c>
    </row>
    <row customHeight="1" ht="19.5" r="1190">
      <c r="A1190" s="2">
        <f>IF(USERID1="", USERID2, USERID1)</f>
        <v/>
      </c>
      <c r="B1190">
        <f>A1190&amp;"-"&amp;TEXT(C1190,"M")&amp;"-"&amp;TEXT(C1190,"D")</f>
        <v/>
      </c>
      <c r="C1190" s="93">
        <f>DATE</f>
        <v/>
      </c>
      <c r="D1190">
        <f>DAY</f>
        <v/>
      </c>
      <c r="F1190">
        <f>VLOOKUP(B1190,CodeDEAM,2,FALSE)</f>
        <v/>
      </c>
      <c r="G1190">
        <f>VLOOKUP(B1190,CodeARPM,2,FALSE)</f>
        <v/>
      </c>
      <c r="H1190">
        <f>VLOOKUP(B1190,CodeTRUEDEPM,2,FALSE)</f>
        <v/>
      </c>
      <c r="I1190" s="78">
        <f>F1190-E1190</f>
        <v/>
      </c>
      <c r="J1190" s="78">
        <f>H1190-G1190</f>
        <v/>
      </c>
      <c r="K1190" s="78">
        <f>I1190+J1190</f>
        <v/>
      </c>
    </row>
    <row customHeight="1" ht="19.5" r="1191">
      <c r="A1191" s="2">
        <f>IF(USERID1="", USERID2, USERID1)</f>
        <v/>
      </c>
      <c r="B1191">
        <f>A1191&amp;"-"&amp;TEXT(C1191,"M")&amp;"-"&amp;TEXT(C1191,"D")</f>
        <v/>
      </c>
      <c r="C1191" s="93">
        <f>DATE</f>
        <v/>
      </c>
      <c r="D1191">
        <f>DAY</f>
        <v/>
      </c>
      <c r="F1191">
        <f>VLOOKUP(B1191,CodeDEAM,2,FALSE)</f>
        <v/>
      </c>
      <c r="G1191">
        <f>VLOOKUP(B1191,CodeARPM,2,FALSE)</f>
        <v/>
      </c>
      <c r="H1191">
        <f>VLOOKUP(B1191,CodeTRUEDEPM,2,FALSE)</f>
        <v/>
      </c>
      <c r="I1191" s="78">
        <f>F1191-E1191</f>
        <v/>
      </c>
      <c r="J1191" s="78">
        <f>H1191-G1191</f>
        <v/>
      </c>
      <c r="K1191" s="78">
        <f>I1191+J1191</f>
        <v/>
      </c>
    </row>
    <row customHeight="1" ht="19.5" r="1192">
      <c r="A1192" s="2">
        <f>IF(USERID1="", USERID2, USERID1)</f>
        <v/>
      </c>
      <c r="B1192">
        <f>A1192&amp;"-"&amp;TEXT(C1192,"M")&amp;"-"&amp;TEXT(C1192,"D")</f>
        <v/>
      </c>
      <c r="C1192" s="93">
        <f>DATE</f>
        <v/>
      </c>
      <c r="D1192">
        <f>DAY</f>
        <v/>
      </c>
      <c r="F1192">
        <f>VLOOKUP(B1192,CodeDEAM,2,FALSE)</f>
        <v/>
      </c>
      <c r="G1192">
        <f>VLOOKUP(B1192,CodeARPM,2,FALSE)</f>
        <v/>
      </c>
      <c r="H1192">
        <f>VLOOKUP(B1192,CodeTRUEDEPM,2,FALSE)</f>
        <v/>
      </c>
      <c r="I1192" s="78">
        <f>F1192-E1192</f>
        <v/>
      </c>
      <c r="J1192" s="78">
        <f>H1192-G1192</f>
        <v/>
      </c>
      <c r="K1192" s="78">
        <f>I1192+J1192</f>
        <v/>
      </c>
    </row>
    <row customHeight="1" ht="19.5" r="1193">
      <c r="A1193" s="2">
        <f>IF(USERID1="", USERID2, USERID1)</f>
        <v/>
      </c>
      <c r="B1193">
        <f>A1193&amp;"-"&amp;TEXT(C1193,"M")&amp;"-"&amp;TEXT(C1193,"D")</f>
        <v/>
      </c>
      <c r="C1193" s="93">
        <f>DATE</f>
        <v/>
      </c>
      <c r="D1193">
        <f>DAY</f>
        <v/>
      </c>
      <c r="F1193">
        <f>VLOOKUP(B1193,CodeDEAM,2,FALSE)</f>
        <v/>
      </c>
      <c r="G1193">
        <f>VLOOKUP(B1193,CodeARPM,2,FALSE)</f>
        <v/>
      </c>
      <c r="H1193">
        <f>VLOOKUP(B1193,CodeTRUEDEPM,2,FALSE)</f>
        <v/>
      </c>
      <c r="I1193" s="78">
        <f>F1193-E1193</f>
        <v/>
      </c>
      <c r="J1193" s="78">
        <f>H1193-G1193</f>
        <v/>
      </c>
      <c r="K1193" s="78">
        <f>I1193+J1193</f>
        <v/>
      </c>
    </row>
    <row customHeight="1" ht="19.5" r="1194">
      <c r="A1194" s="2">
        <f>IF(USERID1="", USERID2, USERID1)</f>
        <v/>
      </c>
      <c r="B1194">
        <f>A1194&amp;"-"&amp;TEXT(C1194,"M")&amp;"-"&amp;TEXT(C1194,"D")</f>
        <v/>
      </c>
      <c r="C1194" s="93">
        <f>DATE</f>
        <v/>
      </c>
      <c r="D1194">
        <f>DAY</f>
        <v/>
      </c>
      <c r="F1194">
        <f>VLOOKUP(B1194,CodeDEAM,2,FALSE)</f>
        <v/>
      </c>
      <c r="G1194">
        <f>VLOOKUP(B1194,CodeARPM,2,FALSE)</f>
        <v/>
      </c>
      <c r="H1194">
        <f>VLOOKUP(B1194,CodeTRUEDEPM,2,FALSE)</f>
        <v/>
      </c>
      <c r="I1194" s="78">
        <f>F1194-E1194</f>
        <v/>
      </c>
      <c r="J1194" s="78">
        <f>H1194-G1194</f>
        <v/>
      </c>
      <c r="K1194" s="78">
        <f>I1194+J1194</f>
        <v/>
      </c>
    </row>
    <row customHeight="1" ht="19.5" r="1195">
      <c r="A1195" s="2">
        <f>IF(USERID1="", USERID2, USERID1)</f>
        <v/>
      </c>
      <c r="B1195">
        <f>A1195&amp;"-"&amp;TEXT(C1195,"M")&amp;"-"&amp;TEXT(C1195,"D")</f>
        <v/>
      </c>
      <c r="C1195" s="93">
        <f>DATE</f>
        <v/>
      </c>
      <c r="D1195">
        <f>DAY</f>
        <v/>
      </c>
      <c r="F1195">
        <f>VLOOKUP(B1195,CodeDEAM,2,FALSE)</f>
        <v/>
      </c>
      <c r="G1195">
        <f>VLOOKUP(B1195,CodeARPM,2,FALSE)</f>
        <v/>
      </c>
      <c r="H1195">
        <f>VLOOKUP(B1195,CodeTRUEDEPM,2,FALSE)</f>
        <v/>
      </c>
      <c r="I1195" s="78">
        <f>F1195-E1195</f>
        <v/>
      </c>
      <c r="J1195" s="78">
        <f>H1195-G1195</f>
        <v/>
      </c>
      <c r="K1195" s="78">
        <f>I1195+J1195</f>
        <v/>
      </c>
    </row>
    <row customHeight="1" ht="19.5" r="1196">
      <c r="A1196" s="2">
        <f>IF(USERID1="", USERID2, USERID1)</f>
        <v/>
      </c>
      <c r="B1196">
        <f>A1196&amp;"-"&amp;TEXT(C1196,"M")&amp;"-"&amp;TEXT(C1196,"D")</f>
        <v/>
      </c>
      <c r="C1196" s="93">
        <f>DATE</f>
        <v/>
      </c>
      <c r="D1196">
        <f>DAY</f>
        <v/>
      </c>
      <c r="F1196">
        <f>VLOOKUP(B1196,CodeDEAM,2,FALSE)</f>
        <v/>
      </c>
      <c r="G1196">
        <f>VLOOKUP(B1196,CodeARPM,2,FALSE)</f>
        <v/>
      </c>
      <c r="H1196">
        <f>VLOOKUP(B1196,CodeTRUEDEPM,2,FALSE)</f>
        <v/>
      </c>
      <c r="I1196" s="78">
        <f>F1196-E1196</f>
        <v/>
      </c>
      <c r="J1196" s="78">
        <f>H1196-G1196</f>
        <v/>
      </c>
      <c r="K1196" s="78">
        <f>I1196+J1196</f>
        <v/>
      </c>
    </row>
    <row customHeight="1" ht="19.5" r="1197">
      <c r="A1197" s="2">
        <f>IF(USERID1="", USERID2, USERID1)</f>
        <v/>
      </c>
      <c r="B1197">
        <f>A1197&amp;"-"&amp;TEXT(C1197,"M")&amp;"-"&amp;TEXT(C1197,"D")</f>
        <v/>
      </c>
      <c r="C1197" s="93">
        <f>DATE</f>
        <v/>
      </c>
      <c r="D1197">
        <f>DAY</f>
        <v/>
      </c>
      <c r="F1197">
        <f>VLOOKUP(B1197,CodeDEAM,2,FALSE)</f>
        <v/>
      </c>
      <c r="G1197">
        <f>VLOOKUP(B1197,CodeARPM,2,FALSE)</f>
        <v/>
      </c>
      <c r="H1197">
        <f>VLOOKUP(B1197,CodeTRUEDEPM,2,FALSE)</f>
        <v/>
      </c>
      <c r="I1197" s="78">
        <f>F1197-E1197</f>
        <v/>
      </c>
      <c r="J1197" s="78">
        <f>H1197-G1197</f>
        <v/>
      </c>
      <c r="K1197" s="78">
        <f>I1197+J1197</f>
        <v/>
      </c>
    </row>
    <row customHeight="1" ht="19.5" r="1198">
      <c r="A1198" s="2">
        <f>IF(USERID1="", USERID2, USERID1)</f>
        <v/>
      </c>
      <c r="B1198">
        <f>A1198&amp;"-"&amp;TEXT(C1198,"M")&amp;"-"&amp;TEXT(C1198,"D")</f>
        <v/>
      </c>
      <c r="C1198" s="93">
        <f>DATE</f>
        <v/>
      </c>
      <c r="D1198">
        <f>DAY</f>
        <v/>
      </c>
      <c r="F1198">
        <f>VLOOKUP(B1198,CodeDEAM,2,FALSE)</f>
        <v/>
      </c>
      <c r="G1198">
        <f>VLOOKUP(B1198,CodeARPM,2,FALSE)</f>
        <v/>
      </c>
      <c r="H1198">
        <f>VLOOKUP(B1198,CodeTRUEDEPM,2,FALSE)</f>
        <v/>
      </c>
      <c r="I1198" s="78">
        <f>F1198-E1198</f>
        <v/>
      </c>
      <c r="J1198" s="78">
        <f>H1198-G1198</f>
        <v/>
      </c>
      <c r="K1198" s="78">
        <f>I1198+J1198</f>
        <v/>
      </c>
    </row>
    <row customHeight="1" ht="19.5" r="1199">
      <c r="A1199" s="2">
        <f>IF(USERID1="", USERID2, USERID1)</f>
        <v/>
      </c>
      <c r="B1199">
        <f>A1199&amp;"-"&amp;TEXT(C1199,"M")&amp;"-"&amp;TEXT(C1199,"D")</f>
        <v/>
      </c>
      <c r="C1199" s="93">
        <f>DATE</f>
        <v/>
      </c>
      <c r="D1199">
        <f>DAY</f>
        <v/>
      </c>
      <c r="F1199">
        <f>VLOOKUP(B1199,CodeDEAM,2,FALSE)</f>
        <v/>
      </c>
      <c r="G1199">
        <f>VLOOKUP(B1199,CodeARPM,2,FALSE)</f>
        <v/>
      </c>
      <c r="H1199">
        <f>VLOOKUP(B1199,CodeTRUEDEPM,2,FALSE)</f>
        <v/>
      </c>
      <c r="I1199" s="78">
        <f>F1199-E1199</f>
        <v/>
      </c>
      <c r="J1199" s="78">
        <f>H1199-G1199</f>
        <v/>
      </c>
      <c r="K1199" s="78">
        <f>I1199+J1199</f>
        <v/>
      </c>
    </row>
    <row customHeight="1" ht="19.5" r="1200">
      <c r="A1200" s="2">
        <f>IF(USERID1="", USERID2, USERID1)</f>
        <v/>
      </c>
      <c r="B1200">
        <f>A1200&amp;"-"&amp;TEXT(C1200,"M")&amp;"-"&amp;TEXT(C1200,"D")</f>
        <v/>
      </c>
      <c r="C1200" s="93">
        <f>DATE</f>
        <v/>
      </c>
      <c r="D1200">
        <f>DAY</f>
        <v/>
      </c>
      <c r="F1200">
        <f>VLOOKUP(B1200,CodeDEAM,2,FALSE)</f>
        <v/>
      </c>
      <c r="G1200">
        <f>VLOOKUP(B1200,CodeARPM,2,FALSE)</f>
        <v/>
      </c>
      <c r="H1200">
        <f>VLOOKUP(B1200,CodeTRUEDEPM,2,FALSE)</f>
        <v/>
      </c>
      <c r="I1200" s="78">
        <f>F1200-E1200</f>
        <v/>
      </c>
      <c r="J1200" s="78">
        <f>H1200-G1200</f>
        <v/>
      </c>
      <c r="K1200" s="78">
        <f>I1200+J1200</f>
        <v/>
      </c>
    </row>
    <row customHeight="1" ht="19.5" r="1201">
      <c r="A1201" s="2">
        <f>IF(USERID1="", USERID2, USERID1)</f>
        <v/>
      </c>
      <c r="B1201">
        <f>A1201&amp;"-"&amp;TEXT(C1201,"M")&amp;"-"&amp;TEXT(C1201,"D")</f>
        <v/>
      </c>
      <c r="C1201" s="93">
        <f>DATE</f>
        <v/>
      </c>
      <c r="D1201">
        <f>DAY</f>
        <v/>
      </c>
      <c r="F1201">
        <f>VLOOKUP(B1201,CodeDEAM,2,FALSE)</f>
        <v/>
      </c>
      <c r="G1201">
        <f>VLOOKUP(B1201,CodeARPM,2,FALSE)</f>
        <v/>
      </c>
      <c r="H1201">
        <f>VLOOKUP(B1201,CodeTRUEDEPM,2,FALSE)</f>
        <v/>
      </c>
      <c r="I1201" s="78">
        <f>F1201-E1201</f>
        <v/>
      </c>
      <c r="J1201" s="78">
        <f>H1201-G1201</f>
        <v/>
      </c>
      <c r="K1201" s="78">
        <f>I1201+J1201</f>
        <v/>
      </c>
    </row>
    <row customHeight="1" ht="19.5" r="1202">
      <c r="A1202" s="2">
        <f>IF(USERID1="", USERID2, USERID1)</f>
        <v/>
      </c>
      <c r="B1202">
        <f>A1202&amp;"-"&amp;TEXT(C1202,"M")&amp;"-"&amp;TEXT(C1202,"D")</f>
        <v/>
      </c>
      <c r="C1202" s="93">
        <f>DATE</f>
        <v/>
      </c>
      <c r="D1202">
        <f>DAY</f>
        <v/>
      </c>
      <c r="F1202">
        <f>VLOOKUP(B1202,CodeDEAM,2,FALSE)</f>
        <v/>
      </c>
      <c r="G1202">
        <f>VLOOKUP(B1202,CodeARPM,2,FALSE)</f>
        <v/>
      </c>
      <c r="H1202">
        <f>VLOOKUP(B1202,CodeTRUEDEPM,2,FALSE)</f>
        <v/>
      </c>
      <c r="I1202" s="78">
        <f>F1202-E1202</f>
        <v/>
      </c>
      <c r="J1202" s="78">
        <f>H1202-G1202</f>
        <v/>
      </c>
      <c r="K1202" s="78">
        <f>I1202+J1202</f>
        <v/>
      </c>
    </row>
    <row customHeight="1" ht="19.5" r="1203">
      <c r="A1203" s="2">
        <f>IF(USERID1="", USERID2, USERID1)</f>
        <v/>
      </c>
      <c r="B1203">
        <f>A1203&amp;"-"&amp;TEXT(C1203,"M")&amp;"-"&amp;TEXT(C1203,"D")</f>
        <v/>
      </c>
      <c r="C1203" s="93">
        <f>DATE</f>
        <v/>
      </c>
      <c r="D1203">
        <f>DAY</f>
        <v/>
      </c>
      <c r="F1203">
        <f>VLOOKUP(B1203,CodeDEAM,2,FALSE)</f>
        <v/>
      </c>
      <c r="G1203">
        <f>VLOOKUP(B1203,CodeARPM,2,FALSE)</f>
        <v/>
      </c>
      <c r="H1203">
        <f>VLOOKUP(B1203,CodeTRUEDEPM,2,FALSE)</f>
        <v/>
      </c>
      <c r="I1203" s="78">
        <f>F1203-E1203</f>
        <v/>
      </c>
      <c r="J1203" s="78">
        <f>H1203-G1203</f>
        <v/>
      </c>
      <c r="K1203" s="78">
        <f>I1203+J1203</f>
        <v/>
      </c>
    </row>
    <row customHeight="1" ht="19.5" r="1204">
      <c r="A1204" s="2">
        <f>IF(USERID1="", USERID2, USERID1)</f>
        <v/>
      </c>
      <c r="B1204">
        <f>A1204&amp;"-"&amp;TEXT(C1204,"M")&amp;"-"&amp;TEXT(C1204,"D")</f>
        <v/>
      </c>
      <c r="C1204" s="93">
        <f>DATE</f>
        <v/>
      </c>
      <c r="D1204">
        <f>DAY</f>
        <v/>
      </c>
      <c r="F1204">
        <f>VLOOKUP(B1204,CodeDEAM,2,FALSE)</f>
        <v/>
      </c>
      <c r="G1204">
        <f>VLOOKUP(B1204,CodeARPM,2,FALSE)</f>
        <v/>
      </c>
      <c r="H1204">
        <f>VLOOKUP(B1204,CodeTRUEDEPM,2,FALSE)</f>
        <v/>
      </c>
      <c r="I1204" s="78">
        <f>F1204-E1204</f>
        <v/>
      </c>
      <c r="J1204" s="78">
        <f>H1204-G1204</f>
        <v/>
      </c>
      <c r="K1204" s="78">
        <f>I1204+J1204</f>
        <v/>
      </c>
    </row>
    <row customHeight="1" ht="19.5" r="1205">
      <c r="A1205" s="2">
        <f>IF(USERID1="", USERID2, USERID1)</f>
        <v/>
      </c>
      <c r="B1205">
        <f>A1205&amp;"-"&amp;TEXT(C1205,"M")&amp;"-"&amp;TEXT(C1205,"D")</f>
        <v/>
      </c>
      <c r="C1205" s="93">
        <f>DATE</f>
        <v/>
      </c>
      <c r="D1205">
        <f>DAY</f>
        <v/>
      </c>
      <c r="F1205">
        <f>VLOOKUP(B1205,CodeDEAM,2,FALSE)</f>
        <v/>
      </c>
      <c r="G1205">
        <f>VLOOKUP(B1205,CodeARPM,2,FALSE)</f>
        <v/>
      </c>
      <c r="H1205">
        <f>VLOOKUP(B1205,CodeTRUEDEPM,2,FALSE)</f>
        <v/>
      </c>
      <c r="I1205" s="78">
        <f>F1205-E1205</f>
        <v/>
      </c>
      <c r="J1205" s="78">
        <f>H1205-G1205</f>
        <v/>
      </c>
      <c r="K1205" s="78">
        <f>I1205+J1205</f>
        <v/>
      </c>
    </row>
    <row customHeight="1" ht="19.5" r="1206">
      <c r="A1206" s="2">
        <f>IF(USERID1="", USERID2, USERID1)</f>
        <v/>
      </c>
      <c r="B1206">
        <f>A1206&amp;"-"&amp;TEXT(C1206,"M")&amp;"-"&amp;TEXT(C1206,"D")</f>
        <v/>
      </c>
      <c r="C1206" s="93">
        <f>DATE</f>
        <v/>
      </c>
      <c r="D1206">
        <f>DAY</f>
        <v/>
      </c>
      <c r="F1206">
        <f>VLOOKUP(B1206,CodeDEAM,2,FALSE)</f>
        <v/>
      </c>
      <c r="G1206">
        <f>VLOOKUP(B1206,CodeARPM,2,FALSE)</f>
        <v/>
      </c>
      <c r="H1206">
        <f>VLOOKUP(B1206,CodeTRUEDEPM,2,FALSE)</f>
        <v/>
      </c>
      <c r="I1206" s="78">
        <f>F1206-E1206</f>
        <v/>
      </c>
      <c r="J1206" s="78">
        <f>H1206-G1206</f>
        <v/>
      </c>
      <c r="K1206" s="78">
        <f>I1206+J1206</f>
        <v/>
      </c>
    </row>
    <row customHeight="1" ht="19.5" r="1207">
      <c r="A1207" s="2">
        <f>IF(USERID1="", USERID2, USERID1)</f>
        <v/>
      </c>
      <c r="B1207">
        <f>A1207&amp;"-"&amp;TEXT(C1207,"M")&amp;"-"&amp;TEXT(C1207,"D")</f>
        <v/>
      </c>
      <c r="C1207" s="93">
        <f>DATE</f>
        <v/>
      </c>
      <c r="D1207">
        <f>DAY</f>
        <v/>
      </c>
      <c r="F1207">
        <f>VLOOKUP(B1207,CodeDEAM,2,FALSE)</f>
        <v/>
      </c>
      <c r="G1207">
        <f>VLOOKUP(B1207,CodeARPM,2,FALSE)</f>
        <v/>
      </c>
      <c r="H1207">
        <f>VLOOKUP(B1207,CodeTRUEDEPM,2,FALSE)</f>
        <v/>
      </c>
      <c r="I1207" s="78">
        <f>F1207-E1207</f>
        <v/>
      </c>
      <c r="J1207" s="78">
        <f>H1207-G1207</f>
        <v/>
      </c>
      <c r="K1207" s="78">
        <f>I1207+J1207</f>
        <v/>
      </c>
    </row>
    <row customHeight="1" ht="19.5" r="1208">
      <c r="A1208" s="2">
        <f>IF(USERID1="", USERID2, USERID1)</f>
        <v/>
      </c>
      <c r="B1208">
        <f>A1208&amp;"-"&amp;TEXT(C1208,"M")&amp;"-"&amp;TEXT(C1208,"D")</f>
        <v/>
      </c>
      <c r="C1208" s="93">
        <f>DATE</f>
        <v/>
      </c>
      <c r="D1208">
        <f>DAY</f>
        <v/>
      </c>
      <c r="F1208">
        <f>VLOOKUP(B1208,CodeDEAM,2,FALSE)</f>
        <v/>
      </c>
      <c r="G1208">
        <f>VLOOKUP(B1208,CodeARPM,2,FALSE)</f>
        <v/>
      </c>
      <c r="H1208">
        <f>VLOOKUP(B1208,CodeTRUEDEPM,2,FALSE)</f>
        <v/>
      </c>
      <c r="I1208" s="78">
        <f>F1208-E1208</f>
        <v/>
      </c>
      <c r="J1208" s="78">
        <f>H1208-G1208</f>
        <v/>
      </c>
      <c r="K1208" s="78">
        <f>I1208+J1208</f>
        <v/>
      </c>
    </row>
    <row customHeight="1" ht="19.5" r="1209">
      <c r="A1209" s="2">
        <f>IF(USERID1="", USERID2, USERID1)</f>
        <v/>
      </c>
      <c r="B1209">
        <f>A1209&amp;"-"&amp;TEXT(C1209,"M")&amp;"-"&amp;TEXT(C1209,"D")</f>
        <v/>
      </c>
      <c r="C1209" s="93">
        <f>DATE</f>
        <v/>
      </c>
      <c r="D1209">
        <f>DAY</f>
        <v/>
      </c>
      <c r="F1209">
        <f>VLOOKUP(B1209,CodeDEAM,2,FALSE)</f>
        <v/>
      </c>
      <c r="G1209">
        <f>VLOOKUP(B1209,CodeARPM,2,FALSE)</f>
        <v/>
      </c>
      <c r="H1209">
        <f>VLOOKUP(B1209,CodeTRUEDEPM,2,FALSE)</f>
        <v/>
      </c>
      <c r="I1209" s="78">
        <f>F1209-E1209</f>
        <v/>
      </c>
      <c r="J1209" s="78">
        <f>H1209-G1209</f>
        <v/>
      </c>
      <c r="K1209" s="78">
        <f>I1209+J1209</f>
        <v/>
      </c>
    </row>
    <row customHeight="1" ht="19.5" r="1210">
      <c r="A1210" s="2">
        <f>IF(USERID1="", USERID2, USERID1)</f>
        <v/>
      </c>
      <c r="B1210">
        <f>A1210&amp;"-"&amp;TEXT(C1210,"M")&amp;"-"&amp;TEXT(C1210,"D")</f>
        <v/>
      </c>
      <c r="C1210" s="93">
        <f>DATE</f>
        <v/>
      </c>
      <c r="D1210">
        <f>DAY</f>
        <v/>
      </c>
      <c r="F1210">
        <f>VLOOKUP(B1210,CodeDEAM,2,FALSE)</f>
        <v/>
      </c>
      <c r="G1210">
        <f>VLOOKUP(B1210,CodeARPM,2,FALSE)</f>
        <v/>
      </c>
      <c r="H1210">
        <f>VLOOKUP(B1210,CodeTRUEDEPM,2,FALSE)</f>
        <v/>
      </c>
      <c r="I1210" s="78">
        <f>F1210-E1210</f>
        <v/>
      </c>
      <c r="J1210" s="78">
        <f>H1210-G1210</f>
        <v/>
      </c>
      <c r="K1210" s="78">
        <f>I1210+J1210</f>
        <v/>
      </c>
    </row>
    <row customHeight="1" ht="19.5" r="1211">
      <c r="A1211" s="2">
        <f>IF(USERID1="", USERID2, USERID1)</f>
        <v/>
      </c>
      <c r="B1211">
        <f>A1211&amp;"-"&amp;TEXT(C1211,"M")&amp;"-"&amp;TEXT(C1211,"D")</f>
        <v/>
      </c>
      <c r="C1211" s="93">
        <f>DATE</f>
        <v/>
      </c>
      <c r="D1211">
        <f>DAY</f>
        <v/>
      </c>
      <c r="F1211">
        <f>VLOOKUP(B1211,CodeDEAM,2,FALSE)</f>
        <v/>
      </c>
      <c r="G1211">
        <f>VLOOKUP(B1211,CodeARPM,2,FALSE)</f>
        <v/>
      </c>
      <c r="H1211">
        <f>VLOOKUP(B1211,CodeTRUEDEPM,2,FALSE)</f>
        <v/>
      </c>
      <c r="I1211" s="78">
        <f>F1211-E1211</f>
        <v/>
      </c>
      <c r="J1211" s="78">
        <f>H1211-G1211</f>
        <v/>
      </c>
      <c r="K1211" s="78">
        <f>I1211+J1211</f>
        <v/>
      </c>
    </row>
    <row customHeight="1" ht="19.5" r="1212">
      <c r="A1212" s="2">
        <f>IF(USERID1="", USERID2, USERID1)</f>
        <v/>
      </c>
      <c r="B1212">
        <f>A1212&amp;"-"&amp;TEXT(C1212,"M")&amp;"-"&amp;TEXT(C1212,"D")</f>
        <v/>
      </c>
      <c r="C1212" s="93">
        <f>DATE</f>
        <v/>
      </c>
      <c r="D1212">
        <f>DAY</f>
        <v/>
      </c>
      <c r="F1212">
        <f>VLOOKUP(B1212,CodeDEAM,2,FALSE)</f>
        <v/>
      </c>
      <c r="G1212">
        <f>VLOOKUP(B1212,CodeARPM,2,FALSE)</f>
        <v/>
      </c>
      <c r="H1212">
        <f>VLOOKUP(B1212,CodeTRUEDEPM,2,FALSE)</f>
        <v/>
      </c>
      <c r="I1212" s="78">
        <f>F1212-E1212</f>
        <v/>
      </c>
      <c r="J1212" s="78">
        <f>H1212-G1212</f>
        <v/>
      </c>
      <c r="K1212" s="78">
        <f>I1212+J1212</f>
        <v/>
      </c>
    </row>
    <row customHeight="1" ht="19.5" r="1213">
      <c r="A1213" s="2">
        <f>IF(USERID1="", USERID2, USERID1)</f>
        <v/>
      </c>
      <c r="B1213">
        <f>A1213&amp;"-"&amp;TEXT(C1213,"M")&amp;"-"&amp;TEXT(C1213,"D")</f>
        <v/>
      </c>
      <c r="C1213" s="93">
        <f>DATE</f>
        <v/>
      </c>
      <c r="D1213">
        <f>DAY</f>
        <v/>
      </c>
      <c r="F1213">
        <f>VLOOKUP(B1213,CodeDEAM,2,FALSE)</f>
        <v/>
      </c>
      <c r="G1213">
        <f>VLOOKUP(B1213,CodeARPM,2,FALSE)</f>
        <v/>
      </c>
      <c r="H1213">
        <f>VLOOKUP(B1213,CodeTRUEDEPM,2,FALSE)</f>
        <v/>
      </c>
      <c r="I1213" s="78">
        <f>F1213-E1213</f>
        <v/>
      </c>
      <c r="J1213" s="78">
        <f>H1213-G1213</f>
        <v/>
      </c>
      <c r="K1213" s="78">
        <f>I1213+J1213</f>
        <v/>
      </c>
    </row>
    <row customHeight="1" ht="19.5" r="1214">
      <c r="A1214" s="2">
        <f>IF(USERID1="", USERID2, USERID1)</f>
        <v/>
      </c>
      <c r="B1214">
        <f>A1214&amp;"-"&amp;TEXT(C1214,"M")&amp;"-"&amp;TEXT(C1214,"D")</f>
        <v/>
      </c>
      <c r="C1214" s="93">
        <f>DATE</f>
        <v/>
      </c>
      <c r="D1214">
        <f>DAY</f>
        <v/>
      </c>
      <c r="F1214">
        <f>VLOOKUP(B1214,CodeDEAM,2,FALSE)</f>
        <v/>
      </c>
      <c r="G1214">
        <f>VLOOKUP(B1214,CodeARPM,2,FALSE)</f>
        <v/>
      </c>
      <c r="H1214">
        <f>VLOOKUP(B1214,CodeTRUEDEPM,2,FALSE)</f>
        <v/>
      </c>
      <c r="I1214" s="78">
        <f>F1214-E1214</f>
        <v/>
      </c>
      <c r="J1214" s="78">
        <f>H1214-G1214</f>
        <v/>
      </c>
      <c r="K1214" s="78">
        <f>I1214+J1214</f>
        <v/>
      </c>
    </row>
    <row customHeight="1" ht="19.5" r="1215">
      <c r="A1215" s="2">
        <f>IF(USERID1="", USERID2, USERID1)</f>
        <v/>
      </c>
      <c r="B1215">
        <f>A1215&amp;"-"&amp;TEXT(C1215,"M")&amp;"-"&amp;TEXT(C1215,"D")</f>
        <v/>
      </c>
      <c r="C1215" s="93">
        <f>DATE</f>
        <v/>
      </c>
      <c r="D1215">
        <f>DAY</f>
        <v/>
      </c>
      <c r="F1215">
        <f>VLOOKUP(B1215,CodeDEAM,2,FALSE)</f>
        <v/>
      </c>
      <c r="G1215">
        <f>VLOOKUP(B1215,CodeARPM,2,FALSE)</f>
        <v/>
      </c>
      <c r="H1215">
        <f>VLOOKUP(B1215,CodeTRUEDEPM,2,FALSE)</f>
        <v/>
      </c>
      <c r="I1215" s="78">
        <f>F1215-E1215</f>
        <v/>
      </c>
      <c r="J1215" s="78">
        <f>H1215-G1215</f>
        <v/>
      </c>
      <c r="K1215" s="78">
        <f>I1215+J1215</f>
        <v/>
      </c>
    </row>
    <row customHeight="1" ht="19.5" r="1216">
      <c r="A1216" s="2">
        <f>IF(USERID1="", USERID2, USERID1)</f>
        <v/>
      </c>
      <c r="B1216">
        <f>A1216&amp;"-"&amp;TEXT(C1216,"M")&amp;"-"&amp;TEXT(C1216,"D")</f>
        <v/>
      </c>
      <c r="C1216" s="93">
        <f>DATE</f>
        <v/>
      </c>
      <c r="D1216">
        <f>DAY</f>
        <v/>
      </c>
      <c r="F1216">
        <f>VLOOKUP(B1216,CodeDEAM,2,FALSE)</f>
        <v/>
      </c>
      <c r="G1216">
        <f>VLOOKUP(B1216,CodeARPM,2,FALSE)</f>
        <v/>
      </c>
      <c r="H1216">
        <f>VLOOKUP(B1216,CodeTRUEDEPM,2,FALSE)</f>
        <v/>
      </c>
      <c r="I1216" s="78">
        <f>F1216-E1216</f>
        <v/>
      </c>
      <c r="J1216" s="78">
        <f>H1216-G1216</f>
        <v/>
      </c>
      <c r="K1216" s="78">
        <f>I1216+J1216</f>
        <v/>
      </c>
    </row>
    <row customHeight="1" ht="19.5" r="1217">
      <c r="A1217" s="2">
        <f>IF(USERID1="", USERID2, USERID1)</f>
        <v/>
      </c>
      <c r="B1217">
        <f>A1217&amp;"-"&amp;TEXT(C1217,"M")&amp;"-"&amp;TEXT(C1217,"D")</f>
        <v/>
      </c>
      <c r="C1217" s="93">
        <f>DATE</f>
        <v/>
      </c>
      <c r="D1217">
        <f>DAY</f>
        <v/>
      </c>
      <c r="F1217">
        <f>VLOOKUP(B1217,CodeDEAM,2,FALSE)</f>
        <v/>
      </c>
      <c r="G1217">
        <f>VLOOKUP(B1217,CodeARPM,2,FALSE)</f>
        <v/>
      </c>
      <c r="H1217">
        <f>VLOOKUP(B1217,CodeTRUEDEPM,2,FALSE)</f>
        <v/>
      </c>
      <c r="I1217" s="78">
        <f>F1217-E1217</f>
        <v/>
      </c>
      <c r="J1217" s="78">
        <f>H1217-G1217</f>
        <v/>
      </c>
      <c r="K1217" s="78">
        <f>I1217+J1217</f>
        <v/>
      </c>
    </row>
    <row customHeight="1" ht="19.5" r="1218">
      <c r="A1218" s="2">
        <f>IF(USERID1="", USERID2, USERID1)</f>
        <v/>
      </c>
      <c r="B1218">
        <f>A1218&amp;"-"&amp;TEXT(C1218,"M")&amp;"-"&amp;TEXT(C1218,"D")</f>
        <v/>
      </c>
      <c r="C1218" s="93">
        <f>DATE</f>
        <v/>
      </c>
      <c r="D1218">
        <f>DAY</f>
        <v/>
      </c>
      <c r="F1218">
        <f>VLOOKUP(B1218,CodeDEAM,2,FALSE)</f>
        <v/>
      </c>
      <c r="G1218">
        <f>VLOOKUP(B1218,CodeARPM,2,FALSE)</f>
        <v/>
      </c>
      <c r="H1218">
        <f>VLOOKUP(B1218,CodeTRUEDEPM,2,FALSE)</f>
        <v/>
      </c>
      <c r="I1218" s="78">
        <f>F1218-E1218</f>
        <v/>
      </c>
      <c r="J1218" s="78">
        <f>H1218-G1218</f>
        <v/>
      </c>
      <c r="K1218" s="78">
        <f>I1218+J1218</f>
        <v/>
      </c>
    </row>
    <row customHeight="1" ht="19.5" r="1219">
      <c r="A1219" s="2">
        <f>IF(USERID1="", USERID2, USERID1)</f>
        <v/>
      </c>
      <c r="B1219">
        <f>A1219&amp;"-"&amp;TEXT(C1219,"M")&amp;"-"&amp;TEXT(C1219,"D")</f>
        <v/>
      </c>
      <c r="C1219" s="93">
        <f>DATE</f>
        <v/>
      </c>
      <c r="D1219">
        <f>DAY</f>
        <v/>
      </c>
      <c r="F1219">
        <f>VLOOKUP(B1219,CodeDEAM,2,FALSE)</f>
        <v/>
      </c>
      <c r="G1219">
        <f>VLOOKUP(B1219,CodeARPM,2,FALSE)</f>
        <v/>
      </c>
      <c r="H1219">
        <f>VLOOKUP(B1219,CodeTRUEDEPM,2,FALSE)</f>
        <v/>
      </c>
      <c r="I1219" s="78">
        <f>F1219-E1219</f>
        <v/>
      </c>
      <c r="J1219" s="78">
        <f>H1219-G1219</f>
        <v/>
      </c>
      <c r="K1219" s="78">
        <f>I1219+J1219</f>
        <v/>
      </c>
    </row>
    <row customHeight="1" ht="19.5" r="1220">
      <c r="A1220" s="2">
        <f>IF(USERID1="", USERID2, USERID1)</f>
        <v/>
      </c>
      <c r="B1220">
        <f>A1220&amp;"-"&amp;TEXT(C1220,"M")&amp;"-"&amp;TEXT(C1220,"D")</f>
        <v/>
      </c>
      <c r="C1220" s="93">
        <f>DATE</f>
        <v/>
      </c>
      <c r="D1220">
        <f>DAY</f>
        <v/>
      </c>
      <c r="F1220">
        <f>VLOOKUP(B1220,CodeDEAM,2,FALSE)</f>
        <v/>
      </c>
      <c r="G1220">
        <f>VLOOKUP(B1220,CodeARPM,2,FALSE)</f>
        <v/>
      </c>
      <c r="H1220">
        <f>VLOOKUP(B1220,CodeTRUEDEPM,2,FALSE)</f>
        <v/>
      </c>
      <c r="I1220" s="78">
        <f>F1220-E1220</f>
        <v/>
      </c>
      <c r="J1220" s="78">
        <f>H1220-G1220</f>
        <v/>
      </c>
      <c r="K1220" s="78">
        <f>I1220+J1220</f>
        <v/>
      </c>
    </row>
    <row customHeight="1" ht="19.5" r="1221">
      <c r="A1221" s="2">
        <f>IF(USERID1="", USERID2, USERID1)</f>
        <v/>
      </c>
      <c r="B1221">
        <f>A1221&amp;"-"&amp;TEXT(C1221,"M")&amp;"-"&amp;TEXT(C1221,"D")</f>
        <v/>
      </c>
      <c r="C1221" s="93">
        <f>DATE</f>
        <v/>
      </c>
      <c r="D1221">
        <f>DAY</f>
        <v/>
      </c>
      <c r="F1221">
        <f>VLOOKUP(B1221,CodeDEAM,2,FALSE)</f>
        <v/>
      </c>
      <c r="G1221">
        <f>VLOOKUP(B1221,CodeARPM,2,FALSE)</f>
        <v/>
      </c>
      <c r="H1221">
        <f>VLOOKUP(B1221,CodeTRUEDEPM,2,FALSE)</f>
        <v/>
      </c>
      <c r="I1221" s="78">
        <f>F1221-E1221</f>
        <v/>
      </c>
      <c r="J1221" s="78">
        <f>H1221-G1221</f>
        <v/>
      </c>
      <c r="K1221" s="78">
        <f>I1221+J1221</f>
        <v/>
      </c>
    </row>
    <row customHeight="1" ht="19.5" r="1222">
      <c r="A1222" s="2">
        <f>IF(USERID1="", USERID2, USERID1)</f>
        <v/>
      </c>
      <c r="B1222">
        <f>A1222&amp;"-"&amp;TEXT(C1222,"M")&amp;"-"&amp;TEXT(C1222,"D")</f>
        <v/>
      </c>
      <c r="C1222" s="93">
        <f>DATE</f>
        <v/>
      </c>
      <c r="D1222">
        <f>DAY</f>
        <v/>
      </c>
      <c r="F1222">
        <f>VLOOKUP(B1222,CodeDEAM,2,FALSE)</f>
        <v/>
      </c>
      <c r="G1222">
        <f>VLOOKUP(B1222,CodeARPM,2,FALSE)</f>
        <v/>
      </c>
      <c r="H1222">
        <f>VLOOKUP(B1222,CodeTRUEDEPM,2,FALSE)</f>
        <v/>
      </c>
      <c r="I1222" s="78">
        <f>F1222-E1222</f>
        <v/>
      </c>
      <c r="J1222" s="78">
        <f>H1222-G1222</f>
        <v/>
      </c>
      <c r="K1222" s="78">
        <f>I1222+J1222</f>
        <v/>
      </c>
    </row>
    <row customHeight="1" ht="19.5" r="1223">
      <c r="A1223" s="2">
        <f>IF(USERID1="", USERID2, USERID1)</f>
        <v/>
      </c>
      <c r="B1223">
        <f>A1223&amp;"-"&amp;TEXT(C1223,"M")&amp;"-"&amp;TEXT(C1223,"D")</f>
        <v/>
      </c>
      <c r="C1223" s="93">
        <f>DATE</f>
        <v/>
      </c>
      <c r="D1223">
        <f>DAY</f>
        <v/>
      </c>
      <c r="F1223">
        <f>VLOOKUP(B1223,CodeDEAM,2,FALSE)</f>
        <v/>
      </c>
      <c r="G1223">
        <f>VLOOKUP(B1223,CodeARPM,2,FALSE)</f>
        <v/>
      </c>
      <c r="H1223">
        <f>VLOOKUP(B1223,CodeTRUEDEPM,2,FALSE)</f>
        <v/>
      </c>
      <c r="I1223" s="78">
        <f>F1223-E1223</f>
        <v/>
      </c>
      <c r="J1223" s="78">
        <f>H1223-G1223</f>
        <v/>
      </c>
      <c r="K1223" s="78">
        <f>I1223+J1223</f>
        <v/>
      </c>
    </row>
    <row customHeight="1" ht="19.5" r="1224">
      <c r="A1224" s="2">
        <f>IF(USERID1="", USERID2, USERID1)</f>
        <v/>
      </c>
      <c r="B1224">
        <f>A1224&amp;"-"&amp;TEXT(C1224,"M")&amp;"-"&amp;TEXT(C1224,"D")</f>
        <v/>
      </c>
      <c r="C1224" s="93">
        <f>DATE</f>
        <v/>
      </c>
      <c r="D1224">
        <f>DAY</f>
        <v/>
      </c>
      <c r="F1224">
        <f>VLOOKUP(B1224,CodeDEAM,2,FALSE)</f>
        <v/>
      </c>
      <c r="G1224">
        <f>VLOOKUP(B1224,CodeARPM,2,FALSE)</f>
        <v/>
      </c>
      <c r="H1224">
        <f>VLOOKUP(B1224,CodeTRUEDEPM,2,FALSE)</f>
        <v/>
      </c>
      <c r="I1224" s="78">
        <f>F1224-E1224</f>
        <v/>
      </c>
      <c r="J1224" s="78">
        <f>H1224-G1224</f>
        <v/>
      </c>
      <c r="K1224" s="78">
        <f>I1224+J1224</f>
        <v/>
      </c>
    </row>
    <row customHeight="1" ht="19.5" r="1225">
      <c r="A1225" s="2">
        <f>IF(USERID1="", USERID2, USERID1)</f>
        <v/>
      </c>
      <c r="B1225">
        <f>A1225&amp;"-"&amp;TEXT(C1225,"M")&amp;"-"&amp;TEXT(C1225,"D")</f>
        <v/>
      </c>
      <c r="C1225" s="93">
        <f>DATE</f>
        <v/>
      </c>
      <c r="D1225">
        <f>DAY</f>
        <v/>
      </c>
      <c r="F1225">
        <f>VLOOKUP(B1225,CodeDEAM,2,FALSE)</f>
        <v/>
      </c>
      <c r="G1225">
        <f>VLOOKUP(B1225,CodeARPM,2,FALSE)</f>
        <v/>
      </c>
      <c r="H1225">
        <f>VLOOKUP(B1225,CodeTRUEDEPM,2,FALSE)</f>
        <v/>
      </c>
      <c r="I1225" s="78">
        <f>F1225-E1225</f>
        <v/>
      </c>
      <c r="J1225" s="78">
        <f>H1225-G1225</f>
        <v/>
      </c>
      <c r="K1225" s="78">
        <f>I1225+J1225</f>
        <v/>
      </c>
    </row>
    <row customHeight="1" ht="19.5" r="1226">
      <c r="A1226" s="2">
        <f>IF(USERID1="", USERID2, USERID1)</f>
        <v/>
      </c>
      <c r="B1226">
        <f>A1226&amp;"-"&amp;TEXT(C1226,"M")&amp;"-"&amp;TEXT(C1226,"D")</f>
        <v/>
      </c>
      <c r="C1226" s="93">
        <f>DATE</f>
        <v/>
      </c>
      <c r="D1226">
        <f>DAY</f>
        <v/>
      </c>
      <c r="F1226">
        <f>VLOOKUP(B1226,CodeDEAM,2,FALSE)</f>
        <v/>
      </c>
      <c r="G1226">
        <f>VLOOKUP(B1226,CodeARPM,2,FALSE)</f>
        <v/>
      </c>
      <c r="H1226">
        <f>VLOOKUP(B1226,CodeTRUEDEPM,2,FALSE)</f>
        <v/>
      </c>
      <c r="I1226" s="78">
        <f>F1226-E1226</f>
        <v/>
      </c>
      <c r="J1226" s="78">
        <f>H1226-G1226</f>
        <v/>
      </c>
      <c r="K1226" s="78">
        <f>I1226+J1226</f>
        <v/>
      </c>
    </row>
    <row customHeight="1" ht="19.5" r="1227">
      <c r="A1227" s="2">
        <f>IF(USERID1="", USERID2, USERID1)</f>
        <v/>
      </c>
      <c r="B1227">
        <f>A1227&amp;"-"&amp;TEXT(C1227,"M")&amp;"-"&amp;TEXT(C1227,"D")</f>
        <v/>
      </c>
      <c r="C1227" s="93">
        <f>DATE</f>
        <v/>
      </c>
      <c r="D1227">
        <f>DAY</f>
        <v/>
      </c>
      <c r="F1227">
        <f>VLOOKUP(B1227,CodeDEAM,2,FALSE)</f>
        <v/>
      </c>
      <c r="G1227">
        <f>VLOOKUP(B1227,CodeARPM,2,FALSE)</f>
        <v/>
      </c>
      <c r="H1227">
        <f>VLOOKUP(B1227,CodeTRUEDEPM,2,FALSE)</f>
        <v/>
      </c>
      <c r="I1227" s="78">
        <f>F1227-E1227</f>
        <v/>
      </c>
      <c r="J1227" s="78">
        <f>H1227-G1227</f>
        <v/>
      </c>
      <c r="K1227" s="78">
        <f>I1227+J1227</f>
        <v/>
      </c>
    </row>
    <row customHeight="1" ht="19.5" r="1228">
      <c r="A1228" s="2">
        <f>IF(USERID1="", USERID2, USERID1)</f>
        <v/>
      </c>
      <c r="B1228">
        <f>A1228&amp;"-"&amp;TEXT(C1228,"M")&amp;"-"&amp;TEXT(C1228,"D")</f>
        <v/>
      </c>
      <c r="C1228" s="93">
        <f>DATE</f>
        <v/>
      </c>
      <c r="D1228">
        <f>DAY</f>
        <v/>
      </c>
      <c r="F1228">
        <f>VLOOKUP(B1228,CodeDEAM,2,FALSE)</f>
        <v/>
      </c>
      <c r="G1228">
        <f>VLOOKUP(B1228,CodeARPM,2,FALSE)</f>
        <v/>
      </c>
      <c r="H1228">
        <f>VLOOKUP(B1228,CodeTRUEDEPM,2,FALSE)</f>
        <v/>
      </c>
      <c r="I1228" s="78">
        <f>F1228-E1228</f>
        <v/>
      </c>
      <c r="J1228" s="78">
        <f>H1228-G1228</f>
        <v/>
      </c>
      <c r="K1228" s="78">
        <f>I1228+J1228</f>
        <v/>
      </c>
    </row>
    <row customHeight="1" ht="19.5" r="1229">
      <c r="A1229" s="2">
        <f>IF(USERID1="", USERID2, USERID1)</f>
        <v/>
      </c>
      <c r="B1229">
        <f>A1229&amp;"-"&amp;TEXT(C1229,"M")&amp;"-"&amp;TEXT(C1229,"D")</f>
        <v/>
      </c>
      <c r="C1229" s="93">
        <f>DATE</f>
        <v/>
      </c>
      <c r="D1229">
        <f>DAY</f>
        <v/>
      </c>
      <c r="F1229">
        <f>VLOOKUP(B1229,CodeDEAM,2,FALSE)</f>
        <v/>
      </c>
      <c r="G1229">
        <f>VLOOKUP(B1229,CodeARPM,2,FALSE)</f>
        <v/>
      </c>
      <c r="H1229">
        <f>VLOOKUP(B1229,CodeTRUEDEPM,2,FALSE)</f>
        <v/>
      </c>
      <c r="I1229" s="78">
        <f>F1229-E1229</f>
        <v/>
      </c>
      <c r="J1229" s="78">
        <f>H1229-G1229</f>
        <v/>
      </c>
      <c r="K1229" s="78">
        <f>I1229+J1229</f>
        <v/>
      </c>
    </row>
    <row customHeight="1" ht="19.5" r="1230">
      <c r="A1230" s="2">
        <f>IF(USERID1="", USERID2, USERID1)</f>
        <v/>
      </c>
      <c r="B1230">
        <f>A1230&amp;"-"&amp;TEXT(C1230,"M")&amp;"-"&amp;TEXT(C1230,"D")</f>
        <v/>
      </c>
      <c r="C1230" s="93">
        <f>DATE</f>
        <v/>
      </c>
      <c r="D1230">
        <f>DAY</f>
        <v/>
      </c>
      <c r="F1230">
        <f>VLOOKUP(B1230,CodeDEAM,2,FALSE)</f>
        <v/>
      </c>
      <c r="G1230">
        <f>VLOOKUP(B1230,CodeARPM,2,FALSE)</f>
        <v/>
      </c>
      <c r="H1230">
        <f>VLOOKUP(B1230,CodeTRUEDEPM,2,FALSE)</f>
        <v/>
      </c>
      <c r="I1230" s="78">
        <f>F1230-E1230</f>
        <v/>
      </c>
      <c r="J1230" s="78">
        <f>H1230-G1230</f>
        <v/>
      </c>
      <c r="K1230" s="78">
        <f>I1230+J1230</f>
        <v/>
      </c>
    </row>
    <row customHeight="1" ht="19.5" r="1231">
      <c r="A1231" s="2">
        <f>IF(USERID1="", USERID2, USERID1)</f>
        <v/>
      </c>
      <c r="B1231">
        <f>A1231&amp;"-"&amp;TEXT(C1231,"M")&amp;"-"&amp;TEXT(C1231,"D")</f>
        <v/>
      </c>
      <c r="C1231" s="93">
        <f>DATE</f>
        <v/>
      </c>
      <c r="D1231">
        <f>DAY</f>
        <v/>
      </c>
      <c r="F1231">
        <f>VLOOKUP(B1231,CodeDEAM,2,FALSE)</f>
        <v/>
      </c>
      <c r="G1231">
        <f>VLOOKUP(B1231,CodeARPM,2,FALSE)</f>
        <v/>
      </c>
      <c r="H1231">
        <f>VLOOKUP(B1231,CodeTRUEDEPM,2,FALSE)</f>
        <v/>
      </c>
      <c r="I1231" s="78">
        <f>F1231-E1231</f>
        <v/>
      </c>
      <c r="J1231" s="78">
        <f>H1231-G1231</f>
        <v/>
      </c>
      <c r="K1231" s="78">
        <f>I1231+J1231</f>
        <v/>
      </c>
    </row>
    <row customHeight="1" ht="19.5" r="1232">
      <c r="A1232" s="2">
        <f>IF(USERID1="", USERID2, USERID1)</f>
        <v/>
      </c>
      <c r="B1232">
        <f>A1232&amp;"-"&amp;TEXT(C1232,"M")&amp;"-"&amp;TEXT(C1232,"D")</f>
        <v/>
      </c>
      <c r="C1232" s="93">
        <f>DATE</f>
        <v/>
      </c>
      <c r="D1232">
        <f>DAY</f>
        <v/>
      </c>
      <c r="F1232">
        <f>VLOOKUP(B1232,CodeDEAM,2,FALSE)</f>
        <v/>
      </c>
      <c r="G1232">
        <f>VLOOKUP(B1232,CodeARPM,2,FALSE)</f>
        <v/>
      </c>
      <c r="H1232">
        <f>VLOOKUP(B1232,CodeTRUEDEPM,2,FALSE)</f>
        <v/>
      </c>
      <c r="I1232" s="78">
        <f>F1232-E1232</f>
        <v/>
      </c>
      <c r="J1232" s="78">
        <f>H1232-G1232</f>
        <v/>
      </c>
      <c r="K1232" s="78">
        <f>I1232+J1232</f>
        <v/>
      </c>
    </row>
    <row customHeight="1" ht="19.5" r="1233">
      <c r="A1233" s="2">
        <f>IF(USERID1="", USERID2, USERID1)</f>
        <v/>
      </c>
      <c r="B1233">
        <f>A1233&amp;"-"&amp;TEXT(C1233,"M")&amp;"-"&amp;TEXT(C1233,"D")</f>
        <v/>
      </c>
      <c r="C1233" s="93">
        <f>DATE</f>
        <v/>
      </c>
      <c r="D1233">
        <f>DAY</f>
        <v/>
      </c>
      <c r="F1233">
        <f>VLOOKUP(B1233,CodeDEAM,2,FALSE)</f>
        <v/>
      </c>
      <c r="G1233">
        <f>VLOOKUP(B1233,CodeARPM,2,FALSE)</f>
        <v/>
      </c>
      <c r="H1233">
        <f>VLOOKUP(B1233,CodeTRUEDEPM,2,FALSE)</f>
        <v/>
      </c>
      <c r="I1233" s="78">
        <f>F1233-E1233</f>
        <v/>
      </c>
      <c r="J1233" s="78">
        <f>H1233-G1233</f>
        <v/>
      </c>
      <c r="K1233" s="78">
        <f>I1233+J1233</f>
        <v/>
      </c>
    </row>
    <row customHeight="1" ht="19.5" r="1234">
      <c r="A1234" s="2">
        <f>IF(USERID1="", USERID2, USERID1)</f>
        <v/>
      </c>
      <c r="B1234">
        <f>A1234&amp;"-"&amp;TEXT(C1234,"M")&amp;"-"&amp;TEXT(C1234,"D")</f>
        <v/>
      </c>
      <c r="C1234" s="93">
        <f>DATE</f>
        <v/>
      </c>
      <c r="D1234">
        <f>DAY</f>
        <v/>
      </c>
      <c r="F1234">
        <f>VLOOKUP(B1234,CodeDEAM,2,FALSE)</f>
        <v/>
      </c>
      <c r="G1234">
        <f>VLOOKUP(B1234,CodeARPM,2,FALSE)</f>
        <v/>
      </c>
      <c r="H1234">
        <f>VLOOKUP(B1234,CodeTRUEDEPM,2,FALSE)</f>
        <v/>
      </c>
      <c r="I1234" s="78">
        <f>F1234-E1234</f>
        <v/>
      </c>
      <c r="J1234" s="78">
        <f>H1234-G1234</f>
        <v/>
      </c>
      <c r="K1234" s="78">
        <f>I1234+J1234</f>
        <v/>
      </c>
    </row>
    <row customHeight="1" ht="19.5" r="1235">
      <c r="A1235" s="2">
        <f>IF(USERID1="", USERID2, USERID1)</f>
        <v/>
      </c>
      <c r="B1235">
        <f>A1235&amp;"-"&amp;TEXT(C1235,"M")&amp;"-"&amp;TEXT(C1235,"D")</f>
        <v/>
      </c>
      <c r="C1235" s="93">
        <f>DATE</f>
        <v/>
      </c>
      <c r="D1235">
        <f>DAY</f>
        <v/>
      </c>
      <c r="F1235">
        <f>VLOOKUP(B1235,CodeDEAM,2,FALSE)</f>
        <v/>
      </c>
      <c r="G1235">
        <f>VLOOKUP(B1235,CodeARPM,2,FALSE)</f>
        <v/>
      </c>
      <c r="H1235">
        <f>VLOOKUP(B1235,CodeTRUEDEPM,2,FALSE)</f>
        <v/>
      </c>
      <c r="I1235" s="78">
        <f>F1235-E1235</f>
        <v/>
      </c>
      <c r="J1235" s="78">
        <f>H1235-G1235</f>
        <v/>
      </c>
      <c r="K1235" s="78">
        <f>I1235+J1235</f>
        <v/>
      </c>
    </row>
    <row customHeight="1" ht="19.5" r="1236">
      <c r="A1236" s="2">
        <f>IF(USERID1="", USERID2, USERID1)</f>
        <v/>
      </c>
      <c r="B1236">
        <f>A1236&amp;"-"&amp;TEXT(C1236,"M")&amp;"-"&amp;TEXT(C1236,"D")</f>
        <v/>
      </c>
      <c r="C1236" s="93">
        <f>DATE</f>
        <v/>
      </c>
      <c r="D1236">
        <f>DAY</f>
        <v/>
      </c>
      <c r="F1236">
        <f>VLOOKUP(B1236,CodeDEAM,2,FALSE)</f>
        <v/>
      </c>
      <c r="G1236">
        <f>VLOOKUP(B1236,CodeARPM,2,FALSE)</f>
        <v/>
      </c>
      <c r="H1236">
        <f>VLOOKUP(B1236,CodeTRUEDEPM,2,FALSE)</f>
        <v/>
      </c>
      <c r="I1236" s="78">
        <f>F1236-E1236</f>
        <v/>
      </c>
      <c r="J1236" s="78">
        <f>H1236-G1236</f>
        <v/>
      </c>
      <c r="K1236" s="78">
        <f>I1236+J1236</f>
        <v/>
      </c>
    </row>
    <row customHeight="1" ht="19.5" r="1237">
      <c r="A1237" s="2">
        <f>IF(USERID1="", USERID2, USERID1)</f>
        <v/>
      </c>
      <c r="B1237">
        <f>A1237&amp;"-"&amp;TEXT(C1237,"M")&amp;"-"&amp;TEXT(C1237,"D")</f>
        <v/>
      </c>
      <c r="C1237" s="93">
        <f>DATE</f>
        <v/>
      </c>
      <c r="D1237">
        <f>DAY</f>
        <v/>
      </c>
      <c r="F1237">
        <f>VLOOKUP(B1237,CodeDEAM,2,FALSE)</f>
        <v/>
      </c>
      <c r="G1237">
        <f>VLOOKUP(B1237,CodeARPM,2,FALSE)</f>
        <v/>
      </c>
      <c r="H1237">
        <f>VLOOKUP(B1237,CodeTRUEDEPM,2,FALSE)</f>
        <v/>
      </c>
      <c r="I1237" s="78">
        <f>F1237-E1237</f>
        <v/>
      </c>
      <c r="J1237" s="78">
        <f>H1237-G1237</f>
        <v/>
      </c>
      <c r="K1237" s="78">
        <f>I1237+J1237</f>
        <v/>
      </c>
    </row>
    <row customHeight="1" ht="19.5" r="1238">
      <c r="A1238" s="2">
        <f>IF(USERID1="", USERID2, USERID1)</f>
        <v/>
      </c>
      <c r="B1238">
        <f>A1238&amp;"-"&amp;TEXT(C1238,"M")&amp;"-"&amp;TEXT(C1238,"D")</f>
        <v/>
      </c>
      <c r="C1238" s="93">
        <f>DATE</f>
        <v/>
      </c>
      <c r="D1238">
        <f>DAY</f>
        <v/>
      </c>
      <c r="F1238">
        <f>VLOOKUP(B1238,CodeDEAM,2,FALSE)</f>
        <v/>
      </c>
      <c r="G1238">
        <f>VLOOKUP(B1238,CodeARPM,2,FALSE)</f>
        <v/>
      </c>
      <c r="H1238">
        <f>VLOOKUP(B1238,CodeTRUEDEPM,2,FALSE)</f>
        <v/>
      </c>
      <c r="I1238" s="78">
        <f>F1238-E1238</f>
        <v/>
      </c>
      <c r="J1238" s="78">
        <f>H1238-G1238</f>
        <v/>
      </c>
      <c r="K1238" s="78">
        <f>I1238+J1238</f>
        <v/>
      </c>
    </row>
    <row customHeight="1" ht="19.5" r="1239">
      <c r="A1239" s="2">
        <f>IF(USERID1="", USERID2, USERID1)</f>
        <v/>
      </c>
      <c r="B1239">
        <f>A1239&amp;"-"&amp;TEXT(C1239,"M")&amp;"-"&amp;TEXT(C1239,"D")</f>
        <v/>
      </c>
      <c r="C1239" s="93">
        <f>DATE</f>
        <v/>
      </c>
      <c r="D1239">
        <f>DAY</f>
        <v/>
      </c>
      <c r="F1239">
        <f>VLOOKUP(B1239,CodeDEAM,2,FALSE)</f>
        <v/>
      </c>
      <c r="G1239">
        <f>VLOOKUP(B1239,CodeARPM,2,FALSE)</f>
        <v/>
      </c>
      <c r="H1239">
        <f>VLOOKUP(B1239,CodeTRUEDEPM,2,FALSE)</f>
        <v/>
      </c>
      <c r="I1239" s="78">
        <f>F1239-E1239</f>
        <v/>
      </c>
      <c r="J1239" s="78">
        <f>H1239-G1239</f>
        <v/>
      </c>
      <c r="K1239" s="78">
        <f>I1239+J1239</f>
        <v/>
      </c>
    </row>
    <row customHeight="1" ht="19.5" r="1240">
      <c r="A1240" s="2">
        <f>IF(USERID1="", USERID2, USERID1)</f>
        <v/>
      </c>
      <c r="B1240">
        <f>A1240&amp;"-"&amp;TEXT(C1240,"M")&amp;"-"&amp;TEXT(C1240,"D")</f>
        <v/>
      </c>
      <c r="C1240" s="93">
        <f>DATE</f>
        <v/>
      </c>
      <c r="D1240">
        <f>DAY</f>
        <v/>
      </c>
      <c r="F1240">
        <f>VLOOKUP(B1240,CodeDEAM,2,FALSE)</f>
        <v/>
      </c>
      <c r="G1240">
        <f>VLOOKUP(B1240,CodeARPM,2,FALSE)</f>
        <v/>
      </c>
      <c r="H1240">
        <f>VLOOKUP(B1240,CodeTRUEDEPM,2,FALSE)</f>
        <v/>
      </c>
      <c r="I1240" s="78">
        <f>F1240-E1240</f>
        <v/>
      </c>
      <c r="J1240" s="78">
        <f>H1240-G1240</f>
        <v/>
      </c>
      <c r="K1240" s="78">
        <f>I1240+J1240</f>
        <v/>
      </c>
    </row>
    <row customHeight="1" ht="19.5" r="1241">
      <c r="A1241" s="2">
        <f>IF(USERID1="", USERID2, USERID1)</f>
        <v/>
      </c>
      <c r="B1241">
        <f>A1241&amp;"-"&amp;TEXT(C1241,"M")&amp;"-"&amp;TEXT(C1241,"D")</f>
        <v/>
      </c>
      <c r="C1241" s="93">
        <f>DATE</f>
        <v/>
      </c>
      <c r="D1241">
        <f>DAY</f>
        <v/>
      </c>
      <c r="F1241">
        <f>VLOOKUP(B1241,CodeDEAM,2,FALSE)</f>
        <v/>
      </c>
      <c r="G1241">
        <f>VLOOKUP(B1241,CodeARPM,2,FALSE)</f>
        <v/>
      </c>
      <c r="H1241">
        <f>VLOOKUP(B1241,CodeTRUEDEPM,2,FALSE)</f>
        <v/>
      </c>
      <c r="I1241" s="78">
        <f>F1241-E1241</f>
        <v/>
      </c>
      <c r="J1241" s="78">
        <f>H1241-G1241</f>
        <v/>
      </c>
      <c r="K1241" s="78">
        <f>I1241+J1241</f>
        <v/>
      </c>
    </row>
    <row customHeight="1" ht="19.5" r="1242">
      <c r="A1242" s="2">
        <f>IF(USERID1="", USERID2, USERID1)</f>
        <v/>
      </c>
      <c r="B1242">
        <f>A1242&amp;"-"&amp;TEXT(C1242,"M")&amp;"-"&amp;TEXT(C1242,"D")</f>
        <v/>
      </c>
      <c r="C1242" s="93">
        <f>DATE</f>
        <v/>
      </c>
      <c r="D1242">
        <f>DAY</f>
        <v/>
      </c>
      <c r="F1242">
        <f>VLOOKUP(B1242,CodeDEAM,2,FALSE)</f>
        <v/>
      </c>
      <c r="G1242">
        <f>VLOOKUP(B1242,CodeARPM,2,FALSE)</f>
        <v/>
      </c>
      <c r="H1242">
        <f>VLOOKUP(B1242,CodeTRUEDEPM,2,FALSE)</f>
        <v/>
      </c>
      <c r="I1242" s="78">
        <f>F1242-E1242</f>
        <v/>
      </c>
      <c r="J1242" s="78">
        <f>H1242-G1242</f>
        <v/>
      </c>
      <c r="K1242" s="78">
        <f>I1242+J1242</f>
        <v/>
      </c>
    </row>
    <row customHeight="1" ht="19.5" r="1243">
      <c r="A1243" s="2">
        <f>IF(USERID1="", USERID2, USERID1)</f>
        <v/>
      </c>
      <c r="B1243">
        <f>A1243&amp;"-"&amp;TEXT(C1243,"M")&amp;"-"&amp;TEXT(C1243,"D")</f>
        <v/>
      </c>
      <c r="C1243" s="93">
        <f>DATE</f>
        <v/>
      </c>
      <c r="D1243">
        <f>DAY</f>
        <v/>
      </c>
      <c r="F1243">
        <f>VLOOKUP(B1243,CodeDEAM,2,FALSE)</f>
        <v/>
      </c>
      <c r="G1243">
        <f>VLOOKUP(B1243,CodeARPM,2,FALSE)</f>
        <v/>
      </c>
      <c r="H1243">
        <f>VLOOKUP(B1243,CodeTRUEDEPM,2,FALSE)</f>
        <v/>
      </c>
      <c r="I1243" s="78">
        <f>F1243-E1243</f>
        <v/>
      </c>
      <c r="J1243" s="78">
        <f>H1243-G1243</f>
        <v/>
      </c>
      <c r="K1243" s="78">
        <f>I1243+J1243</f>
        <v/>
      </c>
    </row>
    <row customHeight="1" ht="19.5" r="1244">
      <c r="A1244" s="2">
        <f>IF(USERID1="", USERID2, USERID1)</f>
        <v/>
      </c>
      <c r="B1244">
        <f>A1244&amp;"-"&amp;TEXT(C1244,"M")&amp;"-"&amp;TEXT(C1244,"D")</f>
        <v/>
      </c>
      <c r="C1244" s="93">
        <f>DATE</f>
        <v/>
      </c>
      <c r="D1244">
        <f>DAY</f>
        <v/>
      </c>
      <c r="F1244">
        <f>VLOOKUP(B1244,CodeDEAM,2,FALSE)</f>
        <v/>
      </c>
      <c r="G1244">
        <f>VLOOKUP(B1244,CodeARPM,2,FALSE)</f>
        <v/>
      </c>
      <c r="H1244">
        <f>VLOOKUP(B1244,CodeTRUEDEPM,2,FALSE)</f>
        <v/>
      </c>
      <c r="I1244" s="78">
        <f>F1244-E1244</f>
        <v/>
      </c>
      <c r="J1244" s="78">
        <f>H1244-G1244</f>
        <v/>
      </c>
      <c r="K1244" s="78">
        <f>I1244+J1244</f>
        <v/>
      </c>
    </row>
    <row customHeight="1" ht="19.5" r="1245">
      <c r="A1245" s="2">
        <f>IF(USERID1="", USERID2, USERID1)</f>
        <v/>
      </c>
      <c r="B1245">
        <f>A1245&amp;"-"&amp;TEXT(C1245,"M")&amp;"-"&amp;TEXT(C1245,"D")</f>
        <v/>
      </c>
      <c r="C1245" s="93">
        <f>DATE</f>
        <v/>
      </c>
      <c r="D1245">
        <f>DAY</f>
        <v/>
      </c>
      <c r="F1245">
        <f>VLOOKUP(B1245,CodeDEAM,2,FALSE)</f>
        <v/>
      </c>
      <c r="G1245">
        <f>VLOOKUP(B1245,CodeARPM,2,FALSE)</f>
        <v/>
      </c>
      <c r="H1245">
        <f>VLOOKUP(B1245,CodeTRUEDEPM,2,FALSE)</f>
        <v/>
      </c>
      <c r="I1245" s="78">
        <f>F1245-E1245</f>
        <v/>
      </c>
      <c r="J1245" s="78">
        <f>H1245-G1245</f>
        <v/>
      </c>
      <c r="K1245" s="78">
        <f>I1245+J1245</f>
        <v/>
      </c>
    </row>
    <row customHeight="1" ht="19.5" r="1246">
      <c r="A1246" s="2">
        <f>IF(USERID1="", USERID2, USERID1)</f>
        <v/>
      </c>
      <c r="B1246">
        <f>A1246&amp;"-"&amp;TEXT(C1246,"M")&amp;"-"&amp;TEXT(C1246,"D")</f>
        <v/>
      </c>
      <c r="C1246" s="93">
        <f>DATE</f>
        <v/>
      </c>
      <c r="D1246">
        <f>DAY</f>
        <v/>
      </c>
      <c r="F1246">
        <f>VLOOKUP(B1246,CodeDEAM,2,FALSE)</f>
        <v/>
      </c>
      <c r="G1246">
        <f>VLOOKUP(B1246,CodeARPM,2,FALSE)</f>
        <v/>
      </c>
      <c r="H1246">
        <f>VLOOKUP(B1246,CodeTRUEDEPM,2,FALSE)</f>
        <v/>
      </c>
      <c r="I1246" s="78">
        <f>F1246-E1246</f>
        <v/>
      </c>
      <c r="J1246" s="78">
        <f>H1246-G1246</f>
        <v/>
      </c>
      <c r="K1246" s="78">
        <f>I1246+J1246</f>
        <v/>
      </c>
    </row>
    <row customHeight="1" ht="19.5" r="1247">
      <c r="A1247" s="2">
        <f>IF(USERID1="", USERID2, USERID1)</f>
        <v/>
      </c>
      <c r="B1247">
        <f>A1247&amp;"-"&amp;TEXT(C1247,"M")&amp;"-"&amp;TEXT(C1247,"D")</f>
        <v/>
      </c>
      <c r="C1247" s="93">
        <f>DATE</f>
        <v/>
      </c>
      <c r="D1247">
        <f>DAY</f>
        <v/>
      </c>
      <c r="F1247">
        <f>VLOOKUP(B1247,CodeDEAM,2,FALSE)</f>
        <v/>
      </c>
      <c r="G1247">
        <f>VLOOKUP(B1247,CodeARPM,2,FALSE)</f>
        <v/>
      </c>
      <c r="H1247">
        <f>VLOOKUP(B1247,CodeTRUEDEPM,2,FALSE)</f>
        <v/>
      </c>
      <c r="I1247" s="78">
        <f>F1247-E1247</f>
        <v/>
      </c>
      <c r="J1247" s="78">
        <f>H1247-G1247</f>
        <v/>
      </c>
      <c r="K1247" s="78">
        <f>I1247+J1247</f>
        <v/>
      </c>
    </row>
    <row customHeight="1" ht="19.5" r="1248">
      <c r="A1248" s="2">
        <f>IF(USERID1="", USERID2, USERID1)</f>
        <v/>
      </c>
      <c r="B1248">
        <f>A1248&amp;"-"&amp;TEXT(C1248,"M")&amp;"-"&amp;TEXT(C1248,"D")</f>
        <v/>
      </c>
      <c r="C1248" s="93">
        <f>DATE</f>
        <v/>
      </c>
      <c r="D1248">
        <f>DAY</f>
        <v/>
      </c>
      <c r="F1248">
        <f>VLOOKUP(B1248,CodeDEAM,2,FALSE)</f>
        <v/>
      </c>
      <c r="G1248">
        <f>VLOOKUP(B1248,CodeARPM,2,FALSE)</f>
        <v/>
      </c>
      <c r="H1248">
        <f>VLOOKUP(B1248,CodeTRUEDEPM,2,FALSE)</f>
        <v/>
      </c>
      <c r="I1248" s="78">
        <f>F1248-E1248</f>
        <v/>
      </c>
      <c r="J1248" s="78">
        <f>H1248-G1248</f>
        <v/>
      </c>
      <c r="K1248" s="78">
        <f>I1248+J1248</f>
        <v/>
      </c>
    </row>
    <row customHeight="1" ht="19.5" r="1249">
      <c r="A1249" s="2">
        <f>IF(USERID1="", USERID2, USERID1)</f>
        <v/>
      </c>
      <c r="B1249">
        <f>A1249&amp;"-"&amp;TEXT(C1249,"M")&amp;"-"&amp;TEXT(C1249,"D")</f>
        <v/>
      </c>
      <c r="C1249" s="93">
        <f>DATE</f>
        <v/>
      </c>
      <c r="D1249">
        <f>DAY</f>
        <v/>
      </c>
      <c r="F1249">
        <f>VLOOKUP(B1249,CodeDEAM,2,FALSE)</f>
        <v/>
      </c>
      <c r="G1249">
        <f>VLOOKUP(B1249,CodeARPM,2,FALSE)</f>
        <v/>
      </c>
      <c r="H1249">
        <f>VLOOKUP(B1249,CodeTRUEDEPM,2,FALSE)</f>
        <v/>
      </c>
      <c r="I1249" s="78">
        <f>F1249-E1249</f>
        <v/>
      </c>
      <c r="J1249" s="78">
        <f>H1249-G1249</f>
        <v/>
      </c>
      <c r="K1249" s="78">
        <f>I1249+J1249</f>
        <v/>
      </c>
    </row>
    <row customHeight="1" ht="19.5" r="1250">
      <c r="A1250" s="2">
        <f>IF(USERID1="", USERID2, USERID1)</f>
        <v/>
      </c>
      <c r="B1250">
        <f>A1250&amp;"-"&amp;TEXT(C1250,"M")&amp;"-"&amp;TEXT(C1250,"D")</f>
        <v/>
      </c>
      <c r="C1250" s="93">
        <f>DATE</f>
        <v/>
      </c>
      <c r="D1250">
        <f>DAY</f>
        <v/>
      </c>
      <c r="F1250">
        <f>VLOOKUP(B1250,CodeDEAM,2,FALSE)</f>
        <v/>
      </c>
      <c r="G1250">
        <f>VLOOKUP(B1250,CodeARPM,2,FALSE)</f>
        <v/>
      </c>
      <c r="H1250">
        <f>VLOOKUP(B1250,CodeTRUEDEPM,2,FALSE)</f>
        <v/>
      </c>
      <c r="I1250" s="78">
        <f>F1250-E1250</f>
        <v/>
      </c>
      <c r="J1250" s="78">
        <f>H1250-G1250</f>
        <v/>
      </c>
      <c r="K1250" s="78">
        <f>I1250+J1250</f>
        <v/>
      </c>
    </row>
    <row customHeight="1" ht="19.5" r="1251">
      <c r="A1251" s="2">
        <f>IF(USERID1="", USERID2, USERID1)</f>
        <v/>
      </c>
      <c r="B1251">
        <f>A1251&amp;"-"&amp;TEXT(C1251,"M")&amp;"-"&amp;TEXT(C1251,"D")</f>
        <v/>
      </c>
      <c r="C1251" s="93">
        <f>DATE</f>
        <v/>
      </c>
      <c r="D1251">
        <f>DAY</f>
        <v/>
      </c>
      <c r="F1251">
        <f>VLOOKUP(B1251,CodeDEAM,2,FALSE)</f>
        <v/>
      </c>
      <c r="G1251">
        <f>VLOOKUP(B1251,CodeARPM,2,FALSE)</f>
        <v/>
      </c>
      <c r="H1251">
        <f>VLOOKUP(B1251,CodeTRUEDEPM,2,FALSE)</f>
        <v/>
      </c>
      <c r="I1251" s="78">
        <f>F1251-E1251</f>
        <v/>
      </c>
      <c r="J1251" s="78">
        <f>H1251-G1251</f>
        <v/>
      </c>
      <c r="K1251" s="78">
        <f>I1251+J1251</f>
        <v/>
      </c>
    </row>
    <row customHeight="1" ht="19.5" r="1252">
      <c r="A1252" s="2">
        <f>IF(USERID1="", USERID2, USERID1)</f>
        <v/>
      </c>
      <c r="B1252">
        <f>A1252&amp;"-"&amp;TEXT(C1252,"M")&amp;"-"&amp;TEXT(C1252,"D")</f>
        <v/>
      </c>
      <c r="C1252" s="93">
        <f>DATE</f>
        <v/>
      </c>
      <c r="D1252">
        <f>DAY</f>
        <v/>
      </c>
      <c r="F1252">
        <f>VLOOKUP(B1252,CodeDEAM,2,FALSE)</f>
        <v/>
      </c>
      <c r="G1252">
        <f>VLOOKUP(B1252,CodeARPM,2,FALSE)</f>
        <v/>
      </c>
      <c r="H1252">
        <f>VLOOKUP(B1252,CodeTRUEDEPM,2,FALSE)</f>
        <v/>
      </c>
      <c r="I1252" s="78">
        <f>F1252-E1252</f>
        <v/>
      </c>
      <c r="J1252" s="78">
        <f>H1252-G1252</f>
        <v/>
      </c>
      <c r="K1252" s="78">
        <f>I1252+J1252</f>
        <v/>
      </c>
    </row>
    <row customHeight="1" ht="19.5" r="1253">
      <c r="A1253" s="2">
        <f>IF(USERID1="", USERID2, USERID1)</f>
        <v/>
      </c>
      <c r="B1253">
        <f>A1253&amp;"-"&amp;TEXT(C1253,"M")&amp;"-"&amp;TEXT(C1253,"D")</f>
        <v/>
      </c>
      <c r="C1253" s="93">
        <f>DATE</f>
        <v/>
      </c>
      <c r="D1253">
        <f>DAY</f>
        <v/>
      </c>
      <c r="F1253">
        <f>VLOOKUP(B1253,CodeDEAM,2,FALSE)</f>
        <v/>
      </c>
      <c r="G1253">
        <f>VLOOKUP(B1253,CodeARPM,2,FALSE)</f>
        <v/>
      </c>
      <c r="H1253">
        <f>VLOOKUP(B1253,CodeTRUEDEPM,2,FALSE)</f>
        <v/>
      </c>
      <c r="I1253" s="78">
        <f>F1253-E1253</f>
        <v/>
      </c>
      <c r="J1253" s="78">
        <f>H1253-G1253</f>
        <v/>
      </c>
      <c r="K1253" s="78">
        <f>I1253+J1253</f>
        <v/>
      </c>
    </row>
    <row customHeight="1" ht="19.5" r="1254">
      <c r="A1254" s="2">
        <f>IF(USERID1="", USERID2, USERID1)</f>
        <v/>
      </c>
      <c r="B1254">
        <f>A1254&amp;"-"&amp;TEXT(C1254,"M")&amp;"-"&amp;TEXT(C1254,"D")</f>
        <v/>
      </c>
      <c r="C1254" s="93">
        <f>DATE</f>
        <v/>
      </c>
      <c r="D1254">
        <f>DAY</f>
        <v/>
      </c>
      <c r="F1254">
        <f>VLOOKUP(B1254,CodeDEAM,2,FALSE)</f>
        <v/>
      </c>
      <c r="G1254">
        <f>VLOOKUP(B1254,CodeARPM,2,FALSE)</f>
        <v/>
      </c>
      <c r="H1254">
        <f>VLOOKUP(B1254,CodeTRUEDEPM,2,FALSE)</f>
        <v/>
      </c>
      <c r="I1254" s="78">
        <f>F1254-E1254</f>
        <v/>
      </c>
      <c r="J1254" s="78">
        <f>H1254-G1254</f>
        <v/>
      </c>
      <c r="K1254" s="78">
        <f>I1254+J1254</f>
        <v/>
      </c>
    </row>
    <row customHeight="1" ht="19.5" r="1255">
      <c r="A1255" s="2">
        <f>IF(USERID1="", USERID2, USERID1)</f>
        <v/>
      </c>
      <c r="B1255">
        <f>A1255&amp;"-"&amp;TEXT(C1255,"M")&amp;"-"&amp;TEXT(C1255,"D")</f>
        <v/>
      </c>
      <c r="C1255" s="93">
        <f>DATE</f>
        <v/>
      </c>
      <c r="D1255">
        <f>DAY</f>
        <v/>
      </c>
      <c r="F1255">
        <f>VLOOKUP(B1255,CodeDEAM,2,FALSE)</f>
        <v/>
      </c>
      <c r="G1255">
        <f>VLOOKUP(B1255,CodeARPM,2,FALSE)</f>
        <v/>
      </c>
      <c r="H1255">
        <f>VLOOKUP(B1255,CodeTRUEDEPM,2,FALSE)</f>
        <v/>
      </c>
      <c r="I1255" s="78">
        <f>F1255-E1255</f>
        <v/>
      </c>
      <c r="J1255" s="78">
        <f>H1255-G1255</f>
        <v/>
      </c>
      <c r="K1255" s="78">
        <f>I1255+J1255</f>
        <v/>
      </c>
    </row>
    <row customHeight="1" ht="19.5" r="1256">
      <c r="A1256" s="2">
        <f>IF(USERID1="", USERID2, USERID1)</f>
        <v/>
      </c>
      <c r="B1256">
        <f>A1256&amp;"-"&amp;TEXT(C1256,"M")&amp;"-"&amp;TEXT(C1256,"D")</f>
        <v/>
      </c>
      <c r="C1256" s="93">
        <f>DATE</f>
        <v/>
      </c>
      <c r="D1256">
        <f>DAY</f>
        <v/>
      </c>
      <c r="F1256">
        <f>VLOOKUP(B1256,CodeDEAM,2,FALSE)</f>
        <v/>
      </c>
      <c r="G1256">
        <f>VLOOKUP(B1256,CodeARPM,2,FALSE)</f>
        <v/>
      </c>
      <c r="H1256">
        <f>VLOOKUP(B1256,CodeTRUEDEPM,2,FALSE)</f>
        <v/>
      </c>
      <c r="I1256" s="78">
        <f>F1256-E1256</f>
        <v/>
      </c>
      <c r="J1256" s="78">
        <f>H1256-G1256</f>
        <v/>
      </c>
      <c r="K1256" s="78">
        <f>I1256+J1256</f>
        <v/>
      </c>
    </row>
    <row customHeight="1" ht="19.5" r="1257">
      <c r="A1257" s="2">
        <f>IF(USERID1="", USERID2, USERID1)</f>
        <v/>
      </c>
      <c r="B1257">
        <f>A1257&amp;"-"&amp;TEXT(C1257,"M")&amp;"-"&amp;TEXT(C1257,"D")</f>
        <v/>
      </c>
      <c r="C1257" s="93">
        <f>DATE</f>
        <v/>
      </c>
      <c r="D1257">
        <f>DAY</f>
        <v/>
      </c>
      <c r="F1257">
        <f>VLOOKUP(B1257,CodeDEAM,2,FALSE)</f>
        <v/>
      </c>
      <c r="G1257">
        <f>VLOOKUP(B1257,CodeARPM,2,FALSE)</f>
        <v/>
      </c>
      <c r="H1257">
        <f>VLOOKUP(B1257,CodeTRUEDEPM,2,FALSE)</f>
        <v/>
      </c>
      <c r="I1257" s="78">
        <f>F1257-E1257</f>
        <v/>
      </c>
      <c r="J1257" s="78">
        <f>H1257-G1257</f>
        <v/>
      </c>
      <c r="K1257" s="78">
        <f>I1257+J1257</f>
        <v/>
      </c>
    </row>
    <row customHeight="1" ht="19.5" r="1258">
      <c r="A1258" s="2">
        <f>IF(USERID1="", USERID2, USERID1)</f>
        <v/>
      </c>
      <c r="B1258">
        <f>A1258&amp;"-"&amp;TEXT(C1258,"M")&amp;"-"&amp;TEXT(C1258,"D")</f>
        <v/>
      </c>
      <c r="C1258" s="93">
        <f>DATE</f>
        <v/>
      </c>
      <c r="D1258">
        <f>DAY</f>
        <v/>
      </c>
      <c r="F1258">
        <f>VLOOKUP(B1258,CodeDEAM,2,FALSE)</f>
        <v/>
      </c>
      <c r="G1258">
        <f>VLOOKUP(B1258,CodeARPM,2,FALSE)</f>
        <v/>
      </c>
      <c r="H1258">
        <f>VLOOKUP(B1258,CodeTRUEDEPM,2,FALSE)</f>
        <v/>
      </c>
      <c r="I1258" s="78">
        <f>F1258-E1258</f>
        <v/>
      </c>
      <c r="J1258" s="78">
        <f>H1258-G1258</f>
        <v/>
      </c>
      <c r="K1258" s="78">
        <f>I1258+J1258</f>
        <v/>
      </c>
    </row>
    <row customHeight="1" ht="19.5" r="1259">
      <c r="A1259" s="2">
        <f>IF(USERID1="", USERID2, USERID1)</f>
        <v/>
      </c>
      <c r="B1259">
        <f>A1259&amp;"-"&amp;TEXT(C1259,"M")&amp;"-"&amp;TEXT(C1259,"D")</f>
        <v/>
      </c>
      <c r="C1259" s="93">
        <f>DATE</f>
        <v/>
      </c>
      <c r="D1259">
        <f>DAY</f>
        <v/>
      </c>
      <c r="F1259">
        <f>VLOOKUP(B1259,CodeDEAM,2,FALSE)</f>
        <v/>
      </c>
      <c r="G1259">
        <f>VLOOKUP(B1259,CodeARPM,2,FALSE)</f>
        <v/>
      </c>
      <c r="H1259">
        <f>VLOOKUP(B1259,CodeTRUEDEPM,2,FALSE)</f>
        <v/>
      </c>
      <c r="I1259" s="78">
        <f>F1259-E1259</f>
        <v/>
      </c>
      <c r="J1259" s="78">
        <f>H1259-G1259</f>
        <v/>
      </c>
      <c r="K1259" s="78">
        <f>I1259+J1259</f>
        <v/>
      </c>
    </row>
    <row customHeight="1" ht="19.5" r="1260">
      <c r="A1260" s="2">
        <f>IF(USERID1="", USERID2, USERID1)</f>
        <v/>
      </c>
      <c r="B1260">
        <f>A1260&amp;"-"&amp;TEXT(C1260,"M")&amp;"-"&amp;TEXT(C1260,"D")</f>
        <v/>
      </c>
      <c r="C1260" s="93">
        <f>DATE</f>
        <v/>
      </c>
      <c r="D1260">
        <f>DAY</f>
        <v/>
      </c>
      <c r="F1260">
        <f>VLOOKUP(B1260,CodeDEAM,2,FALSE)</f>
        <v/>
      </c>
      <c r="G1260">
        <f>VLOOKUP(B1260,CodeARPM,2,FALSE)</f>
        <v/>
      </c>
      <c r="H1260">
        <f>VLOOKUP(B1260,CodeTRUEDEPM,2,FALSE)</f>
        <v/>
      </c>
      <c r="I1260" s="78">
        <f>F1260-E1260</f>
        <v/>
      </c>
      <c r="J1260" s="78">
        <f>H1260-G1260</f>
        <v/>
      </c>
      <c r="K1260" s="78">
        <f>I1260+J1260</f>
        <v/>
      </c>
    </row>
    <row customHeight="1" ht="19.5" r="1261">
      <c r="A1261" s="2">
        <f>IF(USERID1="", USERID2, USERID1)</f>
        <v/>
      </c>
      <c r="B1261">
        <f>A1261&amp;"-"&amp;TEXT(C1261,"M")&amp;"-"&amp;TEXT(C1261,"D")</f>
        <v/>
      </c>
      <c r="C1261" s="93">
        <f>DATE</f>
        <v/>
      </c>
      <c r="D1261">
        <f>DAY</f>
        <v/>
      </c>
      <c r="F1261">
        <f>VLOOKUP(B1261,CodeDEAM,2,FALSE)</f>
        <v/>
      </c>
      <c r="G1261">
        <f>VLOOKUP(B1261,CodeARPM,2,FALSE)</f>
        <v/>
      </c>
      <c r="H1261">
        <f>VLOOKUP(B1261,CodeTRUEDEPM,2,FALSE)</f>
        <v/>
      </c>
      <c r="I1261" s="78">
        <f>F1261-E1261</f>
        <v/>
      </c>
      <c r="J1261" s="78">
        <f>H1261-G1261</f>
        <v/>
      </c>
      <c r="K1261" s="78">
        <f>I1261+J1261</f>
        <v/>
      </c>
    </row>
    <row customHeight="1" ht="19.5" r="1262">
      <c r="A1262" s="2">
        <f>IF(USERID1="", USERID2, USERID1)</f>
        <v/>
      </c>
      <c r="B1262">
        <f>A1262&amp;"-"&amp;TEXT(C1262,"M")&amp;"-"&amp;TEXT(C1262,"D")</f>
        <v/>
      </c>
      <c r="C1262" s="93">
        <f>DATE</f>
        <v/>
      </c>
      <c r="D1262">
        <f>DAY</f>
        <v/>
      </c>
      <c r="F1262">
        <f>VLOOKUP(B1262,CodeDEAM,2,FALSE)</f>
        <v/>
      </c>
      <c r="G1262">
        <f>VLOOKUP(B1262,CodeARPM,2,FALSE)</f>
        <v/>
      </c>
      <c r="H1262">
        <f>VLOOKUP(B1262,CodeTRUEDEPM,2,FALSE)</f>
        <v/>
      </c>
      <c r="I1262" s="78">
        <f>F1262-E1262</f>
        <v/>
      </c>
      <c r="J1262" s="78">
        <f>H1262-G1262</f>
        <v/>
      </c>
      <c r="K1262" s="78">
        <f>I1262+J1262</f>
        <v/>
      </c>
    </row>
    <row customHeight="1" ht="19.5" r="1263">
      <c r="A1263" s="2">
        <f>IF(USERID1="", USERID2, USERID1)</f>
        <v/>
      </c>
      <c r="B1263">
        <f>A1263&amp;"-"&amp;TEXT(C1263,"M")&amp;"-"&amp;TEXT(C1263,"D")</f>
        <v/>
      </c>
      <c r="C1263" s="93">
        <f>DATE</f>
        <v/>
      </c>
      <c r="D1263">
        <f>DAY</f>
        <v/>
      </c>
      <c r="F1263">
        <f>VLOOKUP(B1263,CodeDEAM,2,FALSE)</f>
        <v/>
      </c>
      <c r="G1263">
        <f>VLOOKUP(B1263,CodeARPM,2,FALSE)</f>
        <v/>
      </c>
      <c r="H1263">
        <f>VLOOKUP(B1263,CodeTRUEDEPM,2,FALSE)</f>
        <v/>
      </c>
      <c r="I1263" s="78">
        <f>F1263-E1263</f>
        <v/>
      </c>
      <c r="J1263" s="78">
        <f>H1263-G1263</f>
        <v/>
      </c>
      <c r="K1263" s="78">
        <f>I1263+J1263</f>
        <v/>
      </c>
    </row>
    <row customHeight="1" ht="19.5" r="1264">
      <c r="A1264" s="2">
        <f>IF(USERID1="", USERID2, USERID1)</f>
        <v/>
      </c>
      <c r="B1264">
        <f>A1264&amp;"-"&amp;TEXT(C1264,"M")&amp;"-"&amp;TEXT(C1264,"D")</f>
        <v/>
      </c>
      <c r="C1264" s="93">
        <f>DATE</f>
        <v/>
      </c>
      <c r="D1264">
        <f>DAY</f>
        <v/>
      </c>
      <c r="F1264">
        <f>VLOOKUP(B1264,CodeDEAM,2,FALSE)</f>
        <v/>
      </c>
      <c r="G1264">
        <f>VLOOKUP(B1264,CodeARPM,2,FALSE)</f>
        <v/>
      </c>
      <c r="H1264">
        <f>VLOOKUP(B1264,CodeTRUEDEPM,2,FALSE)</f>
        <v/>
      </c>
      <c r="I1264" s="78">
        <f>F1264-E1264</f>
        <v/>
      </c>
      <c r="J1264" s="78">
        <f>H1264-G1264</f>
        <v/>
      </c>
      <c r="K1264" s="78">
        <f>I1264+J1264</f>
        <v/>
      </c>
    </row>
    <row customHeight="1" ht="19.5" r="1265">
      <c r="A1265" s="2">
        <f>IF(USERID1="", USERID2, USERID1)</f>
        <v/>
      </c>
      <c r="B1265">
        <f>A1265&amp;"-"&amp;TEXT(C1265,"M")&amp;"-"&amp;TEXT(C1265,"D")</f>
        <v/>
      </c>
      <c r="C1265" s="93">
        <f>DATE</f>
        <v/>
      </c>
      <c r="D1265">
        <f>DAY</f>
        <v/>
      </c>
      <c r="F1265">
        <f>VLOOKUP(B1265,CodeDEAM,2,FALSE)</f>
        <v/>
      </c>
      <c r="G1265">
        <f>VLOOKUP(B1265,CodeARPM,2,FALSE)</f>
        <v/>
      </c>
      <c r="H1265">
        <f>VLOOKUP(B1265,CodeTRUEDEPM,2,FALSE)</f>
        <v/>
      </c>
      <c r="I1265" s="78">
        <f>F1265-E1265</f>
        <v/>
      </c>
      <c r="J1265" s="78">
        <f>H1265-G1265</f>
        <v/>
      </c>
      <c r="K1265" s="78">
        <f>I1265+J1265</f>
        <v/>
      </c>
    </row>
    <row customHeight="1" ht="19.5" r="1266">
      <c r="A1266" s="2">
        <f>IF(USERID1="", USERID2, USERID1)</f>
        <v/>
      </c>
      <c r="B1266">
        <f>A1266&amp;"-"&amp;TEXT(C1266,"M")&amp;"-"&amp;TEXT(C1266,"D")</f>
        <v/>
      </c>
      <c r="C1266" s="93">
        <f>DATE</f>
        <v/>
      </c>
      <c r="D1266">
        <f>DAY</f>
        <v/>
      </c>
      <c r="F1266">
        <f>VLOOKUP(B1266,CodeDEAM,2,FALSE)</f>
        <v/>
      </c>
      <c r="G1266">
        <f>VLOOKUP(B1266,CodeARPM,2,FALSE)</f>
        <v/>
      </c>
      <c r="H1266">
        <f>VLOOKUP(B1266,CodeTRUEDEPM,2,FALSE)</f>
        <v/>
      </c>
      <c r="I1266" s="78">
        <f>F1266-E1266</f>
        <v/>
      </c>
      <c r="J1266" s="78">
        <f>H1266-G1266</f>
        <v/>
      </c>
      <c r="K1266" s="78">
        <f>I1266+J1266</f>
        <v/>
      </c>
    </row>
    <row customHeight="1" ht="19.5" r="1267">
      <c r="A1267" s="2">
        <f>IF(USERID1="", USERID2, USERID1)</f>
        <v/>
      </c>
      <c r="B1267">
        <f>A1267&amp;"-"&amp;TEXT(C1267,"M")&amp;"-"&amp;TEXT(C1267,"D")</f>
        <v/>
      </c>
      <c r="C1267" s="93">
        <f>DATE</f>
        <v/>
      </c>
      <c r="D1267">
        <f>DAY</f>
        <v/>
      </c>
      <c r="F1267">
        <f>VLOOKUP(B1267,CodeDEAM,2,FALSE)</f>
        <v/>
      </c>
      <c r="G1267">
        <f>VLOOKUP(B1267,CodeARPM,2,FALSE)</f>
        <v/>
      </c>
      <c r="H1267">
        <f>VLOOKUP(B1267,CodeTRUEDEPM,2,FALSE)</f>
        <v/>
      </c>
      <c r="I1267" s="78">
        <f>F1267-E1267</f>
        <v/>
      </c>
      <c r="J1267" s="78">
        <f>H1267-G1267</f>
        <v/>
      </c>
      <c r="K1267" s="78">
        <f>I1267+J1267</f>
        <v/>
      </c>
    </row>
    <row customHeight="1" ht="19.5" r="1268">
      <c r="A1268" s="2">
        <f>IF(USERID1="", USERID2, USERID1)</f>
        <v/>
      </c>
      <c r="B1268">
        <f>A1268&amp;"-"&amp;TEXT(C1268,"M")&amp;"-"&amp;TEXT(C1268,"D")</f>
        <v/>
      </c>
      <c r="C1268" s="93">
        <f>DATE</f>
        <v/>
      </c>
      <c r="D1268">
        <f>DAY</f>
        <v/>
      </c>
      <c r="F1268">
        <f>VLOOKUP(B1268,CodeDEAM,2,FALSE)</f>
        <v/>
      </c>
      <c r="G1268">
        <f>VLOOKUP(B1268,CodeARPM,2,FALSE)</f>
        <v/>
      </c>
      <c r="H1268">
        <f>VLOOKUP(B1268,CodeTRUEDEPM,2,FALSE)</f>
        <v/>
      </c>
      <c r="I1268" s="78">
        <f>F1268-E1268</f>
        <v/>
      </c>
      <c r="J1268" s="78">
        <f>H1268-G1268</f>
        <v/>
      </c>
      <c r="K1268" s="78">
        <f>I1268+J1268</f>
        <v/>
      </c>
    </row>
    <row customHeight="1" ht="19.5" r="1269">
      <c r="A1269" s="2">
        <f>IF(USERID1="", USERID2, USERID1)</f>
        <v/>
      </c>
      <c r="B1269">
        <f>A1269&amp;"-"&amp;TEXT(C1269,"M")&amp;"-"&amp;TEXT(C1269,"D")</f>
        <v/>
      </c>
      <c r="C1269" s="93">
        <f>DATE</f>
        <v/>
      </c>
      <c r="D1269">
        <f>DAY</f>
        <v/>
      </c>
      <c r="F1269">
        <f>VLOOKUP(B1269,CodeDEAM,2,FALSE)</f>
        <v/>
      </c>
      <c r="G1269">
        <f>VLOOKUP(B1269,CodeARPM,2,FALSE)</f>
        <v/>
      </c>
      <c r="H1269">
        <f>VLOOKUP(B1269,CodeTRUEDEPM,2,FALSE)</f>
        <v/>
      </c>
      <c r="I1269" s="78">
        <f>F1269-E1269</f>
        <v/>
      </c>
      <c r="J1269" s="78">
        <f>H1269-G1269</f>
        <v/>
      </c>
      <c r="K1269" s="78">
        <f>I1269+J1269</f>
        <v/>
      </c>
    </row>
    <row customHeight="1" ht="19.5" r="1270">
      <c r="A1270" s="2">
        <f>IF(USERID1="", USERID2, USERID1)</f>
        <v/>
      </c>
      <c r="B1270">
        <f>A1270&amp;"-"&amp;TEXT(C1270,"M")&amp;"-"&amp;TEXT(C1270,"D")</f>
        <v/>
      </c>
      <c r="C1270" s="93">
        <f>DATE</f>
        <v/>
      </c>
      <c r="D1270">
        <f>DAY</f>
        <v/>
      </c>
      <c r="F1270">
        <f>VLOOKUP(B1270,CodeDEAM,2,FALSE)</f>
        <v/>
      </c>
      <c r="G1270">
        <f>VLOOKUP(B1270,CodeARPM,2,FALSE)</f>
        <v/>
      </c>
      <c r="H1270">
        <f>VLOOKUP(B1270,CodeTRUEDEPM,2,FALSE)</f>
        <v/>
      </c>
      <c r="I1270" s="78">
        <f>F1270-E1270</f>
        <v/>
      </c>
      <c r="J1270" s="78">
        <f>H1270-G1270</f>
        <v/>
      </c>
      <c r="K1270" s="78">
        <f>I1270+J1270</f>
        <v/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E1" sqref="E1"/>
    </sheetView>
  </sheetViews>
  <sheetFormatPr baseColWidth="8" defaultRowHeight="15"/>
  <cols>
    <col customWidth="1" max="1" min="1" width="16.7109375"/>
    <col customWidth="1" max="2" min="2" style="81" width="16.7109375"/>
    <col customWidth="1" max="3" min="3" style="93" width="16.7109375"/>
    <col customWidth="1" max="4" min="4" width="16.7109375"/>
  </cols>
  <sheetData>
    <row r="1">
      <c r="A1" s="85" t="inlineStr">
        <is>
          <t>USER ID AM</t>
        </is>
      </c>
      <c r="B1" s="86" t="inlineStr">
        <is>
          <t>USER ID PM</t>
        </is>
      </c>
      <c r="C1" s="92" t="inlineStr">
        <is>
          <t>DATE</t>
        </is>
      </c>
      <c r="D1" s="85" t="inlineStr">
        <is>
          <t>DAY</t>
        </is>
      </c>
    </row>
    <row r="2">
      <c r="A2" t="inlineStr">
        <is>
          <t>234</t>
        </is>
      </c>
      <c r="C2" t="inlineStr">
        <is>
          <t>07/12/2023</t>
        </is>
      </c>
      <c r="D2" t="inlineStr">
        <is>
          <t>Wed</t>
        </is>
      </c>
    </row>
    <row r="3">
      <c r="A3" t="inlineStr">
        <is>
          <t>528</t>
        </is>
      </c>
      <c r="C3" t="inlineStr">
        <is>
          <t>07/12/2023</t>
        </is>
      </c>
      <c r="D3" t="inlineStr">
        <is>
          <t>Wed</t>
        </is>
      </c>
    </row>
    <row r="4">
      <c r="B4" t="inlineStr">
        <is>
          <t>233134</t>
        </is>
      </c>
      <c r="C4" t="inlineStr">
        <is>
          <t>07/12/2023</t>
        </is>
      </c>
      <c r="D4" t="inlineStr">
        <is>
          <t>Wed</t>
        </is>
      </c>
    </row>
    <row r="5">
      <c r="A5" t="inlineStr">
        <is>
          <t>233134</t>
        </is>
      </c>
      <c r="C5" t="inlineStr">
        <is>
          <t>07/12/2023</t>
        </is>
      </c>
      <c r="D5" t="inlineStr">
        <is>
          <t>Wed</t>
        </is>
      </c>
    </row>
    <row r="6">
      <c r="A6" t="inlineStr">
        <is>
          <t>1122</t>
        </is>
      </c>
      <c r="C6" t="inlineStr">
        <is>
          <t>07/13/2023</t>
        </is>
      </c>
      <c r="D6" t="inlineStr">
        <is>
          <t>Thu</t>
        </is>
      </c>
    </row>
    <row r="7">
      <c r="A7" t="inlineStr">
        <is>
          <t>1234</t>
        </is>
      </c>
      <c r="C7" t="inlineStr">
        <is>
          <t>07/14/2023</t>
        </is>
      </c>
      <c r="D7" t="inlineStr">
        <is>
          <t>Fri</t>
        </is>
      </c>
    </row>
    <row r="8">
      <c r="A8" t="inlineStr">
        <is>
          <t>1234</t>
        </is>
      </c>
      <c r="C8" t="inlineStr">
        <is>
          <t>07/14/2023</t>
        </is>
      </c>
      <c r="D8" t="inlineStr">
        <is>
          <t>Fri</t>
        </is>
      </c>
    </row>
    <row r="9">
      <c r="A9" t="inlineStr">
        <is>
          <t>1122</t>
        </is>
      </c>
      <c r="C9" t="inlineStr">
        <is>
          <t>07/15/2023</t>
        </is>
      </c>
      <c r="D9" t="inlineStr">
        <is>
          <t>Sat</t>
        </is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0"/>
    <pageSetUpPr/>
  </sheetPr>
  <dimension ref="A1:D8"/>
  <sheetViews>
    <sheetView workbookViewId="0">
      <selection activeCell="E1" sqref="E1"/>
    </sheetView>
  </sheetViews>
  <sheetFormatPr baseColWidth="8" defaultRowHeight="15"/>
  <cols>
    <col customWidth="1" max="4" min="1" width="16.7109375"/>
  </cols>
  <sheetData>
    <row customHeight="1" ht="19.5" r="1">
      <c r="A1" s="84" t="inlineStr">
        <is>
          <t>USER ID</t>
        </is>
      </c>
      <c r="B1" s="84" t="inlineStr">
        <is>
          <t>DATE</t>
        </is>
      </c>
      <c r="C1" s="84" t="inlineStr">
        <is>
          <t>DAY</t>
        </is>
      </c>
      <c r="D1" s="84" t="inlineStr">
        <is>
          <t>ARRIVAL AM</t>
        </is>
      </c>
    </row>
    <row r="2">
      <c r="A2" t="inlineStr">
        <is>
          <t>234</t>
        </is>
      </c>
      <c r="B2" t="inlineStr">
        <is>
          <t>07/12/2023</t>
        </is>
      </c>
      <c r="C2" t="inlineStr">
        <is>
          <t>Wed</t>
        </is>
      </c>
      <c r="D2" t="inlineStr">
        <is>
          <t>12:30:46</t>
        </is>
      </c>
    </row>
    <row r="3">
      <c r="A3" t="inlineStr">
        <is>
          <t>528</t>
        </is>
      </c>
      <c r="B3" t="inlineStr">
        <is>
          <t>07/12/2023</t>
        </is>
      </c>
      <c r="C3" t="inlineStr">
        <is>
          <t>Wed</t>
        </is>
      </c>
      <c r="D3" t="inlineStr">
        <is>
          <t>21:44:27</t>
        </is>
      </c>
    </row>
    <row r="4">
      <c r="A4" t="inlineStr">
        <is>
          <t>233134</t>
        </is>
      </c>
      <c r="B4" t="inlineStr">
        <is>
          <t>07/12/2023</t>
        </is>
      </c>
      <c r="C4" t="inlineStr">
        <is>
          <t>Wed</t>
        </is>
      </c>
      <c r="D4" t="inlineStr">
        <is>
          <t>21:54:13</t>
        </is>
      </c>
    </row>
    <row r="5">
      <c r="A5" t="inlineStr">
        <is>
          <t>1122</t>
        </is>
      </c>
      <c r="B5" t="inlineStr">
        <is>
          <t>07/13/2023</t>
        </is>
      </c>
      <c r="C5" t="inlineStr">
        <is>
          <t>Thu</t>
        </is>
      </c>
      <c r="D5" t="inlineStr">
        <is>
          <t>14:38:33</t>
        </is>
      </c>
    </row>
    <row r="6">
      <c r="A6" t="inlineStr">
        <is>
          <t>1234</t>
        </is>
      </c>
      <c r="B6" t="inlineStr">
        <is>
          <t>07/14/2023</t>
        </is>
      </c>
      <c r="C6" t="inlineStr">
        <is>
          <t>Fri</t>
        </is>
      </c>
      <c r="D6" t="inlineStr">
        <is>
          <t>23:48:43</t>
        </is>
      </c>
    </row>
    <row r="7">
      <c r="A7" t="inlineStr">
        <is>
          <t>1234</t>
        </is>
      </c>
      <c r="B7" t="inlineStr">
        <is>
          <t>07/14/2023</t>
        </is>
      </c>
      <c r="C7" t="inlineStr">
        <is>
          <t>Fri</t>
        </is>
      </c>
      <c r="D7" t="inlineStr">
        <is>
          <t>23:59:31</t>
        </is>
      </c>
    </row>
    <row r="8">
      <c r="A8" t="inlineStr">
        <is>
          <t>1122</t>
        </is>
      </c>
      <c r="B8" t="inlineStr">
        <is>
          <t>07/15/2023</t>
        </is>
      </c>
      <c r="C8" t="inlineStr">
        <is>
          <t>Sat</t>
        </is>
      </c>
      <c r="D8" t="inlineStr">
        <is>
          <t>10:57:12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E1" sqref="E1"/>
    </sheetView>
  </sheetViews>
  <sheetFormatPr baseColWidth="8" defaultRowHeight="15"/>
  <cols>
    <col customWidth="1" max="4" min="1" width="16.7109375"/>
  </cols>
  <sheetData>
    <row r="1">
      <c r="A1" s="84" t="inlineStr">
        <is>
          <t>USER ID</t>
        </is>
      </c>
      <c r="B1" s="84" t="inlineStr">
        <is>
          <t>DATE</t>
        </is>
      </c>
      <c r="C1" s="84" t="inlineStr">
        <is>
          <t>DAY</t>
        </is>
      </c>
      <c r="D1" s="84" t="inlineStr">
        <is>
          <t>DEPARTURE AM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B3" sqref="B3:I3"/>
    </sheetView>
  </sheetViews>
  <sheetFormatPr baseColWidth="8" defaultRowHeight="15"/>
  <cols>
    <col bestFit="1" customWidth="1" max="1" min="1" width="7.7109375"/>
    <col bestFit="1" customWidth="1" max="2" min="2" style="95" width="10.7109375"/>
    <col bestFit="1" customWidth="1" max="3" min="3" width="9.42578125"/>
    <col bestFit="1" customWidth="1" max="4" min="4" width="12"/>
  </cols>
  <sheetData>
    <row r="1">
      <c r="A1">
        <f>UserIDAM</f>
        <v/>
      </c>
      <c r="B1" s="95">
        <f>DateArvAM</f>
        <v/>
      </c>
      <c r="C1" t="inlineStr">
        <is>
          <t>ATTCODE</t>
        </is>
      </c>
      <c r="D1">
        <f>ARRIVALAM</f>
        <v/>
      </c>
    </row>
    <row r="2">
      <c r="A2">
        <f>UserIDAM</f>
        <v/>
      </c>
      <c r="B2" s="95">
        <f>DateArvAM</f>
        <v/>
      </c>
      <c r="C2">
        <f>A2&amp;"-"&amp;TEXT(B2,"M")&amp;"-"&amp;TEXT(B2,"D")</f>
        <v/>
      </c>
      <c r="D2">
        <f>ARRIVALAM</f>
        <v/>
      </c>
    </row>
    <row r="3">
      <c r="A3">
        <f>UserIDAM</f>
        <v/>
      </c>
      <c r="B3" s="95">
        <f>DateArvAM</f>
        <v/>
      </c>
      <c r="C3">
        <f>A3&amp;"-"&amp;TEXT(B3,"M")&amp;"-"&amp;TEXT(B3,"D")</f>
        <v/>
      </c>
      <c r="D3">
        <f>ARRIVALAM</f>
        <v/>
      </c>
    </row>
    <row r="4">
      <c r="A4">
        <f>UserIDAM</f>
        <v/>
      </c>
      <c r="B4" s="95">
        <f>DateArvAM</f>
        <v/>
      </c>
      <c r="C4">
        <f>A4&amp;"-"&amp;TEXT(B4,"M")&amp;"-"&amp;TEXT(B4,"D")</f>
        <v/>
      </c>
      <c r="D4">
        <f>ARRIVALAM</f>
        <v/>
      </c>
    </row>
    <row r="5">
      <c r="A5">
        <f>UserIDAM</f>
        <v/>
      </c>
      <c r="B5" s="95">
        <f>DateArvAM</f>
        <v/>
      </c>
      <c r="C5">
        <f>A5&amp;"-"&amp;TEXT(B5,"M")&amp;"-"&amp;TEXT(B5,"D")</f>
        <v/>
      </c>
      <c r="D5">
        <f>ARRIVALAM</f>
        <v/>
      </c>
    </row>
    <row r="6">
      <c r="A6">
        <f>UserIDAM</f>
        <v/>
      </c>
      <c r="B6" s="95">
        <f>DateArvAM</f>
        <v/>
      </c>
      <c r="C6">
        <f>A6&amp;"-"&amp;TEXT(B6,"M")&amp;"-"&amp;TEXT(B6,"D")</f>
        <v/>
      </c>
      <c r="D6">
        <f>ARRIVALAM</f>
        <v/>
      </c>
    </row>
    <row r="7">
      <c r="A7">
        <f>UserIDAM</f>
        <v/>
      </c>
      <c r="B7" s="95">
        <f>DateArvAM</f>
        <v/>
      </c>
      <c r="C7">
        <f>A7&amp;"-"&amp;TEXT(B7,"M")&amp;"-"&amp;TEXT(B7,"D")</f>
        <v/>
      </c>
      <c r="D7">
        <f>ARRIVALAM</f>
        <v/>
      </c>
    </row>
    <row r="8">
      <c r="A8">
        <f>UserIDAM</f>
        <v/>
      </c>
      <c r="B8" s="95">
        <f>DateArvAM</f>
        <v/>
      </c>
      <c r="C8">
        <f>A8&amp;"-"&amp;TEXT(B8,"M")&amp;"-"&amp;TEXT(B8,"D")</f>
        <v/>
      </c>
      <c r="D8">
        <f>ARRIVALAM</f>
        <v/>
      </c>
    </row>
    <row r="9">
      <c r="A9">
        <f>UserIDAM</f>
        <v/>
      </c>
      <c r="B9" s="95">
        <f>DateArvAM</f>
        <v/>
      </c>
      <c r="C9">
        <f>A9&amp;"-"&amp;TEXT(B9,"M")&amp;"-"&amp;TEXT(B9,"D")</f>
        <v/>
      </c>
      <c r="D9">
        <f>ARRIVALAM</f>
        <v/>
      </c>
    </row>
    <row r="10">
      <c r="A10">
        <f>UserIDAM</f>
        <v/>
      </c>
      <c r="B10" s="95">
        <f>DateArvAM</f>
        <v/>
      </c>
      <c r="C10">
        <f>A10&amp;"-"&amp;TEXT(B10,"M")&amp;"-"&amp;TEXT(B10,"D")</f>
        <v/>
      </c>
      <c r="D10">
        <f>ARRIVALAM</f>
        <v/>
      </c>
    </row>
    <row r="11">
      <c r="A11">
        <f>UserIDAM</f>
        <v/>
      </c>
      <c r="B11" s="95">
        <f>DateArvAM</f>
        <v/>
      </c>
      <c r="C11">
        <f>A11&amp;"-"&amp;TEXT(B11,"M")&amp;"-"&amp;TEXT(B11,"D")</f>
        <v/>
      </c>
      <c r="D11">
        <f>ARRIVALAM</f>
        <v/>
      </c>
    </row>
    <row r="12">
      <c r="A12">
        <f>UserIDAM</f>
        <v/>
      </c>
      <c r="B12" s="95">
        <f>DateArvAM</f>
        <v/>
      </c>
      <c r="C12">
        <f>A12&amp;"-"&amp;TEXT(B12,"M")&amp;"-"&amp;TEXT(B12,"D")</f>
        <v/>
      </c>
      <c r="D12">
        <f>ARRIVALAM</f>
        <v/>
      </c>
    </row>
    <row r="13">
      <c r="A13">
        <f>UserIDAM</f>
        <v/>
      </c>
      <c r="B13" s="95">
        <f>DateArvAM</f>
        <v/>
      </c>
      <c r="C13">
        <f>A13&amp;"-"&amp;TEXT(B13,"M")&amp;"-"&amp;TEXT(B13,"D")</f>
        <v/>
      </c>
      <c r="D13">
        <f>ARRIVALAM</f>
        <v/>
      </c>
    </row>
    <row r="14">
      <c r="A14">
        <f>UserIDAM</f>
        <v/>
      </c>
      <c r="B14" s="95">
        <f>DateArvAM</f>
        <v/>
      </c>
      <c r="C14">
        <f>A14&amp;"-"&amp;TEXT(B14,"M")&amp;"-"&amp;TEXT(B14,"D")</f>
        <v/>
      </c>
      <c r="D14">
        <f>ARRIVALAM</f>
        <v/>
      </c>
    </row>
    <row r="15">
      <c r="A15">
        <f>UserIDAM</f>
        <v/>
      </c>
      <c r="B15" s="95">
        <f>DateArvAM</f>
        <v/>
      </c>
      <c r="C15">
        <f>A15&amp;"-"&amp;TEXT(B15,"M")&amp;"-"&amp;TEXT(B15,"D")</f>
        <v/>
      </c>
      <c r="D15">
        <f>ARRIVALAM</f>
        <v/>
      </c>
    </row>
    <row r="16">
      <c r="A16">
        <f>UserIDAM</f>
        <v/>
      </c>
      <c r="B16" s="95">
        <f>DateArvAM</f>
        <v/>
      </c>
      <c r="C16">
        <f>A16&amp;"-"&amp;TEXT(B16,"M")&amp;"-"&amp;TEXT(B16,"D")</f>
        <v/>
      </c>
      <c r="D16">
        <f>ARRIVALAM</f>
        <v/>
      </c>
    </row>
    <row r="17">
      <c r="A17">
        <f>UserIDAM</f>
        <v/>
      </c>
      <c r="B17" s="95">
        <f>DateArvAM</f>
        <v/>
      </c>
      <c r="C17">
        <f>A17&amp;"-"&amp;TEXT(B17,"M")&amp;"-"&amp;TEXT(B17,"D")</f>
        <v/>
      </c>
      <c r="D17">
        <f>ARRIVALAM</f>
        <v/>
      </c>
    </row>
    <row r="18">
      <c r="A18">
        <f>UserIDAM</f>
        <v/>
      </c>
      <c r="B18" s="95">
        <f>DateArvAM</f>
        <v/>
      </c>
      <c r="C18">
        <f>A18&amp;"-"&amp;TEXT(B18,"M")&amp;"-"&amp;TEXT(B18,"D")</f>
        <v/>
      </c>
      <c r="D18">
        <f>ARRIVALAM</f>
        <v/>
      </c>
    </row>
    <row r="19">
      <c r="A19">
        <f>UserIDAM</f>
        <v/>
      </c>
      <c r="B19" s="95">
        <f>DateArvAM</f>
        <v/>
      </c>
      <c r="C19">
        <f>A19&amp;"-"&amp;TEXT(B19,"M")&amp;"-"&amp;TEXT(B19,"D")</f>
        <v/>
      </c>
      <c r="D19">
        <f>ARRIVALAM</f>
        <v/>
      </c>
    </row>
    <row r="20">
      <c r="A20">
        <f>UserIDAM</f>
        <v/>
      </c>
      <c r="B20" s="95">
        <f>DateArvAM</f>
        <v/>
      </c>
      <c r="C20">
        <f>A20&amp;"-"&amp;TEXT(B20,"M")&amp;"-"&amp;TEXT(B20,"D")</f>
        <v/>
      </c>
      <c r="D20">
        <f>ARRIVALAM</f>
        <v/>
      </c>
    </row>
    <row r="21">
      <c r="A21">
        <f>UserIDAM</f>
        <v/>
      </c>
      <c r="B21" s="95">
        <f>DateArvAM</f>
        <v/>
      </c>
      <c r="C21">
        <f>A21&amp;"-"&amp;TEXT(B21,"M")&amp;"-"&amp;TEXT(B21,"D")</f>
        <v/>
      </c>
      <c r="D21">
        <f>ARRIVALAM</f>
        <v/>
      </c>
    </row>
    <row r="22">
      <c r="A22">
        <f>UserIDAM</f>
        <v/>
      </c>
      <c r="B22" s="95">
        <f>DateArvAM</f>
        <v/>
      </c>
      <c r="C22">
        <f>A22&amp;"-"&amp;TEXT(B22,"M")&amp;"-"&amp;TEXT(B22,"D")</f>
        <v/>
      </c>
      <c r="D22">
        <f>ARRIVALAM</f>
        <v/>
      </c>
    </row>
    <row r="23">
      <c r="A23">
        <f>UserIDAM</f>
        <v/>
      </c>
      <c r="B23" s="95">
        <f>DateArvAM</f>
        <v/>
      </c>
      <c r="C23">
        <f>A23&amp;"-"&amp;TEXT(B23,"M")&amp;"-"&amp;TEXT(B23,"D")</f>
        <v/>
      </c>
      <c r="D23">
        <f>ARRIVALAM</f>
        <v/>
      </c>
    </row>
    <row r="24">
      <c r="A24">
        <f>UserIDAM</f>
        <v/>
      </c>
      <c r="B24" s="95">
        <f>DateArvAM</f>
        <v/>
      </c>
      <c r="C24">
        <f>A24&amp;"-"&amp;TEXT(B24,"M")&amp;"-"&amp;TEXT(B24,"D")</f>
        <v/>
      </c>
      <c r="D24">
        <f>ARRIVALAM</f>
        <v/>
      </c>
    </row>
    <row r="25">
      <c r="A25">
        <f>UserIDAM</f>
        <v/>
      </c>
      <c r="B25" s="95">
        <f>DateArvAM</f>
        <v/>
      </c>
      <c r="C25">
        <f>A25&amp;"-"&amp;TEXT(B25,"M")&amp;"-"&amp;TEXT(B25,"D")</f>
        <v/>
      </c>
      <c r="D25">
        <f>ARRIVALAM</f>
        <v/>
      </c>
    </row>
    <row r="26">
      <c r="A26">
        <f>UserIDAM</f>
        <v/>
      </c>
      <c r="B26" s="95">
        <f>DateArvAM</f>
        <v/>
      </c>
      <c r="C26">
        <f>A26&amp;"-"&amp;TEXT(B26,"M")&amp;"-"&amp;TEXT(B26,"D")</f>
        <v/>
      </c>
      <c r="D26">
        <f>ARRIVALAM</f>
        <v/>
      </c>
    </row>
    <row r="27">
      <c r="A27">
        <f>UserIDAM</f>
        <v/>
      </c>
      <c r="B27" s="95">
        <f>DateArvAM</f>
        <v/>
      </c>
      <c r="C27">
        <f>A27&amp;"-"&amp;TEXT(B27,"M")&amp;"-"&amp;TEXT(B27,"D")</f>
        <v/>
      </c>
      <c r="D27">
        <f>ARRIVALAM</f>
        <v/>
      </c>
    </row>
    <row r="28">
      <c r="A28">
        <f>UserIDAM</f>
        <v/>
      </c>
      <c r="B28" s="95">
        <f>DateArvAM</f>
        <v/>
      </c>
      <c r="C28">
        <f>A28&amp;"-"&amp;TEXT(B28,"M")&amp;"-"&amp;TEXT(B28,"D")</f>
        <v/>
      </c>
      <c r="D28">
        <f>ARRIVALAM</f>
        <v/>
      </c>
    </row>
    <row r="29">
      <c r="A29">
        <f>UserIDAM</f>
        <v/>
      </c>
      <c r="B29" s="95">
        <f>DateArvAM</f>
        <v/>
      </c>
      <c r="C29">
        <f>A29&amp;"-"&amp;TEXT(B29,"M")&amp;"-"&amp;TEXT(B29,"D")</f>
        <v/>
      </c>
      <c r="D29">
        <f>ARRIVALAM</f>
        <v/>
      </c>
    </row>
    <row r="30">
      <c r="A30">
        <f>UserIDAM</f>
        <v/>
      </c>
      <c r="B30" s="95">
        <f>DateArvAM</f>
        <v/>
      </c>
      <c r="C30">
        <f>A30&amp;"-"&amp;TEXT(B30,"M")&amp;"-"&amp;TEXT(B30,"D")</f>
        <v/>
      </c>
      <c r="D30">
        <f>ARRIVALAM</f>
        <v/>
      </c>
    </row>
    <row r="31">
      <c r="A31">
        <f>UserIDAM</f>
        <v/>
      </c>
      <c r="B31" s="95">
        <f>DateArvAM</f>
        <v/>
      </c>
      <c r="C31">
        <f>A31&amp;"-"&amp;TEXT(B31,"M")&amp;"-"&amp;TEXT(B31,"D")</f>
        <v/>
      </c>
      <c r="D31">
        <f>ARRIVALAM</f>
        <v/>
      </c>
    </row>
    <row r="32">
      <c r="A32">
        <f>UserIDAM</f>
        <v/>
      </c>
      <c r="B32" s="95">
        <f>DateArvAM</f>
        <v/>
      </c>
      <c r="C32">
        <f>A32&amp;"-"&amp;TEXT(B32,"M")&amp;"-"&amp;TEXT(B32,"D")</f>
        <v/>
      </c>
      <c r="D32">
        <f>ARRIVALAM</f>
        <v/>
      </c>
    </row>
    <row r="33">
      <c r="A33">
        <f>UserIDAM</f>
        <v/>
      </c>
      <c r="B33" s="95">
        <f>DateArvAM</f>
        <v/>
      </c>
      <c r="C33">
        <f>A33&amp;"-"&amp;TEXT(B33,"M")&amp;"-"&amp;TEXT(B33,"D")</f>
        <v/>
      </c>
      <c r="D33">
        <f>ARRIVALAM</f>
        <v/>
      </c>
    </row>
    <row r="34">
      <c r="A34">
        <f>UserIDAM</f>
        <v/>
      </c>
      <c r="B34" s="95">
        <f>DateArvAM</f>
        <v/>
      </c>
      <c r="C34">
        <f>A34&amp;"-"&amp;TEXT(B34,"M")&amp;"-"&amp;TEXT(B34,"D")</f>
        <v/>
      </c>
      <c r="D34">
        <f>ARRIVALAM</f>
        <v/>
      </c>
    </row>
    <row r="35">
      <c r="A35">
        <f>UserIDAM</f>
        <v/>
      </c>
      <c r="B35" s="95">
        <f>DateArvAM</f>
        <v/>
      </c>
      <c r="C35">
        <f>A35&amp;"-"&amp;TEXT(B35,"M")&amp;"-"&amp;TEXT(B35,"D")</f>
        <v/>
      </c>
      <c r="D35">
        <f>ARRIVALAM</f>
        <v/>
      </c>
    </row>
    <row r="36">
      <c r="A36">
        <f>UserIDAM</f>
        <v/>
      </c>
      <c r="B36" s="95">
        <f>DateArvAM</f>
        <v/>
      </c>
      <c r="C36">
        <f>A36&amp;"-"&amp;TEXT(B36,"M")&amp;"-"&amp;TEXT(B36,"D")</f>
        <v/>
      </c>
      <c r="D36">
        <f>ARRIVALAM</f>
        <v/>
      </c>
    </row>
    <row r="37">
      <c r="A37">
        <f>UserIDAM</f>
        <v/>
      </c>
      <c r="B37" s="95">
        <f>DateArvAM</f>
        <v/>
      </c>
      <c r="C37">
        <f>A37&amp;"-"&amp;TEXT(B37,"M")&amp;"-"&amp;TEXT(B37,"D")</f>
        <v/>
      </c>
      <c r="D37">
        <f>ARRIVALAM</f>
        <v/>
      </c>
    </row>
    <row r="38">
      <c r="A38">
        <f>UserIDAM</f>
        <v/>
      </c>
      <c r="B38" s="95">
        <f>DateArvAM</f>
        <v/>
      </c>
      <c r="C38">
        <f>A38&amp;"-"&amp;TEXT(B38,"M")&amp;"-"&amp;TEXT(B38,"D")</f>
        <v/>
      </c>
      <c r="D38">
        <f>ARRIVALAM</f>
        <v/>
      </c>
    </row>
    <row r="39">
      <c r="A39">
        <f>UserIDAM</f>
        <v/>
      </c>
      <c r="B39" s="95">
        <f>DateArvAM</f>
        <v/>
      </c>
      <c r="C39">
        <f>A39&amp;"-"&amp;TEXT(B39,"M")&amp;"-"&amp;TEXT(B39,"D")</f>
        <v/>
      </c>
      <c r="D39">
        <f>ARRIVALAM</f>
        <v/>
      </c>
    </row>
    <row r="40">
      <c r="A40">
        <f>UserIDAM</f>
        <v/>
      </c>
      <c r="B40" s="95">
        <f>DateArvAM</f>
        <v/>
      </c>
      <c r="C40">
        <f>A40&amp;"-"&amp;TEXT(B40,"M")&amp;"-"&amp;TEXT(B40,"D")</f>
        <v/>
      </c>
      <c r="D40">
        <f>ARRIVALAM</f>
        <v/>
      </c>
    </row>
    <row r="41">
      <c r="A41">
        <f>UserIDAM</f>
        <v/>
      </c>
      <c r="B41" s="95">
        <f>DateArvAM</f>
        <v/>
      </c>
      <c r="C41">
        <f>A41&amp;"-"&amp;TEXT(B41,"M")&amp;"-"&amp;TEXT(B41,"D")</f>
        <v/>
      </c>
      <c r="D41">
        <f>ARRIVALAM</f>
        <v/>
      </c>
    </row>
    <row r="42">
      <c r="A42">
        <f>UserIDAM</f>
        <v/>
      </c>
      <c r="B42" s="95">
        <f>DateArvAM</f>
        <v/>
      </c>
      <c r="C42">
        <f>A42&amp;"-"&amp;TEXT(B42,"M")&amp;"-"&amp;TEXT(B42,"D")</f>
        <v/>
      </c>
      <c r="D42">
        <f>ARRIVALAM</f>
        <v/>
      </c>
    </row>
    <row r="43">
      <c r="A43">
        <f>UserIDAM</f>
        <v/>
      </c>
      <c r="B43" s="95">
        <f>DateArvAM</f>
        <v/>
      </c>
      <c r="C43">
        <f>A43&amp;"-"&amp;TEXT(B43,"M")&amp;"-"&amp;TEXT(B43,"D")</f>
        <v/>
      </c>
      <c r="D43">
        <f>ARRIVALAM</f>
        <v/>
      </c>
    </row>
    <row r="44">
      <c r="A44">
        <f>UserIDAM</f>
        <v/>
      </c>
      <c r="B44" s="95">
        <f>DateArvAM</f>
        <v/>
      </c>
      <c r="C44">
        <f>A44&amp;"-"&amp;TEXT(B44,"M")&amp;"-"&amp;TEXT(B44,"D")</f>
        <v/>
      </c>
      <c r="D44">
        <f>ARRIVALAM</f>
        <v/>
      </c>
    </row>
    <row r="45">
      <c r="A45">
        <f>UserIDAM</f>
        <v/>
      </c>
      <c r="B45" s="95">
        <f>DateArvAM</f>
        <v/>
      </c>
      <c r="C45">
        <f>A45&amp;"-"&amp;TEXT(B45,"M")&amp;"-"&amp;TEXT(B45,"D")</f>
        <v/>
      </c>
      <c r="D45">
        <f>ARRIVALAM</f>
        <v/>
      </c>
    </row>
    <row r="46">
      <c r="A46">
        <f>UserIDAM</f>
        <v/>
      </c>
      <c r="B46" s="95">
        <f>DateArvAM</f>
        <v/>
      </c>
      <c r="C46">
        <f>A46&amp;"-"&amp;TEXT(B46,"M")&amp;"-"&amp;TEXT(B46,"D")</f>
        <v/>
      </c>
      <c r="D46">
        <f>ARRIVALAM</f>
        <v/>
      </c>
    </row>
    <row r="47">
      <c r="A47">
        <f>UserIDAM</f>
        <v/>
      </c>
      <c r="B47" s="95">
        <f>DateArvAM</f>
        <v/>
      </c>
      <c r="C47">
        <f>A47&amp;"-"&amp;TEXT(B47,"M")&amp;"-"&amp;TEXT(B47,"D")</f>
        <v/>
      </c>
      <c r="D47">
        <f>ARRIVALAM</f>
        <v/>
      </c>
    </row>
    <row r="48">
      <c r="A48">
        <f>UserIDAM</f>
        <v/>
      </c>
      <c r="B48" s="95">
        <f>DateArvAM</f>
        <v/>
      </c>
      <c r="C48">
        <f>A48&amp;"-"&amp;TEXT(B48,"M")&amp;"-"&amp;TEXT(B48,"D")</f>
        <v/>
      </c>
      <c r="D48">
        <f>ARRIVALAM</f>
        <v/>
      </c>
    </row>
    <row r="49">
      <c r="A49">
        <f>UserIDAM</f>
        <v/>
      </c>
      <c r="B49" s="95">
        <f>DateArvAM</f>
        <v/>
      </c>
      <c r="C49">
        <f>A49&amp;"-"&amp;TEXT(B49,"M")&amp;"-"&amp;TEXT(B49,"D")</f>
        <v/>
      </c>
      <c r="D49">
        <f>ARRIVALAM</f>
        <v/>
      </c>
    </row>
    <row r="50">
      <c r="A50">
        <f>UserIDAM</f>
        <v/>
      </c>
      <c r="B50" s="95">
        <f>DateArvAM</f>
        <v/>
      </c>
      <c r="C50">
        <f>A50&amp;"-"&amp;TEXT(B50,"M")&amp;"-"&amp;TEXT(B50,"D")</f>
        <v/>
      </c>
      <c r="D50">
        <f>ARRIVALAM</f>
        <v/>
      </c>
    </row>
    <row r="51">
      <c r="A51">
        <f>UserIDAM</f>
        <v/>
      </c>
      <c r="B51" s="95">
        <f>DateArvAM</f>
        <v/>
      </c>
      <c r="C51">
        <f>A51&amp;"-"&amp;TEXT(B51,"M")&amp;"-"&amp;TEXT(B51,"D")</f>
        <v/>
      </c>
      <c r="D51">
        <f>ARRIVALAM</f>
        <v/>
      </c>
    </row>
    <row r="52">
      <c r="A52">
        <f>UserIDAM</f>
        <v/>
      </c>
      <c r="B52" s="95">
        <f>DateArvAM</f>
        <v/>
      </c>
      <c r="C52">
        <f>A52&amp;"-"&amp;TEXT(B52,"M")&amp;"-"&amp;TEXT(B52,"D")</f>
        <v/>
      </c>
      <c r="D52">
        <f>ARRIVALAM</f>
        <v/>
      </c>
    </row>
    <row r="53">
      <c r="A53">
        <f>UserIDAM</f>
        <v/>
      </c>
      <c r="B53" s="95">
        <f>DateArvAM</f>
        <v/>
      </c>
      <c r="C53">
        <f>A53&amp;"-"&amp;TEXT(B53,"M")&amp;"-"&amp;TEXT(B53,"D")</f>
        <v/>
      </c>
      <c r="D53">
        <f>ARRIVALAM</f>
        <v/>
      </c>
    </row>
    <row r="54">
      <c r="A54">
        <f>UserIDAM</f>
        <v/>
      </c>
      <c r="B54" s="95">
        <f>DateArvAM</f>
        <v/>
      </c>
      <c r="C54">
        <f>A54&amp;"-"&amp;TEXT(B54,"M")&amp;"-"&amp;TEXT(B54,"D")</f>
        <v/>
      </c>
      <c r="D54">
        <f>ARRIVALAM</f>
        <v/>
      </c>
    </row>
    <row r="55">
      <c r="A55">
        <f>UserIDAM</f>
        <v/>
      </c>
      <c r="B55" s="95">
        <f>DateArvAM</f>
        <v/>
      </c>
      <c r="C55">
        <f>A55&amp;"-"&amp;TEXT(B55,"M")&amp;"-"&amp;TEXT(B55,"D")</f>
        <v/>
      </c>
      <c r="D55">
        <f>ARRIVALAM</f>
        <v/>
      </c>
    </row>
    <row r="56">
      <c r="A56">
        <f>UserIDAM</f>
        <v/>
      </c>
      <c r="B56" s="95">
        <f>DateArvAM</f>
        <v/>
      </c>
      <c r="C56">
        <f>A56&amp;"-"&amp;TEXT(B56,"M")&amp;"-"&amp;TEXT(B56,"D")</f>
        <v/>
      </c>
      <c r="D56">
        <f>ARRIVALAM</f>
        <v/>
      </c>
    </row>
    <row r="57">
      <c r="A57">
        <f>UserIDAM</f>
        <v/>
      </c>
      <c r="B57" s="95">
        <f>DateArvAM</f>
        <v/>
      </c>
      <c r="C57">
        <f>A57&amp;"-"&amp;TEXT(B57,"M")&amp;"-"&amp;TEXT(B57,"D")</f>
        <v/>
      </c>
      <c r="D57">
        <f>ARRIVALAM</f>
        <v/>
      </c>
    </row>
    <row r="58">
      <c r="A58">
        <f>UserIDAM</f>
        <v/>
      </c>
      <c r="B58" s="95">
        <f>DateArvAM</f>
        <v/>
      </c>
      <c r="C58">
        <f>A58&amp;"-"&amp;TEXT(B58,"M")&amp;"-"&amp;TEXT(B58,"D")</f>
        <v/>
      </c>
      <c r="D58">
        <f>ARRIVALAM</f>
        <v/>
      </c>
    </row>
    <row r="59">
      <c r="A59">
        <f>UserIDAM</f>
        <v/>
      </c>
      <c r="B59" s="95">
        <f>DateArvAM</f>
        <v/>
      </c>
      <c r="C59">
        <f>A59&amp;"-"&amp;TEXT(B59,"M")&amp;"-"&amp;TEXT(B59,"D")</f>
        <v/>
      </c>
      <c r="D59">
        <f>ARRIVALAM</f>
        <v/>
      </c>
    </row>
    <row r="60">
      <c r="A60">
        <f>UserIDAM</f>
        <v/>
      </c>
      <c r="B60" s="95">
        <f>DateArvAM</f>
        <v/>
      </c>
      <c r="C60">
        <f>A60&amp;"-"&amp;TEXT(B60,"M")&amp;"-"&amp;TEXT(B60,"D")</f>
        <v/>
      </c>
      <c r="D60">
        <f>ARRIVALAM</f>
        <v/>
      </c>
    </row>
    <row r="61">
      <c r="A61">
        <f>UserIDAM</f>
        <v/>
      </c>
      <c r="B61" s="95">
        <f>DateArvAM</f>
        <v/>
      </c>
      <c r="C61">
        <f>A61&amp;"-"&amp;TEXT(B61,"M")&amp;"-"&amp;TEXT(B61,"D")</f>
        <v/>
      </c>
      <c r="D61">
        <f>ARRIVALAM</f>
        <v/>
      </c>
    </row>
    <row r="62">
      <c r="A62">
        <f>UserIDAM</f>
        <v/>
      </c>
      <c r="B62" s="95">
        <f>DateArvAM</f>
        <v/>
      </c>
      <c r="C62">
        <f>A62&amp;"-"&amp;TEXT(B62,"M")&amp;"-"&amp;TEXT(B62,"D")</f>
        <v/>
      </c>
      <c r="D62">
        <f>ARRIVALAM</f>
        <v/>
      </c>
    </row>
    <row r="63">
      <c r="A63">
        <f>UserIDAM</f>
        <v/>
      </c>
      <c r="B63" s="95">
        <f>DateArvAM</f>
        <v/>
      </c>
      <c r="C63">
        <f>A63&amp;"-"&amp;TEXT(B63,"M")&amp;"-"&amp;TEXT(B63,"D")</f>
        <v/>
      </c>
      <c r="D63">
        <f>ARRIVALAM</f>
        <v/>
      </c>
    </row>
    <row r="64">
      <c r="A64">
        <f>UserIDAM</f>
        <v/>
      </c>
      <c r="B64" s="95">
        <f>DateArvAM</f>
        <v/>
      </c>
      <c r="C64">
        <f>A64&amp;"-"&amp;TEXT(B64,"M")&amp;"-"&amp;TEXT(B64,"D")</f>
        <v/>
      </c>
      <c r="D64">
        <f>ARRIVALAM</f>
        <v/>
      </c>
    </row>
    <row r="65">
      <c r="A65">
        <f>UserIDAM</f>
        <v/>
      </c>
      <c r="B65" s="95">
        <f>DateArvAM</f>
        <v/>
      </c>
      <c r="C65">
        <f>A65&amp;"-"&amp;TEXT(B65,"M")&amp;"-"&amp;TEXT(B65,"D")</f>
        <v/>
      </c>
      <c r="D65">
        <f>ARRIVALAM</f>
        <v/>
      </c>
    </row>
    <row r="66">
      <c r="A66">
        <f>UserIDAM</f>
        <v/>
      </c>
      <c r="B66" s="95">
        <f>DateArvAM</f>
        <v/>
      </c>
      <c r="C66">
        <f>A66&amp;"-"&amp;TEXT(B66,"M")&amp;"-"&amp;TEXT(B66,"D")</f>
        <v/>
      </c>
      <c r="D66">
        <f>ARRIVALAM</f>
        <v/>
      </c>
    </row>
    <row r="67">
      <c r="A67">
        <f>UserIDAM</f>
        <v/>
      </c>
      <c r="B67" s="95">
        <f>DateArvAM</f>
        <v/>
      </c>
      <c r="C67">
        <f>A67&amp;"-"&amp;TEXT(B67,"M")&amp;"-"&amp;TEXT(B67,"D")</f>
        <v/>
      </c>
      <c r="D67">
        <f>ARRIVALAM</f>
        <v/>
      </c>
    </row>
    <row r="68">
      <c r="A68">
        <f>UserIDAM</f>
        <v/>
      </c>
      <c r="B68" s="95">
        <f>DateArvAM</f>
        <v/>
      </c>
      <c r="C68">
        <f>A68&amp;"-"&amp;TEXT(B68,"M")&amp;"-"&amp;TEXT(B68,"D")</f>
        <v/>
      </c>
      <c r="D68">
        <f>ARRIVALAM</f>
        <v/>
      </c>
    </row>
    <row r="69">
      <c r="A69">
        <f>UserIDAM</f>
        <v/>
      </c>
      <c r="B69" s="95">
        <f>DateArvAM</f>
        <v/>
      </c>
      <c r="C69">
        <f>A69&amp;"-"&amp;TEXT(B69,"M")&amp;"-"&amp;TEXT(B69,"D")</f>
        <v/>
      </c>
      <c r="D69">
        <f>ARRIVALAM</f>
        <v/>
      </c>
    </row>
    <row r="70">
      <c r="A70">
        <f>UserIDAM</f>
        <v/>
      </c>
      <c r="B70" s="95">
        <f>DateArvAM</f>
        <v/>
      </c>
      <c r="C70">
        <f>A70&amp;"-"&amp;TEXT(B70,"M")&amp;"-"&amp;TEXT(B70,"D")</f>
        <v/>
      </c>
      <c r="D70">
        <f>ARRIVALAM</f>
        <v/>
      </c>
    </row>
    <row r="71">
      <c r="A71">
        <f>UserIDAM</f>
        <v/>
      </c>
      <c r="B71" s="95">
        <f>DateArvAM</f>
        <v/>
      </c>
      <c r="C71">
        <f>A71&amp;"-"&amp;TEXT(B71,"M")&amp;"-"&amp;TEXT(B71,"D")</f>
        <v/>
      </c>
      <c r="D71">
        <f>ARRIVALAM</f>
        <v/>
      </c>
    </row>
    <row r="72">
      <c r="A72">
        <f>UserIDAM</f>
        <v/>
      </c>
      <c r="B72" s="95">
        <f>DateArvAM</f>
        <v/>
      </c>
      <c r="C72">
        <f>A72&amp;"-"&amp;TEXT(B72,"M")&amp;"-"&amp;TEXT(B72,"D")</f>
        <v/>
      </c>
      <c r="D72">
        <f>ARRIVALAM</f>
        <v/>
      </c>
    </row>
    <row r="73">
      <c r="A73">
        <f>UserIDAM</f>
        <v/>
      </c>
      <c r="B73" s="95">
        <f>DateArvAM</f>
        <v/>
      </c>
      <c r="C73">
        <f>A73&amp;"-"&amp;TEXT(B73,"M")&amp;"-"&amp;TEXT(B73,"D")</f>
        <v/>
      </c>
      <c r="D73">
        <f>ARRIVALAM</f>
        <v/>
      </c>
    </row>
    <row r="74">
      <c r="A74">
        <f>UserIDAM</f>
        <v/>
      </c>
      <c r="B74" s="95">
        <f>DateArvAM</f>
        <v/>
      </c>
      <c r="C74">
        <f>A74&amp;"-"&amp;TEXT(B74,"M")&amp;"-"&amp;TEXT(B74,"D")</f>
        <v/>
      </c>
      <c r="D74">
        <f>ARRIVALAM</f>
        <v/>
      </c>
    </row>
    <row r="75">
      <c r="A75">
        <f>UserIDAM</f>
        <v/>
      </c>
      <c r="B75" s="95">
        <f>DateArvAM</f>
        <v/>
      </c>
      <c r="C75">
        <f>A75&amp;"-"&amp;TEXT(B75,"M")&amp;"-"&amp;TEXT(B75,"D")</f>
        <v/>
      </c>
      <c r="D75">
        <f>ARRIVALAM</f>
        <v/>
      </c>
    </row>
    <row r="76">
      <c r="A76">
        <f>UserIDAM</f>
        <v/>
      </c>
      <c r="B76" s="95">
        <f>DateArvAM</f>
        <v/>
      </c>
      <c r="C76">
        <f>A76&amp;"-"&amp;TEXT(B76,"M")&amp;"-"&amp;TEXT(B76,"D")</f>
        <v/>
      </c>
      <c r="D76">
        <f>ARRIVALAM</f>
        <v/>
      </c>
    </row>
    <row r="77">
      <c r="A77">
        <f>UserIDAM</f>
        <v/>
      </c>
      <c r="B77" s="95">
        <f>DateArvAM</f>
        <v/>
      </c>
      <c r="C77">
        <f>A77&amp;"-"&amp;TEXT(B77,"M")&amp;"-"&amp;TEXT(B77,"D")</f>
        <v/>
      </c>
      <c r="D77">
        <f>ARRIVALAM</f>
        <v/>
      </c>
    </row>
    <row r="78">
      <c r="A78">
        <f>UserIDAM</f>
        <v/>
      </c>
      <c r="B78" s="95">
        <f>DateArvAM</f>
        <v/>
      </c>
      <c r="C78">
        <f>A78&amp;"-"&amp;TEXT(B78,"M")&amp;"-"&amp;TEXT(B78,"D")</f>
        <v/>
      </c>
      <c r="D78">
        <f>ARRIVALAM</f>
        <v/>
      </c>
    </row>
    <row r="79">
      <c r="A79">
        <f>UserIDAM</f>
        <v/>
      </c>
      <c r="B79" s="95">
        <f>DateArvAM</f>
        <v/>
      </c>
      <c r="C79">
        <f>A79&amp;"-"&amp;TEXT(B79,"M")&amp;"-"&amp;TEXT(B79,"D")</f>
        <v/>
      </c>
      <c r="D79">
        <f>ARRIVALAM</f>
        <v/>
      </c>
    </row>
    <row r="80">
      <c r="A80">
        <f>UserIDAM</f>
        <v/>
      </c>
      <c r="B80" s="95">
        <f>DateArvAM</f>
        <v/>
      </c>
      <c r="C80">
        <f>A80&amp;"-"&amp;TEXT(B80,"M")&amp;"-"&amp;TEXT(B80,"D")</f>
        <v/>
      </c>
      <c r="D80">
        <f>ARRIVALAM</f>
        <v/>
      </c>
    </row>
    <row r="81">
      <c r="A81">
        <f>UserIDAM</f>
        <v/>
      </c>
      <c r="B81" s="95">
        <f>DateArvAM</f>
        <v/>
      </c>
      <c r="C81">
        <f>A81&amp;"-"&amp;TEXT(B81,"M")&amp;"-"&amp;TEXT(B81,"D")</f>
        <v/>
      </c>
      <c r="D81">
        <f>ARRIVALAM</f>
        <v/>
      </c>
    </row>
    <row r="82">
      <c r="A82">
        <f>UserIDAM</f>
        <v/>
      </c>
      <c r="B82" s="95">
        <f>DateArvAM</f>
        <v/>
      </c>
      <c r="C82">
        <f>A82&amp;"-"&amp;TEXT(B82,"M")&amp;"-"&amp;TEXT(B82,"D")</f>
        <v/>
      </c>
      <c r="D82">
        <f>ARRIVALAM</f>
        <v/>
      </c>
    </row>
    <row r="83">
      <c r="A83">
        <f>UserIDAM</f>
        <v/>
      </c>
      <c r="B83" s="95">
        <f>DateArvAM</f>
        <v/>
      </c>
      <c r="C83">
        <f>A83&amp;"-"&amp;TEXT(B83,"M")&amp;"-"&amp;TEXT(B83,"D")</f>
        <v/>
      </c>
      <c r="D83">
        <f>ARRIVALAM</f>
        <v/>
      </c>
    </row>
    <row r="84">
      <c r="A84">
        <f>UserIDAM</f>
        <v/>
      </c>
      <c r="B84" s="95">
        <f>DateArvAM</f>
        <v/>
      </c>
      <c r="C84">
        <f>A84&amp;"-"&amp;TEXT(B84,"M")&amp;"-"&amp;TEXT(B84,"D")</f>
        <v/>
      </c>
      <c r="D84">
        <f>ARRIVALAM</f>
        <v/>
      </c>
    </row>
    <row r="85">
      <c r="A85">
        <f>UserIDAM</f>
        <v/>
      </c>
      <c r="B85" s="95">
        <f>DateArvAM</f>
        <v/>
      </c>
      <c r="C85">
        <f>A85&amp;"-"&amp;TEXT(B85,"M")&amp;"-"&amp;TEXT(B85,"D")</f>
        <v/>
      </c>
      <c r="D85">
        <f>ARRIVALAM</f>
        <v/>
      </c>
    </row>
    <row r="86">
      <c r="A86">
        <f>UserIDAM</f>
        <v/>
      </c>
      <c r="B86" s="95">
        <f>DateArvAM</f>
        <v/>
      </c>
      <c r="C86">
        <f>A86&amp;"-"&amp;TEXT(B86,"M")&amp;"-"&amp;TEXT(B86,"D")</f>
        <v/>
      </c>
      <c r="D86">
        <f>ARRIVALAM</f>
        <v/>
      </c>
    </row>
    <row r="87">
      <c r="A87">
        <f>UserIDAM</f>
        <v/>
      </c>
      <c r="B87" s="95">
        <f>DateArvAM</f>
        <v/>
      </c>
      <c r="C87">
        <f>A87&amp;"-"&amp;TEXT(B87,"M")&amp;"-"&amp;TEXT(B87,"D")</f>
        <v/>
      </c>
      <c r="D87">
        <f>ARRIVALAM</f>
        <v/>
      </c>
    </row>
    <row r="88">
      <c r="A88">
        <f>UserIDAM</f>
        <v/>
      </c>
      <c r="B88" s="95">
        <f>DateArvAM</f>
        <v/>
      </c>
      <c r="C88">
        <f>A88&amp;"-"&amp;TEXT(B88,"M")&amp;"-"&amp;TEXT(B88,"D")</f>
        <v/>
      </c>
      <c r="D88">
        <f>ARRIVALAM</f>
        <v/>
      </c>
    </row>
    <row r="89">
      <c r="A89">
        <f>UserIDAM</f>
        <v/>
      </c>
      <c r="B89" s="95">
        <f>DateArvAM</f>
        <v/>
      </c>
      <c r="C89">
        <f>A89&amp;"-"&amp;TEXT(B89,"M")&amp;"-"&amp;TEXT(B89,"D")</f>
        <v/>
      </c>
      <c r="D89">
        <f>ARRIVALAM</f>
        <v/>
      </c>
    </row>
    <row r="90">
      <c r="A90">
        <f>UserIDAM</f>
        <v/>
      </c>
      <c r="B90" s="95">
        <f>DateArvAM</f>
        <v/>
      </c>
      <c r="C90">
        <f>A90&amp;"-"&amp;TEXT(B90,"M")&amp;"-"&amp;TEXT(B90,"D")</f>
        <v/>
      </c>
      <c r="D90">
        <f>ARRIVALAM</f>
        <v/>
      </c>
    </row>
    <row r="91">
      <c r="A91">
        <f>UserIDAM</f>
        <v/>
      </c>
      <c r="B91" s="95">
        <f>DateArvAM</f>
        <v/>
      </c>
      <c r="C91">
        <f>A91&amp;"-"&amp;TEXT(B91,"M")&amp;"-"&amp;TEXT(B91,"D")</f>
        <v/>
      </c>
      <c r="D91">
        <f>ARRIVALAM</f>
        <v/>
      </c>
    </row>
    <row r="92">
      <c r="A92">
        <f>UserIDAM</f>
        <v/>
      </c>
      <c r="B92" s="95">
        <f>DateArvAM</f>
        <v/>
      </c>
      <c r="C92">
        <f>A92&amp;"-"&amp;TEXT(B92,"M")&amp;"-"&amp;TEXT(B92,"D")</f>
        <v/>
      </c>
      <c r="D92">
        <f>ARRIVALAM</f>
        <v/>
      </c>
    </row>
    <row r="93">
      <c r="A93">
        <f>UserIDAM</f>
        <v/>
      </c>
      <c r="B93" s="95">
        <f>DateArvAM</f>
        <v/>
      </c>
      <c r="C93">
        <f>A93&amp;"-"&amp;TEXT(B93,"M")&amp;"-"&amp;TEXT(B93,"D")</f>
        <v/>
      </c>
      <c r="D93">
        <f>ARRIVALAM</f>
        <v/>
      </c>
    </row>
    <row r="94">
      <c r="A94">
        <f>UserIDAM</f>
        <v/>
      </c>
      <c r="B94" s="95">
        <f>DateArvAM</f>
        <v/>
      </c>
      <c r="C94">
        <f>A94&amp;"-"&amp;TEXT(B94,"M")&amp;"-"&amp;TEXT(B94,"D")</f>
        <v/>
      </c>
      <c r="D94">
        <f>ARRIVALAM</f>
        <v/>
      </c>
    </row>
    <row r="95">
      <c r="A95">
        <f>UserIDAM</f>
        <v/>
      </c>
      <c r="B95" s="95">
        <f>DateArvAM</f>
        <v/>
      </c>
      <c r="C95">
        <f>A95&amp;"-"&amp;TEXT(B95,"M")&amp;"-"&amp;TEXT(B95,"D")</f>
        <v/>
      </c>
      <c r="D95">
        <f>ARRIVALAM</f>
        <v/>
      </c>
    </row>
    <row r="96">
      <c r="A96">
        <f>UserIDAM</f>
        <v/>
      </c>
      <c r="B96" s="95">
        <f>DateArvAM</f>
        <v/>
      </c>
      <c r="C96">
        <f>A96&amp;"-"&amp;TEXT(B96,"M")&amp;"-"&amp;TEXT(B96,"D")</f>
        <v/>
      </c>
      <c r="D96">
        <f>ARRIVALAM</f>
        <v/>
      </c>
    </row>
    <row r="97">
      <c r="A97">
        <f>UserIDAM</f>
        <v/>
      </c>
      <c r="B97" s="95">
        <f>DateArvAM</f>
        <v/>
      </c>
      <c r="C97">
        <f>A97&amp;"-"&amp;TEXT(B97,"M")&amp;"-"&amp;TEXT(B97,"D")</f>
        <v/>
      </c>
      <c r="D97">
        <f>ARRIVALAM</f>
        <v/>
      </c>
    </row>
    <row r="98">
      <c r="A98">
        <f>UserIDAM</f>
        <v/>
      </c>
      <c r="B98" s="95">
        <f>DateArvAM</f>
        <v/>
      </c>
      <c r="C98">
        <f>A98&amp;"-"&amp;TEXT(B98,"M")&amp;"-"&amp;TEXT(B98,"D")</f>
        <v/>
      </c>
      <c r="D98">
        <f>ARRIVALAM</f>
        <v/>
      </c>
    </row>
    <row r="99">
      <c r="A99">
        <f>UserIDAM</f>
        <v/>
      </c>
      <c r="B99" s="95">
        <f>DateArvAM</f>
        <v/>
      </c>
      <c r="C99">
        <f>A99&amp;"-"&amp;TEXT(B99,"M")&amp;"-"&amp;TEXT(B99,"D")</f>
        <v/>
      </c>
      <c r="D99">
        <f>ARRIVALAM</f>
        <v/>
      </c>
    </row>
    <row r="100">
      <c r="A100">
        <f>UserIDAM</f>
        <v/>
      </c>
      <c r="B100" s="95">
        <f>DateArvAM</f>
        <v/>
      </c>
      <c r="C100">
        <f>A100&amp;"-"&amp;TEXT(B100,"M")&amp;"-"&amp;TEXT(B100,"D")</f>
        <v/>
      </c>
      <c r="D100">
        <f>ARRIVALAM</f>
        <v/>
      </c>
    </row>
    <row r="101">
      <c r="A101">
        <f>UserIDAM</f>
        <v/>
      </c>
      <c r="B101" s="95">
        <f>DateArvAM</f>
        <v/>
      </c>
      <c r="C101">
        <f>A101&amp;"-"&amp;TEXT(B101,"M")&amp;"-"&amp;TEXT(B101,"D")</f>
        <v/>
      </c>
      <c r="D101">
        <f>ARRIVALAM</f>
        <v/>
      </c>
    </row>
    <row r="102">
      <c r="A102">
        <f>UserIDAM</f>
        <v/>
      </c>
      <c r="B102" s="95">
        <f>DateArvAM</f>
        <v/>
      </c>
      <c r="C102">
        <f>A102&amp;"-"&amp;TEXT(B102,"M")&amp;"-"&amp;TEXT(B102,"D")</f>
        <v/>
      </c>
      <c r="D102">
        <f>ARRIVALAM</f>
        <v/>
      </c>
    </row>
    <row r="103">
      <c r="A103">
        <f>UserIDAM</f>
        <v/>
      </c>
      <c r="B103" s="95">
        <f>DateArvAM</f>
        <v/>
      </c>
      <c r="C103">
        <f>A103&amp;"-"&amp;TEXT(B103,"M")&amp;"-"&amp;TEXT(B103,"D")</f>
        <v/>
      </c>
      <c r="D103">
        <f>ARRIVALAM</f>
        <v/>
      </c>
    </row>
    <row r="104">
      <c r="A104">
        <f>UserIDAM</f>
        <v/>
      </c>
      <c r="B104" s="95">
        <f>DateArvAM</f>
        <v/>
      </c>
      <c r="C104">
        <f>A104&amp;"-"&amp;TEXT(B104,"M")&amp;"-"&amp;TEXT(B104,"D")</f>
        <v/>
      </c>
      <c r="D104">
        <f>ARRIVALAM</f>
        <v/>
      </c>
    </row>
    <row r="105">
      <c r="A105">
        <f>UserIDAM</f>
        <v/>
      </c>
      <c r="B105" s="95">
        <f>DateArvAM</f>
        <v/>
      </c>
      <c r="C105">
        <f>A105&amp;"-"&amp;TEXT(B105,"M")&amp;"-"&amp;TEXT(B105,"D")</f>
        <v/>
      </c>
      <c r="D105">
        <f>ARRIVALAM</f>
        <v/>
      </c>
    </row>
    <row r="106">
      <c r="A106">
        <f>UserIDAM</f>
        <v/>
      </c>
      <c r="B106" s="95">
        <f>DateArvAM</f>
        <v/>
      </c>
      <c r="C106">
        <f>A106&amp;"-"&amp;TEXT(B106,"M")&amp;"-"&amp;TEXT(B106,"D")</f>
        <v/>
      </c>
      <c r="D106">
        <f>ARRIVALAM</f>
        <v/>
      </c>
    </row>
    <row r="107">
      <c r="A107">
        <f>UserIDAM</f>
        <v/>
      </c>
      <c r="B107" s="95">
        <f>DateArvAM</f>
        <v/>
      </c>
      <c r="C107">
        <f>A107&amp;"-"&amp;TEXT(B107,"M")&amp;"-"&amp;TEXT(B107,"D")</f>
        <v/>
      </c>
      <c r="D107">
        <f>ARRIVALAM</f>
        <v/>
      </c>
    </row>
    <row r="108">
      <c r="A108">
        <f>UserIDAM</f>
        <v/>
      </c>
      <c r="B108" s="95">
        <f>DateArvAM</f>
        <v/>
      </c>
      <c r="C108">
        <f>A108&amp;"-"&amp;TEXT(B108,"M")&amp;"-"&amp;TEXT(B108,"D")</f>
        <v/>
      </c>
      <c r="D108">
        <f>ARRIVALAM</f>
        <v/>
      </c>
    </row>
    <row r="109">
      <c r="A109">
        <f>UserIDAM</f>
        <v/>
      </c>
      <c r="B109" s="95">
        <f>DateArvAM</f>
        <v/>
      </c>
      <c r="C109">
        <f>A109&amp;"-"&amp;TEXT(B109,"M")&amp;"-"&amp;TEXT(B109,"D")</f>
        <v/>
      </c>
      <c r="D109">
        <f>ARRIVALAM</f>
        <v/>
      </c>
    </row>
    <row r="110">
      <c r="A110">
        <f>UserIDAM</f>
        <v/>
      </c>
      <c r="B110" s="95">
        <f>DateArvAM</f>
        <v/>
      </c>
      <c r="C110">
        <f>A110&amp;"-"&amp;TEXT(B110,"M")&amp;"-"&amp;TEXT(B110,"D")</f>
        <v/>
      </c>
      <c r="D110">
        <f>ARRIVALAM</f>
        <v/>
      </c>
    </row>
    <row r="111">
      <c r="A111">
        <f>UserIDAM</f>
        <v/>
      </c>
      <c r="B111" s="95">
        <f>DateArvAM</f>
        <v/>
      </c>
      <c r="C111">
        <f>A111&amp;"-"&amp;TEXT(B111,"M")&amp;"-"&amp;TEXT(B111,"D")</f>
        <v/>
      </c>
      <c r="D111">
        <f>ARRIVALAM</f>
        <v/>
      </c>
    </row>
    <row r="112">
      <c r="A112">
        <f>UserIDAM</f>
        <v/>
      </c>
      <c r="B112" s="95">
        <f>DateArvAM</f>
        <v/>
      </c>
      <c r="C112">
        <f>A112&amp;"-"&amp;TEXT(B112,"M")&amp;"-"&amp;TEXT(B112,"D")</f>
        <v/>
      </c>
      <c r="D112">
        <f>ARRIVALAM</f>
        <v/>
      </c>
    </row>
    <row r="113">
      <c r="A113">
        <f>UserIDAM</f>
        <v/>
      </c>
      <c r="B113" s="95">
        <f>DateArvAM</f>
        <v/>
      </c>
      <c r="C113">
        <f>A113&amp;"-"&amp;TEXT(B113,"M")&amp;"-"&amp;TEXT(B113,"D")</f>
        <v/>
      </c>
      <c r="D113">
        <f>ARRIVALAM</f>
        <v/>
      </c>
    </row>
    <row r="114">
      <c r="A114">
        <f>UserIDAM</f>
        <v/>
      </c>
      <c r="B114" s="95">
        <f>DateArvAM</f>
        <v/>
      </c>
      <c r="C114">
        <f>A114&amp;"-"&amp;TEXT(B114,"M")&amp;"-"&amp;TEXT(B114,"D")</f>
        <v/>
      </c>
      <c r="D114">
        <f>ARRIVALAM</f>
        <v/>
      </c>
    </row>
    <row r="115">
      <c r="A115">
        <f>UserIDAM</f>
        <v/>
      </c>
      <c r="B115" s="95">
        <f>DateArvAM</f>
        <v/>
      </c>
      <c r="C115">
        <f>A115&amp;"-"&amp;TEXT(B115,"M")&amp;"-"&amp;TEXT(B115,"D")</f>
        <v/>
      </c>
      <c r="D115">
        <f>ARRIVALAM</f>
        <v/>
      </c>
    </row>
    <row r="116">
      <c r="A116">
        <f>UserIDAM</f>
        <v/>
      </c>
      <c r="B116" s="95">
        <f>DateArvAM</f>
        <v/>
      </c>
      <c r="C116">
        <f>A116&amp;"-"&amp;TEXT(B116,"M")&amp;"-"&amp;TEXT(B116,"D")</f>
        <v/>
      </c>
      <c r="D116">
        <f>ARRIVALAM</f>
        <v/>
      </c>
    </row>
    <row r="117">
      <c r="A117">
        <f>UserIDAM</f>
        <v/>
      </c>
      <c r="B117" s="95">
        <f>DateArvAM</f>
        <v/>
      </c>
      <c r="C117">
        <f>A117&amp;"-"&amp;TEXT(B117,"M")&amp;"-"&amp;TEXT(B117,"D")</f>
        <v/>
      </c>
      <c r="D117">
        <f>ARRIVALAM</f>
        <v/>
      </c>
    </row>
    <row r="118">
      <c r="A118">
        <f>UserIDAM</f>
        <v/>
      </c>
      <c r="B118" s="95">
        <f>DateArvAM</f>
        <v/>
      </c>
      <c r="C118">
        <f>A118&amp;"-"&amp;TEXT(B118,"M")&amp;"-"&amp;TEXT(B118,"D")</f>
        <v/>
      </c>
      <c r="D118">
        <f>ARRIVALAM</f>
        <v/>
      </c>
    </row>
    <row r="119">
      <c r="A119">
        <f>UserIDAM</f>
        <v/>
      </c>
      <c r="B119" s="95">
        <f>DateArvAM</f>
        <v/>
      </c>
      <c r="C119">
        <f>A119&amp;"-"&amp;TEXT(B119,"M")&amp;"-"&amp;TEXT(B119,"D")</f>
        <v/>
      </c>
      <c r="D119">
        <f>ARRIVALAM</f>
        <v/>
      </c>
    </row>
    <row r="120">
      <c r="A120">
        <f>UserIDAM</f>
        <v/>
      </c>
      <c r="B120" s="95">
        <f>DateArvAM</f>
        <v/>
      </c>
      <c r="C120">
        <f>A120&amp;"-"&amp;TEXT(B120,"M")&amp;"-"&amp;TEXT(B120,"D")</f>
        <v/>
      </c>
      <c r="D120">
        <f>ARRIVALAM</f>
        <v/>
      </c>
    </row>
    <row r="121">
      <c r="A121">
        <f>UserIDAM</f>
        <v/>
      </c>
      <c r="B121" s="95">
        <f>DateArvAM</f>
        <v/>
      </c>
      <c r="C121">
        <f>A121&amp;"-"&amp;TEXT(B121,"M")&amp;"-"&amp;TEXT(B121,"D")</f>
        <v/>
      </c>
      <c r="D121">
        <f>ARRIVALAM</f>
        <v/>
      </c>
    </row>
    <row r="122">
      <c r="A122">
        <f>UserIDAM</f>
        <v/>
      </c>
      <c r="B122" s="95">
        <f>DateArvAM</f>
        <v/>
      </c>
      <c r="C122">
        <f>A122&amp;"-"&amp;TEXT(B122,"M")&amp;"-"&amp;TEXT(B122,"D")</f>
        <v/>
      </c>
      <c r="D122">
        <f>ARRIVALAM</f>
        <v/>
      </c>
    </row>
    <row r="123">
      <c r="A123">
        <f>UserIDAM</f>
        <v/>
      </c>
      <c r="B123" s="95">
        <f>DateArvAM</f>
        <v/>
      </c>
      <c r="C123">
        <f>A123&amp;"-"&amp;TEXT(B123,"M")&amp;"-"&amp;TEXT(B123,"D")</f>
        <v/>
      </c>
      <c r="D123">
        <f>ARRIVALAM</f>
        <v/>
      </c>
    </row>
    <row r="124">
      <c r="A124">
        <f>UserIDAM</f>
        <v/>
      </c>
      <c r="B124" s="95">
        <f>DateArvAM</f>
        <v/>
      </c>
      <c r="C124">
        <f>A124&amp;"-"&amp;TEXT(B124,"M")&amp;"-"&amp;TEXT(B124,"D")</f>
        <v/>
      </c>
      <c r="D124">
        <f>ARRIVALAM</f>
        <v/>
      </c>
    </row>
    <row r="125">
      <c r="A125">
        <f>UserIDAM</f>
        <v/>
      </c>
      <c r="B125" s="95">
        <f>DateArvAM</f>
        <v/>
      </c>
      <c r="C125">
        <f>A125&amp;"-"&amp;TEXT(B125,"M")&amp;"-"&amp;TEXT(B125,"D")</f>
        <v/>
      </c>
      <c r="D125">
        <f>ARRIVALAM</f>
        <v/>
      </c>
    </row>
    <row r="126">
      <c r="A126">
        <f>UserIDAM</f>
        <v/>
      </c>
      <c r="B126" s="95">
        <f>DateArvAM</f>
        <v/>
      </c>
      <c r="C126">
        <f>A126&amp;"-"&amp;TEXT(B126,"M")&amp;"-"&amp;TEXT(B126,"D")</f>
        <v/>
      </c>
      <c r="D126">
        <f>ARRIVALAM</f>
        <v/>
      </c>
    </row>
    <row r="127">
      <c r="A127">
        <f>UserIDAM</f>
        <v/>
      </c>
      <c r="B127" s="95">
        <f>DateArvAM</f>
        <v/>
      </c>
      <c r="C127">
        <f>A127&amp;"-"&amp;TEXT(B127,"M")&amp;"-"&amp;TEXT(B127,"D")</f>
        <v/>
      </c>
      <c r="D127">
        <f>ARRIVALAM</f>
        <v/>
      </c>
    </row>
    <row r="128">
      <c r="A128">
        <f>UserIDAM</f>
        <v/>
      </c>
      <c r="B128" s="95">
        <f>DateArvAM</f>
        <v/>
      </c>
      <c r="C128">
        <f>A128&amp;"-"&amp;TEXT(B128,"M")&amp;"-"&amp;TEXT(B128,"D")</f>
        <v/>
      </c>
      <c r="D128">
        <f>ARRIVALAM</f>
        <v/>
      </c>
    </row>
    <row r="129">
      <c r="A129">
        <f>UserIDAM</f>
        <v/>
      </c>
      <c r="B129" s="95">
        <f>DateArvAM</f>
        <v/>
      </c>
      <c r="C129">
        <f>A129&amp;"-"&amp;TEXT(B129,"M")&amp;"-"&amp;TEXT(B129,"D")</f>
        <v/>
      </c>
      <c r="D129">
        <f>ARRIVALAM</f>
        <v/>
      </c>
    </row>
    <row r="130">
      <c r="A130">
        <f>UserIDAM</f>
        <v/>
      </c>
      <c r="B130" s="95">
        <f>DateArvAM</f>
        <v/>
      </c>
      <c r="C130">
        <f>A130&amp;"-"&amp;TEXT(B130,"M")&amp;"-"&amp;TEXT(B130,"D")</f>
        <v/>
      </c>
      <c r="D130">
        <f>ARRIVALAM</f>
        <v/>
      </c>
    </row>
    <row r="131">
      <c r="A131">
        <f>UserIDAM</f>
        <v/>
      </c>
      <c r="B131" s="95">
        <f>DateArvAM</f>
        <v/>
      </c>
      <c r="C131">
        <f>A131&amp;"-"&amp;TEXT(B131,"M")&amp;"-"&amp;TEXT(B131,"D")</f>
        <v/>
      </c>
      <c r="D131">
        <f>ARRIVALAM</f>
        <v/>
      </c>
    </row>
    <row r="132">
      <c r="A132">
        <f>UserIDAM</f>
        <v/>
      </c>
      <c r="B132" s="95">
        <f>DateArvAM</f>
        <v/>
      </c>
      <c r="C132">
        <f>A132&amp;"-"&amp;TEXT(B132,"M")&amp;"-"&amp;TEXT(B132,"D")</f>
        <v/>
      </c>
      <c r="D132">
        <f>ARRIVALAM</f>
        <v/>
      </c>
    </row>
    <row r="133">
      <c r="A133">
        <f>UserIDAM</f>
        <v/>
      </c>
      <c r="B133" s="95">
        <f>DateArvAM</f>
        <v/>
      </c>
      <c r="C133">
        <f>A133&amp;"-"&amp;TEXT(B133,"M")&amp;"-"&amp;TEXT(B133,"D")</f>
        <v/>
      </c>
      <c r="D133">
        <f>ARRIVALAM</f>
        <v/>
      </c>
    </row>
    <row r="134">
      <c r="A134">
        <f>UserIDAM</f>
        <v/>
      </c>
      <c r="B134" s="95">
        <f>DateArvAM</f>
        <v/>
      </c>
      <c r="C134">
        <f>A134&amp;"-"&amp;TEXT(B134,"M")&amp;"-"&amp;TEXT(B134,"D")</f>
        <v/>
      </c>
      <c r="D134">
        <f>ARRIVALAM</f>
        <v/>
      </c>
    </row>
    <row r="135">
      <c r="A135">
        <f>UserIDAM</f>
        <v/>
      </c>
      <c r="B135" s="95">
        <f>DateArvAM</f>
        <v/>
      </c>
      <c r="C135">
        <f>A135&amp;"-"&amp;TEXT(B135,"M")&amp;"-"&amp;TEXT(B135,"D")</f>
        <v/>
      </c>
      <c r="D135">
        <f>ARRIVALAM</f>
        <v/>
      </c>
    </row>
    <row r="136">
      <c r="A136">
        <f>UserIDAM</f>
        <v/>
      </c>
      <c r="B136" s="95">
        <f>DateArvAM</f>
        <v/>
      </c>
      <c r="C136">
        <f>A136&amp;"-"&amp;TEXT(B136,"M")&amp;"-"&amp;TEXT(B136,"D")</f>
        <v/>
      </c>
      <c r="D136">
        <f>ARRIVALAM</f>
        <v/>
      </c>
    </row>
    <row r="137">
      <c r="A137">
        <f>UserIDAM</f>
        <v/>
      </c>
      <c r="B137" s="95">
        <f>DateArvAM</f>
        <v/>
      </c>
      <c r="C137">
        <f>A137&amp;"-"&amp;TEXT(B137,"M")&amp;"-"&amp;TEXT(B137,"D")</f>
        <v/>
      </c>
      <c r="D137">
        <f>ARRIVALAM</f>
        <v/>
      </c>
    </row>
    <row r="138">
      <c r="A138">
        <f>UserIDAM</f>
        <v/>
      </c>
      <c r="B138" s="95">
        <f>DateArvAM</f>
        <v/>
      </c>
      <c r="C138">
        <f>A138&amp;"-"&amp;TEXT(B138,"M")&amp;"-"&amp;TEXT(B138,"D")</f>
        <v/>
      </c>
      <c r="D138">
        <f>ARRIVALAM</f>
        <v/>
      </c>
    </row>
    <row r="139">
      <c r="A139">
        <f>UserIDAM</f>
        <v/>
      </c>
      <c r="B139" s="95">
        <f>DateArvAM</f>
        <v/>
      </c>
      <c r="C139">
        <f>A139&amp;"-"&amp;TEXT(B139,"M")&amp;"-"&amp;TEXT(B139,"D")</f>
        <v/>
      </c>
      <c r="D139">
        <f>ARRIVALAM</f>
        <v/>
      </c>
    </row>
    <row r="140">
      <c r="A140">
        <f>UserIDAM</f>
        <v/>
      </c>
      <c r="B140" s="95">
        <f>DateArvAM</f>
        <v/>
      </c>
      <c r="C140">
        <f>A140&amp;"-"&amp;TEXT(B140,"M")&amp;"-"&amp;TEXT(B140,"D")</f>
        <v/>
      </c>
      <c r="D140">
        <f>ARRIVALAM</f>
        <v/>
      </c>
    </row>
    <row r="141">
      <c r="A141">
        <f>UserIDAM</f>
        <v/>
      </c>
      <c r="B141" s="95">
        <f>DateArvAM</f>
        <v/>
      </c>
      <c r="C141">
        <f>A141&amp;"-"&amp;TEXT(B141,"M")&amp;"-"&amp;TEXT(B141,"D")</f>
        <v/>
      </c>
      <c r="D141">
        <f>ARRIVALAM</f>
        <v/>
      </c>
    </row>
    <row r="142">
      <c r="A142">
        <f>UserIDAM</f>
        <v/>
      </c>
      <c r="B142" s="95">
        <f>DateArvAM</f>
        <v/>
      </c>
      <c r="C142">
        <f>A142&amp;"-"&amp;TEXT(B142,"M")&amp;"-"&amp;TEXT(B142,"D")</f>
        <v/>
      </c>
      <c r="D142">
        <f>ARRIVALAM</f>
        <v/>
      </c>
    </row>
    <row r="143">
      <c r="A143">
        <f>UserIDAM</f>
        <v/>
      </c>
      <c r="B143" s="95">
        <f>DateArvAM</f>
        <v/>
      </c>
      <c r="C143">
        <f>A143&amp;"-"&amp;TEXT(B143,"M")&amp;"-"&amp;TEXT(B143,"D")</f>
        <v/>
      </c>
      <c r="D143">
        <f>ARRIVALAM</f>
        <v/>
      </c>
    </row>
    <row r="144">
      <c r="A144">
        <f>UserIDAM</f>
        <v/>
      </c>
      <c r="B144" s="95">
        <f>DateArvAM</f>
        <v/>
      </c>
      <c r="C144">
        <f>A144&amp;"-"&amp;TEXT(B144,"M")&amp;"-"&amp;TEXT(B144,"D")</f>
        <v/>
      </c>
      <c r="D144">
        <f>ARRIVALAM</f>
        <v/>
      </c>
    </row>
    <row r="145">
      <c r="A145">
        <f>UserIDAM</f>
        <v/>
      </c>
      <c r="B145" s="95">
        <f>DateArvAM</f>
        <v/>
      </c>
      <c r="C145">
        <f>A145&amp;"-"&amp;TEXT(B145,"M")&amp;"-"&amp;TEXT(B145,"D")</f>
        <v/>
      </c>
      <c r="D145">
        <f>ARRIVALAM</f>
        <v/>
      </c>
    </row>
    <row r="146">
      <c r="A146">
        <f>UserIDAM</f>
        <v/>
      </c>
      <c r="B146" s="95">
        <f>DateArvAM</f>
        <v/>
      </c>
      <c r="C146">
        <f>A146&amp;"-"&amp;TEXT(B146,"M")&amp;"-"&amp;TEXT(B146,"D")</f>
        <v/>
      </c>
      <c r="D146">
        <f>ARRIVALAM</f>
        <v/>
      </c>
    </row>
    <row r="147">
      <c r="A147">
        <f>UserIDAM</f>
        <v/>
      </c>
      <c r="B147" s="95">
        <f>DateArvAM</f>
        <v/>
      </c>
      <c r="C147">
        <f>A147&amp;"-"&amp;TEXT(B147,"M")&amp;"-"&amp;TEXT(B147,"D")</f>
        <v/>
      </c>
      <c r="D147">
        <f>ARRIVALAM</f>
        <v/>
      </c>
    </row>
    <row r="148">
      <c r="A148">
        <f>UserIDAM</f>
        <v/>
      </c>
      <c r="B148" s="95">
        <f>DateArvAM</f>
        <v/>
      </c>
      <c r="C148">
        <f>A148&amp;"-"&amp;TEXT(B148,"M")&amp;"-"&amp;TEXT(B148,"D")</f>
        <v/>
      </c>
      <c r="D148">
        <f>ARRIVALAM</f>
        <v/>
      </c>
    </row>
    <row r="149">
      <c r="A149">
        <f>UserIDAM</f>
        <v/>
      </c>
      <c r="B149" s="95">
        <f>DateArvAM</f>
        <v/>
      </c>
      <c r="C149">
        <f>A149&amp;"-"&amp;TEXT(B149,"M")&amp;"-"&amp;TEXT(B149,"D")</f>
        <v/>
      </c>
      <c r="D149">
        <f>ARRIVALAM</f>
        <v/>
      </c>
    </row>
    <row r="150">
      <c r="A150">
        <f>UserIDAM</f>
        <v/>
      </c>
      <c r="B150" s="95">
        <f>DateArvAM</f>
        <v/>
      </c>
      <c r="C150">
        <f>A150&amp;"-"&amp;TEXT(B150,"M")&amp;"-"&amp;TEXT(B150,"D")</f>
        <v/>
      </c>
      <c r="D150">
        <f>ARRIVALAM</f>
        <v/>
      </c>
    </row>
    <row r="151">
      <c r="A151">
        <f>UserIDAM</f>
        <v/>
      </c>
      <c r="B151" s="95">
        <f>DateArvAM</f>
        <v/>
      </c>
      <c r="C151">
        <f>A151&amp;"-"&amp;TEXT(B151,"M")&amp;"-"&amp;TEXT(B151,"D")</f>
        <v/>
      </c>
      <c r="D151">
        <f>ARRIVALAM</f>
        <v/>
      </c>
    </row>
    <row r="152">
      <c r="A152">
        <f>UserIDAM</f>
        <v/>
      </c>
      <c r="B152" s="95">
        <f>DateArvAM</f>
        <v/>
      </c>
      <c r="C152">
        <f>A152&amp;"-"&amp;TEXT(B152,"M")&amp;"-"&amp;TEXT(B152,"D")</f>
        <v/>
      </c>
      <c r="D152">
        <f>ARRIVALAM</f>
        <v/>
      </c>
    </row>
    <row r="153">
      <c r="A153">
        <f>UserIDAM</f>
        <v/>
      </c>
      <c r="B153" s="95">
        <f>DateArvAM</f>
        <v/>
      </c>
      <c r="C153">
        <f>A153&amp;"-"&amp;TEXT(B153,"M")&amp;"-"&amp;TEXT(B153,"D")</f>
        <v/>
      </c>
      <c r="D153">
        <f>ARRIVALAM</f>
        <v/>
      </c>
    </row>
    <row r="154">
      <c r="A154">
        <f>UserIDAM</f>
        <v/>
      </c>
      <c r="B154" s="95">
        <f>DateArvAM</f>
        <v/>
      </c>
      <c r="C154">
        <f>A154&amp;"-"&amp;TEXT(B154,"M")&amp;"-"&amp;TEXT(B154,"D")</f>
        <v/>
      </c>
      <c r="D154">
        <f>ARRIVALAM</f>
        <v/>
      </c>
    </row>
    <row r="155">
      <c r="A155">
        <f>UserIDAM</f>
        <v/>
      </c>
      <c r="B155" s="95">
        <f>DateArvAM</f>
        <v/>
      </c>
      <c r="C155">
        <f>A155&amp;"-"&amp;TEXT(B155,"M")&amp;"-"&amp;TEXT(B155,"D")</f>
        <v/>
      </c>
      <c r="D155">
        <f>ARRIVALAM</f>
        <v/>
      </c>
    </row>
    <row r="156">
      <c r="A156">
        <f>UserIDAM</f>
        <v/>
      </c>
      <c r="B156" s="95">
        <f>DateArvAM</f>
        <v/>
      </c>
      <c r="C156">
        <f>A156&amp;"-"&amp;TEXT(B156,"M")&amp;"-"&amp;TEXT(B156,"D")</f>
        <v/>
      </c>
      <c r="D156">
        <f>ARRIVALAM</f>
        <v/>
      </c>
    </row>
    <row r="157">
      <c r="A157">
        <f>UserIDAM</f>
        <v/>
      </c>
      <c r="B157" s="95">
        <f>DateArvAM</f>
        <v/>
      </c>
      <c r="C157">
        <f>A157&amp;"-"&amp;TEXT(B157,"M")&amp;"-"&amp;TEXT(B157,"D")</f>
        <v/>
      </c>
      <c r="D157">
        <f>ARRIVALAM</f>
        <v/>
      </c>
    </row>
    <row r="158">
      <c r="A158">
        <f>UserIDAM</f>
        <v/>
      </c>
      <c r="B158" s="95">
        <f>DateArvAM</f>
        <v/>
      </c>
      <c r="C158">
        <f>A158&amp;"-"&amp;TEXT(B158,"M")&amp;"-"&amp;TEXT(B158,"D")</f>
        <v/>
      </c>
      <c r="D158">
        <f>ARRIVALAM</f>
        <v/>
      </c>
    </row>
    <row r="159">
      <c r="A159">
        <f>UserIDAM</f>
        <v/>
      </c>
      <c r="B159" s="95">
        <f>DateArvAM</f>
        <v/>
      </c>
      <c r="C159">
        <f>A159&amp;"-"&amp;TEXT(B159,"M")&amp;"-"&amp;TEXT(B159,"D")</f>
        <v/>
      </c>
      <c r="D159">
        <f>ARRIVALAM</f>
        <v/>
      </c>
    </row>
    <row r="160">
      <c r="A160">
        <f>UserIDAM</f>
        <v/>
      </c>
      <c r="B160" s="95">
        <f>DateArvAM</f>
        <v/>
      </c>
      <c r="C160">
        <f>A160&amp;"-"&amp;TEXT(B160,"M")&amp;"-"&amp;TEXT(B160,"D")</f>
        <v/>
      </c>
      <c r="D160">
        <f>ARRIVALAM</f>
        <v/>
      </c>
    </row>
    <row r="161">
      <c r="A161">
        <f>UserIDAM</f>
        <v/>
      </c>
      <c r="B161" s="95">
        <f>DateArvAM</f>
        <v/>
      </c>
      <c r="C161">
        <f>A161&amp;"-"&amp;TEXT(B161,"M")&amp;"-"&amp;TEXT(B161,"D")</f>
        <v/>
      </c>
      <c r="D161">
        <f>ARRIVALAM</f>
        <v/>
      </c>
    </row>
    <row r="162">
      <c r="A162">
        <f>UserIDAM</f>
        <v/>
      </c>
      <c r="B162" s="95">
        <f>DateArvAM</f>
        <v/>
      </c>
      <c r="C162">
        <f>A162&amp;"-"&amp;TEXT(B162,"M")&amp;"-"&amp;TEXT(B162,"D")</f>
        <v/>
      </c>
      <c r="D162">
        <f>ARRIVALAM</f>
        <v/>
      </c>
    </row>
    <row r="163">
      <c r="A163">
        <f>UserIDAM</f>
        <v/>
      </c>
      <c r="B163" s="95">
        <f>DateArvAM</f>
        <v/>
      </c>
      <c r="C163">
        <f>A163&amp;"-"&amp;TEXT(B163,"M")&amp;"-"&amp;TEXT(B163,"D")</f>
        <v/>
      </c>
      <c r="D163">
        <f>ARRIVALAM</f>
        <v/>
      </c>
    </row>
    <row r="164">
      <c r="A164">
        <f>UserIDAM</f>
        <v/>
      </c>
      <c r="B164" s="95">
        <f>DateArvAM</f>
        <v/>
      </c>
      <c r="C164">
        <f>A164&amp;"-"&amp;TEXT(B164,"M")&amp;"-"&amp;TEXT(B164,"D")</f>
        <v/>
      </c>
      <c r="D164">
        <f>ARRIVALAM</f>
        <v/>
      </c>
    </row>
    <row r="165">
      <c r="A165">
        <f>UserIDAM</f>
        <v/>
      </c>
      <c r="B165" s="95">
        <f>DateArvAM</f>
        <v/>
      </c>
      <c r="C165">
        <f>A165&amp;"-"&amp;TEXT(B165,"M")&amp;"-"&amp;TEXT(B165,"D")</f>
        <v/>
      </c>
      <c r="D165">
        <f>ARRIVALAM</f>
        <v/>
      </c>
    </row>
    <row r="166">
      <c r="A166">
        <f>UserIDAM</f>
        <v/>
      </c>
      <c r="B166" s="95">
        <f>DateArvAM</f>
        <v/>
      </c>
      <c r="C166">
        <f>A166&amp;"-"&amp;TEXT(B166,"M")&amp;"-"&amp;TEXT(B166,"D")</f>
        <v/>
      </c>
      <c r="D166">
        <f>ARRIVALAM</f>
        <v/>
      </c>
    </row>
    <row r="167">
      <c r="A167">
        <f>UserIDAM</f>
        <v/>
      </c>
      <c r="B167" s="95">
        <f>DateArvAM</f>
        <v/>
      </c>
      <c r="C167">
        <f>A167&amp;"-"&amp;TEXT(B167,"M")&amp;"-"&amp;TEXT(B167,"D")</f>
        <v/>
      </c>
      <c r="D167">
        <f>ARRIVALAM</f>
        <v/>
      </c>
    </row>
    <row r="168">
      <c r="A168">
        <f>UserIDAM</f>
        <v/>
      </c>
      <c r="B168" s="95">
        <f>DateArvAM</f>
        <v/>
      </c>
      <c r="C168">
        <f>A168&amp;"-"&amp;TEXT(B168,"M")&amp;"-"&amp;TEXT(B168,"D")</f>
        <v/>
      </c>
      <c r="D168">
        <f>ARRIVALAM</f>
        <v/>
      </c>
    </row>
    <row r="169">
      <c r="A169">
        <f>UserIDAM</f>
        <v/>
      </c>
      <c r="B169" s="95">
        <f>DateArvAM</f>
        <v/>
      </c>
      <c r="C169">
        <f>A169&amp;"-"&amp;TEXT(B169,"M")&amp;"-"&amp;TEXT(B169,"D")</f>
        <v/>
      </c>
      <c r="D169">
        <f>ARRIVALAM</f>
        <v/>
      </c>
    </row>
    <row r="170">
      <c r="A170">
        <f>UserIDAM</f>
        <v/>
      </c>
      <c r="B170" s="95">
        <f>DateArvAM</f>
        <v/>
      </c>
      <c r="C170">
        <f>A170&amp;"-"&amp;TEXT(B170,"M")&amp;"-"&amp;TEXT(B170,"D")</f>
        <v/>
      </c>
      <c r="D170">
        <f>ARRIVALAM</f>
        <v/>
      </c>
    </row>
    <row r="171">
      <c r="A171">
        <f>UserIDAM</f>
        <v/>
      </c>
      <c r="B171" s="95">
        <f>DateArvAM</f>
        <v/>
      </c>
      <c r="C171">
        <f>A171&amp;"-"&amp;TEXT(B171,"M")&amp;"-"&amp;TEXT(B171,"D")</f>
        <v/>
      </c>
      <c r="D171">
        <f>ARRIVALAM</f>
        <v/>
      </c>
    </row>
    <row r="172">
      <c r="A172">
        <f>UserIDAM</f>
        <v/>
      </c>
      <c r="B172" s="95">
        <f>DateArvAM</f>
        <v/>
      </c>
      <c r="C172">
        <f>A172&amp;"-"&amp;TEXT(B172,"M")&amp;"-"&amp;TEXT(B172,"D")</f>
        <v/>
      </c>
      <c r="D172">
        <f>ARRIVALAM</f>
        <v/>
      </c>
    </row>
    <row r="173">
      <c r="A173">
        <f>UserIDAM</f>
        <v/>
      </c>
      <c r="B173" s="95">
        <f>DateArvAM</f>
        <v/>
      </c>
      <c r="C173">
        <f>A173&amp;"-"&amp;TEXT(B173,"M")&amp;"-"&amp;TEXT(B173,"D")</f>
        <v/>
      </c>
      <c r="D173">
        <f>ARRIVALAM</f>
        <v/>
      </c>
    </row>
    <row r="174">
      <c r="A174">
        <f>UserIDAM</f>
        <v/>
      </c>
      <c r="B174" s="95">
        <f>DateArvAM</f>
        <v/>
      </c>
      <c r="C174">
        <f>A174&amp;"-"&amp;TEXT(B174,"M")&amp;"-"&amp;TEXT(B174,"D")</f>
        <v/>
      </c>
      <c r="D174">
        <f>ARRIVALAM</f>
        <v/>
      </c>
    </row>
    <row r="175">
      <c r="A175">
        <f>UserIDAM</f>
        <v/>
      </c>
      <c r="B175" s="95">
        <f>DateArvAM</f>
        <v/>
      </c>
      <c r="C175">
        <f>A175&amp;"-"&amp;TEXT(B175,"M")&amp;"-"&amp;TEXT(B175,"D")</f>
        <v/>
      </c>
      <c r="D175">
        <f>ARRIVALAM</f>
        <v/>
      </c>
    </row>
    <row r="176">
      <c r="A176">
        <f>UserIDAM</f>
        <v/>
      </c>
      <c r="B176" s="95">
        <f>DateArvAM</f>
        <v/>
      </c>
      <c r="C176">
        <f>A176&amp;"-"&amp;TEXT(B176,"M")&amp;"-"&amp;TEXT(B176,"D")</f>
        <v/>
      </c>
      <c r="D176">
        <f>ARRIVALAM</f>
        <v/>
      </c>
    </row>
    <row r="177">
      <c r="A177">
        <f>UserIDAM</f>
        <v/>
      </c>
      <c r="B177" s="95">
        <f>DateArvAM</f>
        <v/>
      </c>
      <c r="C177">
        <f>A177&amp;"-"&amp;TEXT(B177,"M")&amp;"-"&amp;TEXT(B177,"D")</f>
        <v/>
      </c>
      <c r="D177">
        <f>ARRIVALAM</f>
        <v/>
      </c>
    </row>
    <row r="178">
      <c r="A178">
        <f>UserIDAM</f>
        <v/>
      </c>
      <c r="B178" s="95">
        <f>DateArvAM</f>
        <v/>
      </c>
      <c r="C178">
        <f>A178&amp;"-"&amp;TEXT(B178,"M")&amp;"-"&amp;TEXT(B178,"D")</f>
        <v/>
      </c>
      <c r="D178">
        <f>ARRIVALAM</f>
        <v/>
      </c>
    </row>
    <row r="179">
      <c r="A179">
        <f>UserIDAM</f>
        <v/>
      </c>
      <c r="B179" s="95">
        <f>DateArvAM</f>
        <v/>
      </c>
      <c r="C179">
        <f>A179&amp;"-"&amp;TEXT(B179,"M")&amp;"-"&amp;TEXT(B179,"D")</f>
        <v/>
      </c>
      <c r="D179">
        <f>ARRIVALAM</f>
        <v/>
      </c>
    </row>
    <row r="180">
      <c r="A180">
        <f>UserIDAM</f>
        <v/>
      </c>
      <c r="B180" s="95">
        <f>DateArvAM</f>
        <v/>
      </c>
      <c r="C180">
        <f>A180&amp;"-"&amp;TEXT(B180,"M")&amp;"-"&amp;TEXT(B180,"D")</f>
        <v/>
      </c>
      <c r="D180">
        <f>ARRIVALAM</f>
        <v/>
      </c>
    </row>
    <row r="181">
      <c r="A181">
        <f>UserIDAM</f>
        <v/>
      </c>
      <c r="B181" s="95">
        <f>DateArvAM</f>
        <v/>
      </c>
      <c r="C181">
        <f>A181&amp;"-"&amp;TEXT(B181,"M")&amp;"-"&amp;TEXT(B181,"D")</f>
        <v/>
      </c>
      <c r="D181">
        <f>ARRIVALAM</f>
        <v/>
      </c>
    </row>
    <row r="182">
      <c r="A182">
        <f>UserIDAM</f>
        <v/>
      </c>
      <c r="B182" s="95">
        <f>DateArvAM</f>
        <v/>
      </c>
      <c r="C182">
        <f>A182&amp;"-"&amp;TEXT(B182,"M")&amp;"-"&amp;TEXT(B182,"D")</f>
        <v/>
      </c>
      <c r="D182">
        <f>ARRIVALAM</f>
        <v/>
      </c>
    </row>
    <row r="183">
      <c r="A183">
        <f>UserIDAM</f>
        <v/>
      </c>
      <c r="B183" s="95">
        <f>DateArvAM</f>
        <v/>
      </c>
      <c r="C183">
        <f>A183&amp;"-"&amp;TEXT(B183,"M")&amp;"-"&amp;TEXT(B183,"D")</f>
        <v/>
      </c>
      <c r="D183">
        <f>ARRIVALAM</f>
        <v/>
      </c>
    </row>
    <row r="184">
      <c r="A184">
        <f>UserIDAM</f>
        <v/>
      </c>
      <c r="B184" s="95">
        <f>DateArvAM</f>
        <v/>
      </c>
      <c r="C184">
        <f>A184&amp;"-"&amp;TEXT(B184,"M")&amp;"-"&amp;TEXT(B184,"D")</f>
        <v/>
      </c>
      <c r="D184">
        <f>ARRIVALAM</f>
        <v/>
      </c>
    </row>
    <row r="185">
      <c r="A185">
        <f>UserIDAM</f>
        <v/>
      </c>
      <c r="B185" s="95">
        <f>DateArvAM</f>
        <v/>
      </c>
      <c r="C185">
        <f>A185&amp;"-"&amp;TEXT(B185,"M")&amp;"-"&amp;TEXT(B185,"D")</f>
        <v/>
      </c>
      <c r="D185">
        <f>ARRIVALAM</f>
        <v/>
      </c>
    </row>
    <row r="186">
      <c r="A186">
        <f>UserIDAM</f>
        <v/>
      </c>
      <c r="B186" s="95">
        <f>DateArvAM</f>
        <v/>
      </c>
      <c r="C186">
        <f>A186&amp;"-"&amp;TEXT(B186,"M")&amp;"-"&amp;TEXT(B186,"D")</f>
        <v/>
      </c>
      <c r="D186">
        <f>ARRIVALAM</f>
        <v/>
      </c>
    </row>
    <row r="187">
      <c r="A187">
        <f>UserIDAM</f>
        <v/>
      </c>
      <c r="B187" s="95">
        <f>DateArvAM</f>
        <v/>
      </c>
      <c r="C187">
        <f>A187&amp;"-"&amp;TEXT(B187,"M")&amp;"-"&amp;TEXT(B187,"D")</f>
        <v/>
      </c>
      <c r="D187">
        <f>ARRIVALAM</f>
        <v/>
      </c>
    </row>
    <row r="188">
      <c r="A188">
        <f>UserIDAM</f>
        <v/>
      </c>
      <c r="B188" s="95">
        <f>DateArvAM</f>
        <v/>
      </c>
      <c r="C188">
        <f>A188&amp;"-"&amp;TEXT(B188,"M")&amp;"-"&amp;TEXT(B188,"D")</f>
        <v/>
      </c>
      <c r="D188">
        <f>ARRIVALAM</f>
        <v/>
      </c>
    </row>
    <row r="189">
      <c r="A189">
        <f>UserIDAM</f>
        <v/>
      </c>
      <c r="B189" s="95">
        <f>DateArvAM</f>
        <v/>
      </c>
      <c r="C189">
        <f>A189&amp;"-"&amp;TEXT(B189,"M")&amp;"-"&amp;TEXT(B189,"D")</f>
        <v/>
      </c>
      <c r="D189">
        <f>ARRIVALAM</f>
        <v/>
      </c>
    </row>
    <row r="190">
      <c r="A190">
        <f>UserIDAM</f>
        <v/>
      </c>
      <c r="B190" s="95">
        <f>DateArvAM</f>
        <v/>
      </c>
      <c r="C190">
        <f>A190&amp;"-"&amp;TEXT(B190,"M")&amp;"-"&amp;TEXT(B190,"D")</f>
        <v/>
      </c>
      <c r="D190">
        <f>ARRIVALAM</f>
        <v/>
      </c>
    </row>
    <row r="191">
      <c r="A191">
        <f>UserIDAM</f>
        <v/>
      </c>
      <c r="B191" s="95">
        <f>DateArvAM</f>
        <v/>
      </c>
      <c r="C191">
        <f>A191&amp;"-"&amp;TEXT(B191,"M")&amp;"-"&amp;TEXT(B191,"D")</f>
        <v/>
      </c>
      <c r="D191">
        <f>ARRIVALAM</f>
        <v/>
      </c>
    </row>
    <row r="192">
      <c r="A192">
        <f>UserIDAM</f>
        <v/>
      </c>
      <c r="B192" s="95">
        <f>DateArvAM</f>
        <v/>
      </c>
      <c r="C192">
        <f>A192&amp;"-"&amp;TEXT(B192,"M")&amp;"-"&amp;TEXT(B192,"D")</f>
        <v/>
      </c>
      <c r="D192">
        <f>ARRIVALAM</f>
        <v/>
      </c>
    </row>
    <row r="193">
      <c r="A193">
        <f>UserIDAM</f>
        <v/>
      </c>
      <c r="B193" s="95">
        <f>DateArvAM</f>
        <v/>
      </c>
      <c r="C193">
        <f>A193&amp;"-"&amp;TEXT(B193,"M")&amp;"-"&amp;TEXT(B193,"D")</f>
        <v/>
      </c>
      <c r="D193">
        <f>ARRIVALAM</f>
        <v/>
      </c>
    </row>
    <row r="194">
      <c r="A194">
        <f>UserIDAM</f>
        <v/>
      </c>
      <c r="B194" s="95">
        <f>DateArvAM</f>
        <v/>
      </c>
      <c r="C194">
        <f>A194&amp;"-"&amp;TEXT(B194,"M")&amp;"-"&amp;TEXT(B194,"D")</f>
        <v/>
      </c>
      <c r="D194">
        <f>ARRIVALAM</f>
        <v/>
      </c>
    </row>
    <row r="195">
      <c r="A195">
        <f>UserIDAM</f>
        <v/>
      </c>
      <c r="B195" s="95">
        <f>DateArvAM</f>
        <v/>
      </c>
      <c r="C195">
        <f>A195&amp;"-"&amp;TEXT(B195,"M")&amp;"-"&amp;TEXT(B195,"D")</f>
        <v/>
      </c>
      <c r="D195">
        <f>ARRIVALAM</f>
        <v/>
      </c>
    </row>
    <row r="196">
      <c r="A196">
        <f>UserIDAM</f>
        <v/>
      </c>
      <c r="B196" s="95">
        <f>DateArvAM</f>
        <v/>
      </c>
      <c r="C196">
        <f>A196&amp;"-"&amp;TEXT(B196,"M")&amp;"-"&amp;TEXT(B196,"D")</f>
        <v/>
      </c>
      <c r="D196">
        <f>ARRIVALAM</f>
        <v/>
      </c>
    </row>
    <row r="197">
      <c r="A197">
        <f>UserIDAM</f>
        <v/>
      </c>
      <c r="B197" s="95">
        <f>DateArvAM</f>
        <v/>
      </c>
      <c r="C197">
        <f>A197&amp;"-"&amp;TEXT(B197,"M")&amp;"-"&amp;TEXT(B197,"D")</f>
        <v/>
      </c>
      <c r="D197">
        <f>ARRIVALAM</f>
        <v/>
      </c>
    </row>
    <row r="198">
      <c r="A198">
        <f>UserIDAM</f>
        <v/>
      </c>
      <c r="B198" s="95">
        <f>DateArvAM</f>
        <v/>
      </c>
      <c r="C198">
        <f>A198&amp;"-"&amp;TEXT(B198,"M")&amp;"-"&amp;TEXT(B198,"D")</f>
        <v/>
      </c>
      <c r="D198">
        <f>ARRIVALAM</f>
        <v/>
      </c>
    </row>
    <row r="199">
      <c r="A199">
        <f>UserIDAM</f>
        <v/>
      </c>
      <c r="B199" s="95">
        <f>DateArvAM</f>
        <v/>
      </c>
      <c r="C199">
        <f>A199&amp;"-"&amp;TEXT(B199,"M")&amp;"-"&amp;TEXT(B199,"D")</f>
        <v/>
      </c>
      <c r="D199">
        <f>ARRIVALAM</f>
        <v/>
      </c>
    </row>
    <row r="200">
      <c r="A200">
        <f>UserIDAM</f>
        <v/>
      </c>
      <c r="B200" s="95">
        <f>DateArvAM</f>
        <v/>
      </c>
      <c r="C200">
        <f>A200&amp;"-"&amp;TEXT(B200,"M")&amp;"-"&amp;TEXT(B200,"D")</f>
        <v/>
      </c>
      <c r="D200">
        <f>ARRIVALAM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B3" sqref="B3:I3"/>
    </sheetView>
  </sheetViews>
  <sheetFormatPr baseColWidth="8" defaultRowHeight="15"/>
  <cols>
    <col bestFit="1" customWidth="1" max="1" min="1" width="7.7109375"/>
    <col bestFit="1" customWidth="1" max="2" min="2" style="95" width="10.7109375"/>
    <col bestFit="1" customWidth="1" max="4" min="4" width="14.85546875"/>
  </cols>
  <sheetData>
    <row r="1">
      <c r="A1">
        <f>USERIDAMDEP</f>
        <v/>
      </c>
      <c r="B1" s="95">
        <f>DATEDEPAM</f>
        <v/>
      </c>
      <c r="C1" t="inlineStr">
        <is>
          <t>ATTCODE</t>
        </is>
      </c>
      <c r="D1">
        <f>DEPARTUREAM</f>
        <v/>
      </c>
    </row>
    <row r="2">
      <c r="A2">
        <f>USERIDAMDEP</f>
        <v/>
      </c>
      <c r="B2" s="95">
        <f>DATEDEPAM</f>
        <v/>
      </c>
      <c r="C2">
        <f>A2&amp;"-"&amp;TEXT(B2,"M")&amp;"-"&amp;TEXT(B2,"D")</f>
        <v/>
      </c>
      <c r="D2">
        <f>DEPARTUREAM</f>
        <v/>
      </c>
    </row>
    <row r="3">
      <c r="A3">
        <f>USERIDAMDEP</f>
        <v/>
      </c>
      <c r="B3" s="95">
        <f>DATEDEPAM</f>
        <v/>
      </c>
      <c r="C3">
        <f>A3&amp;"-"&amp;TEXT(B3,"M")&amp;"-"&amp;TEXT(B3,"D")</f>
        <v/>
      </c>
      <c r="D3">
        <f>DEPARTUREAM</f>
        <v/>
      </c>
    </row>
    <row r="4">
      <c r="A4">
        <f>USERIDAMDEP</f>
        <v/>
      </c>
      <c r="B4" s="95">
        <f>DATEDEPAM</f>
        <v/>
      </c>
      <c r="C4">
        <f>A4&amp;"-"&amp;TEXT(B4,"M")&amp;"-"&amp;TEXT(B4,"D")</f>
        <v/>
      </c>
      <c r="D4">
        <f>DEPARTUREAM</f>
        <v/>
      </c>
    </row>
    <row r="5">
      <c r="A5">
        <f>USERIDAMDEP</f>
        <v/>
      </c>
      <c r="B5" s="95">
        <f>DATEDEPAM</f>
        <v/>
      </c>
      <c r="C5">
        <f>A5&amp;"-"&amp;TEXT(B5,"M")&amp;"-"&amp;TEXT(B5,"D")</f>
        <v/>
      </c>
      <c r="D5">
        <f>DEPARTUREAM</f>
        <v/>
      </c>
    </row>
    <row r="6">
      <c r="A6">
        <f>USERIDAMDEP</f>
        <v/>
      </c>
      <c r="B6" s="95">
        <f>DATEDEPAM</f>
        <v/>
      </c>
      <c r="C6">
        <f>A6&amp;"-"&amp;TEXT(B6,"M")&amp;"-"&amp;TEXT(B6,"D")</f>
        <v/>
      </c>
      <c r="D6">
        <f>DEPARTUREAM</f>
        <v/>
      </c>
    </row>
    <row r="7">
      <c r="A7">
        <f>USERIDAMDEP</f>
        <v/>
      </c>
      <c r="B7" s="95">
        <f>DATEDEPAM</f>
        <v/>
      </c>
      <c r="C7">
        <f>A7&amp;"-"&amp;TEXT(B7,"M")&amp;"-"&amp;TEXT(B7,"D")</f>
        <v/>
      </c>
      <c r="D7">
        <f>DEPARTUREAM</f>
        <v/>
      </c>
    </row>
    <row r="8">
      <c r="A8">
        <f>USERIDAMDEP</f>
        <v/>
      </c>
      <c r="B8" s="95">
        <f>DATEDEPAM</f>
        <v/>
      </c>
      <c r="C8">
        <f>A8&amp;"-"&amp;TEXT(B8,"M")&amp;"-"&amp;TEXT(B8,"D")</f>
        <v/>
      </c>
      <c r="D8">
        <f>DEPARTUREAM</f>
        <v/>
      </c>
    </row>
    <row r="9">
      <c r="A9">
        <f>USERIDAMDEP</f>
        <v/>
      </c>
      <c r="B9" s="95">
        <f>DATEDEPAM</f>
        <v/>
      </c>
      <c r="C9">
        <f>A9&amp;"-"&amp;TEXT(B9,"M")&amp;"-"&amp;TEXT(B9,"D")</f>
        <v/>
      </c>
      <c r="D9">
        <f>DEPARTUREAM</f>
        <v/>
      </c>
    </row>
    <row r="10">
      <c r="A10">
        <f>USERIDAMDEP</f>
        <v/>
      </c>
      <c r="B10" s="95">
        <f>DATEDEPAM</f>
        <v/>
      </c>
      <c r="C10">
        <f>A10&amp;"-"&amp;TEXT(B10,"M")&amp;"-"&amp;TEXT(B10,"D")</f>
        <v/>
      </c>
      <c r="D10">
        <f>DEPARTUREAM</f>
        <v/>
      </c>
    </row>
    <row r="11">
      <c r="A11">
        <f>USERIDAMDEP</f>
        <v/>
      </c>
      <c r="B11" s="95">
        <f>DATEDEPAM</f>
        <v/>
      </c>
      <c r="C11">
        <f>A11&amp;"-"&amp;TEXT(B11,"M")&amp;"-"&amp;TEXT(B11,"D")</f>
        <v/>
      </c>
      <c r="D11">
        <f>DEPARTUREAM</f>
        <v/>
      </c>
    </row>
    <row r="12">
      <c r="A12">
        <f>USERIDAMDEP</f>
        <v/>
      </c>
      <c r="B12" s="95">
        <f>DATEDEPAM</f>
        <v/>
      </c>
      <c r="C12">
        <f>A12&amp;"-"&amp;TEXT(B12,"M")&amp;"-"&amp;TEXT(B12,"D")</f>
        <v/>
      </c>
      <c r="D12">
        <f>DEPARTUREAM</f>
        <v/>
      </c>
    </row>
    <row r="13">
      <c r="A13">
        <f>USERIDAMDEP</f>
        <v/>
      </c>
      <c r="B13" s="95">
        <f>DATEDEPAM</f>
        <v/>
      </c>
      <c r="C13">
        <f>A13&amp;"-"&amp;TEXT(B13,"M")&amp;"-"&amp;TEXT(B13,"D")</f>
        <v/>
      </c>
      <c r="D13">
        <f>DEPARTUREAM</f>
        <v/>
      </c>
    </row>
    <row r="14">
      <c r="A14">
        <f>USERIDAMDEP</f>
        <v/>
      </c>
      <c r="B14" s="95">
        <f>DATEDEPAM</f>
        <v/>
      </c>
      <c r="C14">
        <f>A14&amp;"-"&amp;TEXT(B14,"M")&amp;"-"&amp;TEXT(B14,"D")</f>
        <v/>
      </c>
      <c r="D14">
        <f>DEPARTUREAM</f>
        <v/>
      </c>
    </row>
    <row r="15">
      <c r="A15">
        <f>USERIDAMDEP</f>
        <v/>
      </c>
      <c r="B15" s="95">
        <f>DATEDEPAM</f>
        <v/>
      </c>
      <c r="C15">
        <f>A15&amp;"-"&amp;TEXT(B15,"M")&amp;"-"&amp;TEXT(B15,"D")</f>
        <v/>
      </c>
      <c r="D15">
        <f>DEPARTUREAM</f>
        <v/>
      </c>
    </row>
    <row r="16">
      <c r="A16">
        <f>USERIDAMDEP</f>
        <v/>
      </c>
      <c r="B16" s="95">
        <f>DATEDEPAM</f>
        <v/>
      </c>
      <c r="C16">
        <f>A16&amp;"-"&amp;TEXT(B16,"M")&amp;"-"&amp;TEXT(B16,"D")</f>
        <v/>
      </c>
      <c r="D16">
        <f>DEPARTUREAM</f>
        <v/>
      </c>
    </row>
    <row r="17">
      <c r="A17">
        <f>USERIDAMDEP</f>
        <v/>
      </c>
      <c r="B17" s="95">
        <f>DATEDEPAM</f>
        <v/>
      </c>
      <c r="C17">
        <f>A17&amp;"-"&amp;TEXT(B17,"M")&amp;"-"&amp;TEXT(B17,"D")</f>
        <v/>
      </c>
      <c r="D17">
        <f>DEPARTUREAM</f>
        <v/>
      </c>
    </row>
    <row r="18">
      <c r="A18">
        <f>USERIDAMDEP</f>
        <v/>
      </c>
      <c r="B18" s="95">
        <f>DATEDEPAM</f>
        <v/>
      </c>
      <c r="C18">
        <f>A18&amp;"-"&amp;TEXT(B18,"M")&amp;"-"&amp;TEXT(B18,"D")</f>
        <v/>
      </c>
      <c r="D18">
        <f>DEPARTUREAM</f>
        <v/>
      </c>
    </row>
    <row r="19">
      <c r="A19">
        <f>USERIDAMDEP</f>
        <v/>
      </c>
      <c r="B19" s="95">
        <f>DATEDEPAM</f>
        <v/>
      </c>
      <c r="C19">
        <f>A19&amp;"-"&amp;TEXT(B19,"M")&amp;"-"&amp;TEXT(B19,"D")</f>
        <v/>
      </c>
      <c r="D19">
        <f>DEPARTUREAM</f>
        <v/>
      </c>
    </row>
    <row r="20">
      <c r="A20">
        <f>USERIDAMDEP</f>
        <v/>
      </c>
      <c r="B20" s="95">
        <f>DATEDEPAM</f>
        <v/>
      </c>
      <c r="C20">
        <f>A20&amp;"-"&amp;TEXT(B20,"M")&amp;"-"&amp;TEXT(B20,"D")</f>
        <v/>
      </c>
      <c r="D20">
        <f>DEPARTUREAM</f>
        <v/>
      </c>
    </row>
    <row r="21">
      <c r="A21">
        <f>USERIDAMDEP</f>
        <v/>
      </c>
      <c r="B21" s="95">
        <f>DATEDEPAM</f>
        <v/>
      </c>
      <c r="C21">
        <f>A21&amp;"-"&amp;TEXT(B21,"M")&amp;"-"&amp;TEXT(B21,"D")</f>
        <v/>
      </c>
      <c r="D21">
        <f>DEPARTUREAM</f>
        <v/>
      </c>
    </row>
    <row r="22">
      <c r="A22">
        <f>USERIDAMDEP</f>
        <v/>
      </c>
      <c r="B22" s="95">
        <f>DATEDEPAM</f>
        <v/>
      </c>
      <c r="C22">
        <f>A22&amp;"-"&amp;TEXT(B22,"M")&amp;"-"&amp;TEXT(B22,"D")</f>
        <v/>
      </c>
      <c r="D22">
        <f>DEPARTUREAM</f>
        <v/>
      </c>
    </row>
    <row r="23">
      <c r="A23">
        <f>USERIDAMDEP</f>
        <v/>
      </c>
      <c r="B23" s="95">
        <f>DATEDEPAM</f>
        <v/>
      </c>
      <c r="C23">
        <f>A23&amp;"-"&amp;TEXT(B23,"M")&amp;"-"&amp;TEXT(B23,"D")</f>
        <v/>
      </c>
      <c r="D23">
        <f>DEPARTUREAM</f>
        <v/>
      </c>
    </row>
    <row r="24">
      <c r="A24">
        <f>USERIDAMDEP</f>
        <v/>
      </c>
      <c r="B24" s="95">
        <f>DATEDEPAM</f>
        <v/>
      </c>
      <c r="C24">
        <f>A24&amp;"-"&amp;TEXT(B24,"M")&amp;"-"&amp;TEXT(B24,"D")</f>
        <v/>
      </c>
      <c r="D24">
        <f>DEPARTUREAM</f>
        <v/>
      </c>
    </row>
    <row r="25">
      <c r="A25">
        <f>USERIDAMDEP</f>
        <v/>
      </c>
      <c r="B25" s="95">
        <f>DATEDEPAM</f>
        <v/>
      </c>
      <c r="C25">
        <f>A25&amp;"-"&amp;TEXT(B25,"M")&amp;"-"&amp;TEXT(B25,"D")</f>
        <v/>
      </c>
      <c r="D25">
        <f>DEPARTUREAM</f>
        <v/>
      </c>
    </row>
    <row r="26">
      <c r="A26">
        <f>USERIDAMDEP</f>
        <v/>
      </c>
      <c r="B26" s="95">
        <f>DATEDEPAM</f>
        <v/>
      </c>
      <c r="C26">
        <f>A26&amp;"-"&amp;TEXT(B26,"M")&amp;"-"&amp;TEXT(B26,"D")</f>
        <v/>
      </c>
      <c r="D26">
        <f>DEPARTUREAM</f>
        <v/>
      </c>
    </row>
    <row r="27">
      <c r="A27">
        <f>USERIDAMDEP</f>
        <v/>
      </c>
      <c r="B27" s="95">
        <f>DATEDEPAM</f>
        <v/>
      </c>
      <c r="C27">
        <f>A27&amp;"-"&amp;TEXT(B27,"M")&amp;"-"&amp;TEXT(B27,"D")</f>
        <v/>
      </c>
      <c r="D27">
        <f>DEPARTUREAM</f>
        <v/>
      </c>
    </row>
    <row r="28">
      <c r="A28">
        <f>USERIDAMDEP</f>
        <v/>
      </c>
      <c r="B28" s="95">
        <f>DATEDEPAM</f>
        <v/>
      </c>
      <c r="C28">
        <f>A28&amp;"-"&amp;TEXT(B28,"M")&amp;"-"&amp;TEXT(B28,"D")</f>
        <v/>
      </c>
      <c r="D28">
        <f>DEPARTUREAM</f>
        <v/>
      </c>
    </row>
    <row r="29">
      <c r="A29">
        <f>USERIDAMDEP</f>
        <v/>
      </c>
      <c r="B29" s="95">
        <f>DATEDEPAM</f>
        <v/>
      </c>
      <c r="C29">
        <f>A29&amp;"-"&amp;TEXT(B29,"M")&amp;"-"&amp;TEXT(B29,"D")</f>
        <v/>
      </c>
      <c r="D29">
        <f>DEPARTUREAM</f>
        <v/>
      </c>
    </row>
    <row r="30">
      <c r="A30">
        <f>USERIDAMDEP</f>
        <v/>
      </c>
      <c r="B30" s="95">
        <f>DATEDEPAM</f>
        <v/>
      </c>
      <c r="C30">
        <f>A30&amp;"-"&amp;TEXT(B30,"M")&amp;"-"&amp;TEXT(B30,"D")</f>
        <v/>
      </c>
      <c r="D30">
        <f>DEPARTUREAM</f>
        <v/>
      </c>
    </row>
    <row r="31">
      <c r="A31">
        <f>USERIDAMDEP</f>
        <v/>
      </c>
      <c r="B31" s="95">
        <f>DATEDEPAM</f>
        <v/>
      </c>
      <c r="C31">
        <f>A31&amp;"-"&amp;TEXT(B31,"M")&amp;"-"&amp;TEXT(B31,"D")</f>
        <v/>
      </c>
      <c r="D31">
        <f>DEPARTUREAM</f>
        <v/>
      </c>
    </row>
    <row r="32">
      <c r="A32">
        <f>USERIDAMDEP</f>
        <v/>
      </c>
      <c r="B32" s="95">
        <f>DATEDEPAM</f>
        <v/>
      </c>
      <c r="C32">
        <f>A32&amp;"-"&amp;TEXT(B32,"M")&amp;"-"&amp;TEXT(B32,"D")</f>
        <v/>
      </c>
      <c r="D32">
        <f>DEPARTUREAM</f>
        <v/>
      </c>
    </row>
    <row r="33">
      <c r="A33">
        <f>USERIDAMDEP</f>
        <v/>
      </c>
      <c r="B33" s="95">
        <f>DATEDEPAM</f>
        <v/>
      </c>
      <c r="C33">
        <f>A33&amp;"-"&amp;TEXT(B33,"M")&amp;"-"&amp;TEXT(B33,"D")</f>
        <v/>
      </c>
      <c r="D33">
        <f>DEPARTUREAM</f>
        <v/>
      </c>
    </row>
    <row r="34">
      <c r="A34">
        <f>USERIDAMDEP</f>
        <v/>
      </c>
      <c r="B34" s="95">
        <f>DATEDEPAM</f>
        <v/>
      </c>
      <c r="C34">
        <f>A34&amp;"-"&amp;TEXT(B34,"M")&amp;"-"&amp;TEXT(B34,"D")</f>
        <v/>
      </c>
      <c r="D34">
        <f>DEPARTUREAM</f>
        <v/>
      </c>
    </row>
    <row r="35">
      <c r="A35">
        <f>USERIDAMDEP</f>
        <v/>
      </c>
      <c r="B35" s="95">
        <f>DATEDEPAM</f>
        <v/>
      </c>
      <c r="C35">
        <f>A35&amp;"-"&amp;TEXT(B35,"M")&amp;"-"&amp;TEXT(B35,"D")</f>
        <v/>
      </c>
      <c r="D35">
        <f>DEPARTUREAM</f>
        <v/>
      </c>
    </row>
    <row r="36">
      <c r="A36">
        <f>USERIDAMDEP</f>
        <v/>
      </c>
      <c r="B36" s="95">
        <f>DATEDEPAM</f>
        <v/>
      </c>
      <c r="C36">
        <f>A36&amp;"-"&amp;TEXT(B36,"M")&amp;"-"&amp;TEXT(B36,"D")</f>
        <v/>
      </c>
      <c r="D36">
        <f>DEPARTUREAM</f>
        <v/>
      </c>
    </row>
    <row r="37">
      <c r="A37">
        <f>USERIDAMDEP</f>
        <v/>
      </c>
      <c r="B37" s="95">
        <f>DATEDEPAM</f>
        <v/>
      </c>
      <c r="C37">
        <f>A37&amp;"-"&amp;TEXT(B37,"M")&amp;"-"&amp;TEXT(B37,"D")</f>
        <v/>
      </c>
      <c r="D37">
        <f>DEPARTUREAM</f>
        <v/>
      </c>
    </row>
    <row r="38">
      <c r="A38">
        <f>USERIDAMDEP</f>
        <v/>
      </c>
      <c r="B38" s="95">
        <f>DATEDEPAM</f>
        <v/>
      </c>
      <c r="C38">
        <f>A38&amp;"-"&amp;TEXT(B38,"M")&amp;"-"&amp;TEXT(B38,"D")</f>
        <v/>
      </c>
      <c r="D38">
        <f>DEPARTUREAM</f>
        <v/>
      </c>
    </row>
    <row r="39">
      <c r="A39">
        <f>USERIDAMDEP</f>
        <v/>
      </c>
      <c r="B39" s="95">
        <f>DATEDEPAM</f>
        <v/>
      </c>
      <c r="C39">
        <f>A39&amp;"-"&amp;TEXT(B39,"M")&amp;"-"&amp;TEXT(B39,"D")</f>
        <v/>
      </c>
      <c r="D39">
        <f>DEPARTUREAM</f>
        <v/>
      </c>
    </row>
    <row r="40">
      <c r="A40">
        <f>USERIDAMDEP</f>
        <v/>
      </c>
      <c r="B40" s="95">
        <f>DATEDEPAM</f>
        <v/>
      </c>
      <c r="C40">
        <f>A40&amp;"-"&amp;TEXT(B40,"M")&amp;"-"&amp;TEXT(B40,"D")</f>
        <v/>
      </c>
      <c r="D40">
        <f>DEPARTUREAM</f>
        <v/>
      </c>
    </row>
    <row r="41">
      <c r="A41">
        <f>USERIDAMDEP</f>
        <v/>
      </c>
      <c r="B41" s="95">
        <f>DATEDEPAM</f>
        <v/>
      </c>
      <c r="C41">
        <f>A41&amp;"-"&amp;TEXT(B41,"M")&amp;"-"&amp;TEXT(B41,"D")</f>
        <v/>
      </c>
      <c r="D41">
        <f>DEPARTUREAM</f>
        <v/>
      </c>
    </row>
    <row r="42">
      <c r="A42">
        <f>USERIDAMDEP</f>
        <v/>
      </c>
      <c r="B42" s="95">
        <f>DATEDEPAM</f>
        <v/>
      </c>
      <c r="C42">
        <f>A42&amp;"-"&amp;TEXT(B42,"M")&amp;"-"&amp;TEXT(B42,"D")</f>
        <v/>
      </c>
      <c r="D42">
        <f>DEPARTUREAM</f>
        <v/>
      </c>
    </row>
    <row r="43">
      <c r="A43">
        <f>USERIDAMDEP</f>
        <v/>
      </c>
      <c r="B43" s="95">
        <f>DATEDEPAM</f>
        <v/>
      </c>
      <c r="C43">
        <f>A43&amp;"-"&amp;TEXT(B43,"M")&amp;"-"&amp;TEXT(B43,"D")</f>
        <v/>
      </c>
      <c r="D43">
        <f>DEPARTUREAM</f>
        <v/>
      </c>
    </row>
    <row r="44">
      <c r="A44">
        <f>USERIDAMDEP</f>
        <v/>
      </c>
      <c r="B44" s="95">
        <f>DATEDEPAM</f>
        <v/>
      </c>
      <c r="C44">
        <f>A44&amp;"-"&amp;TEXT(B44,"M")&amp;"-"&amp;TEXT(B44,"D")</f>
        <v/>
      </c>
      <c r="D44">
        <f>DEPARTUREAM</f>
        <v/>
      </c>
    </row>
    <row r="45">
      <c r="A45">
        <f>USERIDAMDEP</f>
        <v/>
      </c>
      <c r="B45" s="95">
        <f>DATEDEPAM</f>
        <v/>
      </c>
      <c r="C45">
        <f>A45&amp;"-"&amp;TEXT(B45,"M")&amp;"-"&amp;TEXT(B45,"D")</f>
        <v/>
      </c>
      <c r="D45">
        <f>DEPARTUREAM</f>
        <v/>
      </c>
    </row>
    <row r="46">
      <c r="A46">
        <f>USERIDAMDEP</f>
        <v/>
      </c>
      <c r="B46" s="95">
        <f>DATEDEPAM</f>
        <v/>
      </c>
      <c r="C46">
        <f>A46&amp;"-"&amp;TEXT(B46,"M")&amp;"-"&amp;TEXT(B46,"D")</f>
        <v/>
      </c>
      <c r="D46">
        <f>DEPARTUREAM</f>
        <v/>
      </c>
    </row>
    <row r="47">
      <c r="A47">
        <f>USERIDAMDEP</f>
        <v/>
      </c>
      <c r="B47" s="95">
        <f>DATEDEPAM</f>
        <v/>
      </c>
      <c r="C47">
        <f>A47&amp;"-"&amp;TEXT(B47,"M")&amp;"-"&amp;TEXT(B47,"D")</f>
        <v/>
      </c>
      <c r="D47">
        <f>DEPARTUREAM</f>
        <v/>
      </c>
    </row>
    <row r="48">
      <c r="A48">
        <f>USERIDAMDEP</f>
        <v/>
      </c>
      <c r="B48" s="95">
        <f>DATEDEPAM</f>
        <v/>
      </c>
      <c r="C48">
        <f>A48&amp;"-"&amp;TEXT(B48,"M")&amp;"-"&amp;TEXT(B48,"D")</f>
        <v/>
      </c>
      <c r="D48">
        <f>DEPARTUREAM</f>
        <v/>
      </c>
    </row>
    <row r="49">
      <c r="A49">
        <f>USERIDAMDEP</f>
        <v/>
      </c>
      <c r="B49" s="95">
        <f>DATEDEPAM</f>
        <v/>
      </c>
      <c r="C49">
        <f>A49&amp;"-"&amp;TEXT(B49,"M")&amp;"-"&amp;TEXT(B49,"D")</f>
        <v/>
      </c>
      <c r="D49">
        <f>DEPARTUREAM</f>
        <v/>
      </c>
    </row>
    <row r="50">
      <c r="A50">
        <f>USERIDAMDEP</f>
        <v/>
      </c>
      <c r="B50" s="95">
        <f>DATEDEPAM</f>
        <v/>
      </c>
      <c r="C50">
        <f>A50&amp;"-"&amp;TEXT(B50,"M")&amp;"-"&amp;TEXT(B50,"D")</f>
        <v/>
      </c>
      <c r="D50">
        <f>DEPARTUREAM</f>
        <v/>
      </c>
    </row>
    <row r="51">
      <c r="A51">
        <f>USERIDAMDEP</f>
        <v/>
      </c>
      <c r="B51" s="95">
        <f>DATEDEPAM</f>
        <v/>
      </c>
      <c r="C51">
        <f>A51&amp;"-"&amp;TEXT(B51,"M")&amp;"-"&amp;TEXT(B51,"D")</f>
        <v/>
      </c>
      <c r="D51">
        <f>DEPARTUREAM</f>
        <v/>
      </c>
    </row>
    <row r="52">
      <c r="A52">
        <f>USERIDAMDEP</f>
        <v/>
      </c>
      <c r="B52" s="95">
        <f>DATEDEPAM</f>
        <v/>
      </c>
      <c r="C52">
        <f>A52&amp;"-"&amp;TEXT(B52,"M")&amp;"-"&amp;TEXT(B52,"D")</f>
        <v/>
      </c>
      <c r="D52">
        <f>DEPARTUREAM</f>
        <v/>
      </c>
    </row>
    <row r="53">
      <c r="A53">
        <f>USERIDAMDEP</f>
        <v/>
      </c>
      <c r="B53" s="95">
        <f>DATEDEPAM</f>
        <v/>
      </c>
      <c r="C53">
        <f>A53&amp;"-"&amp;TEXT(B53,"M")&amp;"-"&amp;TEXT(B53,"D")</f>
        <v/>
      </c>
      <c r="D53">
        <f>DEPARTUREAM</f>
        <v/>
      </c>
    </row>
    <row r="54">
      <c r="A54">
        <f>USERIDAMDEP</f>
        <v/>
      </c>
      <c r="B54" s="95">
        <f>DATEDEPAM</f>
        <v/>
      </c>
      <c r="C54">
        <f>A54&amp;"-"&amp;TEXT(B54,"M")&amp;"-"&amp;TEXT(B54,"D")</f>
        <v/>
      </c>
      <c r="D54">
        <f>DEPARTUREAM</f>
        <v/>
      </c>
    </row>
    <row r="55">
      <c r="A55">
        <f>USERIDAMDEP</f>
        <v/>
      </c>
      <c r="B55" s="95">
        <f>DATEDEPAM</f>
        <v/>
      </c>
      <c r="C55">
        <f>A55&amp;"-"&amp;TEXT(B55,"M")&amp;"-"&amp;TEXT(B55,"D")</f>
        <v/>
      </c>
      <c r="D55">
        <f>DEPARTUREAM</f>
        <v/>
      </c>
    </row>
    <row r="56">
      <c r="A56">
        <f>USERIDAMDEP</f>
        <v/>
      </c>
      <c r="B56" s="95">
        <f>DATEDEPAM</f>
        <v/>
      </c>
      <c r="C56">
        <f>A56&amp;"-"&amp;TEXT(B56,"M")&amp;"-"&amp;TEXT(B56,"D")</f>
        <v/>
      </c>
      <c r="D56">
        <f>DEPARTUREAM</f>
        <v/>
      </c>
    </row>
    <row r="57">
      <c r="A57">
        <f>USERIDAMDEP</f>
        <v/>
      </c>
      <c r="B57" s="95">
        <f>DATEDEPAM</f>
        <v/>
      </c>
      <c r="C57">
        <f>A57&amp;"-"&amp;TEXT(B57,"M")&amp;"-"&amp;TEXT(B57,"D")</f>
        <v/>
      </c>
      <c r="D57">
        <f>DEPARTUREAM</f>
        <v/>
      </c>
    </row>
    <row r="58">
      <c r="A58">
        <f>USERIDAMDEP</f>
        <v/>
      </c>
      <c r="B58" s="95">
        <f>DATEDEPAM</f>
        <v/>
      </c>
      <c r="C58">
        <f>A58&amp;"-"&amp;TEXT(B58,"M")&amp;"-"&amp;TEXT(B58,"D")</f>
        <v/>
      </c>
      <c r="D58">
        <f>DEPARTUREAM</f>
        <v/>
      </c>
    </row>
    <row r="59">
      <c r="A59">
        <f>USERIDAMDEP</f>
        <v/>
      </c>
      <c r="B59" s="95">
        <f>DATEDEPAM</f>
        <v/>
      </c>
      <c r="C59">
        <f>A59&amp;"-"&amp;TEXT(B59,"M")&amp;"-"&amp;TEXT(B59,"D")</f>
        <v/>
      </c>
      <c r="D59">
        <f>DEPARTUREAM</f>
        <v/>
      </c>
    </row>
    <row r="60">
      <c r="A60">
        <f>USERIDAMDEP</f>
        <v/>
      </c>
      <c r="B60" s="95">
        <f>DATEDEPAM</f>
        <v/>
      </c>
      <c r="C60">
        <f>A60&amp;"-"&amp;TEXT(B60,"M")&amp;"-"&amp;TEXT(B60,"D")</f>
        <v/>
      </c>
      <c r="D60">
        <f>DEPARTUREAM</f>
        <v/>
      </c>
    </row>
    <row r="61">
      <c r="A61">
        <f>USERIDAMDEP</f>
        <v/>
      </c>
      <c r="B61" s="95">
        <f>DATEDEPAM</f>
        <v/>
      </c>
      <c r="C61">
        <f>A61&amp;"-"&amp;TEXT(B61,"M")&amp;"-"&amp;TEXT(B61,"D")</f>
        <v/>
      </c>
      <c r="D61">
        <f>DEPARTUREAM</f>
        <v/>
      </c>
    </row>
    <row r="62">
      <c r="A62">
        <f>USERIDAMDEP</f>
        <v/>
      </c>
      <c r="B62" s="95">
        <f>DATEDEPAM</f>
        <v/>
      </c>
      <c r="C62">
        <f>A62&amp;"-"&amp;TEXT(B62,"M")&amp;"-"&amp;TEXT(B62,"D")</f>
        <v/>
      </c>
      <c r="D62">
        <f>DEPARTUREAM</f>
        <v/>
      </c>
    </row>
    <row r="63">
      <c r="A63">
        <f>USERIDAMDEP</f>
        <v/>
      </c>
      <c r="B63" s="95">
        <f>DATEDEPAM</f>
        <v/>
      </c>
      <c r="C63">
        <f>A63&amp;"-"&amp;TEXT(B63,"M")&amp;"-"&amp;TEXT(B63,"D")</f>
        <v/>
      </c>
      <c r="D63">
        <f>DEPARTUREAM</f>
        <v/>
      </c>
    </row>
    <row r="64">
      <c r="A64">
        <f>USERIDAMDEP</f>
        <v/>
      </c>
      <c r="B64" s="95">
        <f>DATEDEPAM</f>
        <v/>
      </c>
      <c r="C64">
        <f>A64&amp;"-"&amp;TEXT(B64,"M")&amp;"-"&amp;TEXT(B64,"D")</f>
        <v/>
      </c>
      <c r="D64">
        <f>DEPARTUREAM</f>
        <v/>
      </c>
    </row>
    <row r="65">
      <c r="A65">
        <f>USERIDAMDEP</f>
        <v/>
      </c>
      <c r="B65" s="95">
        <f>DATEDEPAM</f>
        <v/>
      </c>
      <c r="C65">
        <f>A65&amp;"-"&amp;TEXT(B65,"M")&amp;"-"&amp;TEXT(B65,"D")</f>
        <v/>
      </c>
      <c r="D65">
        <f>DEPARTUREAM</f>
        <v/>
      </c>
    </row>
    <row r="66">
      <c r="A66">
        <f>USERIDAMDEP</f>
        <v/>
      </c>
      <c r="B66" s="95">
        <f>DATEDEPAM</f>
        <v/>
      </c>
      <c r="C66">
        <f>A66&amp;"-"&amp;TEXT(B66,"M")&amp;"-"&amp;TEXT(B66,"D")</f>
        <v/>
      </c>
      <c r="D66">
        <f>DEPARTUREAM</f>
        <v/>
      </c>
    </row>
    <row r="67">
      <c r="A67">
        <f>USERIDAMDEP</f>
        <v/>
      </c>
      <c r="B67" s="95">
        <f>DATEDEPAM</f>
        <v/>
      </c>
      <c r="C67">
        <f>A67&amp;"-"&amp;TEXT(B67,"M")&amp;"-"&amp;TEXT(B67,"D")</f>
        <v/>
      </c>
      <c r="D67">
        <f>DEPARTUREAM</f>
        <v/>
      </c>
    </row>
    <row r="68">
      <c r="A68">
        <f>USERIDAMDEP</f>
        <v/>
      </c>
      <c r="B68" s="95">
        <f>DATEDEPAM</f>
        <v/>
      </c>
      <c r="C68">
        <f>A68&amp;"-"&amp;TEXT(B68,"M")&amp;"-"&amp;TEXT(B68,"D")</f>
        <v/>
      </c>
      <c r="D68">
        <f>DEPARTUREAM</f>
        <v/>
      </c>
    </row>
    <row r="69">
      <c r="A69">
        <f>USERIDAMDEP</f>
        <v/>
      </c>
      <c r="B69" s="95">
        <f>DATEDEPAM</f>
        <v/>
      </c>
      <c r="C69">
        <f>A69&amp;"-"&amp;TEXT(B69,"M")&amp;"-"&amp;TEXT(B69,"D")</f>
        <v/>
      </c>
      <c r="D69">
        <f>DEPARTUREAM</f>
        <v/>
      </c>
    </row>
    <row r="70">
      <c r="A70">
        <f>USERIDAMDEP</f>
        <v/>
      </c>
      <c r="B70" s="95">
        <f>DATEDEPAM</f>
        <v/>
      </c>
      <c r="C70">
        <f>A70&amp;"-"&amp;TEXT(B70,"M")&amp;"-"&amp;TEXT(B70,"D")</f>
        <v/>
      </c>
      <c r="D70">
        <f>DEPARTUREAM</f>
        <v/>
      </c>
    </row>
    <row r="71">
      <c r="A71">
        <f>USERIDAMDEP</f>
        <v/>
      </c>
      <c r="B71" s="95">
        <f>DATEDEPAM</f>
        <v/>
      </c>
      <c r="C71">
        <f>A71&amp;"-"&amp;TEXT(B71,"M")&amp;"-"&amp;TEXT(B71,"D")</f>
        <v/>
      </c>
      <c r="D71">
        <f>DEPARTUREAM</f>
        <v/>
      </c>
    </row>
    <row r="72">
      <c r="A72">
        <f>USERIDAMDEP</f>
        <v/>
      </c>
      <c r="B72" s="95">
        <f>DATEDEPAM</f>
        <v/>
      </c>
      <c r="C72">
        <f>A72&amp;"-"&amp;TEXT(B72,"M")&amp;"-"&amp;TEXT(B72,"D")</f>
        <v/>
      </c>
      <c r="D72">
        <f>DEPARTUREAM</f>
        <v/>
      </c>
    </row>
    <row r="73">
      <c r="A73">
        <f>USERIDAMDEP</f>
        <v/>
      </c>
      <c r="B73" s="95">
        <f>DATEDEPAM</f>
        <v/>
      </c>
      <c r="C73">
        <f>A73&amp;"-"&amp;TEXT(B73,"M")&amp;"-"&amp;TEXT(B73,"D")</f>
        <v/>
      </c>
      <c r="D73">
        <f>DEPARTUREAM</f>
        <v/>
      </c>
    </row>
    <row r="74">
      <c r="A74">
        <f>USERIDAMDEP</f>
        <v/>
      </c>
      <c r="B74" s="95">
        <f>DATEDEPAM</f>
        <v/>
      </c>
      <c r="C74">
        <f>A74&amp;"-"&amp;TEXT(B74,"M")&amp;"-"&amp;TEXT(B74,"D")</f>
        <v/>
      </c>
      <c r="D74">
        <f>DEPARTUREAM</f>
        <v/>
      </c>
    </row>
    <row r="75">
      <c r="A75">
        <f>USERIDAMDEP</f>
        <v/>
      </c>
      <c r="B75" s="95">
        <f>DATEDEPAM</f>
        <v/>
      </c>
      <c r="C75">
        <f>A75&amp;"-"&amp;TEXT(B75,"M")&amp;"-"&amp;TEXT(B75,"D")</f>
        <v/>
      </c>
      <c r="D75">
        <f>DEPARTUREAM</f>
        <v/>
      </c>
    </row>
    <row r="76">
      <c r="A76">
        <f>USERIDAMDEP</f>
        <v/>
      </c>
      <c r="B76" s="95">
        <f>DATEDEPAM</f>
        <v/>
      </c>
      <c r="C76">
        <f>A76&amp;"-"&amp;TEXT(B76,"M")&amp;"-"&amp;TEXT(B76,"D")</f>
        <v/>
      </c>
      <c r="D76">
        <f>DEPARTUREAM</f>
        <v/>
      </c>
    </row>
    <row r="77">
      <c r="A77">
        <f>USERIDAMDEP</f>
        <v/>
      </c>
      <c r="B77" s="95">
        <f>DATEDEPAM</f>
        <v/>
      </c>
      <c r="C77">
        <f>A77&amp;"-"&amp;TEXT(B77,"M")&amp;"-"&amp;TEXT(B77,"D")</f>
        <v/>
      </c>
      <c r="D77">
        <f>DEPARTUREAM</f>
        <v/>
      </c>
    </row>
    <row r="78">
      <c r="A78">
        <f>USERIDAMDEP</f>
        <v/>
      </c>
      <c r="B78" s="95">
        <f>DATEDEPAM</f>
        <v/>
      </c>
      <c r="C78">
        <f>A78&amp;"-"&amp;TEXT(B78,"M")&amp;"-"&amp;TEXT(B78,"D")</f>
        <v/>
      </c>
      <c r="D78">
        <f>DEPARTUREAM</f>
        <v/>
      </c>
    </row>
    <row r="79">
      <c r="A79">
        <f>USERIDAMDEP</f>
        <v/>
      </c>
      <c r="B79" s="95">
        <f>DATEDEPAM</f>
        <v/>
      </c>
      <c r="C79">
        <f>A79&amp;"-"&amp;TEXT(B79,"M")&amp;"-"&amp;TEXT(B79,"D")</f>
        <v/>
      </c>
      <c r="D79">
        <f>DEPARTUREAM</f>
        <v/>
      </c>
    </row>
    <row r="80">
      <c r="A80">
        <f>USERIDAMDEP</f>
        <v/>
      </c>
      <c r="B80" s="95">
        <f>DATEDEPAM</f>
        <v/>
      </c>
      <c r="C80">
        <f>A80&amp;"-"&amp;TEXT(B80,"M")&amp;"-"&amp;TEXT(B80,"D")</f>
        <v/>
      </c>
      <c r="D80">
        <f>DEPARTUREAM</f>
        <v/>
      </c>
    </row>
    <row r="81">
      <c r="A81">
        <f>USERIDAMDEP</f>
        <v/>
      </c>
      <c r="B81" s="95">
        <f>DATEDEPAM</f>
        <v/>
      </c>
      <c r="C81">
        <f>A81&amp;"-"&amp;TEXT(B81,"M")&amp;"-"&amp;TEXT(B81,"D")</f>
        <v/>
      </c>
      <c r="D81">
        <f>DEPARTUREAM</f>
        <v/>
      </c>
    </row>
    <row r="82">
      <c r="A82">
        <f>USERIDAMDEP</f>
        <v/>
      </c>
      <c r="B82" s="95">
        <f>DATEDEPAM</f>
        <v/>
      </c>
      <c r="C82">
        <f>A82&amp;"-"&amp;TEXT(B82,"M")&amp;"-"&amp;TEXT(B82,"D")</f>
        <v/>
      </c>
      <c r="D82">
        <f>DEPARTUREAM</f>
        <v/>
      </c>
    </row>
    <row r="83">
      <c r="A83">
        <f>USERIDAMDEP</f>
        <v/>
      </c>
      <c r="B83" s="95">
        <f>DATEDEPAM</f>
        <v/>
      </c>
      <c r="C83">
        <f>A83&amp;"-"&amp;TEXT(B83,"M")&amp;"-"&amp;TEXT(B83,"D")</f>
        <v/>
      </c>
      <c r="D83">
        <f>DEPARTUREAM</f>
        <v/>
      </c>
    </row>
    <row r="84">
      <c r="A84">
        <f>USERIDAMDEP</f>
        <v/>
      </c>
      <c r="B84" s="95">
        <f>DATEDEPAM</f>
        <v/>
      </c>
      <c r="C84">
        <f>A84&amp;"-"&amp;TEXT(B84,"M")&amp;"-"&amp;TEXT(B84,"D")</f>
        <v/>
      </c>
      <c r="D84">
        <f>DEPARTUREAM</f>
        <v/>
      </c>
    </row>
    <row r="85">
      <c r="A85">
        <f>USERIDAMDEP</f>
        <v/>
      </c>
      <c r="B85" s="95">
        <f>DATEDEPAM</f>
        <v/>
      </c>
      <c r="C85">
        <f>A85&amp;"-"&amp;TEXT(B85,"M")&amp;"-"&amp;TEXT(B85,"D")</f>
        <v/>
      </c>
      <c r="D85">
        <f>DEPARTUREAM</f>
        <v/>
      </c>
    </row>
    <row r="86">
      <c r="A86">
        <f>USERIDAMDEP</f>
        <v/>
      </c>
      <c r="B86" s="95">
        <f>DATEDEPAM</f>
        <v/>
      </c>
      <c r="C86">
        <f>A86&amp;"-"&amp;TEXT(B86,"M")&amp;"-"&amp;TEXT(B86,"D")</f>
        <v/>
      </c>
      <c r="D86">
        <f>DEPARTUREAM</f>
        <v/>
      </c>
    </row>
    <row r="87">
      <c r="A87">
        <f>USERIDAMDEP</f>
        <v/>
      </c>
      <c r="B87" s="95">
        <f>DATEDEPAM</f>
        <v/>
      </c>
      <c r="C87">
        <f>A87&amp;"-"&amp;TEXT(B87,"M")&amp;"-"&amp;TEXT(B87,"D")</f>
        <v/>
      </c>
      <c r="D87">
        <f>DEPARTUREAM</f>
        <v/>
      </c>
    </row>
    <row r="88">
      <c r="A88">
        <f>USERIDAMDEP</f>
        <v/>
      </c>
      <c r="B88" s="95">
        <f>DATEDEPAM</f>
        <v/>
      </c>
      <c r="C88">
        <f>A88&amp;"-"&amp;TEXT(B88,"M")&amp;"-"&amp;TEXT(B88,"D")</f>
        <v/>
      </c>
      <c r="D88">
        <f>DEPARTUREAM</f>
        <v/>
      </c>
    </row>
    <row r="89">
      <c r="A89">
        <f>USERIDAMDEP</f>
        <v/>
      </c>
      <c r="B89" s="95">
        <f>DATEDEPAM</f>
        <v/>
      </c>
      <c r="C89">
        <f>A89&amp;"-"&amp;TEXT(B89,"M")&amp;"-"&amp;TEXT(B89,"D")</f>
        <v/>
      </c>
      <c r="D89">
        <f>DEPARTUREAM</f>
        <v/>
      </c>
    </row>
    <row r="90">
      <c r="A90">
        <f>USERIDAMDEP</f>
        <v/>
      </c>
      <c r="B90" s="95">
        <f>DATEDEPAM</f>
        <v/>
      </c>
      <c r="C90">
        <f>A90&amp;"-"&amp;TEXT(B90,"M")&amp;"-"&amp;TEXT(B90,"D")</f>
        <v/>
      </c>
      <c r="D90">
        <f>DEPARTUREAM</f>
        <v/>
      </c>
    </row>
    <row r="91">
      <c r="A91">
        <f>USERIDAMDEP</f>
        <v/>
      </c>
      <c r="B91" s="95">
        <f>DATEDEPAM</f>
        <v/>
      </c>
      <c r="C91">
        <f>A91&amp;"-"&amp;TEXT(B91,"M")&amp;"-"&amp;TEXT(B91,"D")</f>
        <v/>
      </c>
      <c r="D91">
        <f>DEPARTUREAM</f>
        <v/>
      </c>
    </row>
    <row r="92">
      <c r="A92">
        <f>USERIDAMDEP</f>
        <v/>
      </c>
      <c r="B92" s="95">
        <f>DATEDEPAM</f>
        <v/>
      </c>
      <c r="C92">
        <f>A92&amp;"-"&amp;TEXT(B92,"M")&amp;"-"&amp;TEXT(B92,"D")</f>
        <v/>
      </c>
      <c r="D92">
        <f>DEPARTUREAM</f>
        <v/>
      </c>
    </row>
    <row r="93">
      <c r="A93">
        <f>USERIDAMDEP</f>
        <v/>
      </c>
      <c r="B93" s="95">
        <f>DATEDEPAM</f>
        <v/>
      </c>
      <c r="C93">
        <f>A93&amp;"-"&amp;TEXT(B93,"M")&amp;"-"&amp;TEXT(B93,"D")</f>
        <v/>
      </c>
      <c r="D93">
        <f>DEPARTUREAM</f>
        <v/>
      </c>
    </row>
    <row r="94">
      <c r="A94">
        <f>USERIDAMDEP</f>
        <v/>
      </c>
      <c r="B94" s="95">
        <f>DATEDEPAM</f>
        <v/>
      </c>
      <c r="C94">
        <f>A94&amp;"-"&amp;TEXT(B94,"M")&amp;"-"&amp;TEXT(B94,"D")</f>
        <v/>
      </c>
      <c r="D94">
        <f>DEPARTUREAM</f>
        <v/>
      </c>
    </row>
    <row r="95">
      <c r="A95">
        <f>USERIDAMDEP</f>
        <v/>
      </c>
      <c r="B95" s="95">
        <f>DATEDEPAM</f>
        <v/>
      </c>
      <c r="C95">
        <f>A95&amp;"-"&amp;TEXT(B95,"M")&amp;"-"&amp;TEXT(B95,"D")</f>
        <v/>
      </c>
      <c r="D95">
        <f>DEPARTUREAM</f>
        <v/>
      </c>
    </row>
    <row r="96">
      <c r="A96">
        <f>USERIDAMDEP</f>
        <v/>
      </c>
      <c r="B96" s="95">
        <f>DATEDEPAM</f>
        <v/>
      </c>
      <c r="C96">
        <f>A96&amp;"-"&amp;TEXT(B96,"M")&amp;"-"&amp;TEXT(B96,"D")</f>
        <v/>
      </c>
      <c r="D96">
        <f>DEPARTUREAM</f>
        <v/>
      </c>
    </row>
    <row r="97">
      <c r="A97">
        <f>USERIDAMDEP</f>
        <v/>
      </c>
      <c r="B97" s="95">
        <f>DATEDEPAM</f>
        <v/>
      </c>
      <c r="C97">
        <f>A97&amp;"-"&amp;TEXT(B97,"M")&amp;"-"&amp;TEXT(B97,"D")</f>
        <v/>
      </c>
      <c r="D97">
        <f>DEPARTUREAM</f>
        <v/>
      </c>
    </row>
    <row r="98">
      <c r="A98">
        <f>USERIDAMDEP</f>
        <v/>
      </c>
      <c r="B98" s="95">
        <f>DATEDEPAM</f>
        <v/>
      </c>
      <c r="C98">
        <f>A98&amp;"-"&amp;TEXT(B98,"M")&amp;"-"&amp;TEXT(B98,"D")</f>
        <v/>
      </c>
      <c r="D98">
        <f>DEPARTUREAM</f>
        <v/>
      </c>
    </row>
    <row r="99">
      <c r="A99">
        <f>USERIDAMDEP</f>
        <v/>
      </c>
      <c r="B99" s="95">
        <f>DATEDEPAM</f>
        <v/>
      </c>
      <c r="C99">
        <f>A99&amp;"-"&amp;TEXT(B99,"M")&amp;"-"&amp;TEXT(B99,"D")</f>
        <v/>
      </c>
      <c r="D99">
        <f>DEPARTUREAM</f>
        <v/>
      </c>
    </row>
    <row r="100">
      <c r="A100">
        <f>USERIDAMDEP</f>
        <v/>
      </c>
      <c r="B100" s="95">
        <f>DATEDEPAM</f>
        <v/>
      </c>
      <c r="C100">
        <f>A100&amp;"-"&amp;TEXT(B100,"M")&amp;"-"&amp;TEXT(B100,"D")</f>
        <v/>
      </c>
      <c r="D100">
        <f>DEPARTUREAM</f>
        <v/>
      </c>
    </row>
    <row r="101">
      <c r="A101">
        <f>USERIDAMDEP</f>
        <v/>
      </c>
      <c r="B101" s="95">
        <f>DATEDEPAM</f>
        <v/>
      </c>
      <c r="C101">
        <f>A101&amp;"-"&amp;TEXT(B101,"M")&amp;"-"&amp;TEXT(B101,"D")</f>
        <v/>
      </c>
      <c r="D101">
        <f>DEPARTUREAM</f>
        <v/>
      </c>
    </row>
    <row r="102">
      <c r="A102">
        <f>USERIDAMDEP</f>
        <v/>
      </c>
      <c r="B102" s="95">
        <f>DATEDEPAM</f>
        <v/>
      </c>
      <c r="C102">
        <f>A102&amp;"-"&amp;TEXT(B102,"M")&amp;"-"&amp;TEXT(B102,"D")</f>
        <v/>
      </c>
      <c r="D102">
        <f>DEPARTUREAM</f>
        <v/>
      </c>
    </row>
    <row r="103">
      <c r="A103">
        <f>USERIDAMDEP</f>
        <v/>
      </c>
      <c r="B103" s="95">
        <f>DATEDEPAM</f>
        <v/>
      </c>
      <c r="C103">
        <f>A103&amp;"-"&amp;TEXT(B103,"M")&amp;"-"&amp;TEXT(B103,"D")</f>
        <v/>
      </c>
      <c r="D103">
        <f>DEPARTUREAM</f>
        <v/>
      </c>
    </row>
    <row r="104">
      <c r="A104">
        <f>USERIDAMDEP</f>
        <v/>
      </c>
      <c r="B104" s="95">
        <f>DATEDEPAM</f>
        <v/>
      </c>
      <c r="C104">
        <f>A104&amp;"-"&amp;TEXT(B104,"M")&amp;"-"&amp;TEXT(B104,"D")</f>
        <v/>
      </c>
      <c r="D104">
        <f>DEPARTUREAM</f>
        <v/>
      </c>
    </row>
    <row r="105">
      <c r="A105">
        <f>USERIDAMDEP</f>
        <v/>
      </c>
      <c r="B105" s="95">
        <f>DATEDEPAM</f>
        <v/>
      </c>
      <c r="C105">
        <f>A105&amp;"-"&amp;TEXT(B105,"M")&amp;"-"&amp;TEXT(B105,"D")</f>
        <v/>
      </c>
      <c r="D105">
        <f>DEPARTUREAM</f>
        <v/>
      </c>
    </row>
    <row r="106">
      <c r="A106">
        <f>USERIDAMDEP</f>
        <v/>
      </c>
      <c r="B106" s="95">
        <f>DATEDEPAM</f>
        <v/>
      </c>
      <c r="C106">
        <f>A106&amp;"-"&amp;TEXT(B106,"M")&amp;"-"&amp;TEXT(B106,"D")</f>
        <v/>
      </c>
      <c r="D106">
        <f>DEPARTUREAM</f>
        <v/>
      </c>
    </row>
    <row r="107">
      <c r="A107">
        <f>USERIDAMDEP</f>
        <v/>
      </c>
      <c r="B107" s="95">
        <f>DATEDEPAM</f>
        <v/>
      </c>
      <c r="C107">
        <f>A107&amp;"-"&amp;TEXT(B107,"M")&amp;"-"&amp;TEXT(B107,"D")</f>
        <v/>
      </c>
      <c r="D107">
        <f>DEPARTUREAM</f>
        <v/>
      </c>
    </row>
    <row r="108">
      <c r="A108">
        <f>USERIDAMDEP</f>
        <v/>
      </c>
      <c r="B108" s="95">
        <f>DATEDEPAM</f>
        <v/>
      </c>
      <c r="C108">
        <f>A108&amp;"-"&amp;TEXT(B108,"M")&amp;"-"&amp;TEXT(B108,"D")</f>
        <v/>
      </c>
      <c r="D108">
        <f>DEPARTUREAM</f>
        <v/>
      </c>
    </row>
    <row r="109">
      <c r="A109">
        <f>USERIDAMDEP</f>
        <v/>
      </c>
      <c r="B109" s="95">
        <f>DATEDEPAM</f>
        <v/>
      </c>
      <c r="C109">
        <f>A109&amp;"-"&amp;TEXT(B109,"M")&amp;"-"&amp;TEXT(B109,"D")</f>
        <v/>
      </c>
      <c r="D109">
        <f>DEPARTUREAM</f>
        <v/>
      </c>
    </row>
    <row r="110">
      <c r="A110">
        <f>USERIDAMDEP</f>
        <v/>
      </c>
      <c r="B110" s="95">
        <f>DATEDEPAM</f>
        <v/>
      </c>
      <c r="C110">
        <f>A110&amp;"-"&amp;TEXT(B110,"M")&amp;"-"&amp;TEXT(B110,"D")</f>
        <v/>
      </c>
      <c r="D110">
        <f>DEPARTUREAM</f>
        <v/>
      </c>
    </row>
    <row r="111">
      <c r="A111">
        <f>USERIDAMDEP</f>
        <v/>
      </c>
      <c r="B111" s="95">
        <f>DATEDEPAM</f>
        <v/>
      </c>
      <c r="C111">
        <f>A111&amp;"-"&amp;TEXT(B111,"M")&amp;"-"&amp;TEXT(B111,"D")</f>
        <v/>
      </c>
      <c r="D111">
        <f>DEPARTUREAM</f>
        <v/>
      </c>
    </row>
    <row r="112">
      <c r="A112">
        <f>USERIDAMDEP</f>
        <v/>
      </c>
      <c r="B112" s="95">
        <f>DATEDEPAM</f>
        <v/>
      </c>
      <c r="C112">
        <f>A112&amp;"-"&amp;TEXT(B112,"M")&amp;"-"&amp;TEXT(B112,"D")</f>
        <v/>
      </c>
      <c r="D112">
        <f>DEPARTUREAM</f>
        <v/>
      </c>
    </row>
    <row r="113">
      <c r="A113">
        <f>USERIDAMDEP</f>
        <v/>
      </c>
      <c r="B113" s="95">
        <f>DATEDEPAM</f>
        <v/>
      </c>
      <c r="C113">
        <f>A113&amp;"-"&amp;TEXT(B113,"M")&amp;"-"&amp;TEXT(B113,"D")</f>
        <v/>
      </c>
      <c r="D113">
        <f>DEPARTUREAM</f>
        <v/>
      </c>
    </row>
    <row r="114">
      <c r="A114">
        <f>USERIDAMDEP</f>
        <v/>
      </c>
      <c r="B114" s="95">
        <f>DATEDEPAM</f>
        <v/>
      </c>
      <c r="C114">
        <f>A114&amp;"-"&amp;TEXT(B114,"M")&amp;"-"&amp;TEXT(B114,"D")</f>
        <v/>
      </c>
      <c r="D114">
        <f>DEPARTUREAM</f>
        <v/>
      </c>
    </row>
    <row r="115">
      <c r="A115">
        <f>USERIDAMDEP</f>
        <v/>
      </c>
      <c r="B115" s="95">
        <f>DATEDEPAM</f>
        <v/>
      </c>
      <c r="C115">
        <f>A115&amp;"-"&amp;TEXT(B115,"M")&amp;"-"&amp;TEXT(B115,"D")</f>
        <v/>
      </c>
      <c r="D115">
        <f>DEPARTUREAM</f>
        <v/>
      </c>
    </row>
    <row r="116">
      <c r="A116">
        <f>USERIDAMDEP</f>
        <v/>
      </c>
      <c r="B116" s="95">
        <f>DATEDEPAM</f>
        <v/>
      </c>
      <c r="C116">
        <f>A116&amp;"-"&amp;TEXT(B116,"M")&amp;"-"&amp;TEXT(B116,"D")</f>
        <v/>
      </c>
      <c r="D116">
        <f>DEPARTUREAM</f>
        <v/>
      </c>
    </row>
    <row r="117">
      <c r="A117">
        <f>USERIDAMDEP</f>
        <v/>
      </c>
      <c r="B117" s="95">
        <f>DATEDEPAM</f>
        <v/>
      </c>
      <c r="C117">
        <f>A117&amp;"-"&amp;TEXT(B117,"M")&amp;"-"&amp;TEXT(B117,"D")</f>
        <v/>
      </c>
      <c r="D117">
        <f>DEPARTUREAM</f>
        <v/>
      </c>
    </row>
    <row r="118">
      <c r="A118">
        <f>USERIDAMDEP</f>
        <v/>
      </c>
      <c r="B118" s="95">
        <f>DATEDEPAM</f>
        <v/>
      </c>
      <c r="C118">
        <f>A118&amp;"-"&amp;TEXT(B118,"M")&amp;"-"&amp;TEXT(B118,"D")</f>
        <v/>
      </c>
      <c r="D118">
        <f>DEPARTUREAM</f>
        <v/>
      </c>
    </row>
    <row r="119">
      <c r="A119">
        <f>USERIDAMDEP</f>
        <v/>
      </c>
      <c r="B119" s="95">
        <f>DATEDEPAM</f>
        <v/>
      </c>
      <c r="C119">
        <f>A119&amp;"-"&amp;TEXT(B119,"M")&amp;"-"&amp;TEXT(B119,"D")</f>
        <v/>
      </c>
      <c r="D119">
        <f>DEPARTUREAM</f>
        <v/>
      </c>
    </row>
    <row r="120">
      <c r="A120">
        <f>USERIDAMDEP</f>
        <v/>
      </c>
      <c r="B120" s="95">
        <f>DATEDEPAM</f>
        <v/>
      </c>
      <c r="C120">
        <f>A120&amp;"-"&amp;TEXT(B120,"M")&amp;"-"&amp;TEXT(B120,"D")</f>
        <v/>
      </c>
      <c r="D120">
        <f>DEPARTUREAM</f>
        <v/>
      </c>
    </row>
    <row r="121">
      <c r="A121">
        <f>USERIDAMDEP</f>
        <v/>
      </c>
      <c r="B121" s="95">
        <f>DATEDEPAM</f>
        <v/>
      </c>
      <c r="C121">
        <f>A121&amp;"-"&amp;TEXT(B121,"M")&amp;"-"&amp;TEXT(B121,"D")</f>
        <v/>
      </c>
      <c r="D121">
        <f>DEPARTUREAM</f>
        <v/>
      </c>
    </row>
    <row r="122">
      <c r="A122">
        <f>USERIDAMDEP</f>
        <v/>
      </c>
      <c r="B122" s="95">
        <f>DATEDEPAM</f>
        <v/>
      </c>
      <c r="C122">
        <f>A122&amp;"-"&amp;TEXT(B122,"M")&amp;"-"&amp;TEXT(B122,"D")</f>
        <v/>
      </c>
      <c r="D122">
        <f>DEPARTUREAM</f>
        <v/>
      </c>
    </row>
    <row r="123">
      <c r="A123">
        <f>USERIDAMDEP</f>
        <v/>
      </c>
      <c r="B123" s="95">
        <f>DATEDEPAM</f>
        <v/>
      </c>
      <c r="C123">
        <f>A123&amp;"-"&amp;TEXT(B123,"M")&amp;"-"&amp;TEXT(B123,"D")</f>
        <v/>
      </c>
      <c r="D123">
        <f>DEPARTUREAM</f>
        <v/>
      </c>
    </row>
    <row r="124">
      <c r="A124">
        <f>USERIDAMDEP</f>
        <v/>
      </c>
      <c r="B124" s="95">
        <f>DATEDEPAM</f>
        <v/>
      </c>
      <c r="C124">
        <f>A124&amp;"-"&amp;TEXT(B124,"M")&amp;"-"&amp;TEXT(B124,"D")</f>
        <v/>
      </c>
      <c r="D124">
        <f>DEPARTUREAM</f>
        <v/>
      </c>
    </row>
    <row r="125">
      <c r="A125">
        <f>USERIDAMDEP</f>
        <v/>
      </c>
      <c r="B125" s="95">
        <f>DATEDEPAM</f>
        <v/>
      </c>
      <c r="C125">
        <f>A125&amp;"-"&amp;TEXT(B125,"M")&amp;"-"&amp;TEXT(B125,"D")</f>
        <v/>
      </c>
      <c r="D125">
        <f>DEPARTUREAM</f>
        <v/>
      </c>
    </row>
    <row r="126">
      <c r="A126">
        <f>USERIDAMDEP</f>
        <v/>
      </c>
      <c r="B126" s="95">
        <f>DATEDEPAM</f>
        <v/>
      </c>
      <c r="C126">
        <f>A126&amp;"-"&amp;TEXT(B126,"M")&amp;"-"&amp;TEXT(B126,"D")</f>
        <v/>
      </c>
      <c r="D126">
        <f>DEPARTUREAM</f>
        <v/>
      </c>
    </row>
    <row r="127">
      <c r="A127">
        <f>USERIDAMDEP</f>
        <v/>
      </c>
      <c r="B127" s="95">
        <f>DATEDEPAM</f>
        <v/>
      </c>
      <c r="C127">
        <f>A127&amp;"-"&amp;TEXT(B127,"M")&amp;"-"&amp;TEXT(B127,"D")</f>
        <v/>
      </c>
      <c r="D127">
        <f>DEPARTUREAM</f>
        <v/>
      </c>
    </row>
    <row r="128">
      <c r="A128">
        <f>USERIDAMDEP</f>
        <v/>
      </c>
      <c r="B128" s="95">
        <f>DATEDEPAM</f>
        <v/>
      </c>
      <c r="C128">
        <f>A128&amp;"-"&amp;TEXT(B128,"M")&amp;"-"&amp;TEXT(B128,"D")</f>
        <v/>
      </c>
      <c r="D128">
        <f>DEPARTUREAM</f>
        <v/>
      </c>
    </row>
    <row r="129">
      <c r="A129">
        <f>USERIDAMDEP</f>
        <v/>
      </c>
      <c r="B129" s="95">
        <f>DATEDEPAM</f>
        <v/>
      </c>
      <c r="C129">
        <f>A129&amp;"-"&amp;TEXT(B129,"M")&amp;"-"&amp;TEXT(B129,"D")</f>
        <v/>
      </c>
      <c r="D129">
        <f>DEPARTUREAM</f>
        <v/>
      </c>
    </row>
    <row r="130">
      <c r="A130">
        <f>USERIDAMDEP</f>
        <v/>
      </c>
      <c r="B130" s="95">
        <f>DATEDEPAM</f>
        <v/>
      </c>
      <c r="C130">
        <f>A130&amp;"-"&amp;TEXT(B130,"M")&amp;"-"&amp;TEXT(B130,"D")</f>
        <v/>
      </c>
      <c r="D130">
        <f>DEPARTUREAM</f>
        <v/>
      </c>
    </row>
    <row r="131">
      <c r="A131">
        <f>USERIDAMDEP</f>
        <v/>
      </c>
      <c r="B131" s="95">
        <f>DATEDEPAM</f>
        <v/>
      </c>
      <c r="C131">
        <f>A131&amp;"-"&amp;TEXT(B131,"M")&amp;"-"&amp;TEXT(B131,"D")</f>
        <v/>
      </c>
      <c r="D131">
        <f>DEPARTUREAM</f>
        <v/>
      </c>
    </row>
    <row r="132">
      <c r="A132">
        <f>USERIDAMDEP</f>
        <v/>
      </c>
      <c r="B132" s="95">
        <f>DATEDEPAM</f>
        <v/>
      </c>
      <c r="C132">
        <f>A132&amp;"-"&amp;TEXT(B132,"M")&amp;"-"&amp;TEXT(B132,"D")</f>
        <v/>
      </c>
      <c r="D132">
        <f>DEPARTUREAM</f>
        <v/>
      </c>
    </row>
    <row r="133">
      <c r="A133">
        <f>USERIDAMDEP</f>
        <v/>
      </c>
      <c r="B133" s="95">
        <f>DATEDEPAM</f>
        <v/>
      </c>
      <c r="C133">
        <f>A133&amp;"-"&amp;TEXT(B133,"M")&amp;"-"&amp;TEXT(B133,"D")</f>
        <v/>
      </c>
      <c r="D133">
        <f>DEPARTUREAM</f>
        <v/>
      </c>
    </row>
    <row r="134">
      <c r="A134">
        <f>USERIDAMDEP</f>
        <v/>
      </c>
      <c r="B134" s="95">
        <f>DATEDEPAM</f>
        <v/>
      </c>
      <c r="C134">
        <f>A134&amp;"-"&amp;TEXT(B134,"M")&amp;"-"&amp;TEXT(B134,"D")</f>
        <v/>
      </c>
      <c r="D134">
        <f>DEPARTUREAM</f>
        <v/>
      </c>
    </row>
    <row r="135">
      <c r="A135">
        <f>USERIDAMDEP</f>
        <v/>
      </c>
      <c r="B135" s="95">
        <f>DATEDEPAM</f>
        <v/>
      </c>
      <c r="C135">
        <f>A135&amp;"-"&amp;TEXT(B135,"M")&amp;"-"&amp;TEXT(B135,"D")</f>
        <v/>
      </c>
      <c r="D135">
        <f>DEPARTUREAM</f>
        <v/>
      </c>
    </row>
    <row r="136">
      <c r="A136">
        <f>USERIDAMDEP</f>
        <v/>
      </c>
      <c r="B136" s="95">
        <f>DATEDEPAM</f>
        <v/>
      </c>
      <c r="C136">
        <f>A136&amp;"-"&amp;TEXT(B136,"M")&amp;"-"&amp;TEXT(B136,"D")</f>
        <v/>
      </c>
      <c r="D136">
        <f>DEPARTUREAM</f>
        <v/>
      </c>
    </row>
    <row r="137">
      <c r="A137">
        <f>USERIDAMDEP</f>
        <v/>
      </c>
      <c r="B137" s="95">
        <f>DATEDEPAM</f>
        <v/>
      </c>
      <c r="C137">
        <f>A137&amp;"-"&amp;TEXT(B137,"M")&amp;"-"&amp;TEXT(B137,"D")</f>
        <v/>
      </c>
      <c r="D137">
        <f>DEPARTUREAM</f>
        <v/>
      </c>
    </row>
    <row r="138">
      <c r="A138">
        <f>USERIDAMDEP</f>
        <v/>
      </c>
      <c r="B138" s="95">
        <f>DATEDEPAM</f>
        <v/>
      </c>
      <c r="C138">
        <f>A138&amp;"-"&amp;TEXT(B138,"M")&amp;"-"&amp;TEXT(B138,"D")</f>
        <v/>
      </c>
      <c r="D138">
        <f>DEPARTUREAM</f>
        <v/>
      </c>
    </row>
    <row r="139">
      <c r="A139">
        <f>USERIDAMDEP</f>
        <v/>
      </c>
      <c r="B139" s="95">
        <f>DATEDEPAM</f>
        <v/>
      </c>
      <c r="C139">
        <f>A139&amp;"-"&amp;TEXT(B139,"M")&amp;"-"&amp;TEXT(B139,"D")</f>
        <v/>
      </c>
      <c r="D139">
        <f>DEPARTUREAM</f>
        <v/>
      </c>
    </row>
    <row r="140">
      <c r="A140">
        <f>USERIDAMDEP</f>
        <v/>
      </c>
      <c r="B140" s="95">
        <f>DATEDEPAM</f>
        <v/>
      </c>
      <c r="C140">
        <f>A140&amp;"-"&amp;TEXT(B140,"M")&amp;"-"&amp;TEXT(B140,"D")</f>
        <v/>
      </c>
      <c r="D140">
        <f>DEPARTUREAM</f>
        <v/>
      </c>
    </row>
    <row r="141">
      <c r="A141">
        <f>USERIDAMDEP</f>
        <v/>
      </c>
      <c r="B141" s="95">
        <f>DATEDEPAM</f>
        <v/>
      </c>
      <c r="C141">
        <f>A141&amp;"-"&amp;TEXT(B141,"M")&amp;"-"&amp;TEXT(B141,"D")</f>
        <v/>
      </c>
      <c r="D141">
        <f>DEPARTUREAM</f>
        <v/>
      </c>
    </row>
    <row r="142">
      <c r="A142">
        <f>USERIDAMDEP</f>
        <v/>
      </c>
      <c r="B142" s="95">
        <f>DATEDEPAM</f>
        <v/>
      </c>
      <c r="C142">
        <f>A142&amp;"-"&amp;TEXT(B142,"M")&amp;"-"&amp;TEXT(B142,"D")</f>
        <v/>
      </c>
      <c r="D142">
        <f>DEPARTUREAM</f>
        <v/>
      </c>
    </row>
    <row r="143">
      <c r="A143">
        <f>USERIDAMDEP</f>
        <v/>
      </c>
      <c r="B143" s="95">
        <f>DATEDEPAM</f>
        <v/>
      </c>
      <c r="C143">
        <f>A143&amp;"-"&amp;TEXT(B143,"M")&amp;"-"&amp;TEXT(B143,"D")</f>
        <v/>
      </c>
      <c r="D143">
        <f>DEPARTUREAM</f>
        <v/>
      </c>
    </row>
    <row r="144">
      <c r="A144">
        <f>USERIDAMDEP</f>
        <v/>
      </c>
      <c r="B144" s="95">
        <f>DATEDEPAM</f>
        <v/>
      </c>
      <c r="C144">
        <f>A144&amp;"-"&amp;TEXT(B144,"M")&amp;"-"&amp;TEXT(B144,"D")</f>
        <v/>
      </c>
      <c r="D144">
        <f>DEPARTUREAM</f>
        <v/>
      </c>
    </row>
    <row r="145">
      <c r="A145">
        <f>USERIDAMDEP</f>
        <v/>
      </c>
      <c r="B145" s="95">
        <f>DATEDEPAM</f>
        <v/>
      </c>
      <c r="C145">
        <f>A145&amp;"-"&amp;TEXT(B145,"M")&amp;"-"&amp;TEXT(B145,"D")</f>
        <v/>
      </c>
      <c r="D145">
        <f>DEPARTUREAM</f>
        <v/>
      </c>
    </row>
    <row r="146">
      <c r="A146">
        <f>USERIDAMDEP</f>
        <v/>
      </c>
      <c r="B146" s="95">
        <f>DATEDEPAM</f>
        <v/>
      </c>
      <c r="C146">
        <f>A146&amp;"-"&amp;TEXT(B146,"M")&amp;"-"&amp;TEXT(B146,"D")</f>
        <v/>
      </c>
      <c r="D146">
        <f>DEPARTUREAM</f>
        <v/>
      </c>
    </row>
    <row r="147">
      <c r="A147">
        <f>USERIDAMDEP</f>
        <v/>
      </c>
      <c r="B147" s="95">
        <f>DATEDEPAM</f>
        <v/>
      </c>
      <c r="C147">
        <f>A147&amp;"-"&amp;TEXT(B147,"M")&amp;"-"&amp;TEXT(B147,"D")</f>
        <v/>
      </c>
      <c r="D147">
        <f>DEPARTUREAM</f>
        <v/>
      </c>
    </row>
    <row r="148">
      <c r="A148">
        <f>USERIDAMDEP</f>
        <v/>
      </c>
      <c r="B148" s="95">
        <f>DATEDEPAM</f>
        <v/>
      </c>
      <c r="C148">
        <f>A148&amp;"-"&amp;TEXT(B148,"M")&amp;"-"&amp;TEXT(B148,"D")</f>
        <v/>
      </c>
      <c r="D148">
        <f>DEPARTUREAM</f>
        <v/>
      </c>
    </row>
    <row r="149">
      <c r="A149">
        <f>USERIDAMDEP</f>
        <v/>
      </c>
      <c r="B149" s="95">
        <f>DATEDEPAM</f>
        <v/>
      </c>
      <c r="C149">
        <f>A149&amp;"-"&amp;TEXT(B149,"M")&amp;"-"&amp;TEXT(B149,"D")</f>
        <v/>
      </c>
      <c r="D149">
        <f>DEPARTUREAM</f>
        <v/>
      </c>
    </row>
    <row r="150">
      <c r="A150">
        <f>USERIDAMDEP</f>
        <v/>
      </c>
      <c r="B150" s="95">
        <f>DATEDEPAM</f>
        <v/>
      </c>
      <c r="C150">
        <f>A150&amp;"-"&amp;TEXT(B150,"M")&amp;"-"&amp;TEXT(B150,"D")</f>
        <v/>
      </c>
      <c r="D150">
        <f>DEPARTUREAM</f>
        <v/>
      </c>
    </row>
    <row r="151">
      <c r="A151">
        <f>USERIDAMDEP</f>
        <v/>
      </c>
      <c r="B151" s="95">
        <f>DATEDEPAM</f>
        <v/>
      </c>
      <c r="C151">
        <f>A151&amp;"-"&amp;TEXT(B151,"M")&amp;"-"&amp;TEXT(B151,"D")</f>
        <v/>
      </c>
      <c r="D151">
        <f>DEPARTUREAM</f>
        <v/>
      </c>
    </row>
    <row r="152">
      <c r="A152">
        <f>USERIDAMDEP</f>
        <v/>
      </c>
      <c r="B152" s="95">
        <f>DATEDEPAM</f>
        <v/>
      </c>
      <c r="C152">
        <f>A152&amp;"-"&amp;TEXT(B152,"M")&amp;"-"&amp;TEXT(B152,"D")</f>
        <v/>
      </c>
      <c r="D152">
        <f>DEPARTUREAM</f>
        <v/>
      </c>
    </row>
    <row r="153">
      <c r="A153">
        <f>USERIDAMDEP</f>
        <v/>
      </c>
      <c r="B153" s="95">
        <f>DATEDEPAM</f>
        <v/>
      </c>
      <c r="C153">
        <f>A153&amp;"-"&amp;TEXT(B153,"M")&amp;"-"&amp;TEXT(B153,"D")</f>
        <v/>
      </c>
      <c r="D153">
        <f>DEPARTUREAM</f>
        <v/>
      </c>
    </row>
    <row r="154">
      <c r="A154">
        <f>USERIDAMDEP</f>
        <v/>
      </c>
      <c r="B154" s="95">
        <f>DATEDEPAM</f>
        <v/>
      </c>
      <c r="C154">
        <f>A154&amp;"-"&amp;TEXT(B154,"M")&amp;"-"&amp;TEXT(B154,"D")</f>
        <v/>
      </c>
      <c r="D154">
        <f>DEPARTUREAM</f>
        <v/>
      </c>
    </row>
    <row r="155">
      <c r="A155">
        <f>USERIDAMDEP</f>
        <v/>
      </c>
      <c r="B155" s="95">
        <f>DATEDEPAM</f>
        <v/>
      </c>
      <c r="C155">
        <f>A155&amp;"-"&amp;TEXT(B155,"M")&amp;"-"&amp;TEXT(B155,"D")</f>
        <v/>
      </c>
      <c r="D155">
        <f>DEPARTUREAM</f>
        <v/>
      </c>
    </row>
    <row r="156">
      <c r="A156">
        <f>USERIDAMDEP</f>
        <v/>
      </c>
      <c r="B156" s="95">
        <f>DATEDEPAM</f>
        <v/>
      </c>
      <c r="C156">
        <f>A156&amp;"-"&amp;TEXT(B156,"M")&amp;"-"&amp;TEXT(B156,"D")</f>
        <v/>
      </c>
      <c r="D156">
        <f>DEPARTUREAM</f>
        <v/>
      </c>
    </row>
    <row r="157">
      <c r="A157">
        <f>USERIDAMDEP</f>
        <v/>
      </c>
      <c r="B157" s="95">
        <f>DATEDEPAM</f>
        <v/>
      </c>
      <c r="C157">
        <f>A157&amp;"-"&amp;TEXT(B157,"M")&amp;"-"&amp;TEXT(B157,"D")</f>
        <v/>
      </c>
      <c r="D157">
        <f>DEPARTUREAM</f>
        <v/>
      </c>
    </row>
    <row r="158">
      <c r="A158">
        <f>USERIDAMDEP</f>
        <v/>
      </c>
      <c r="B158" s="95">
        <f>DATEDEPAM</f>
        <v/>
      </c>
      <c r="C158">
        <f>A158&amp;"-"&amp;TEXT(B158,"M")&amp;"-"&amp;TEXT(B158,"D")</f>
        <v/>
      </c>
      <c r="D158">
        <f>DEPARTUREAM</f>
        <v/>
      </c>
    </row>
    <row r="159">
      <c r="A159">
        <f>USERIDAMDEP</f>
        <v/>
      </c>
      <c r="B159" s="95">
        <f>DATEDEPAM</f>
        <v/>
      </c>
      <c r="C159">
        <f>A159&amp;"-"&amp;TEXT(B159,"M")&amp;"-"&amp;TEXT(B159,"D")</f>
        <v/>
      </c>
      <c r="D159">
        <f>DEPARTUREAM</f>
        <v/>
      </c>
    </row>
    <row r="160">
      <c r="A160">
        <f>USERIDAMDEP</f>
        <v/>
      </c>
      <c r="B160" s="95">
        <f>DATEDEPAM</f>
        <v/>
      </c>
      <c r="C160">
        <f>A160&amp;"-"&amp;TEXT(B160,"M")&amp;"-"&amp;TEXT(B160,"D")</f>
        <v/>
      </c>
      <c r="D160">
        <f>DEPARTUREAM</f>
        <v/>
      </c>
    </row>
    <row r="161">
      <c r="A161">
        <f>USERIDAMDEP</f>
        <v/>
      </c>
      <c r="B161" s="95">
        <f>DATEDEPAM</f>
        <v/>
      </c>
      <c r="C161">
        <f>A161&amp;"-"&amp;TEXT(B161,"M")&amp;"-"&amp;TEXT(B161,"D")</f>
        <v/>
      </c>
      <c r="D161">
        <f>DEPARTUREAM</f>
        <v/>
      </c>
    </row>
    <row r="162">
      <c r="A162">
        <f>USERIDAMDEP</f>
        <v/>
      </c>
      <c r="B162" s="95">
        <f>DATEDEPAM</f>
        <v/>
      </c>
      <c r="C162">
        <f>A162&amp;"-"&amp;TEXT(B162,"M")&amp;"-"&amp;TEXT(B162,"D")</f>
        <v/>
      </c>
      <c r="D162">
        <f>DEPARTUREAM</f>
        <v/>
      </c>
    </row>
    <row r="163">
      <c r="A163">
        <f>USERIDAMDEP</f>
        <v/>
      </c>
      <c r="B163" s="95">
        <f>DATEDEPAM</f>
        <v/>
      </c>
      <c r="C163">
        <f>A163&amp;"-"&amp;TEXT(B163,"M")&amp;"-"&amp;TEXT(B163,"D")</f>
        <v/>
      </c>
      <c r="D163">
        <f>DEPARTUREAM</f>
        <v/>
      </c>
    </row>
    <row r="164">
      <c r="A164">
        <f>USERIDAMDEP</f>
        <v/>
      </c>
      <c r="B164" s="95">
        <f>DATEDEPAM</f>
        <v/>
      </c>
      <c r="C164">
        <f>A164&amp;"-"&amp;TEXT(B164,"M")&amp;"-"&amp;TEXT(B164,"D")</f>
        <v/>
      </c>
      <c r="D164">
        <f>DEPARTUREAM</f>
        <v/>
      </c>
    </row>
    <row r="165">
      <c r="A165">
        <f>USERIDAMDEP</f>
        <v/>
      </c>
      <c r="B165" s="95">
        <f>DATEDEPAM</f>
        <v/>
      </c>
      <c r="C165">
        <f>A165&amp;"-"&amp;TEXT(B165,"M")&amp;"-"&amp;TEXT(B165,"D")</f>
        <v/>
      </c>
      <c r="D165">
        <f>DEPARTUREAM</f>
        <v/>
      </c>
    </row>
    <row r="166">
      <c r="A166">
        <f>USERIDAMDEP</f>
        <v/>
      </c>
      <c r="B166" s="95">
        <f>DATEDEPAM</f>
        <v/>
      </c>
      <c r="C166">
        <f>A166&amp;"-"&amp;TEXT(B166,"M")&amp;"-"&amp;TEXT(B166,"D")</f>
        <v/>
      </c>
      <c r="D166">
        <f>DEPARTUREAM</f>
        <v/>
      </c>
    </row>
    <row r="167">
      <c r="A167">
        <f>USERIDAMDEP</f>
        <v/>
      </c>
      <c r="B167" s="95">
        <f>DATEDEPAM</f>
        <v/>
      </c>
      <c r="C167">
        <f>A167&amp;"-"&amp;TEXT(B167,"M")&amp;"-"&amp;TEXT(B167,"D")</f>
        <v/>
      </c>
      <c r="D167">
        <f>DEPARTUREAM</f>
        <v/>
      </c>
    </row>
    <row r="168">
      <c r="A168">
        <f>USERIDAMDEP</f>
        <v/>
      </c>
      <c r="B168" s="95">
        <f>DATEDEPAM</f>
        <v/>
      </c>
      <c r="C168">
        <f>A168&amp;"-"&amp;TEXT(B168,"M")&amp;"-"&amp;TEXT(B168,"D")</f>
        <v/>
      </c>
      <c r="D168">
        <f>DEPARTUREAM</f>
        <v/>
      </c>
    </row>
    <row r="169">
      <c r="A169">
        <f>USERIDAMDEP</f>
        <v/>
      </c>
      <c r="B169" s="95">
        <f>DATEDEPAM</f>
        <v/>
      </c>
      <c r="C169">
        <f>A169&amp;"-"&amp;TEXT(B169,"M")&amp;"-"&amp;TEXT(B169,"D")</f>
        <v/>
      </c>
      <c r="D169">
        <f>DEPARTUREAM</f>
        <v/>
      </c>
    </row>
    <row r="170">
      <c r="A170">
        <f>USERIDAMDEP</f>
        <v/>
      </c>
      <c r="B170" s="95">
        <f>DATEDEPAM</f>
        <v/>
      </c>
      <c r="C170">
        <f>A170&amp;"-"&amp;TEXT(B170,"M")&amp;"-"&amp;TEXT(B170,"D")</f>
        <v/>
      </c>
      <c r="D170">
        <f>DEPARTUREAM</f>
        <v/>
      </c>
    </row>
    <row r="171">
      <c r="A171">
        <f>USERIDAMDEP</f>
        <v/>
      </c>
      <c r="B171" s="95">
        <f>DATEDEPAM</f>
        <v/>
      </c>
      <c r="C171">
        <f>A171&amp;"-"&amp;TEXT(B171,"M")&amp;"-"&amp;TEXT(B171,"D")</f>
        <v/>
      </c>
      <c r="D171">
        <f>DEPARTUREAM</f>
        <v/>
      </c>
    </row>
    <row r="172">
      <c r="A172">
        <f>USERIDAMDEP</f>
        <v/>
      </c>
      <c r="B172" s="95">
        <f>DATEDEPAM</f>
        <v/>
      </c>
      <c r="C172">
        <f>A172&amp;"-"&amp;TEXT(B172,"M")&amp;"-"&amp;TEXT(B172,"D")</f>
        <v/>
      </c>
      <c r="D172">
        <f>DEPARTUREAM</f>
        <v/>
      </c>
    </row>
    <row r="173">
      <c r="A173">
        <f>USERIDAMDEP</f>
        <v/>
      </c>
      <c r="B173" s="95">
        <f>DATEDEPAM</f>
        <v/>
      </c>
      <c r="C173">
        <f>A173&amp;"-"&amp;TEXT(B173,"M")&amp;"-"&amp;TEXT(B173,"D")</f>
        <v/>
      </c>
      <c r="D173">
        <f>DEPARTUREAM</f>
        <v/>
      </c>
    </row>
    <row r="174">
      <c r="A174">
        <f>USERIDAMDEP</f>
        <v/>
      </c>
      <c r="B174" s="95">
        <f>DATEDEPAM</f>
        <v/>
      </c>
      <c r="C174">
        <f>A174&amp;"-"&amp;TEXT(B174,"M")&amp;"-"&amp;TEXT(B174,"D")</f>
        <v/>
      </c>
      <c r="D174">
        <f>DEPARTUREAM</f>
        <v/>
      </c>
    </row>
    <row r="175">
      <c r="A175">
        <f>USERIDAMDEP</f>
        <v/>
      </c>
      <c r="B175" s="95">
        <f>DATEDEPAM</f>
        <v/>
      </c>
      <c r="C175">
        <f>A175&amp;"-"&amp;TEXT(B175,"M")&amp;"-"&amp;TEXT(B175,"D")</f>
        <v/>
      </c>
      <c r="D175">
        <f>DEPARTUREAM</f>
        <v/>
      </c>
    </row>
    <row r="176">
      <c r="A176">
        <f>USERIDAMDEP</f>
        <v/>
      </c>
      <c r="B176" s="95">
        <f>DATEDEPAM</f>
        <v/>
      </c>
      <c r="C176">
        <f>A176&amp;"-"&amp;TEXT(B176,"M")&amp;"-"&amp;TEXT(B176,"D")</f>
        <v/>
      </c>
      <c r="D176">
        <f>DEPARTUREAM</f>
        <v/>
      </c>
    </row>
    <row r="177">
      <c r="A177">
        <f>USERIDAMDEP</f>
        <v/>
      </c>
      <c r="B177" s="95">
        <f>DATEDEPAM</f>
        <v/>
      </c>
      <c r="C177">
        <f>A177&amp;"-"&amp;TEXT(B177,"M")&amp;"-"&amp;TEXT(B177,"D")</f>
        <v/>
      </c>
      <c r="D177">
        <f>DEPARTUREAM</f>
        <v/>
      </c>
    </row>
    <row r="178">
      <c r="A178">
        <f>USERIDAMDEP</f>
        <v/>
      </c>
      <c r="B178" s="95">
        <f>DATEDEPAM</f>
        <v/>
      </c>
      <c r="C178">
        <f>A178&amp;"-"&amp;TEXT(B178,"M")&amp;"-"&amp;TEXT(B178,"D")</f>
        <v/>
      </c>
      <c r="D178">
        <f>DEPARTUREAM</f>
        <v/>
      </c>
    </row>
    <row r="179">
      <c r="A179">
        <f>USERIDAMDEP</f>
        <v/>
      </c>
      <c r="B179" s="95">
        <f>DATEDEPAM</f>
        <v/>
      </c>
      <c r="C179">
        <f>A179&amp;"-"&amp;TEXT(B179,"M")&amp;"-"&amp;TEXT(B179,"D")</f>
        <v/>
      </c>
      <c r="D179">
        <f>DEPARTUREAM</f>
        <v/>
      </c>
    </row>
    <row r="180">
      <c r="A180">
        <f>USERIDAMDEP</f>
        <v/>
      </c>
      <c r="B180" s="95">
        <f>DATEDEPAM</f>
        <v/>
      </c>
      <c r="C180">
        <f>A180&amp;"-"&amp;TEXT(B180,"M")&amp;"-"&amp;TEXT(B180,"D")</f>
        <v/>
      </c>
      <c r="D180">
        <f>DEPARTUREAM</f>
        <v/>
      </c>
    </row>
    <row r="181">
      <c r="A181">
        <f>USERIDAMDEP</f>
        <v/>
      </c>
      <c r="B181" s="95">
        <f>DATEDEPAM</f>
        <v/>
      </c>
      <c r="C181">
        <f>A181&amp;"-"&amp;TEXT(B181,"M")&amp;"-"&amp;TEXT(B181,"D")</f>
        <v/>
      </c>
      <c r="D181">
        <f>DEPARTUREAM</f>
        <v/>
      </c>
    </row>
    <row r="182">
      <c r="A182">
        <f>USERIDAMDEP</f>
        <v/>
      </c>
      <c r="B182" s="95">
        <f>DATEDEPAM</f>
        <v/>
      </c>
      <c r="C182">
        <f>A182&amp;"-"&amp;TEXT(B182,"M")&amp;"-"&amp;TEXT(B182,"D")</f>
        <v/>
      </c>
      <c r="D182">
        <f>DEPARTUREAM</f>
        <v/>
      </c>
    </row>
    <row r="183">
      <c r="A183">
        <f>USERIDAMDEP</f>
        <v/>
      </c>
      <c r="B183" s="95">
        <f>DATEDEPAM</f>
        <v/>
      </c>
      <c r="C183">
        <f>A183&amp;"-"&amp;TEXT(B183,"M")&amp;"-"&amp;TEXT(B183,"D")</f>
        <v/>
      </c>
      <c r="D183">
        <f>DEPARTUREAM</f>
        <v/>
      </c>
    </row>
    <row r="184">
      <c r="A184">
        <f>USERIDAMDEP</f>
        <v/>
      </c>
      <c r="B184" s="95">
        <f>DATEDEPAM</f>
        <v/>
      </c>
      <c r="C184">
        <f>A184&amp;"-"&amp;TEXT(B184,"M")&amp;"-"&amp;TEXT(B184,"D")</f>
        <v/>
      </c>
      <c r="D184">
        <f>DEPARTUREAM</f>
        <v/>
      </c>
    </row>
    <row r="185">
      <c r="A185">
        <f>USERIDAMDEP</f>
        <v/>
      </c>
      <c r="B185" s="95">
        <f>DATEDEPAM</f>
        <v/>
      </c>
      <c r="C185">
        <f>A185&amp;"-"&amp;TEXT(B185,"M")&amp;"-"&amp;TEXT(B185,"D")</f>
        <v/>
      </c>
      <c r="D185">
        <f>DEPARTUREAM</f>
        <v/>
      </c>
    </row>
    <row r="186">
      <c r="A186">
        <f>USERIDAMDEP</f>
        <v/>
      </c>
      <c r="B186" s="95">
        <f>DATEDEPAM</f>
        <v/>
      </c>
      <c r="C186">
        <f>A186&amp;"-"&amp;TEXT(B186,"M")&amp;"-"&amp;TEXT(B186,"D")</f>
        <v/>
      </c>
      <c r="D186">
        <f>DEPARTUREAM</f>
        <v/>
      </c>
    </row>
    <row r="187">
      <c r="A187">
        <f>USERIDAMDEP</f>
        <v/>
      </c>
      <c r="B187" s="95">
        <f>DATEDEPAM</f>
        <v/>
      </c>
      <c r="C187">
        <f>A187&amp;"-"&amp;TEXT(B187,"M")&amp;"-"&amp;TEXT(B187,"D")</f>
        <v/>
      </c>
      <c r="D187">
        <f>DEPARTUREAM</f>
        <v/>
      </c>
    </row>
    <row r="188">
      <c r="A188">
        <f>USERIDAMDEP</f>
        <v/>
      </c>
      <c r="B188" s="95">
        <f>DATEDEPAM</f>
        <v/>
      </c>
      <c r="C188">
        <f>A188&amp;"-"&amp;TEXT(B188,"M")&amp;"-"&amp;TEXT(B188,"D")</f>
        <v/>
      </c>
      <c r="D188">
        <f>DEPARTUREAM</f>
        <v/>
      </c>
    </row>
    <row r="189">
      <c r="A189">
        <f>USERIDAMDEP</f>
        <v/>
      </c>
      <c r="B189" s="95">
        <f>DATEDEPAM</f>
        <v/>
      </c>
      <c r="C189">
        <f>A189&amp;"-"&amp;TEXT(B189,"M")&amp;"-"&amp;TEXT(B189,"D")</f>
        <v/>
      </c>
      <c r="D189">
        <f>DEPARTUREAM</f>
        <v/>
      </c>
    </row>
    <row r="190">
      <c r="A190">
        <f>USERIDAMDEP</f>
        <v/>
      </c>
      <c r="B190" s="95">
        <f>DATEDEPAM</f>
        <v/>
      </c>
      <c r="C190">
        <f>A190&amp;"-"&amp;TEXT(B190,"M")&amp;"-"&amp;TEXT(B190,"D")</f>
        <v/>
      </c>
      <c r="D190">
        <f>DEPARTUREAM</f>
        <v/>
      </c>
    </row>
    <row r="191">
      <c r="A191">
        <f>USERIDAMDEP</f>
        <v/>
      </c>
      <c r="B191" s="95">
        <f>DATEDEPAM</f>
        <v/>
      </c>
      <c r="C191">
        <f>A191&amp;"-"&amp;TEXT(B191,"M")&amp;"-"&amp;TEXT(B191,"D")</f>
        <v/>
      </c>
      <c r="D191">
        <f>DEPARTUREAM</f>
        <v/>
      </c>
    </row>
    <row r="192">
      <c r="A192">
        <f>USERIDAMDEP</f>
        <v/>
      </c>
      <c r="B192" s="95">
        <f>DATEDEPAM</f>
        <v/>
      </c>
      <c r="C192">
        <f>A192&amp;"-"&amp;TEXT(B192,"M")&amp;"-"&amp;TEXT(B192,"D")</f>
        <v/>
      </c>
      <c r="D192">
        <f>DEPARTUREAM</f>
        <v/>
      </c>
    </row>
    <row r="193">
      <c r="A193">
        <f>USERIDAMDEP</f>
        <v/>
      </c>
      <c r="B193" s="95">
        <f>DATEDEPAM</f>
        <v/>
      </c>
      <c r="C193">
        <f>A193&amp;"-"&amp;TEXT(B193,"M")&amp;"-"&amp;TEXT(B193,"D")</f>
        <v/>
      </c>
      <c r="D193">
        <f>DEPARTUREAM</f>
        <v/>
      </c>
    </row>
    <row r="194">
      <c r="A194">
        <f>USERIDAMDEP</f>
        <v/>
      </c>
      <c r="B194" s="95">
        <f>DATEDEPAM</f>
        <v/>
      </c>
      <c r="C194">
        <f>A194&amp;"-"&amp;TEXT(B194,"M")&amp;"-"&amp;TEXT(B194,"D")</f>
        <v/>
      </c>
      <c r="D194">
        <f>DEPARTUREAM</f>
        <v/>
      </c>
    </row>
    <row r="195">
      <c r="A195">
        <f>USERIDAMDEP</f>
        <v/>
      </c>
      <c r="B195" s="95">
        <f>DATEDEPAM</f>
        <v/>
      </c>
      <c r="C195">
        <f>A195&amp;"-"&amp;TEXT(B195,"M")&amp;"-"&amp;TEXT(B195,"D")</f>
        <v/>
      </c>
      <c r="D195">
        <f>DEPARTUREAM</f>
        <v/>
      </c>
    </row>
    <row r="196">
      <c r="A196">
        <f>USERIDAMDEP</f>
        <v/>
      </c>
      <c r="B196" s="95">
        <f>DATEDEPAM</f>
        <v/>
      </c>
      <c r="C196">
        <f>A196&amp;"-"&amp;TEXT(B196,"M")&amp;"-"&amp;TEXT(B196,"D")</f>
        <v/>
      </c>
      <c r="D196">
        <f>DEPARTUREAM</f>
        <v/>
      </c>
    </row>
    <row r="197">
      <c r="A197">
        <f>USERIDAMDEP</f>
        <v/>
      </c>
      <c r="B197" s="95">
        <f>DATEDEPAM</f>
        <v/>
      </c>
      <c r="C197">
        <f>A197&amp;"-"&amp;TEXT(B197,"M")&amp;"-"&amp;TEXT(B197,"D")</f>
        <v/>
      </c>
      <c r="D197">
        <f>DEPARTUREAM</f>
        <v/>
      </c>
    </row>
    <row r="198">
      <c r="A198">
        <f>USERIDAMDEP</f>
        <v/>
      </c>
      <c r="B198" s="95">
        <f>DATEDEPAM</f>
        <v/>
      </c>
      <c r="C198">
        <f>A198&amp;"-"&amp;TEXT(B198,"M")&amp;"-"&amp;TEXT(B198,"D")</f>
        <v/>
      </c>
      <c r="D198">
        <f>DEPARTUREAM</f>
        <v/>
      </c>
    </row>
    <row r="199">
      <c r="A199">
        <f>USERIDAMDEP</f>
        <v/>
      </c>
      <c r="B199" s="95">
        <f>DATEDEPAM</f>
        <v/>
      </c>
      <c r="C199">
        <f>A199&amp;"-"&amp;TEXT(B199,"M")&amp;"-"&amp;TEXT(B199,"D")</f>
        <v/>
      </c>
      <c r="D199">
        <f>DEPARTUREAM</f>
        <v/>
      </c>
    </row>
    <row r="200">
      <c r="A200">
        <f>USERIDAMDEP</f>
        <v/>
      </c>
      <c r="B200" s="95">
        <f>DATEDEPAM</f>
        <v/>
      </c>
      <c r="C200">
        <f>A200&amp;"-"&amp;TEXT(B200,"M")&amp;"-"&amp;TEXT(B200,"D")</f>
        <v/>
      </c>
      <c r="D200">
        <f>DEPARTUREAM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B3" sqref="B3:I3"/>
    </sheetView>
  </sheetViews>
  <sheetFormatPr baseColWidth="8" defaultRowHeight="15"/>
  <cols>
    <col bestFit="1" customWidth="1" max="1" min="1" width="7.7109375"/>
    <col bestFit="1" customWidth="1" max="2" min="2" width="10.7109375"/>
    <col bestFit="1" customWidth="1" max="4" min="4" width="11.85546875"/>
  </cols>
  <sheetData>
    <row r="1">
      <c r="A1">
        <f>UserIDPM</f>
        <v/>
      </c>
      <c r="B1">
        <f>DateArvPM</f>
        <v/>
      </c>
      <c r="C1" t="inlineStr">
        <is>
          <t>ATTCODE</t>
        </is>
      </c>
      <c r="D1">
        <f>ArrivalPM</f>
        <v/>
      </c>
    </row>
    <row r="2">
      <c r="A2">
        <f>UserIDPM</f>
        <v/>
      </c>
      <c r="B2">
        <f>DateArvPM</f>
        <v/>
      </c>
      <c r="C2">
        <f>A2&amp;"-"&amp;TEXT(B2,"M")&amp;"-"&amp;TEXT(B2,"D")</f>
        <v/>
      </c>
      <c r="D2">
        <f>ArrivalPM</f>
        <v/>
      </c>
    </row>
    <row r="3">
      <c r="A3">
        <f>UserIDPM</f>
        <v/>
      </c>
      <c r="B3">
        <f>DateArvPM</f>
        <v/>
      </c>
      <c r="C3">
        <f>A3&amp;"-"&amp;TEXT(B3,"M")&amp;"-"&amp;TEXT(B3,"D")</f>
        <v/>
      </c>
      <c r="D3">
        <f>ArrivalPM</f>
        <v/>
      </c>
    </row>
    <row r="4">
      <c r="A4">
        <f>UserIDPM</f>
        <v/>
      </c>
      <c r="B4">
        <f>DateArvPM</f>
        <v/>
      </c>
      <c r="C4">
        <f>A4&amp;"-"&amp;TEXT(B4,"M")&amp;"-"&amp;TEXT(B4,"D")</f>
        <v/>
      </c>
      <c r="D4">
        <f>ArrivalPM</f>
        <v/>
      </c>
    </row>
    <row r="5">
      <c r="A5">
        <f>UserIDPM</f>
        <v/>
      </c>
      <c r="B5">
        <f>DateArvPM</f>
        <v/>
      </c>
      <c r="C5">
        <f>A5&amp;"-"&amp;TEXT(B5,"M")&amp;"-"&amp;TEXT(B5,"D")</f>
        <v/>
      </c>
      <c r="D5">
        <f>ArrivalPM</f>
        <v/>
      </c>
    </row>
    <row r="6">
      <c r="A6">
        <f>UserIDPM</f>
        <v/>
      </c>
      <c r="B6">
        <f>DateArvPM</f>
        <v/>
      </c>
      <c r="C6">
        <f>A6&amp;"-"&amp;TEXT(B6,"M")&amp;"-"&amp;TEXT(B6,"D")</f>
        <v/>
      </c>
      <c r="D6">
        <f>ArrivalPM</f>
        <v/>
      </c>
    </row>
    <row r="7">
      <c r="A7">
        <f>UserIDPM</f>
        <v/>
      </c>
      <c r="B7">
        <f>DateArvPM</f>
        <v/>
      </c>
      <c r="C7">
        <f>A7&amp;"-"&amp;TEXT(B7,"M")&amp;"-"&amp;TEXT(B7,"D")</f>
        <v/>
      </c>
      <c r="D7">
        <f>ArrivalPM</f>
        <v/>
      </c>
    </row>
    <row r="8">
      <c r="A8">
        <f>UserIDPM</f>
        <v/>
      </c>
      <c r="B8">
        <f>DateArvPM</f>
        <v/>
      </c>
      <c r="C8">
        <f>A8&amp;"-"&amp;TEXT(B8,"M")&amp;"-"&amp;TEXT(B8,"D")</f>
        <v/>
      </c>
      <c r="D8">
        <f>ArrivalPM</f>
        <v/>
      </c>
    </row>
    <row r="9">
      <c r="A9">
        <f>UserIDPM</f>
        <v/>
      </c>
      <c r="B9">
        <f>DateArvPM</f>
        <v/>
      </c>
      <c r="C9">
        <f>A9&amp;"-"&amp;TEXT(B9,"M")&amp;"-"&amp;TEXT(B9,"D")</f>
        <v/>
      </c>
      <c r="D9">
        <f>ArrivalPM</f>
        <v/>
      </c>
    </row>
    <row r="10">
      <c r="A10">
        <f>UserIDPM</f>
        <v/>
      </c>
      <c r="B10">
        <f>DateArvPM</f>
        <v/>
      </c>
      <c r="C10">
        <f>A10&amp;"-"&amp;TEXT(B10,"M")&amp;"-"&amp;TEXT(B10,"D")</f>
        <v/>
      </c>
      <c r="D10">
        <f>ArrivalPM</f>
        <v/>
      </c>
    </row>
    <row r="11">
      <c r="A11">
        <f>UserIDPM</f>
        <v/>
      </c>
      <c r="B11">
        <f>DateArvPM</f>
        <v/>
      </c>
      <c r="C11">
        <f>A11&amp;"-"&amp;TEXT(B11,"M")&amp;"-"&amp;TEXT(B11,"D")</f>
        <v/>
      </c>
      <c r="D11">
        <f>ArrivalPM</f>
        <v/>
      </c>
    </row>
    <row r="12">
      <c r="A12">
        <f>UserIDPM</f>
        <v/>
      </c>
      <c r="B12">
        <f>DateArvPM</f>
        <v/>
      </c>
      <c r="C12">
        <f>A12&amp;"-"&amp;TEXT(B12,"M")&amp;"-"&amp;TEXT(B12,"D")</f>
        <v/>
      </c>
      <c r="D12">
        <f>ArrivalPM</f>
        <v/>
      </c>
    </row>
    <row r="13">
      <c r="A13">
        <f>UserIDPM</f>
        <v/>
      </c>
      <c r="B13">
        <f>DateArvPM</f>
        <v/>
      </c>
      <c r="C13">
        <f>A13&amp;"-"&amp;TEXT(B13,"M")&amp;"-"&amp;TEXT(B13,"D")</f>
        <v/>
      </c>
      <c r="D13">
        <f>ArrivalPM</f>
        <v/>
      </c>
    </row>
    <row r="14">
      <c r="A14">
        <f>UserIDPM</f>
        <v/>
      </c>
      <c r="B14">
        <f>DateArvPM</f>
        <v/>
      </c>
      <c r="C14">
        <f>A14&amp;"-"&amp;TEXT(B14,"M")&amp;"-"&amp;TEXT(B14,"D")</f>
        <v/>
      </c>
      <c r="D14">
        <f>ArrivalPM</f>
        <v/>
      </c>
    </row>
    <row r="15">
      <c r="A15">
        <f>UserIDPM</f>
        <v/>
      </c>
      <c r="B15">
        <f>DateArvPM</f>
        <v/>
      </c>
      <c r="C15">
        <f>A15&amp;"-"&amp;TEXT(B15,"M")&amp;"-"&amp;TEXT(B15,"D")</f>
        <v/>
      </c>
      <c r="D15">
        <f>ArrivalPM</f>
        <v/>
      </c>
    </row>
    <row r="16">
      <c r="A16">
        <f>UserIDPM</f>
        <v/>
      </c>
      <c r="B16">
        <f>DateArvPM</f>
        <v/>
      </c>
      <c r="C16">
        <f>A16&amp;"-"&amp;TEXT(B16,"M")&amp;"-"&amp;TEXT(B16,"D")</f>
        <v/>
      </c>
      <c r="D16">
        <f>ArrivalPM</f>
        <v/>
      </c>
    </row>
    <row r="17">
      <c r="A17">
        <f>UserIDPM</f>
        <v/>
      </c>
      <c r="B17">
        <f>DateArvPM</f>
        <v/>
      </c>
      <c r="C17">
        <f>A17&amp;"-"&amp;TEXT(B17,"M")&amp;"-"&amp;TEXT(B17,"D")</f>
        <v/>
      </c>
      <c r="D17">
        <f>ArrivalPM</f>
        <v/>
      </c>
    </row>
    <row r="18">
      <c r="A18">
        <f>UserIDPM</f>
        <v/>
      </c>
      <c r="B18">
        <f>DateArvPM</f>
        <v/>
      </c>
      <c r="C18">
        <f>A18&amp;"-"&amp;TEXT(B18,"M")&amp;"-"&amp;TEXT(B18,"D")</f>
        <v/>
      </c>
      <c r="D18">
        <f>ArrivalPM</f>
        <v/>
      </c>
    </row>
    <row r="19">
      <c r="A19">
        <f>UserIDPM</f>
        <v/>
      </c>
      <c r="B19">
        <f>DateArvPM</f>
        <v/>
      </c>
      <c r="C19">
        <f>A19&amp;"-"&amp;TEXT(B19,"M")&amp;"-"&amp;TEXT(B19,"D")</f>
        <v/>
      </c>
      <c r="D19">
        <f>ArrivalPM</f>
        <v/>
      </c>
    </row>
    <row r="20">
      <c r="A20">
        <f>UserIDPM</f>
        <v/>
      </c>
      <c r="B20">
        <f>DateArvPM</f>
        <v/>
      </c>
      <c r="C20">
        <f>A20&amp;"-"&amp;TEXT(B20,"M")&amp;"-"&amp;TEXT(B20,"D")</f>
        <v/>
      </c>
      <c r="D20">
        <f>ArrivalPM</f>
        <v/>
      </c>
    </row>
    <row r="21">
      <c r="A21">
        <f>UserIDPM</f>
        <v/>
      </c>
      <c r="B21">
        <f>DateArvPM</f>
        <v/>
      </c>
      <c r="C21">
        <f>A21&amp;"-"&amp;TEXT(B21,"M")&amp;"-"&amp;TEXT(B21,"D")</f>
        <v/>
      </c>
      <c r="D21">
        <f>ArrivalPM</f>
        <v/>
      </c>
    </row>
    <row r="22">
      <c r="A22">
        <f>UserIDPM</f>
        <v/>
      </c>
      <c r="B22">
        <f>DateArvPM</f>
        <v/>
      </c>
      <c r="C22">
        <f>A22&amp;"-"&amp;TEXT(B22,"M")&amp;"-"&amp;TEXT(B22,"D")</f>
        <v/>
      </c>
      <c r="D22">
        <f>ArrivalPM</f>
        <v/>
      </c>
    </row>
    <row r="23">
      <c r="A23">
        <f>UserIDPM</f>
        <v/>
      </c>
      <c r="B23">
        <f>DateArvPM</f>
        <v/>
      </c>
      <c r="C23">
        <f>A23&amp;"-"&amp;TEXT(B23,"M")&amp;"-"&amp;TEXT(B23,"D")</f>
        <v/>
      </c>
      <c r="D23">
        <f>ArrivalPM</f>
        <v/>
      </c>
    </row>
    <row r="24">
      <c r="A24">
        <f>UserIDPM</f>
        <v/>
      </c>
      <c r="B24">
        <f>DateArvPM</f>
        <v/>
      </c>
      <c r="C24">
        <f>A24&amp;"-"&amp;TEXT(B24,"M")&amp;"-"&amp;TEXT(B24,"D")</f>
        <v/>
      </c>
      <c r="D24">
        <f>ArrivalPM</f>
        <v/>
      </c>
    </row>
    <row r="25">
      <c r="A25">
        <f>UserIDPM</f>
        <v/>
      </c>
      <c r="B25">
        <f>DateArvPM</f>
        <v/>
      </c>
      <c r="C25">
        <f>A25&amp;"-"&amp;TEXT(B25,"M")&amp;"-"&amp;TEXT(B25,"D")</f>
        <v/>
      </c>
      <c r="D25">
        <f>ArrivalPM</f>
        <v/>
      </c>
    </row>
    <row r="26">
      <c r="A26">
        <f>UserIDPM</f>
        <v/>
      </c>
      <c r="B26">
        <f>DateArvPM</f>
        <v/>
      </c>
      <c r="C26">
        <f>A26&amp;"-"&amp;TEXT(B26,"M")&amp;"-"&amp;TEXT(B26,"D")</f>
        <v/>
      </c>
      <c r="D26">
        <f>ArrivalPM</f>
        <v/>
      </c>
    </row>
    <row r="27">
      <c r="A27">
        <f>UserIDPM</f>
        <v/>
      </c>
      <c r="B27">
        <f>DateArvPM</f>
        <v/>
      </c>
      <c r="C27">
        <f>A27&amp;"-"&amp;TEXT(B27,"M")&amp;"-"&amp;TEXT(B27,"D")</f>
        <v/>
      </c>
      <c r="D27">
        <f>ArrivalPM</f>
        <v/>
      </c>
    </row>
    <row r="28">
      <c r="A28">
        <f>UserIDPM</f>
        <v/>
      </c>
      <c r="B28">
        <f>DateArvPM</f>
        <v/>
      </c>
      <c r="C28">
        <f>A28&amp;"-"&amp;TEXT(B28,"M")&amp;"-"&amp;TEXT(B28,"D")</f>
        <v/>
      </c>
      <c r="D28">
        <f>ArrivalPM</f>
        <v/>
      </c>
    </row>
    <row r="29">
      <c r="A29">
        <f>UserIDPM</f>
        <v/>
      </c>
      <c r="B29">
        <f>DateArvPM</f>
        <v/>
      </c>
      <c r="C29">
        <f>A29&amp;"-"&amp;TEXT(B29,"M")&amp;"-"&amp;TEXT(B29,"D")</f>
        <v/>
      </c>
      <c r="D29">
        <f>ArrivalPM</f>
        <v/>
      </c>
    </row>
    <row r="30">
      <c r="A30">
        <f>UserIDPM</f>
        <v/>
      </c>
      <c r="B30">
        <f>DateArvPM</f>
        <v/>
      </c>
      <c r="C30">
        <f>A30&amp;"-"&amp;TEXT(B30,"M")&amp;"-"&amp;TEXT(B30,"D")</f>
        <v/>
      </c>
      <c r="D30">
        <f>ArrivalPM</f>
        <v/>
      </c>
    </row>
    <row r="31">
      <c r="A31">
        <f>UserIDPM</f>
        <v/>
      </c>
      <c r="B31">
        <f>DateArvPM</f>
        <v/>
      </c>
      <c r="C31">
        <f>A31&amp;"-"&amp;TEXT(B31,"M")&amp;"-"&amp;TEXT(B31,"D")</f>
        <v/>
      </c>
      <c r="D31">
        <f>ArrivalPM</f>
        <v/>
      </c>
    </row>
    <row r="32">
      <c r="A32">
        <f>UserIDPM</f>
        <v/>
      </c>
      <c r="B32">
        <f>DateArvPM</f>
        <v/>
      </c>
      <c r="C32">
        <f>A32&amp;"-"&amp;TEXT(B32,"M")&amp;"-"&amp;TEXT(B32,"D")</f>
        <v/>
      </c>
      <c r="D32">
        <f>ArrivalPM</f>
        <v/>
      </c>
    </row>
    <row r="33">
      <c r="A33">
        <f>UserIDPM</f>
        <v/>
      </c>
      <c r="B33">
        <f>DateArvPM</f>
        <v/>
      </c>
      <c r="C33">
        <f>A33&amp;"-"&amp;TEXT(B33,"M")&amp;"-"&amp;TEXT(B33,"D")</f>
        <v/>
      </c>
      <c r="D33">
        <f>ArrivalPM</f>
        <v/>
      </c>
    </row>
    <row r="34">
      <c r="A34">
        <f>UserIDPM</f>
        <v/>
      </c>
      <c r="B34">
        <f>DateArvPM</f>
        <v/>
      </c>
      <c r="C34">
        <f>A34&amp;"-"&amp;TEXT(B34,"M")&amp;"-"&amp;TEXT(B34,"D")</f>
        <v/>
      </c>
      <c r="D34">
        <f>ArrivalPM</f>
        <v/>
      </c>
    </row>
    <row r="35">
      <c r="A35">
        <f>UserIDPM</f>
        <v/>
      </c>
      <c r="B35">
        <f>DateArvPM</f>
        <v/>
      </c>
      <c r="C35">
        <f>A35&amp;"-"&amp;TEXT(B35,"M")&amp;"-"&amp;TEXT(B35,"D")</f>
        <v/>
      </c>
      <c r="D35">
        <f>ArrivalPM</f>
        <v/>
      </c>
    </row>
    <row r="36">
      <c r="A36">
        <f>UserIDPM</f>
        <v/>
      </c>
      <c r="B36">
        <f>DateArvPM</f>
        <v/>
      </c>
      <c r="C36">
        <f>A36&amp;"-"&amp;TEXT(B36,"M")&amp;"-"&amp;TEXT(B36,"D")</f>
        <v/>
      </c>
      <c r="D36">
        <f>ArrivalPM</f>
        <v/>
      </c>
    </row>
    <row r="37">
      <c r="A37">
        <f>UserIDPM</f>
        <v/>
      </c>
      <c r="B37">
        <f>DateArvPM</f>
        <v/>
      </c>
      <c r="C37">
        <f>A37&amp;"-"&amp;TEXT(B37,"M")&amp;"-"&amp;TEXT(B37,"D")</f>
        <v/>
      </c>
      <c r="D37">
        <f>ArrivalPM</f>
        <v/>
      </c>
    </row>
    <row r="38">
      <c r="A38">
        <f>UserIDPM</f>
        <v/>
      </c>
      <c r="B38">
        <f>DateArvPM</f>
        <v/>
      </c>
      <c r="C38">
        <f>A38&amp;"-"&amp;TEXT(B38,"M")&amp;"-"&amp;TEXT(B38,"D")</f>
        <v/>
      </c>
      <c r="D38">
        <f>ArrivalPM</f>
        <v/>
      </c>
    </row>
    <row r="39">
      <c r="A39">
        <f>UserIDPM</f>
        <v/>
      </c>
      <c r="B39">
        <f>DateArvPM</f>
        <v/>
      </c>
      <c r="C39">
        <f>A39&amp;"-"&amp;TEXT(B39,"M")&amp;"-"&amp;TEXT(B39,"D")</f>
        <v/>
      </c>
      <c r="D39">
        <f>ArrivalPM</f>
        <v/>
      </c>
    </row>
    <row r="40">
      <c r="A40">
        <f>UserIDPM</f>
        <v/>
      </c>
      <c r="B40">
        <f>DateArvPM</f>
        <v/>
      </c>
      <c r="C40">
        <f>A40&amp;"-"&amp;TEXT(B40,"M")&amp;"-"&amp;TEXT(B40,"D")</f>
        <v/>
      </c>
      <c r="D40">
        <f>ArrivalPM</f>
        <v/>
      </c>
    </row>
    <row r="41">
      <c r="A41">
        <f>UserIDPM</f>
        <v/>
      </c>
      <c r="B41">
        <f>DateArvPM</f>
        <v/>
      </c>
      <c r="C41">
        <f>A41&amp;"-"&amp;TEXT(B41,"M")&amp;"-"&amp;TEXT(B41,"D")</f>
        <v/>
      </c>
      <c r="D41">
        <f>ArrivalPM</f>
        <v/>
      </c>
    </row>
    <row r="42">
      <c r="A42">
        <f>UserIDPM</f>
        <v/>
      </c>
      <c r="B42">
        <f>DateArvPM</f>
        <v/>
      </c>
      <c r="C42">
        <f>A42&amp;"-"&amp;TEXT(B42,"M")&amp;"-"&amp;TEXT(B42,"D")</f>
        <v/>
      </c>
      <c r="D42">
        <f>ArrivalPM</f>
        <v/>
      </c>
    </row>
    <row r="43">
      <c r="A43">
        <f>UserIDPM</f>
        <v/>
      </c>
      <c r="B43">
        <f>DateArvPM</f>
        <v/>
      </c>
      <c r="C43">
        <f>A43&amp;"-"&amp;TEXT(B43,"M")&amp;"-"&amp;TEXT(B43,"D")</f>
        <v/>
      </c>
      <c r="D43">
        <f>ArrivalPM</f>
        <v/>
      </c>
    </row>
    <row r="44">
      <c r="A44">
        <f>UserIDPM</f>
        <v/>
      </c>
      <c r="B44">
        <f>DateArvPM</f>
        <v/>
      </c>
      <c r="C44">
        <f>A44&amp;"-"&amp;TEXT(B44,"M")&amp;"-"&amp;TEXT(B44,"D")</f>
        <v/>
      </c>
      <c r="D44">
        <f>ArrivalPM</f>
        <v/>
      </c>
    </row>
    <row r="45">
      <c r="A45">
        <f>UserIDPM</f>
        <v/>
      </c>
      <c r="B45">
        <f>DateArvPM</f>
        <v/>
      </c>
      <c r="C45">
        <f>A45&amp;"-"&amp;TEXT(B45,"M")&amp;"-"&amp;TEXT(B45,"D")</f>
        <v/>
      </c>
      <c r="D45">
        <f>ArrivalPM</f>
        <v/>
      </c>
    </row>
    <row r="46">
      <c r="A46">
        <f>UserIDPM</f>
        <v/>
      </c>
      <c r="B46">
        <f>DateArvPM</f>
        <v/>
      </c>
      <c r="C46">
        <f>A46&amp;"-"&amp;TEXT(B46,"M")&amp;"-"&amp;TEXT(B46,"D")</f>
        <v/>
      </c>
      <c r="D46">
        <f>ArrivalPM</f>
        <v/>
      </c>
    </row>
    <row r="47">
      <c r="A47">
        <f>UserIDPM</f>
        <v/>
      </c>
      <c r="B47">
        <f>DateArvPM</f>
        <v/>
      </c>
      <c r="C47">
        <f>A47&amp;"-"&amp;TEXT(B47,"M")&amp;"-"&amp;TEXT(B47,"D")</f>
        <v/>
      </c>
      <c r="D47">
        <f>ArrivalPM</f>
        <v/>
      </c>
    </row>
    <row r="48">
      <c r="A48">
        <f>UserIDPM</f>
        <v/>
      </c>
      <c r="B48">
        <f>DateArvPM</f>
        <v/>
      </c>
      <c r="C48">
        <f>A48&amp;"-"&amp;TEXT(B48,"M")&amp;"-"&amp;TEXT(B48,"D")</f>
        <v/>
      </c>
      <c r="D48">
        <f>ArrivalPM</f>
        <v/>
      </c>
    </row>
    <row r="49">
      <c r="A49">
        <f>UserIDPM</f>
        <v/>
      </c>
      <c r="B49">
        <f>DateArvPM</f>
        <v/>
      </c>
      <c r="C49">
        <f>A49&amp;"-"&amp;TEXT(B49,"M")&amp;"-"&amp;TEXT(B49,"D")</f>
        <v/>
      </c>
      <c r="D49">
        <f>ArrivalPM</f>
        <v/>
      </c>
    </row>
    <row r="50">
      <c r="A50">
        <f>UserIDPM</f>
        <v/>
      </c>
      <c r="B50">
        <f>DateArvPM</f>
        <v/>
      </c>
      <c r="C50">
        <f>A50&amp;"-"&amp;TEXT(B50,"M")&amp;"-"&amp;TEXT(B50,"D")</f>
        <v/>
      </c>
      <c r="D50">
        <f>ArrivalPM</f>
        <v/>
      </c>
    </row>
    <row r="51">
      <c r="A51">
        <f>UserIDPM</f>
        <v/>
      </c>
      <c r="B51">
        <f>DateArvPM</f>
        <v/>
      </c>
      <c r="C51">
        <f>A51&amp;"-"&amp;TEXT(B51,"M")&amp;"-"&amp;TEXT(B51,"D")</f>
        <v/>
      </c>
      <c r="D51">
        <f>ArrivalPM</f>
        <v/>
      </c>
    </row>
    <row r="52">
      <c r="A52">
        <f>UserIDPM</f>
        <v/>
      </c>
      <c r="B52">
        <f>DateArvPM</f>
        <v/>
      </c>
      <c r="C52">
        <f>A52&amp;"-"&amp;TEXT(B52,"M")&amp;"-"&amp;TEXT(B52,"D")</f>
        <v/>
      </c>
      <c r="D52">
        <f>ArrivalPM</f>
        <v/>
      </c>
    </row>
    <row r="53">
      <c r="A53">
        <f>UserIDPM</f>
        <v/>
      </c>
      <c r="B53">
        <f>DateArvPM</f>
        <v/>
      </c>
      <c r="C53">
        <f>A53&amp;"-"&amp;TEXT(B53,"M")&amp;"-"&amp;TEXT(B53,"D")</f>
        <v/>
      </c>
      <c r="D53">
        <f>ArrivalPM</f>
        <v/>
      </c>
    </row>
    <row r="54">
      <c r="A54">
        <f>UserIDPM</f>
        <v/>
      </c>
      <c r="B54">
        <f>DateArvPM</f>
        <v/>
      </c>
      <c r="C54">
        <f>A54&amp;"-"&amp;TEXT(B54,"M")&amp;"-"&amp;TEXT(B54,"D")</f>
        <v/>
      </c>
      <c r="D54">
        <f>ArrivalPM</f>
        <v/>
      </c>
    </row>
    <row r="55">
      <c r="A55">
        <f>UserIDPM</f>
        <v/>
      </c>
      <c r="B55">
        <f>DateArvPM</f>
        <v/>
      </c>
      <c r="C55">
        <f>A55&amp;"-"&amp;TEXT(B55,"M")&amp;"-"&amp;TEXT(B55,"D")</f>
        <v/>
      </c>
      <c r="D55">
        <f>ArrivalPM</f>
        <v/>
      </c>
    </row>
    <row r="56">
      <c r="A56">
        <f>UserIDPM</f>
        <v/>
      </c>
      <c r="B56">
        <f>DateArvPM</f>
        <v/>
      </c>
      <c r="C56">
        <f>A56&amp;"-"&amp;TEXT(B56,"M")&amp;"-"&amp;TEXT(B56,"D")</f>
        <v/>
      </c>
      <c r="D56">
        <f>ArrivalPM</f>
        <v/>
      </c>
    </row>
    <row r="57">
      <c r="A57">
        <f>UserIDPM</f>
        <v/>
      </c>
      <c r="B57">
        <f>DateArvPM</f>
        <v/>
      </c>
      <c r="C57">
        <f>A57&amp;"-"&amp;TEXT(B57,"M")&amp;"-"&amp;TEXT(B57,"D")</f>
        <v/>
      </c>
      <c r="D57">
        <f>ArrivalPM</f>
        <v/>
      </c>
    </row>
    <row r="58">
      <c r="A58">
        <f>UserIDPM</f>
        <v/>
      </c>
      <c r="B58">
        <f>DateArvPM</f>
        <v/>
      </c>
      <c r="C58">
        <f>A58&amp;"-"&amp;TEXT(B58,"M")&amp;"-"&amp;TEXT(B58,"D")</f>
        <v/>
      </c>
      <c r="D58">
        <f>ArrivalPM</f>
        <v/>
      </c>
    </row>
    <row r="59">
      <c r="A59">
        <f>UserIDPM</f>
        <v/>
      </c>
      <c r="B59">
        <f>DateArvPM</f>
        <v/>
      </c>
      <c r="C59">
        <f>A59&amp;"-"&amp;TEXT(B59,"M")&amp;"-"&amp;TEXT(B59,"D")</f>
        <v/>
      </c>
      <c r="D59">
        <f>ArrivalPM</f>
        <v/>
      </c>
    </row>
    <row r="60">
      <c r="A60">
        <f>UserIDPM</f>
        <v/>
      </c>
      <c r="B60">
        <f>DateArvPM</f>
        <v/>
      </c>
      <c r="C60">
        <f>A60&amp;"-"&amp;TEXT(B60,"M")&amp;"-"&amp;TEXT(B60,"D")</f>
        <v/>
      </c>
      <c r="D60">
        <f>ArrivalPM</f>
        <v/>
      </c>
    </row>
    <row r="61">
      <c r="A61">
        <f>UserIDPM</f>
        <v/>
      </c>
      <c r="B61">
        <f>DateArvPM</f>
        <v/>
      </c>
      <c r="C61">
        <f>A61&amp;"-"&amp;TEXT(B61,"M")&amp;"-"&amp;TEXT(B61,"D")</f>
        <v/>
      </c>
      <c r="D61">
        <f>ArrivalPM</f>
        <v/>
      </c>
    </row>
    <row r="62">
      <c r="A62">
        <f>UserIDPM</f>
        <v/>
      </c>
      <c r="B62">
        <f>DateArvPM</f>
        <v/>
      </c>
      <c r="C62">
        <f>A62&amp;"-"&amp;TEXT(B62,"M")&amp;"-"&amp;TEXT(B62,"D")</f>
        <v/>
      </c>
      <c r="D62">
        <f>ArrivalPM</f>
        <v/>
      </c>
    </row>
    <row r="63">
      <c r="A63">
        <f>UserIDPM</f>
        <v/>
      </c>
      <c r="B63">
        <f>DateArvPM</f>
        <v/>
      </c>
      <c r="C63">
        <f>A63&amp;"-"&amp;TEXT(B63,"M")&amp;"-"&amp;TEXT(B63,"D")</f>
        <v/>
      </c>
      <c r="D63">
        <f>ArrivalPM</f>
        <v/>
      </c>
    </row>
    <row r="64">
      <c r="A64">
        <f>UserIDPM</f>
        <v/>
      </c>
      <c r="B64">
        <f>DateArvPM</f>
        <v/>
      </c>
      <c r="C64">
        <f>A64&amp;"-"&amp;TEXT(B64,"M")&amp;"-"&amp;TEXT(B64,"D")</f>
        <v/>
      </c>
      <c r="D64">
        <f>ArrivalPM</f>
        <v/>
      </c>
    </row>
    <row r="65">
      <c r="A65">
        <f>UserIDPM</f>
        <v/>
      </c>
      <c r="B65">
        <f>DateArvPM</f>
        <v/>
      </c>
      <c r="C65">
        <f>A65&amp;"-"&amp;TEXT(B65,"M")&amp;"-"&amp;TEXT(B65,"D")</f>
        <v/>
      </c>
      <c r="D65">
        <f>ArrivalPM</f>
        <v/>
      </c>
    </row>
    <row r="66">
      <c r="A66">
        <f>UserIDPM</f>
        <v/>
      </c>
      <c r="B66">
        <f>DateArvPM</f>
        <v/>
      </c>
      <c r="C66">
        <f>A66&amp;"-"&amp;TEXT(B66,"M")&amp;"-"&amp;TEXT(B66,"D")</f>
        <v/>
      </c>
      <c r="D66">
        <f>ArrivalPM</f>
        <v/>
      </c>
    </row>
    <row r="67">
      <c r="A67">
        <f>UserIDPM</f>
        <v/>
      </c>
      <c r="B67">
        <f>DateArvPM</f>
        <v/>
      </c>
      <c r="C67">
        <f>A67&amp;"-"&amp;TEXT(B67,"M")&amp;"-"&amp;TEXT(B67,"D")</f>
        <v/>
      </c>
      <c r="D67">
        <f>ArrivalPM</f>
        <v/>
      </c>
    </row>
    <row r="68">
      <c r="A68">
        <f>UserIDPM</f>
        <v/>
      </c>
      <c r="B68">
        <f>DateArvPM</f>
        <v/>
      </c>
      <c r="C68">
        <f>A68&amp;"-"&amp;TEXT(B68,"M")&amp;"-"&amp;TEXT(B68,"D")</f>
        <v/>
      </c>
      <c r="D68">
        <f>ArrivalPM</f>
        <v/>
      </c>
    </row>
    <row r="69">
      <c r="A69">
        <f>UserIDPM</f>
        <v/>
      </c>
      <c r="B69">
        <f>DateArvPM</f>
        <v/>
      </c>
      <c r="C69">
        <f>A69&amp;"-"&amp;TEXT(B69,"M")&amp;"-"&amp;TEXT(B69,"D")</f>
        <v/>
      </c>
      <c r="D69">
        <f>ArrivalPM</f>
        <v/>
      </c>
    </row>
    <row r="70">
      <c r="A70">
        <f>UserIDPM</f>
        <v/>
      </c>
      <c r="B70">
        <f>DateArvPM</f>
        <v/>
      </c>
      <c r="C70">
        <f>A70&amp;"-"&amp;TEXT(B70,"M")&amp;"-"&amp;TEXT(B70,"D")</f>
        <v/>
      </c>
      <c r="D70">
        <f>ArrivalPM</f>
        <v/>
      </c>
    </row>
    <row r="71">
      <c r="A71">
        <f>UserIDPM</f>
        <v/>
      </c>
      <c r="B71">
        <f>DateArvPM</f>
        <v/>
      </c>
      <c r="C71">
        <f>A71&amp;"-"&amp;TEXT(B71,"M")&amp;"-"&amp;TEXT(B71,"D")</f>
        <v/>
      </c>
      <c r="D71">
        <f>ArrivalPM</f>
        <v/>
      </c>
    </row>
    <row r="72">
      <c r="A72">
        <f>UserIDPM</f>
        <v/>
      </c>
      <c r="B72">
        <f>DateArvPM</f>
        <v/>
      </c>
      <c r="C72">
        <f>A72&amp;"-"&amp;TEXT(B72,"M")&amp;"-"&amp;TEXT(B72,"D")</f>
        <v/>
      </c>
      <c r="D72">
        <f>ArrivalPM</f>
        <v/>
      </c>
    </row>
    <row r="73">
      <c r="A73">
        <f>UserIDPM</f>
        <v/>
      </c>
      <c r="B73">
        <f>DateArvPM</f>
        <v/>
      </c>
      <c r="C73">
        <f>A73&amp;"-"&amp;TEXT(B73,"M")&amp;"-"&amp;TEXT(B73,"D")</f>
        <v/>
      </c>
      <c r="D73">
        <f>ArrivalPM</f>
        <v/>
      </c>
    </row>
    <row r="74">
      <c r="A74">
        <f>UserIDPM</f>
        <v/>
      </c>
      <c r="B74">
        <f>DateArvPM</f>
        <v/>
      </c>
      <c r="C74">
        <f>A74&amp;"-"&amp;TEXT(B74,"M")&amp;"-"&amp;TEXT(B74,"D")</f>
        <v/>
      </c>
      <c r="D74">
        <f>ArrivalPM</f>
        <v/>
      </c>
    </row>
    <row r="75">
      <c r="A75">
        <f>UserIDPM</f>
        <v/>
      </c>
      <c r="B75">
        <f>DateArvPM</f>
        <v/>
      </c>
      <c r="C75">
        <f>A75&amp;"-"&amp;TEXT(B75,"M")&amp;"-"&amp;TEXT(B75,"D")</f>
        <v/>
      </c>
      <c r="D75">
        <f>ArrivalPM</f>
        <v/>
      </c>
    </row>
    <row r="76">
      <c r="A76">
        <f>UserIDPM</f>
        <v/>
      </c>
      <c r="B76">
        <f>DateArvPM</f>
        <v/>
      </c>
      <c r="C76">
        <f>A76&amp;"-"&amp;TEXT(B76,"M")&amp;"-"&amp;TEXT(B76,"D")</f>
        <v/>
      </c>
      <c r="D76">
        <f>ArrivalPM</f>
        <v/>
      </c>
    </row>
    <row r="77">
      <c r="A77">
        <f>UserIDPM</f>
        <v/>
      </c>
      <c r="B77">
        <f>DateArvPM</f>
        <v/>
      </c>
      <c r="C77">
        <f>A77&amp;"-"&amp;TEXT(B77,"M")&amp;"-"&amp;TEXT(B77,"D")</f>
        <v/>
      </c>
      <c r="D77">
        <f>ArrivalPM</f>
        <v/>
      </c>
    </row>
    <row r="78">
      <c r="A78">
        <f>UserIDPM</f>
        <v/>
      </c>
      <c r="B78">
        <f>DateArvPM</f>
        <v/>
      </c>
      <c r="C78">
        <f>A78&amp;"-"&amp;TEXT(B78,"M")&amp;"-"&amp;TEXT(B78,"D")</f>
        <v/>
      </c>
      <c r="D78">
        <f>ArrivalPM</f>
        <v/>
      </c>
    </row>
    <row r="79">
      <c r="A79">
        <f>UserIDPM</f>
        <v/>
      </c>
      <c r="B79">
        <f>DateArvPM</f>
        <v/>
      </c>
      <c r="C79">
        <f>A79&amp;"-"&amp;TEXT(B79,"M")&amp;"-"&amp;TEXT(B79,"D")</f>
        <v/>
      </c>
      <c r="D79">
        <f>ArrivalPM</f>
        <v/>
      </c>
    </row>
    <row r="80">
      <c r="A80">
        <f>UserIDPM</f>
        <v/>
      </c>
      <c r="B80">
        <f>DateArvPM</f>
        <v/>
      </c>
      <c r="C80">
        <f>A80&amp;"-"&amp;TEXT(B80,"M")&amp;"-"&amp;TEXT(B80,"D")</f>
        <v/>
      </c>
      <c r="D80">
        <f>ArrivalPM</f>
        <v/>
      </c>
    </row>
    <row r="81">
      <c r="A81">
        <f>UserIDPM</f>
        <v/>
      </c>
      <c r="B81">
        <f>DateArvPM</f>
        <v/>
      </c>
      <c r="C81">
        <f>A81&amp;"-"&amp;TEXT(B81,"M")&amp;"-"&amp;TEXT(B81,"D")</f>
        <v/>
      </c>
      <c r="D81">
        <f>ArrivalPM</f>
        <v/>
      </c>
    </row>
    <row r="82">
      <c r="A82">
        <f>UserIDPM</f>
        <v/>
      </c>
      <c r="B82">
        <f>DateArvPM</f>
        <v/>
      </c>
      <c r="C82">
        <f>A82&amp;"-"&amp;TEXT(B82,"M")&amp;"-"&amp;TEXT(B82,"D")</f>
        <v/>
      </c>
      <c r="D82">
        <f>ArrivalPM</f>
        <v/>
      </c>
    </row>
    <row r="83">
      <c r="A83">
        <f>UserIDPM</f>
        <v/>
      </c>
      <c r="B83">
        <f>DateArvPM</f>
        <v/>
      </c>
      <c r="C83">
        <f>A83&amp;"-"&amp;TEXT(B83,"M")&amp;"-"&amp;TEXT(B83,"D")</f>
        <v/>
      </c>
      <c r="D83">
        <f>ArrivalPM</f>
        <v/>
      </c>
    </row>
    <row r="84">
      <c r="A84">
        <f>UserIDPM</f>
        <v/>
      </c>
      <c r="B84">
        <f>DateArvPM</f>
        <v/>
      </c>
      <c r="C84">
        <f>A84&amp;"-"&amp;TEXT(B84,"M")&amp;"-"&amp;TEXT(B84,"D")</f>
        <v/>
      </c>
      <c r="D84">
        <f>ArrivalPM</f>
        <v/>
      </c>
    </row>
    <row r="85">
      <c r="A85">
        <f>UserIDPM</f>
        <v/>
      </c>
      <c r="B85">
        <f>DateArvPM</f>
        <v/>
      </c>
      <c r="C85">
        <f>A85&amp;"-"&amp;TEXT(B85,"M")&amp;"-"&amp;TEXT(B85,"D")</f>
        <v/>
      </c>
      <c r="D85">
        <f>ArrivalPM</f>
        <v/>
      </c>
    </row>
    <row r="86">
      <c r="A86">
        <f>UserIDPM</f>
        <v/>
      </c>
      <c r="B86">
        <f>DateArvPM</f>
        <v/>
      </c>
      <c r="C86">
        <f>A86&amp;"-"&amp;TEXT(B86,"M")&amp;"-"&amp;TEXT(B86,"D")</f>
        <v/>
      </c>
      <c r="D86">
        <f>ArrivalPM</f>
        <v/>
      </c>
    </row>
    <row r="87">
      <c r="A87">
        <f>UserIDPM</f>
        <v/>
      </c>
      <c r="B87">
        <f>DateArvPM</f>
        <v/>
      </c>
      <c r="C87">
        <f>A87&amp;"-"&amp;TEXT(B87,"M")&amp;"-"&amp;TEXT(B87,"D")</f>
        <v/>
      </c>
      <c r="D87">
        <f>ArrivalPM</f>
        <v/>
      </c>
    </row>
    <row r="88">
      <c r="A88">
        <f>UserIDPM</f>
        <v/>
      </c>
      <c r="B88">
        <f>DateArvPM</f>
        <v/>
      </c>
      <c r="C88">
        <f>A88&amp;"-"&amp;TEXT(B88,"M")&amp;"-"&amp;TEXT(B88,"D")</f>
        <v/>
      </c>
      <c r="D88">
        <f>ArrivalPM</f>
        <v/>
      </c>
    </row>
    <row r="89">
      <c r="A89">
        <f>UserIDPM</f>
        <v/>
      </c>
      <c r="B89">
        <f>DateArvPM</f>
        <v/>
      </c>
      <c r="C89">
        <f>A89&amp;"-"&amp;TEXT(B89,"M")&amp;"-"&amp;TEXT(B89,"D")</f>
        <v/>
      </c>
      <c r="D89">
        <f>ArrivalPM</f>
        <v/>
      </c>
    </row>
    <row r="90">
      <c r="A90">
        <f>UserIDPM</f>
        <v/>
      </c>
      <c r="B90">
        <f>DateArvPM</f>
        <v/>
      </c>
      <c r="C90">
        <f>A90&amp;"-"&amp;TEXT(B90,"M")&amp;"-"&amp;TEXT(B90,"D")</f>
        <v/>
      </c>
      <c r="D90">
        <f>ArrivalPM</f>
        <v/>
      </c>
    </row>
    <row r="91">
      <c r="A91">
        <f>UserIDPM</f>
        <v/>
      </c>
      <c r="B91">
        <f>DateArvPM</f>
        <v/>
      </c>
      <c r="C91">
        <f>A91&amp;"-"&amp;TEXT(B91,"M")&amp;"-"&amp;TEXT(B91,"D")</f>
        <v/>
      </c>
      <c r="D91">
        <f>ArrivalPM</f>
        <v/>
      </c>
    </row>
    <row r="92">
      <c r="A92">
        <f>UserIDPM</f>
        <v/>
      </c>
      <c r="B92">
        <f>DateArvPM</f>
        <v/>
      </c>
      <c r="C92">
        <f>A92&amp;"-"&amp;TEXT(B92,"M")&amp;"-"&amp;TEXT(B92,"D")</f>
        <v/>
      </c>
      <c r="D92">
        <f>ArrivalPM</f>
        <v/>
      </c>
    </row>
    <row r="93">
      <c r="A93">
        <f>UserIDPM</f>
        <v/>
      </c>
      <c r="B93">
        <f>DateArvPM</f>
        <v/>
      </c>
      <c r="C93">
        <f>A93&amp;"-"&amp;TEXT(B93,"M")&amp;"-"&amp;TEXT(B93,"D")</f>
        <v/>
      </c>
      <c r="D93">
        <f>ArrivalPM</f>
        <v/>
      </c>
    </row>
    <row r="94">
      <c r="A94">
        <f>UserIDPM</f>
        <v/>
      </c>
      <c r="B94">
        <f>DateArvPM</f>
        <v/>
      </c>
      <c r="C94">
        <f>A94&amp;"-"&amp;TEXT(B94,"M")&amp;"-"&amp;TEXT(B94,"D")</f>
        <v/>
      </c>
      <c r="D94">
        <f>ArrivalPM</f>
        <v/>
      </c>
    </row>
    <row r="95">
      <c r="A95">
        <f>UserIDPM</f>
        <v/>
      </c>
      <c r="B95">
        <f>DateArvPM</f>
        <v/>
      </c>
      <c r="C95">
        <f>A95&amp;"-"&amp;TEXT(B95,"M")&amp;"-"&amp;TEXT(B95,"D")</f>
        <v/>
      </c>
      <c r="D95">
        <f>ArrivalPM</f>
        <v/>
      </c>
    </row>
    <row r="96">
      <c r="A96">
        <f>UserIDPM</f>
        <v/>
      </c>
      <c r="B96">
        <f>DateArvPM</f>
        <v/>
      </c>
      <c r="C96">
        <f>A96&amp;"-"&amp;TEXT(B96,"M")&amp;"-"&amp;TEXT(B96,"D")</f>
        <v/>
      </c>
      <c r="D96">
        <f>ArrivalPM</f>
        <v/>
      </c>
    </row>
    <row r="97">
      <c r="A97">
        <f>UserIDPM</f>
        <v/>
      </c>
      <c r="B97">
        <f>DateArvPM</f>
        <v/>
      </c>
      <c r="C97">
        <f>A97&amp;"-"&amp;TEXT(B97,"M")&amp;"-"&amp;TEXT(B97,"D")</f>
        <v/>
      </c>
      <c r="D97">
        <f>ArrivalPM</f>
        <v/>
      </c>
    </row>
    <row r="98">
      <c r="A98">
        <f>UserIDPM</f>
        <v/>
      </c>
      <c r="B98">
        <f>DateArvPM</f>
        <v/>
      </c>
      <c r="C98">
        <f>A98&amp;"-"&amp;TEXT(B98,"M")&amp;"-"&amp;TEXT(B98,"D")</f>
        <v/>
      </c>
      <c r="D98">
        <f>ArrivalPM</f>
        <v/>
      </c>
    </row>
    <row r="99">
      <c r="A99">
        <f>UserIDPM</f>
        <v/>
      </c>
      <c r="B99">
        <f>DateArvPM</f>
        <v/>
      </c>
      <c r="C99">
        <f>A99&amp;"-"&amp;TEXT(B99,"M")&amp;"-"&amp;TEXT(B99,"D")</f>
        <v/>
      </c>
      <c r="D99">
        <f>ArrivalPM</f>
        <v/>
      </c>
    </row>
    <row r="100">
      <c r="A100">
        <f>UserIDPM</f>
        <v/>
      </c>
      <c r="B100">
        <f>DateArvPM</f>
        <v/>
      </c>
      <c r="C100">
        <f>A100&amp;"-"&amp;TEXT(B100,"M")&amp;"-"&amp;TEXT(B100,"D")</f>
        <v/>
      </c>
      <c r="D100">
        <f>ArrivalPM</f>
        <v/>
      </c>
    </row>
    <row r="101">
      <c r="A101">
        <f>UserIDPM</f>
        <v/>
      </c>
      <c r="B101">
        <f>DateArvPM</f>
        <v/>
      </c>
      <c r="C101">
        <f>A101&amp;"-"&amp;TEXT(B101,"M")&amp;"-"&amp;TEXT(B101,"D")</f>
        <v/>
      </c>
      <c r="D101">
        <f>ArrivalPM</f>
        <v/>
      </c>
    </row>
    <row r="102">
      <c r="A102">
        <f>UserIDPM</f>
        <v/>
      </c>
      <c r="B102">
        <f>DateArvPM</f>
        <v/>
      </c>
      <c r="C102">
        <f>A102&amp;"-"&amp;TEXT(B102,"M")&amp;"-"&amp;TEXT(B102,"D")</f>
        <v/>
      </c>
      <c r="D102">
        <f>ArrivalPM</f>
        <v/>
      </c>
    </row>
    <row r="103">
      <c r="A103">
        <f>UserIDPM</f>
        <v/>
      </c>
      <c r="B103">
        <f>DateArvPM</f>
        <v/>
      </c>
      <c r="C103">
        <f>A103&amp;"-"&amp;TEXT(B103,"M")&amp;"-"&amp;TEXT(B103,"D")</f>
        <v/>
      </c>
      <c r="D103">
        <f>ArrivalPM</f>
        <v/>
      </c>
    </row>
    <row r="104">
      <c r="A104">
        <f>UserIDPM</f>
        <v/>
      </c>
      <c r="B104">
        <f>DateArvPM</f>
        <v/>
      </c>
      <c r="C104">
        <f>A104&amp;"-"&amp;TEXT(B104,"M")&amp;"-"&amp;TEXT(B104,"D")</f>
        <v/>
      </c>
      <c r="D104">
        <f>ArrivalPM</f>
        <v/>
      </c>
    </row>
    <row r="105">
      <c r="A105">
        <f>UserIDPM</f>
        <v/>
      </c>
      <c r="B105">
        <f>DateArvPM</f>
        <v/>
      </c>
      <c r="C105">
        <f>A105&amp;"-"&amp;TEXT(B105,"M")&amp;"-"&amp;TEXT(B105,"D")</f>
        <v/>
      </c>
      <c r="D105">
        <f>ArrivalPM</f>
        <v/>
      </c>
    </row>
    <row r="106">
      <c r="A106">
        <f>UserIDPM</f>
        <v/>
      </c>
      <c r="B106">
        <f>DateArvPM</f>
        <v/>
      </c>
      <c r="C106">
        <f>A106&amp;"-"&amp;TEXT(B106,"M")&amp;"-"&amp;TEXT(B106,"D")</f>
        <v/>
      </c>
      <c r="D106">
        <f>ArrivalPM</f>
        <v/>
      </c>
    </row>
    <row r="107">
      <c r="A107">
        <f>UserIDPM</f>
        <v/>
      </c>
      <c r="B107">
        <f>DateArvPM</f>
        <v/>
      </c>
      <c r="C107">
        <f>A107&amp;"-"&amp;TEXT(B107,"M")&amp;"-"&amp;TEXT(B107,"D")</f>
        <v/>
      </c>
      <c r="D107">
        <f>ArrivalPM</f>
        <v/>
      </c>
    </row>
    <row r="108">
      <c r="A108">
        <f>UserIDPM</f>
        <v/>
      </c>
      <c r="B108">
        <f>DateArvPM</f>
        <v/>
      </c>
      <c r="C108">
        <f>A108&amp;"-"&amp;TEXT(B108,"M")&amp;"-"&amp;TEXT(B108,"D")</f>
        <v/>
      </c>
      <c r="D108">
        <f>ArrivalPM</f>
        <v/>
      </c>
    </row>
    <row r="109">
      <c r="A109">
        <f>UserIDPM</f>
        <v/>
      </c>
      <c r="B109">
        <f>DateArvPM</f>
        <v/>
      </c>
      <c r="C109">
        <f>A109&amp;"-"&amp;TEXT(B109,"M")&amp;"-"&amp;TEXT(B109,"D")</f>
        <v/>
      </c>
      <c r="D109">
        <f>ArrivalPM</f>
        <v/>
      </c>
    </row>
    <row r="110">
      <c r="A110">
        <f>UserIDPM</f>
        <v/>
      </c>
      <c r="B110">
        <f>DateArvPM</f>
        <v/>
      </c>
      <c r="C110">
        <f>A110&amp;"-"&amp;TEXT(B110,"M")&amp;"-"&amp;TEXT(B110,"D")</f>
        <v/>
      </c>
      <c r="D110">
        <f>ArrivalPM</f>
        <v/>
      </c>
    </row>
    <row r="111">
      <c r="A111">
        <f>UserIDPM</f>
        <v/>
      </c>
      <c r="B111">
        <f>DateArvPM</f>
        <v/>
      </c>
      <c r="C111">
        <f>A111&amp;"-"&amp;TEXT(B111,"M")&amp;"-"&amp;TEXT(B111,"D")</f>
        <v/>
      </c>
      <c r="D111">
        <f>ArrivalPM</f>
        <v/>
      </c>
    </row>
    <row r="112">
      <c r="A112">
        <f>UserIDPM</f>
        <v/>
      </c>
      <c r="B112">
        <f>DateArvPM</f>
        <v/>
      </c>
      <c r="C112">
        <f>A112&amp;"-"&amp;TEXT(B112,"M")&amp;"-"&amp;TEXT(B112,"D")</f>
        <v/>
      </c>
      <c r="D112">
        <f>ArrivalPM</f>
        <v/>
      </c>
    </row>
    <row r="113">
      <c r="A113">
        <f>UserIDPM</f>
        <v/>
      </c>
      <c r="B113">
        <f>DateArvPM</f>
        <v/>
      </c>
      <c r="C113">
        <f>A113&amp;"-"&amp;TEXT(B113,"M")&amp;"-"&amp;TEXT(B113,"D")</f>
        <v/>
      </c>
      <c r="D113">
        <f>ArrivalPM</f>
        <v/>
      </c>
    </row>
    <row r="114">
      <c r="A114">
        <f>UserIDPM</f>
        <v/>
      </c>
      <c r="B114">
        <f>DateArvPM</f>
        <v/>
      </c>
      <c r="C114">
        <f>A114&amp;"-"&amp;TEXT(B114,"M")&amp;"-"&amp;TEXT(B114,"D")</f>
        <v/>
      </c>
      <c r="D114">
        <f>ArrivalPM</f>
        <v/>
      </c>
    </row>
    <row r="115">
      <c r="A115">
        <f>UserIDPM</f>
        <v/>
      </c>
      <c r="B115">
        <f>DateArvPM</f>
        <v/>
      </c>
      <c r="C115">
        <f>A115&amp;"-"&amp;TEXT(B115,"M")&amp;"-"&amp;TEXT(B115,"D")</f>
        <v/>
      </c>
      <c r="D115">
        <f>ArrivalPM</f>
        <v/>
      </c>
    </row>
    <row r="116">
      <c r="A116">
        <f>UserIDPM</f>
        <v/>
      </c>
      <c r="B116">
        <f>DateArvPM</f>
        <v/>
      </c>
      <c r="C116">
        <f>A116&amp;"-"&amp;TEXT(B116,"M")&amp;"-"&amp;TEXT(B116,"D")</f>
        <v/>
      </c>
      <c r="D116">
        <f>ArrivalPM</f>
        <v/>
      </c>
    </row>
    <row r="117">
      <c r="A117">
        <f>UserIDPM</f>
        <v/>
      </c>
      <c r="B117">
        <f>DateArvPM</f>
        <v/>
      </c>
      <c r="C117">
        <f>A117&amp;"-"&amp;TEXT(B117,"M")&amp;"-"&amp;TEXT(B117,"D")</f>
        <v/>
      </c>
      <c r="D117">
        <f>ArrivalPM</f>
        <v/>
      </c>
    </row>
    <row r="118">
      <c r="A118">
        <f>UserIDPM</f>
        <v/>
      </c>
      <c r="B118">
        <f>DateArvPM</f>
        <v/>
      </c>
      <c r="C118">
        <f>A118&amp;"-"&amp;TEXT(B118,"M")&amp;"-"&amp;TEXT(B118,"D")</f>
        <v/>
      </c>
      <c r="D118">
        <f>ArrivalPM</f>
        <v/>
      </c>
    </row>
    <row r="119">
      <c r="A119">
        <f>UserIDPM</f>
        <v/>
      </c>
      <c r="B119">
        <f>DateArvPM</f>
        <v/>
      </c>
      <c r="C119">
        <f>A119&amp;"-"&amp;TEXT(B119,"M")&amp;"-"&amp;TEXT(B119,"D")</f>
        <v/>
      </c>
      <c r="D119">
        <f>ArrivalPM</f>
        <v/>
      </c>
    </row>
    <row r="120">
      <c r="A120">
        <f>UserIDPM</f>
        <v/>
      </c>
      <c r="B120">
        <f>DateArvPM</f>
        <v/>
      </c>
      <c r="C120">
        <f>A120&amp;"-"&amp;TEXT(B120,"M")&amp;"-"&amp;TEXT(B120,"D")</f>
        <v/>
      </c>
      <c r="D120">
        <f>ArrivalPM</f>
        <v/>
      </c>
    </row>
    <row r="121">
      <c r="A121">
        <f>UserIDPM</f>
        <v/>
      </c>
      <c r="B121">
        <f>DateArvPM</f>
        <v/>
      </c>
      <c r="C121">
        <f>A121&amp;"-"&amp;TEXT(B121,"M")&amp;"-"&amp;TEXT(B121,"D")</f>
        <v/>
      </c>
      <c r="D121">
        <f>ArrivalPM</f>
        <v/>
      </c>
    </row>
    <row r="122">
      <c r="A122">
        <f>UserIDPM</f>
        <v/>
      </c>
      <c r="B122">
        <f>DateArvPM</f>
        <v/>
      </c>
      <c r="C122">
        <f>A122&amp;"-"&amp;TEXT(B122,"M")&amp;"-"&amp;TEXT(B122,"D")</f>
        <v/>
      </c>
      <c r="D122">
        <f>ArrivalPM</f>
        <v/>
      </c>
    </row>
    <row r="123">
      <c r="A123">
        <f>UserIDPM</f>
        <v/>
      </c>
      <c r="B123">
        <f>DateArvPM</f>
        <v/>
      </c>
      <c r="C123">
        <f>A123&amp;"-"&amp;TEXT(B123,"M")&amp;"-"&amp;TEXT(B123,"D")</f>
        <v/>
      </c>
      <c r="D123">
        <f>ArrivalPM</f>
        <v/>
      </c>
    </row>
    <row r="124">
      <c r="A124">
        <f>UserIDPM</f>
        <v/>
      </c>
      <c r="B124">
        <f>DateArvPM</f>
        <v/>
      </c>
      <c r="C124">
        <f>A124&amp;"-"&amp;TEXT(B124,"M")&amp;"-"&amp;TEXT(B124,"D")</f>
        <v/>
      </c>
      <c r="D124">
        <f>ArrivalPM</f>
        <v/>
      </c>
    </row>
    <row r="125">
      <c r="A125">
        <f>UserIDPM</f>
        <v/>
      </c>
      <c r="B125">
        <f>DateArvPM</f>
        <v/>
      </c>
      <c r="C125">
        <f>A125&amp;"-"&amp;TEXT(B125,"M")&amp;"-"&amp;TEXT(B125,"D")</f>
        <v/>
      </c>
      <c r="D125">
        <f>ArrivalPM</f>
        <v/>
      </c>
    </row>
    <row r="126">
      <c r="A126">
        <f>UserIDPM</f>
        <v/>
      </c>
      <c r="B126">
        <f>DateArvPM</f>
        <v/>
      </c>
      <c r="C126">
        <f>A126&amp;"-"&amp;TEXT(B126,"M")&amp;"-"&amp;TEXT(B126,"D")</f>
        <v/>
      </c>
      <c r="D126">
        <f>ArrivalPM</f>
        <v/>
      </c>
    </row>
    <row r="127">
      <c r="A127">
        <f>UserIDPM</f>
        <v/>
      </c>
      <c r="B127">
        <f>DateArvPM</f>
        <v/>
      </c>
      <c r="C127">
        <f>A127&amp;"-"&amp;TEXT(B127,"M")&amp;"-"&amp;TEXT(B127,"D")</f>
        <v/>
      </c>
      <c r="D127">
        <f>ArrivalPM</f>
        <v/>
      </c>
    </row>
    <row r="128">
      <c r="A128">
        <f>UserIDPM</f>
        <v/>
      </c>
      <c r="B128">
        <f>DateArvPM</f>
        <v/>
      </c>
      <c r="C128">
        <f>A128&amp;"-"&amp;TEXT(B128,"M")&amp;"-"&amp;TEXT(B128,"D")</f>
        <v/>
      </c>
      <c r="D128">
        <f>ArrivalPM</f>
        <v/>
      </c>
    </row>
    <row r="129">
      <c r="A129">
        <f>UserIDPM</f>
        <v/>
      </c>
      <c r="B129">
        <f>DateArvPM</f>
        <v/>
      </c>
      <c r="C129">
        <f>A129&amp;"-"&amp;TEXT(B129,"M")&amp;"-"&amp;TEXT(B129,"D")</f>
        <v/>
      </c>
      <c r="D129">
        <f>ArrivalPM</f>
        <v/>
      </c>
    </row>
    <row r="130">
      <c r="A130">
        <f>UserIDPM</f>
        <v/>
      </c>
      <c r="B130">
        <f>DateArvPM</f>
        <v/>
      </c>
      <c r="C130">
        <f>A130&amp;"-"&amp;TEXT(B130,"M")&amp;"-"&amp;TEXT(B130,"D")</f>
        <v/>
      </c>
      <c r="D130">
        <f>ArrivalPM</f>
        <v/>
      </c>
    </row>
    <row r="131">
      <c r="A131">
        <f>UserIDPM</f>
        <v/>
      </c>
      <c r="B131">
        <f>DateArvPM</f>
        <v/>
      </c>
      <c r="C131">
        <f>A131&amp;"-"&amp;TEXT(B131,"M")&amp;"-"&amp;TEXT(B131,"D")</f>
        <v/>
      </c>
      <c r="D131">
        <f>ArrivalPM</f>
        <v/>
      </c>
    </row>
    <row r="132">
      <c r="A132">
        <f>UserIDPM</f>
        <v/>
      </c>
      <c r="B132">
        <f>DateArvPM</f>
        <v/>
      </c>
      <c r="C132">
        <f>A132&amp;"-"&amp;TEXT(B132,"M")&amp;"-"&amp;TEXT(B132,"D")</f>
        <v/>
      </c>
      <c r="D132">
        <f>ArrivalPM</f>
        <v/>
      </c>
    </row>
    <row r="133">
      <c r="A133">
        <f>UserIDPM</f>
        <v/>
      </c>
      <c r="B133">
        <f>DateArvPM</f>
        <v/>
      </c>
      <c r="C133">
        <f>A133&amp;"-"&amp;TEXT(B133,"M")&amp;"-"&amp;TEXT(B133,"D")</f>
        <v/>
      </c>
      <c r="D133">
        <f>ArrivalPM</f>
        <v/>
      </c>
    </row>
    <row r="134">
      <c r="A134">
        <f>UserIDPM</f>
        <v/>
      </c>
      <c r="B134">
        <f>DateArvPM</f>
        <v/>
      </c>
      <c r="C134">
        <f>A134&amp;"-"&amp;TEXT(B134,"M")&amp;"-"&amp;TEXT(B134,"D")</f>
        <v/>
      </c>
      <c r="D134">
        <f>ArrivalPM</f>
        <v/>
      </c>
    </row>
    <row r="135">
      <c r="A135">
        <f>UserIDPM</f>
        <v/>
      </c>
      <c r="B135">
        <f>DateArvPM</f>
        <v/>
      </c>
      <c r="C135">
        <f>A135&amp;"-"&amp;TEXT(B135,"M")&amp;"-"&amp;TEXT(B135,"D")</f>
        <v/>
      </c>
      <c r="D135">
        <f>ArrivalPM</f>
        <v/>
      </c>
    </row>
    <row r="136">
      <c r="A136">
        <f>UserIDPM</f>
        <v/>
      </c>
      <c r="B136">
        <f>DateArvPM</f>
        <v/>
      </c>
      <c r="C136">
        <f>A136&amp;"-"&amp;TEXT(B136,"M")&amp;"-"&amp;TEXT(B136,"D")</f>
        <v/>
      </c>
      <c r="D136">
        <f>ArrivalPM</f>
        <v/>
      </c>
    </row>
    <row r="137">
      <c r="A137">
        <f>UserIDPM</f>
        <v/>
      </c>
      <c r="B137">
        <f>DateArvPM</f>
        <v/>
      </c>
      <c r="C137">
        <f>A137&amp;"-"&amp;TEXT(B137,"M")&amp;"-"&amp;TEXT(B137,"D")</f>
        <v/>
      </c>
      <c r="D137">
        <f>ArrivalPM</f>
        <v/>
      </c>
    </row>
    <row r="138">
      <c r="A138">
        <f>UserIDPM</f>
        <v/>
      </c>
      <c r="B138">
        <f>DateArvPM</f>
        <v/>
      </c>
      <c r="C138">
        <f>A138&amp;"-"&amp;TEXT(B138,"M")&amp;"-"&amp;TEXT(B138,"D")</f>
        <v/>
      </c>
      <c r="D138">
        <f>ArrivalPM</f>
        <v/>
      </c>
    </row>
    <row r="139">
      <c r="A139">
        <f>UserIDPM</f>
        <v/>
      </c>
      <c r="B139">
        <f>DateArvPM</f>
        <v/>
      </c>
      <c r="C139">
        <f>A139&amp;"-"&amp;TEXT(B139,"M")&amp;"-"&amp;TEXT(B139,"D")</f>
        <v/>
      </c>
      <c r="D139">
        <f>ArrivalPM</f>
        <v/>
      </c>
    </row>
    <row r="140">
      <c r="A140">
        <f>UserIDPM</f>
        <v/>
      </c>
      <c r="B140">
        <f>DateArvPM</f>
        <v/>
      </c>
      <c r="C140">
        <f>A140&amp;"-"&amp;TEXT(B140,"M")&amp;"-"&amp;TEXT(B140,"D")</f>
        <v/>
      </c>
      <c r="D140">
        <f>ArrivalPM</f>
        <v/>
      </c>
    </row>
    <row r="141">
      <c r="A141">
        <f>UserIDPM</f>
        <v/>
      </c>
      <c r="B141">
        <f>DateArvPM</f>
        <v/>
      </c>
      <c r="C141">
        <f>A141&amp;"-"&amp;TEXT(B141,"M")&amp;"-"&amp;TEXT(B141,"D")</f>
        <v/>
      </c>
      <c r="D141">
        <f>ArrivalPM</f>
        <v/>
      </c>
    </row>
    <row r="142">
      <c r="A142">
        <f>UserIDPM</f>
        <v/>
      </c>
      <c r="B142">
        <f>DateArvPM</f>
        <v/>
      </c>
      <c r="C142">
        <f>A142&amp;"-"&amp;TEXT(B142,"M")&amp;"-"&amp;TEXT(B142,"D")</f>
        <v/>
      </c>
      <c r="D142">
        <f>ArrivalPM</f>
        <v/>
      </c>
    </row>
    <row r="143">
      <c r="A143">
        <f>UserIDPM</f>
        <v/>
      </c>
      <c r="B143">
        <f>DateArvPM</f>
        <v/>
      </c>
      <c r="C143">
        <f>A143&amp;"-"&amp;TEXT(B143,"M")&amp;"-"&amp;TEXT(B143,"D")</f>
        <v/>
      </c>
      <c r="D143">
        <f>ArrivalPM</f>
        <v/>
      </c>
    </row>
    <row r="144">
      <c r="A144">
        <f>UserIDPM</f>
        <v/>
      </c>
      <c r="B144">
        <f>DateArvPM</f>
        <v/>
      </c>
      <c r="C144">
        <f>A144&amp;"-"&amp;TEXT(B144,"M")&amp;"-"&amp;TEXT(B144,"D")</f>
        <v/>
      </c>
      <c r="D144">
        <f>ArrivalPM</f>
        <v/>
      </c>
    </row>
    <row r="145">
      <c r="A145">
        <f>UserIDPM</f>
        <v/>
      </c>
      <c r="B145">
        <f>DateArvPM</f>
        <v/>
      </c>
      <c r="C145">
        <f>A145&amp;"-"&amp;TEXT(B145,"M")&amp;"-"&amp;TEXT(B145,"D")</f>
        <v/>
      </c>
      <c r="D145">
        <f>ArrivalPM</f>
        <v/>
      </c>
    </row>
    <row r="146">
      <c r="A146">
        <f>UserIDPM</f>
        <v/>
      </c>
      <c r="B146">
        <f>DateArvPM</f>
        <v/>
      </c>
      <c r="C146">
        <f>A146&amp;"-"&amp;TEXT(B146,"M")&amp;"-"&amp;TEXT(B146,"D")</f>
        <v/>
      </c>
      <c r="D146">
        <f>ArrivalPM</f>
        <v/>
      </c>
    </row>
    <row r="147">
      <c r="A147">
        <f>UserIDPM</f>
        <v/>
      </c>
      <c r="B147">
        <f>DateArvPM</f>
        <v/>
      </c>
      <c r="C147">
        <f>A147&amp;"-"&amp;TEXT(B147,"M")&amp;"-"&amp;TEXT(B147,"D")</f>
        <v/>
      </c>
      <c r="D147">
        <f>ArrivalPM</f>
        <v/>
      </c>
    </row>
    <row r="148">
      <c r="A148">
        <f>UserIDPM</f>
        <v/>
      </c>
      <c r="B148">
        <f>DateArvPM</f>
        <v/>
      </c>
      <c r="C148">
        <f>A148&amp;"-"&amp;TEXT(B148,"M")&amp;"-"&amp;TEXT(B148,"D")</f>
        <v/>
      </c>
      <c r="D148">
        <f>ArrivalPM</f>
        <v/>
      </c>
    </row>
    <row r="149">
      <c r="A149">
        <f>UserIDPM</f>
        <v/>
      </c>
      <c r="B149">
        <f>DateArvPM</f>
        <v/>
      </c>
      <c r="C149">
        <f>A149&amp;"-"&amp;TEXT(B149,"M")&amp;"-"&amp;TEXT(B149,"D")</f>
        <v/>
      </c>
      <c r="D149">
        <f>ArrivalPM</f>
        <v/>
      </c>
    </row>
    <row r="150">
      <c r="A150">
        <f>UserIDPM</f>
        <v/>
      </c>
      <c r="B150">
        <f>DateArvPM</f>
        <v/>
      </c>
      <c r="C150">
        <f>A150&amp;"-"&amp;TEXT(B150,"M")&amp;"-"&amp;TEXT(B150,"D")</f>
        <v/>
      </c>
      <c r="D150">
        <f>ArrivalPM</f>
        <v/>
      </c>
    </row>
    <row r="151">
      <c r="A151">
        <f>UserIDPM</f>
        <v/>
      </c>
      <c r="B151">
        <f>DateArvPM</f>
        <v/>
      </c>
      <c r="C151">
        <f>A151&amp;"-"&amp;TEXT(B151,"M")&amp;"-"&amp;TEXT(B151,"D")</f>
        <v/>
      </c>
      <c r="D151">
        <f>ArrivalPM</f>
        <v/>
      </c>
    </row>
    <row r="152">
      <c r="A152">
        <f>UserIDPM</f>
        <v/>
      </c>
      <c r="B152">
        <f>DateArvPM</f>
        <v/>
      </c>
      <c r="C152">
        <f>A152&amp;"-"&amp;TEXT(B152,"M")&amp;"-"&amp;TEXT(B152,"D")</f>
        <v/>
      </c>
      <c r="D152">
        <f>ArrivalPM</f>
        <v/>
      </c>
    </row>
    <row r="153">
      <c r="A153">
        <f>UserIDPM</f>
        <v/>
      </c>
      <c r="B153">
        <f>DateArvPM</f>
        <v/>
      </c>
      <c r="C153">
        <f>A153&amp;"-"&amp;TEXT(B153,"M")&amp;"-"&amp;TEXT(B153,"D")</f>
        <v/>
      </c>
      <c r="D153">
        <f>ArrivalPM</f>
        <v/>
      </c>
    </row>
    <row r="154">
      <c r="A154">
        <f>UserIDPM</f>
        <v/>
      </c>
      <c r="B154">
        <f>DateArvPM</f>
        <v/>
      </c>
      <c r="C154">
        <f>A154&amp;"-"&amp;TEXT(B154,"M")&amp;"-"&amp;TEXT(B154,"D")</f>
        <v/>
      </c>
      <c r="D154">
        <f>ArrivalPM</f>
        <v/>
      </c>
    </row>
    <row r="155">
      <c r="A155">
        <f>UserIDPM</f>
        <v/>
      </c>
      <c r="B155">
        <f>DateArvPM</f>
        <v/>
      </c>
      <c r="C155">
        <f>A155&amp;"-"&amp;TEXT(B155,"M")&amp;"-"&amp;TEXT(B155,"D")</f>
        <v/>
      </c>
      <c r="D155">
        <f>ArrivalPM</f>
        <v/>
      </c>
    </row>
    <row r="156">
      <c r="A156">
        <f>UserIDPM</f>
        <v/>
      </c>
      <c r="B156">
        <f>DateArvPM</f>
        <v/>
      </c>
      <c r="C156">
        <f>A156&amp;"-"&amp;TEXT(B156,"M")&amp;"-"&amp;TEXT(B156,"D")</f>
        <v/>
      </c>
      <c r="D156">
        <f>ArrivalPM</f>
        <v/>
      </c>
    </row>
    <row r="157">
      <c r="A157">
        <f>UserIDPM</f>
        <v/>
      </c>
      <c r="B157">
        <f>DateArvPM</f>
        <v/>
      </c>
      <c r="C157">
        <f>A157&amp;"-"&amp;TEXT(B157,"M")&amp;"-"&amp;TEXT(B157,"D")</f>
        <v/>
      </c>
      <c r="D157">
        <f>ArrivalPM</f>
        <v/>
      </c>
    </row>
    <row r="158">
      <c r="A158">
        <f>UserIDPM</f>
        <v/>
      </c>
      <c r="B158">
        <f>DateArvPM</f>
        <v/>
      </c>
      <c r="C158">
        <f>A158&amp;"-"&amp;TEXT(B158,"M")&amp;"-"&amp;TEXT(B158,"D")</f>
        <v/>
      </c>
      <c r="D158">
        <f>ArrivalPM</f>
        <v/>
      </c>
    </row>
    <row r="159">
      <c r="A159">
        <f>UserIDPM</f>
        <v/>
      </c>
      <c r="B159">
        <f>DateArvPM</f>
        <v/>
      </c>
      <c r="C159">
        <f>A159&amp;"-"&amp;TEXT(B159,"M")&amp;"-"&amp;TEXT(B159,"D")</f>
        <v/>
      </c>
      <c r="D159">
        <f>ArrivalPM</f>
        <v/>
      </c>
    </row>
    <row r="160">
      <c r="A160">
        <f>UserIDPM</f>
        <v/>
      </c>
      <c r="B160">
        <f>DateArvPM</f>
        <v/>
      </c>
      <c r="C160">
        <f>A160&amp;"-"&amp;TEXT(B160,"M")&amp;"-"&amp;TEXT(B160,"D")</f>
        <v/>
      </c>
      <c r="D160">
        <f>ArrivalPM</f>
        <v/>
      </c>
    </row>
    <row r="161">
      <c r="A161">
        <f>UserIDPM</f>
        <v/>
      </c>
      <c r="B161">
        <f>DateArvPM</f>
        <v/>
      </c>
      <c r="C161">
        <f>A161&amp;"-"&amp;TEXT(B161,"M")&amp;"-"&amp;TEXT(B161,"D")</f>
        <v/>
      </c>
      <c r="D161">
        <f>ArrivalPM</f>
        <v/>
      </c>
    </row>
    <row r="162">
      <c r="A162">
        <f>UserIDPM</f>
        <v/>
      </c>
      <c r="B162">
        <f>DateArvPM</f>
        <v/>
      </c>
      <c r="C162">
        <f>A162&amp;"-"&amp;TEXT(B162,"M")&amp;"-"&amp;TEXT(B162,"D")</f>
        <v/>
      </c>
      <c r="D162">
        <f>ArrivalPM</f>
        <v/>
      </c>
    </row>
    <row r="163">
      <c r="A163">
        <f>UserIDPM</f>
        <v/>
      </c>
      <c r="B163">
        <f>DateArvPM</f>
        <v/>
      </c>
      <c r="C163">
        <f>A163&amp;"-"&amp;TEXT(B163,"M")&amp;"-"&amp;TEXT(B163,"D")</f>
        <v/>
      </c>
      <c r="D163">
        <f>ArrivalPM</f>
        <v/>
      </c>
    </row>
    <row r="164">
      <c r="A164">
        <f>UserIDPM</f>
        <v/>
      </c>
      <c r="B164">
        <f>DateArvPM</f>
        <v/>
      </c>
      <c r="C164">
        <f>A164&amp;"-"&amp;TEXT(B164,"M")&amp;"-"&amp;TEXT(B164,"D")</f>
        <v/>
      </c>
      <c r="D164">
        <f>ArrivalPM</f>
        <v/>
      </c>
    </row>
    <row r="165">
      <c r="A165">
        <f>UserIDPM</f>
        <v/>
      </c>
      <c r="B165">
        <f>DateArvPM</f>
        <v/>
      </c>
      <c r="C165">
        <f>A165&amp;"-"&amp;TEXT(B165,"M")&amp;"-"&amp;TEXT(B165,"D")</f>
        <v/>
      </c>
      <c r="D165">
        <f>ArrivalPM</f>
        <v/>
      </c>
    </row>
    <row r="166">
      <c r="A166">
        <f>UserIDPM</f>
        <v/>
      </c>
      <c r="B166">
        <f>DateArvPM</f>
        <v/>
      </c>
      <c r="C166">
        <f>A166&amp;"-"&amp;TEXT(B166,"M")&amp;"-"&amp;TEXT(B166,"D")</f>
        <v/>
      </c>
      <c r="D166">
        <f>ArrivalPM</f>
        <v/>
      </c>
    </row>
    <row r="167">
      <c r="A167">
        <f>UserIDPM</f>
        <v/>
      </c>
      <c r="B167">
        <f>DateArvPM</f>
        <v/>
      </c>
      <c r="C167">
        <f>A167&amp;"-"&amp;TEXT(B167,"M")&amp;"-"&amp;TEXT(B167,"D")</f>
        <v/>
      </c>
      <c r="D167">
        <f>ArrivalPM</f>
        <v/>
      </c>
    </row>
    <row r="168">
      <c r="A168">
        <f>UserIDPM</f>
        <v/>
      </c>
      <c r="B168">
        <f>DateArvPM</f>
        <v/>
      </c>
      <c r="C168">
        <f>A168&amp;"-"&amp;TEXT(B168,"M")&amp;"-"&amp;TEXT(B168,"D")</f>
        <v/>
      </c>
      <c r="D168">
        <f>ArrivalPM</f>
        <v/>
      </c>
    </row>
    <row r="169">
      <c r="A169">
        <f>UserIDPM</f>
        <v/>
      </c>
      <c r="B169">
        <f>DateArvPM</f>
        <v/>
      </c>
      <c r="C169">
        <f>A169&amp;"-"&amp;TEXT(B169,"M")&amp;"-"&amp;TEXT(B169,"D")</f>
        <v/>
      </c>
      <c r="D169">
        <f>ArrivalPM</f>
        <v/>
      </c>
    </row>
    <row r="170">
      <c r="A170">
        <f>UserIDPM</f>
        <v/>
      </c>
      <c r="B170">
        <f>DateArvPM</f>
        <v/>
      </c>
      <c r="C170">
        <f>A170&amp;"-"&amp;TEXT(B170,"M")&amp;"-"&amp;TEXT(B170,"D")</f>
        <v/>
      </c>
      <c r="D170">
        <f>ArrivalPM</f>
        <v/>
      </c>
    </row>
    <row r="171">
      <c r="A171">
        <f>UserIDPM</f>
        <v/>
      </c>
      <c r="B171">
        <f>DateArvPM</f>
        <v/>
      </c>
      <c r="C171">
        <f>A171&amp;"-"&amp;TEXT(B171,"M")&amp;"-"&amp;TEXT(B171,"D")</f>
        <v/>
      </c>
      <c r="D171">
        <f>ArrivalPM</f>
        <v/>
      </c>
    </row>
    <row r="172">
      <c r="A172">
        <f>UserIDPM</f>
        <v/>
      </c>
      <c r="B172">
        <f>DateArvPM</f>
        <v/>
      </c>
      <c r="C172">
        <f>A172&amp;"-"&amp;TEXT(B172,"M")&amp;"-"&amp;TEXT(B172,"D")</f>
        <v/>
      </c>
      <c r="D172">
        <f>ArrivalPM</f>
        <v/>
      </c>
    </row>
    <row r="173">
      <c r="A173">
        <f>UserIDPM</f>
        <v/>
      </c>
      <c r="B173">
        <f>DateArvPM</f>
        <v/>
      </c>
      <c r="C173">
        <f>A173&amp;"-"&amp;TEXT(B173,"M")&amp;"-"&amp;TEXT(B173,"D")</f>
        <v/>
      </c>
      <c r="D173">
        <f>ArrivalPM</f>
        <v/>
      </c>
    </row>
    <row r="174">
      <c r="A174">
        <f>UserIDPM</f>
        <v/>
      </c>
      <c r="B174">
        <f>DateArvPM</f>
        <v/>
      </c>
      <c r="C174">
        <f>A174&amp;"-"&amp;TEXT(B174,"M")&amp;"-"&amp;TEXT(B174,"D")</f>
        <v/>
      </c>
      <c r="D174">
        <f>ArrivalPM</f>
        <v/>
      </c>
    </row>
    <row r="175">
      <c r="A175">
        <f>UserIDPM</f>
        <v/>
      </c>
      <c r="B175">
        <f>DateArvPM</f>
        <v/>
      </c>
      <c r="C175">
        <f>A175&amp;"-"&amp;TEXT(B175,"M")&amp;"-"&amp;TEXT(B175,"D")</f>
        <v/>
      </c>
      <c r="D175">
        <f>ArrivalPM</f>
        <v/>
      </c>
    </row>
    <row r="176">
      <c r="A176">
        <f>UserIDPM</f>
        <v/>
      </c>
      <c r="B176">
        <f>DateArvPM</f>
        <v/>
      </c>
      <c r="C176">
        <f>A176&amp;"-"&amp;TEXT(B176,"M")&amp;"-"&amp;TEXT(B176,"D")</f>
        <v/>
      </c>
      <c r="D176">
        <f>ArrivalPM</f>
        <v/>
      </c>
    </row>
    <row r="177">
      <c r="A177">
        <f>UserIDPM</f>
        <v/>
      </c>
      <c r="B177">
        <f>DateArvPM</f>
        <v/>
      </c>
      <c r="C177">
        <f>A177&amp;"-"&amp;TEXT(B177,"M")&amp;"-"&amp;TEXT(B177,"D")</f>
        <v/>
      </c>
      <c r="D177">
        <f>ArrivalPM</f>
        <v/>
      </c>
    </row>
    <row r="178">
      <c r="A178">
        <f>UserIDPM</f>
        <v/>
      </c>
      <c r="B178">
        <f>DateArvPM</f>
        <v/>
      </c>
      <c r="C178">
        <f>A178&amp;"-"&amp;TEXT(B178,"M")&amp;"-"&amp;TEXT(B178,"D")</f>
        <v/>
      </c>
      <c r="D178">
        <f>ArrivalPM</f>
        <v/>
      </c>
    </row>
    <row r="179">
      <c r="A179">
        <f>UserIDPM</f>
        <v/>
      </c>
      <c r="B179">
        <f>DateArvPM</f>
        <v/>
      </c>
      <c r="C179">
        <f>A179&amp;"-"&amp;TEXT(B179,"M")&amp;"-"&amp;TEXT(B179,"D")</f>
        <v/>
      </c>
      <c r="D179">
        <f>ArrivalPM</f>
        <v/>
      </c>
    </row>
    <row r="180">
      <c r="A180">
        <f>UserIDPM</f>
        <v/>
      </c>
      <c r="B180">
        <f>DateArvPM</f>
        <v/>
      </c>
      <c r="C180">
        <f>A180&amp;"-"&amp;TEXT(B180,"M")&amp;"-"&amp;TEXT(B180,"D")</f>
        <v/>
      </c>
      <c r="D180">
        <f>ArrivalPM</f>
        <v/>
      </c>
    </row>
    <row r="181">
      <c r="A181">
        <f>UserIDPM</f>
        <v/>
      </c>
      <c r="B181">
        <f>DateArvPM</f>
        <v/>
      </c>
      <c r="C181">
        <f>A181&amp;"-"&amp;TEXT(B181,"M")&amp;"-"&amp;TEXT(B181,"D")</f>
        <v/>
      </c>
      <c r="D181">
        <f>ArrivalPM</f>
        <v/>
      </c>
    </row>
    <row r="182">
      <c r="A182">
        <f>UserIDPM</f>
        <v/>
      </c>
      <c r="B182">
        <f>DateArvPM</f>
        <v/>
      </c>
      <c r="C182">
        <f>A182&amp;"-"&amp;TEXT(B182,"M")&amp;"-"&amp;TEXT(B182,"D")</f>
        <v/>
      </c>
      <c r="D182">
        <f>ArrivalPM</f>
        <v/>
      </c>
    </row>
    <row r="183">
      <c r="A183">
        <f>UserIDPM</f>
        <v/>
      </c>
      <c r="B183">
        <f>DateArvPM</f>
        <v/>
      </c>
      <c r="C183">
        <f>A183&amp;"-"&amp;TEXT(B183,"M")&amp;"-"&amp;TEXT(B183,"D")</f>
        <v/>
      </c>
      <c r="D183">
        <f>ArrivalPM</f>
        <v/>
      </c>
    </row>
    <row r="184">
      <c r="A184">
        <f>UserIDPM</f>
        <v/>
      </c>
      <c r="B184">
        <f>DateArvPM</f>
        <v/>
      </c>
      <c r="C184">
        <f>A184&amp;"-"&amp;TEXT(B184,"M")&amp;"-"&amp;TEXT(B184,"D")</f>
        <v/>
      </c>
      <c r="D184">
        <f>ArrivalPM</f>
        <v/>
      </c>
    </row>
    <row r="185">
      <c r="A185">
        <f>UserIDPM</f>
        <v/>
      </c>
      <c r="B185">
        <f>DateArvPM</f>
        <v/>
      </c>
      <c r="C185">
        <f>A185&amp;"-"&amp;TEXT(B185,"M")&amp;"-"&amp;TEXT(B185,"D")</f>
        <v/>
      </c>
      <c r="D185">
        <f>ArrivalPM</f>
        <v/>
      </c>
    </row>
    <row r="186">
      <c r="A186">
        <f>UserIDPM</f>
        <v/>
      </c>
      <c r="B186">
        <f>DateArvPM</f>
        <v/>
      </c>
      <c r="C186">
        <f>A186&amp;"-"&amp;TEXT(B186,"M")&amp;"-"&amp;TEXT(B186,"D")</f>
        <v/>
      </c>
      <c r="D186">
        <f>ArrivalPM</f>
        <v/>
      </c>
    </row>
    <row r="187">
      <c r="A187">
        <f>UserIDPM</f>
        <v/>
      </c>
      <c r="B187">
        <f>DateArvPM</f>
        <v/>
      </c>
      <c r="C187">
        <f>A187&amp;"-"&amp;TEXT(B187,"M")&amp;"-"&amp;TEXT(B187,"D")</f>
        <v/>
      </c>
      <c r="D187">
        <f>ArrivalPM</f>
        <v/>
      </c>
    </row>
    <row r="188">
      <c r="A188">
        <f>UserIDPM</f>
        <v/>
      </c>
      <c r="B188">
        <f>DateArvPM</f>
        <v/>
      </c>
      <c r="C188">
        <f>A188&amp;"-"&amp;TEXT(B188,"M")&amp;"-"&amp;TEXT(B188,"D")</f>
        <v/>
      </c>
      <c r="D188">
        <f>ArrivalPM</f>
        <v/>
      </c>
    </row>
    <row r="189">
      <c r="A189">
        <f>UserIDPM</f>
        <v/>
      </c>
      <c r="B189">
        <f>DateArvPM</f>
        <v/>
      </c>
      <c r="C189">
        <f>A189&amp;"-"&amp;TEXT(B189,"M")&amp;"-"&amp;TEXT(B189,"D")</f>
        <v/>
      </c>
      <c r="D189">
        <f>ArrivalPM</f>
        <v/>
      </c>
    </row>
    <row r="190">
      <c r="A190">
        <f>UserIDPM</f>
        <v/>
      </c>
      <c r="B190">
        <f>DateArvPM</f>
        <v/>
      </c>
      <c r="C190">
        <f>A190&amp;"-"&amp;TEXT(B190,"M")&amp;"-"&amp;TEXT(B190,"D")</f>
        <v/>
      </c>
      <c r="D190">
        <f>ArrivalPM</f>
        <v/>
      </c>
    </row>
    <row r="191">
      <c r="A191">
        <f>UserIDPM</f>
        <v/>
      </c>
      <c r="B191">
        <f>DateArvPM</f>
        <v/>
      </c>
      <c r="C191">
        <f>A191&amp;"-"&amp;TEXT(B191,"M")&amp;"-"&amp;TEXT(B191,"D")</f>
        <v/>
      </c>
      <c r="D191">
        <f>ArrivalPM</f>
        <v/>
      </c>
    </row>
    <row r="192">
      <c r="A192">
        <f>UserIDPM</f>
        <v/>
      </c>
      <c r="B192">
        <f>DateArvPM</f>
        <v/>
      </c>
      <c r="C192">
        <f>A192&amp;"-"&amp;TEXT(B192,"M")&amp;"-"&amp;TEXT(B192,"D")</f>
        <v/>
      </c>
      <c r="D192">
        <f>ArrivalPM</f>
        <v/>
      </c>
    </row>
    <row r="193">
      <c r="A193">
        <f>UserIDPM</f>
        <v/>
      </c>
      <c r="B193">
        <f>DateArvPM</f>
        <v/>
      </c>
      <c r="C193">
        <f>A193&amp;"-"&amp;TEXT(B193,"M")&amp;"-"&amp;TEXT(B193,"D")</f>
        <v/>
      </c>
      <c r="D193">
        <f>ArrivalPM</f>
        <v/>
      </c>
    </row>
    <row r="194">
      <c r="A194">
        <f>UserIDPM</f>
        <v/>
      </c>
      <c r="B194">
        <f>DateArvPM</f>
        <v/>
      </c>
      <c r="C194">
        <f>A194&amp;"-"&amp;TEXT(B194,"M")&amp;"-"&amp;TEXT(B194,"D")</f>
        <v/>
      </c>
      <c r="D194">
        <f>ArrivalPM</f>
        <v/>
      </c>
    </row>
    <row r="195">
      <c r="A195">
        <f>UserIDPM</f>
        <v/>
      </c>
      <c r="B195">
        <f>DateArvPM</f>
        <v/>
      </c>
      <c r="C195">
        <f>A195&amp;"-"&amp;TEXT(B195,"M")&amp;"-"&amp;TEXT(B195,"D")</f>
        <v/>
      </c>
      <c r="D195">
        <f>ArrivalPM</f>
        <v/>
      </c>
    </row>
    <row r="196">
      <c r="A196">
        <f>UserIDPM</f>
        <v/>
      </c>
      <c r="B196">
        <f>DateArvPM</f>
        <v/>
      </c>
      <c r="C196">
        <f>A196&amp;"-"&amp;TEXT(B196,"M")&amp;"-"&amp;TEXT(B196,"D")</f>
        <v/>
      </c>
      <c r="D196">
        <f>ArrivalPM</f>
        <v/>
      </c>
    </row>
    <row r="197">
      <c r="A197">
        <f>UserIDPM</f>
        <v/>
      </c>
      <c r="B197">
        <f>DateArvPM</f>
        <v/>
      </c>
      <c r="C197">
        <f>A197&amp;"-"&amp;TEXT(B197,"M")&amp;"-"&amp;TEXT(B197,"D")</f>
        <v/>
      </c>
      <c r="D197">
        <f>ArrivalPM</f>
        <v/>
      </c>
    </row>
    <row r="198">
      <c r="A198">
        <f>UserIDPM</f>
        <v/>
      </c>
      <c r="B198">
        <f>DateArvPM</f>
        <v/>
      </c>
      <c r="C198">
        <f>A198&amp;"-"&amp;TEXT(B198,"M")&amp;"-"&amp;TEXT(B198,"D")</f>
        <v/>
      </c>
      <c r="D198">
        <f>ArrivalPM</f>
        <v/>
      </c>
    </row>
    <row r="199">
      <c r="A199">
        <f>UserIDPM</f>
        <v/>
      </c>
      <c r="B199">
        <f>DateArvPM</f>
        <v/>
      </c>
      <c r="C199">
        <f>A199&amp;"-"&amp;TEXT(B199,"M")&amp;"-"&amp;TEXT(B199,"D")</f>
        <v/>
      </c>
      <c r="D199">
        <f>ArrivalPM</f>
        <v/>
      </c>
    </row>
    <row r="200">
      <c r="A200">
        <f>UserIDPM</f>
        <v/>
      </c>
      <c r="B200">
        <f>DateArvPM</f>
        <v/>
      </c>
      <c r="C200">
        <f>A200&amp;"-"&amp;TEXT(B200,"M")&amp;"-"&amp;TEXT(B200,"D")</f>
        <v/>
      </c>
      <c r="D200">
        <f>ArrivalPM</f>
        <v/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3"/>
  <sheetViews>
    <sheetView workbookViewId="0">
      <selection activeCell="B3" sqref="B3:I3"/>
    </sheetView>
  </sheetViews>
  <sheetFormatPr baseColWidth="8" defaultRowHeight="15"/>
  <cols>
    <col bestFit="1" customWidth="1" max="1" min="1" width="7.7109375"/>
    <col bestFit="1" customWidth="1" max="2" min="2" width="10.7109375"/>
    <col bestFit="1" customWidth="1" max="4" min="4" width="14.7109375"/>
  </cols>
  <sheetData>
    <row r="1">
      <c r="A1">
        <f>USERIDDEPPM</f>
        <v/>
      </c>
      <c r="B1">
        <f>DATEDEPPM</f>
        <v/>
      </c>
      <c r="C1" t="inlineStr">
        <is>
          <t>ATTCODE</t>
        </is>
      </c>
      <c r="D1">
        <f>DeparturePM</f>
        <v/>
      </c>
    </row>
    <row r="2">
      <c r="A2">
        <f>USERIDDEPPM</f>
        <v/>
      </c>
      <c r="B2">
        <f>DATEDEPPM</f>
        <v/>
      </c>
      <c r="C2">
        <f>A2&amp;"-"&amp;TEXT(B2,"M")&amp;"-"&amp;TEXT(B2,"D")</f>
        <v/>
      </c>
      <c r="D2">
        <f>DeparturePM</f>
        <v/>
      </c>
    </row>
    <row r="3">
      <c r="A3">
        <f>USERIDDEPPM</f>
        <v/>
      </c>
      <c r="B3">
        <f>DATEDEPPM</f>
        <v/>
      </c>
      <c r="C3">
        <f>A3&amp;"-"&amp;TEXT(B3,"M")&amp;"-"&amp;TEXT(B3,"D")</f>
        <v/>
      </c>
      <c r="D3">
        <f>DeparturePM</f>
        <v/>
      </c>
    </row>
    <row r="4">
      <c r="A4">
        <f>USERIDDEPPM</f>
        <v/>
      </c>
      <c r="B4">
        <f>DATEDEPPM</f>
        <v/>
      </c>
      <c r="C4">
        <f>A4&amp;"-"&amp;TEXT(B4,"M")&amp;"-"&amp;TEXT(B4,"D")</f>
        <v/>
      </c>
      <c r="D4">
        <f>DeparturePM</f>
        <v/>
      </c>
    </row>
    <row r="5">
      <c r="A5">
        <f>USERIDDEPPM</f>
        <v/>
      </c>
      <c r="B5">
        <f>DATEDEPPM</f>
        <v/>
      </c>
      <c r="C5">
        <f>A5&amp;"-"&amp;TEXT(B5,"M")&amp;"-"&amp;TEXT(B5,"D")</f>
        <v/>
      </c>
      <c r="D5">
        <f>DeparturePM</f>
        <v/>
      </c>
    </row>
    <row r="6">
      <c r="A6">
        <f>USERIDDEPPM</f>
        <v/>
      </c>
      <c r="B6">
        <f>DATEDEPPM</f>
        <v/>
      </c>
      <c r="C6">
        <f>A6&amp;"-"&amp;TEXT(B6,"M")&amp;"-"&amp;TEXT(B6,"D")</f>
        <v/>
      </c>
      <c r="D6">
        <f>DeparturePM</f>
        <v/>
      </c>
    </row>
    <row r="7">
      <c r="A7">
        <f>USERIDDEPPM</f>
        <v/>
      </c>
      <c r="B7">
        <f>DATEDEPPM</f>
        <v/>
      </c>
      <c r="C7">
        <f>A7&amp;"-"&amp;TEXT(B7,"M")&amp;"-"&amp;TEXT(B7,"D")</f>
        <v/>
      </c>
      <c r="D7">
        <f>DeparturePM</f>
        <v/>
      </c>
    </row>
    <row r="8">
      <c r="A8">
        <f>USERIDDEPPM</f>
        <v/>
      </c>
      <c r="B8">
        <f>DATEDEPPM</f>
        <v/>
      </c>
      <c r="C8">
        <f>A8&amp;"-"&amp;TEXT(B8,"M")&amp;"-"&amp;TEXT(B8,"D")</f>
        <v/>
      </c>
      <c r="D8">
        <f>DeparturePM</f>
        <v/>
      </c>
    </row>
    <row r="9">
      <c r="A9">
        <f>USERIDDEPPM</f>
        <v/>
      </c>
      <c r="B9">
        <f>DATEDEPPM</f>
        <v/>
      </c>
      <c r="C9">
        <f>A9&amp;"-"&amp;TEXT(B9,"M")&amp;"-"&amp;TEXT(B9,"D")</f>
        <v/>
      </c>
      <c r="D9">
        <f>DeparturePM</f>
        <v/>
      </c>
    </row>
    <row r="10">
      <c r="A10">
        <f>USERIDDEPPM</f>
        <v/>
      </c>
      <c r="B10">
        <f>DATEDEPPM</f>
        <v/>
      </c>
      <c r="C10">
        <f>A10&amp;"-"&amp;TEXT(B10,"M")&amp;"-"&amp;TEXT(B10,"D")</f>
        <v/>
      </c>
      <c r="D10">
        <f>DeparturePM</f>
        <v/>
      </c>
    </row>
    <row r="11">
      <c r="A11">
        <f>USERIDDEPPM</f>
        <v/>
      </c>
      <c r="B11">
        <f>DATEDEPPM</f>
        <v/>
      </c>
      <c r="C11">
        <f>A11&amp;"-"&amp;TEXT(B11,"M")&amp;"-"&amp;TEXT(B11,"D")</f>
        <v/>
      </c>
      <c r="D11">
        <f>DeparturePM</f>
        <v/>
      </c>
    </row>
    <row r="12">
      <c r="A12">
        <f>USERIDDEPPM</f>
        <v/>
      </c>
      <c r="B12">
        <f>DATEDEPPM</f>
        <v/>
      </c>
      <c r="C12">
        <f>A12&amp;"-"&amp;TEXT(B12,"M")&amp;"-"&amp;TEXT(B12,"D")</f>
        <v/>
      </c>
      <c r="D12">
        <f>DeparturePM</f>
        <v/>
      </c>
    </row>
    <row r="13">
      <c r="A13">
        <f>USERIDDEPPM</f>
        <v/>
      </c>
      <c r="B13">
        <f>DATEDEPPM</f>
        <v/>
      </c>
      <c r="C13">
        <f>A13&amp;"-"&amp;TEXT(B13,"M")&amp;"-"&amp;TEXT(B13,"D")</f>
        <v/>
      </c>
      <c r="D13">
        <f>DeparturePM</f>
        <v/>
      </c>
    </row>
    <row r="14">
      <c r="A14">
        <f>USERIDDEPPM</f>
        <v/>
      </c>
      <c r="B14">
        <f>DATEDEPPM</f>
        <v/>
      </c>
      <c r="C14">
        <f>A14&amp;"-"&amp;TEXT(B14,"M")&amp;"-"&amp;TEXT(B14,"D")</f>
        <v/>
      </c>
      <c r="D14">
        <f>DeparturePM</f>
        <v/>
      </c>
    </row>
    <row r="15">
      <c r="A15">
        <f>USERIDDEPPM</f>
        <v/>
      </c>
      <c r="B15">
        <f>DATEDEPPM</f>
        <v/>
      </c>
      <c r="C15">
        <f>A15&amp;"-"&amp;TEXT(B15,"M")&amp;"-"&amp;TEXT(B15,"D")</f>
        <v/>
      </c>
      <c r="D15">
        <f>DeparturePM</f>
        <v/>
      </c>
    </row>
    <row r="16">
      <c r="A16">
        <f>USERIDDEPPM</f>
        <v/>
      </c>
      <c r="B16">
        <f>DATEDEPPM</f>
        <v/>
      </c>
      <c r="C16">
        <f>A16&amp;"-"&amp;TEXT(B16,"M")&amp;"-"&amp;TEXT(B16,"D")</f>
        <v/>
      </c>
      <c r="D16">
        <f>DeparturePM</f>
        <v/>
      </c>
    </row>
    <row r="17">
      <c r="A17">
        <f>USERIDDEPPM</f>
        <v/>
      </c>
      <c r="B17">
        <f>DATEDEPPM</f>
        <v/>
      </c>
      <c r="C17">
        <f>A17&amp;"-"&amp;TEXT(B17,"M")&amp;"-"&amp;TEXT(B17,"D")</f>
        <v/>
      </c>
      <c r="D17">
        <f>DeparturePM</f>
        <v/>
      </c>
    </row>
    <row r="18">
      <c r="A18">
        <f>USERIDDEPPM</f>
        <v/>
      </c>
      <c r="B18">
        <f>DATEDEPPM</f>
        <v/>
      </c>
      <c r="C18">
        <f>A18&amp;"-"&amp;TEXT(B18,"M")&amp;"-"&amp;TEXT(B18,"D")</f>
        <v/>
      </c>
      <c r="D18">
        <f>DeparturePM</f>
        <v/>
      </c>
    </row>
    <row r="19">
      <c r="A19">
        <f>USERIDDEPPM</f>
        <v/>
      </c>
      <c r="B19">
        <f>DATEDEPPM</f>
        <v/>
      </c>
      <c r="C19">
        <f>A19&amp;"-"&amp;TEXT(B19,"M")&amp;"-"&amp;TEXT(B19,"D")</f>
        <v/>
      </c>
      <c r="D19">
        <f>DeparturePM</f>
        <v/>
      </c>
    </row>
    <row r="20">
      <c r="A20">
        <f>USERIDDEPPM</f>
        <v/>
      </c>
      <c r="B20">
        <f>DATEDEPPM</f>
        <v/>
      </c>
      <c r="C20">
        <f>A20&amp;"-"&amp;TEXT(B20,"M")&amp;"-"&amp;TEXT(B20,"D")</f>
        <v/>
      </c>
      <c r="D20">
        <f>DeparturePM</f>
        <v/>
      </c>
    </row>
    <row r="21">
      <c r="A21">
        <f>USERIDDEPPM</f>
        <v/>
      </c>
      <c r="B21">
        <f>DATEDEPPM</f>
        <v/>
      </c>
      <c r="C21">
        <f>A21&amp;"-"&amp;TEXT(B21,"M")&amp;"-"&amp;TEXT(B21,"D")</f>
        <v/>
      </c>
      <c r="D21">
        <f>DeparturePM</f>
        <v/>
      </c>
    </row>
    <row r="22">
      <c r="A22">
        <f>USERIDDEPPM</f>
        <v/>
      </c>
      <c r="B22">
        <f>DATEDEPPM</f>
        <v/>
      </c>
      <c r="C22">
        <f>A22&amp;"-"&amp;TEXT(B22,"M")&amp;"-"&amp;TEXT(B22,"D")</f>
        <v/>
      </c>
      <c r="D22">
        <f>DeparturePM</f>
        <v/>
      </c>
    </row>
    <row r="23">
      <c r="A23">
        <f>USERIDDEPPM</f>
        <v/>
      </c>
      <c r="B23">
        <f>DATEDEPPM</f>
        <v/>
      </c>
      <c r="C23">
        <f>A23&amp;"-"&amp;TEXT(B23,"M")&amp;"-"&amp;TEXT(B23,"D")</f>
        <v/>
      </c>
      <c r="D23">
        <f>DeparturePM</f>
        <v/>
      </c>
    </row>
    <row r="24">
      <c r="A24">
        <f>USERIDDEPPM</f>
        <v/>
      </c>
      <c r="B24">
        <f>DATEDEPPM</f>
        <v/>
      </c>
      <c r="C24">
        <f>A24&amp;"-"&amp;TEXT(B24,"M")&amp;"-"&amp;TEXT(B24,"D")</f>
        <v/>
      </c>
      <c r="D24">
        <f>DeparturePM</f>
        <v/>
      </c>
    </row>
    <row r="25">
      <c r="A25">
        <f>USERIDDEPPM</f>
        <v/>
      </c>
      <c r="B25">
        <f>DATEDEPPM</f>
        <v/>
      </c>
      <c r="C25">
        <f>A25&amp;"-"&amp;TEXT(B25,"M")&amp;"-"&amp;TEXT(B25,"D")</f>
        <v/>
      </c>
      <c r="D25">
        <f>DeparturePM</f>
        <v/>
      </c>
    </row>
    <row r="26">
      <c r="A26">
        <f>USERIDDEPPM</f>
        <v/>
      </c>
      <c r="B26">
        <f>DATEDEPPM</f>
        <v/>
      </c>
      <c r="C26">
        <f>A26&amp;"-"&amp;TEXT(B26,"M")&amp;"-"&amp;TEXT(B26,"D")</f>
        <v/>
      </c>
      <c r="D26">
        <f>DeparturePM</f>
        <v/>
      </c>
    </row>
    <row r="27">
      <c r="A27">
        <f>USERIDDEPPM</f>
        <v/>
      </c>
      <c r="B27">
        <f>DATEDEPPM</f>
        <v/>
      </c>
      <c r="C27">
        <f>A27&amp;"-"&amp;TEXT(B27,"M")&amp;"-"&amp;TEXT(B27,"D")</f>
        <v/>
      </c>
      <c r="D27">
        <f>DeparturePM</f>
        <v/>
      </c>
    </row>
    <row r="28">
      <c r="A28">
        <f>USERIDDEPPM</f>
        <v/>
      </c>
      <c r="B28">
        <f>DATEDEPPM</f>
        <v/>
      </c>
      <c r="C28">
        <f>A28&amp;"-"&amp;TEXT(B28,"M")&amp;"-"&amp;TEXT(B28,"D")</f>
        <v/>
      </c>
      <c r="D28">
        <f>DeparturePM</f>
        <v/>
      </c>
    </row>
    <row r="29">
      <c r="A29">
        <f>USERIDDEPPM</f>
        <v/>
      </c>
      <c r="B29">
        <f>DATEDEPPM</f>
        <v/>
      </c>
      <c r="C29">
        <f>A29&amp;"-"&amp;TEXT(B29,"M")&amp;"-"&amp;TEXT(B29,"D")</f>
        <v/>
      </c>
      <c r="D29">
        <f>DeparturePM</f>
        <v/>
      </c>
    </row>
    <row r="30">
      <c r="A30">
        <f>USERIDDEPPM</f>
        <v/>
      </c>
      <c r="B30">
        <f>DATEDEPPM</f>
        <v/>
      </c>
      <c r="C30">
        <f>A30&amp;"-"&amp;TEXT(B30,"M")&amp;"-"&amp;TEXT(B30,"D")</f>
        <v/>
      </c>
      <c r="D30">
        <f>DeparturePM</f>
        <v/>
      </c>
    </row>
    <row r="31">
      <c r="A31">
        <f>USERIDDEPPM</f>
        <v/>
      </c>
      <c r="B31">
        <f>DATEDEPPM</f>
        <v/>
      </c>
      <c r="C31">
        <f>A31&amp;"-"&amp;TEXT(B31,"M")&amp;"-"&amp;TEXT(B31,"D")</f>
        <v/>
      </c>
      <c r="D31">
        <f>DeparturePM</f>
        <v/>
      </c>
    </row>
    <row r="32">
      <c r="A32">
        <f>USERIDDEPPM</f>
        <v/>
      </c>
      <c r="B32">
        <f>DATEDEPPM</f>
        <v/>
      </c>
      <c r="C32">
        <f>A32&amp;"-"&amp;TEXT(B32,"M")&amp;"-"&amp;TEXT(B32,"D")</f>
        <v/>
      </c>
      <c r="D32">
        <f>DeparturePM</f>
        <v/>
      </c>
    </row>
    <row r="33">
      <c r="A33">
        <f>USERIDDEPPM</f>
        <v/>
      </c>
      <c r="B33">
        <f>DATEDEPPM</f>
        <v/>
      </c>
      <c r="C33">
        <f>A33&amp;"-"&amp;TEXT(B33,"M")&amp;"-"&amp;TEXT(B33,"D")</f>
        <v/>
      </c>
      <c r="D33">
        <f>DeparturePM</f>
        <v/>
      </c>
    </row>
    <row r="34">
      <c r="A34">
        <f>USERIDDEPPM</f>
        <v/>
      </c>
      <c r="B34">
        <f>DATEDEPPM</f>
        <v/>
      </c>
      <c r="C34">
        <f>A34&amp;"-"&amp;TEXT(B34,"M")&amp;"-"&amp;TEXT(B34,"D")</f>
        <v/>
      </c>
      <c r="D34">
        <f>DeparturePM</f>
        <v/>
      </c>
    </row>
    <row r="35">
      <c r="A35">
        <f>USERIDDEPPM</f>
        <v/>
      </c>
      <c r="B35">
        <f>DATEDEPPM</f>
        <v/>
      </c>
      <c r="C35">
        <f>A35&amp;"-"&amp;TEXT(B35,"M")&amp;"-"&amp;TEXT(B35,"D")</f>
        <v/>
      </c>
      <c r="D35">
        <f>DeparturePM</f>
        <v/>
      </c>
    </row>
    <row r="36">
      <c r="A36">
        <f>USERIDDEPPM</f>
        <v/>
      </c>
      <c r="B36">
        <f>DATEDEPPM</f>
        <v/>
      </c>
      <c r="C36">
        <f>A36&amp;"-"&amp;TEXT(B36,"M")&amp;"-"&amp;TEXT(B36,"D")</f>
        <v/>
      </c>
      <c r="D36">
        <f>DeparturePM</f>
        <v/>
      </c>
    </row>
    <row r="37">
      <c r="A37">
        <f>USERIDDEPPM</f>
        <v/>
      </c>
      <c r="B37">
        <f>DATEDEPPM</f>
        <v/>
      </c>
      <c r="C37">
        <f>A37&amp;"-"&amp;TEXT(B37,"M")&amp;"-"&amp;TEXT(B37,"D")</f>
        <v/>
      </c>
      <c r="D37">
        <f>DeparturePM</f>
        <v/>
      </c>
    </row>
    <row r="38">
      <c r="A38">
        <f>USERIDDEPPM</f>
        <v/>
      </c>
      <c r="B38">
        <f>DATEDEPPM</f>
        <v/>
      </c>
      <c r="C38">
        <f>A38&amp;"-"&amp;TEXT(B38,"M")&amp;"-"&amp;TEXT(B38,"D")</f>
        <v/>
      </c>
      <c r="D38">
        <f>DeparturePM</f>
        <v/>
      </c>
    </row>
    <row r="39">
      <c r="A39">
        <f>USERIDDEPPM</f>
        <v/>
      </c>
      <c r="B39">
        <f>DATEDEPPM</f>
        <v/>
      </c>
      <c r="C39">
        <f>A39&amp;"-"&amp;TEXT(B39,"M")&amp;"-"&amp;TEXT(B39,"D")</f>
        <v/>
      </c>
      <c r="D39">
        <f>DeparturePM</f>
        <v/>
      </c>
    </row>
    <row r="40">
      <c r="A40">
        <f>USERIDDEPPM</f>
        <v/>
      </c>
      <c r="B40">
        <f>DATEDEPPM</f>
        <v/>
      </c>
      <c r="C40">
        <f>A40&amp;"-"&amp;TEXT(B40,"M")&amp;"-"&amp;TEXT(B40,"D")</f>
        <v/>
      </c>
      <c r="D40">
        <f>DeparturePM</f>
        <v/>
      </c>
    </row>
    <row r="41">
      <c r="A41">
        <f>USERIDDEPPM</f>
        <v/>
      </c>
      <c r="B41">
        <f>DATEDEPPM</f>
        <v/>
      </c>
      <c r="C41">
        <f>A41&amp;"-"&amp;TEXT(B41,"M")&amp;"-"&amp;TEXT(B41,"D")</f>
        <v/>
      </c>
      <c r="D41">
        <f>DeparturePM</f>
        <v/>
      </c>
    </row>
    <row r="42">
      <c r="A42">
        <f>USERIDDEPPM</f>
        <v/>
      </c>
      <c r="B42">
        <f>DATEDEPPM</f>
        <v/>
      </c>
      <c r="C42">
        <f>A42&amp;"-"&amp;TEXT(B42,"M")&amp;"-"&amp;TEXT(B42,"D")</f>
        <v/>
      </c>
      <c r="D42">
        <f>DeparturePM</f>
        <v/>
      </c>
    </row>
    <row r="43">
      <c r="A43">
        <f>USERIDDEPPM</f>
        <v/>
      </c>
      <c r="B43">
        <f>DATEDEPPM</f>
        <v/>
      </c>
      <c r="C43">
        <f>A43&amp;"-"&amp;TEXT(B43,"M")&amp;"-"&amp;TEXT(B43,"D")</f>
        <v/>
      </c>
      <c r="D43">
        <f>DeparturePM</f>
        <v/>
      </c>
    </row>
    <row r="44">
      <c r="A44">
        <f>USERIDDEPPM</f>
        <v/>
      </c>
      <c r="B44">
        <f>DATEDEPPM</f>
        <v/>
      </c>
      <c r="C44">
        <f>A44&amp;"-"&amp;TEXT(B44,"M")&amp;"-"&amp;TEXT(B44,"D")</f>
        <v/>
      </c>
      <c r="D44">
        <f>DeparturePM</f>
        <v/>
      </c>
    </row>
    <row r="45">
      <c r="A45">
        <f>USERIDDEPPM</f>
        <v/>
      </c>
      <c r="B45">
        <f>DATEDEPPM</f>
        <v/>
      </c>
      <c r="C45">
        <f>A45&amp;"-"&amp;TEXT(B45,"M")&amp;"-"&amp;TEXT(B45,"D")</f>
        <v/>
      </c>
      <c r="D45">
        <f>DeparturePM</f>
        <v/>
      </c>
    </row>
    <row r="46">
      <c r="A46">
        <f>USERIDDEPPM</f>
        <v/>
      </c>
      <c r="B46">
        <f>DATEDEPPM</f>
        <v/>
      </c>
      <c r="C46">
        <f>A46&amp;"-"&amp;TEXT(B46,"M")&amp;"-"&amp;TEXT(B46,"D")</f>
        <v/>
      </c>
      <c r="D46">
        <f>DeparturePM</f>
        <v/>
      </c>
    </row>
    <row r="47">
      <c r="A47">
        <f>USERIDDEPPM</f>
        <v/>
      </c>
      <c r="B47">
        <f>DATEDEPPM</f>
        <v/>
      </c>
      <c r="C47">
        <f>A47&amp;"-"&amp;TEXT(B47,"M")&amp;"-"&amp;TEXT(B47,"D")</f>
        <v/>
      </c>
      <c r="D47">
        <f>DeparturePM</f>
        <v/>
      </c>
    </row>
    <row r="48">
      <c r="A48">
        <f>USERIDDEPPM</f>
        <v/>
      </c>
      <c r="B48">
        <f>DATEDEPPM</f>
        <v/>
      </c>
      <c r="C48">
        <f>A48&amp;"-"&amp;TEXT(B48,"M")&amp;"-"&amp;TEXT(B48,"D")</f>
        <v/>
      </c>
      <c r="D48">
        <f>DeparturePM</f>
        <v/>
      </c>
    </row>
    <row r="49">
      <c r="A49">
        <f>USERIDDEPPM</f>
        <v/>
      </c>
      <c r="B49">
        <f>DATEDEPPM</f>
        <v/>
      </c>
      <c r="C49">
        <f>A49&amp;"-"&amp;TEXT(B49,"M")&amp;"-"&amp;TEXT(B49,"D")</f>
        <v/>
      </c>
      <c r="D49">
        <f>DeparturePM</f>
        <v/>
      </c>
    </row>
    <row r="50">
      <c r="A50">
        <f>USERIDDEPPM</f>
        <v/>
      </c>
      <c r="B50">
        <f>DATEDEPPM</f>
        <v/>
      </c>
      <c r="C50">
        <f>A50&amp;"-"&amp;TEXT(B50,"M")&amp;"-"&amp;TEXT(B50,"D")</f>
        <v/>
      </c>
      <c r="D50">
        <f>DeparturePM</f>
        <v/>
      </c>
    </row>
    <row r="51">
      <c r="A51">
        <f>USERIDDEPPM</f>
        <v/>
      </c>
      <c r="B51">
        <f>DATEDEPPM</f>
        <v/>
      </c>
      <c r="C51">
        <f>A51&amp;"-"&amp;TEXT(B51,"M")&amp;"-"&amp;TEXT(B51,"D")</f>
        <v/>
      </c>
      <c r="D51">
        <f>DeparturePM</f>
        <v/>
      </c>
    </row>
    <row r="52">
      <c r="A52">
        <f>USERIDDEPPM</f>
        <v/>
      </c>
      <c r="B52">
        <f>DATEDEPPM</f>
        <v/>
      </c>
      <c r="C52">
        <f>A52&amp;"-"&amp;TEXT(B52,"M")&amp;"-"&amp;TEXT(B52,"D")</f>
        <v/>
      </c>
      <c r="D52">
        <f>DeparturePM</f>
        <v/>
      </c>
    </row>
    <row r="53">
      <c r="A53">
        <f>USERIDDEPPM</f>
        <v/>
      </c>
      <c r="B53">
        <f>DATEDEPPM</f>
        <v/>
      </c>
      <c r="C53">
        <f>A53&amp;"-"&amp;TEXT(B53,"M")&amp;"-"&amp;TEXT(B53,"D")</f>
        <v/>
      </c>
      <c r="D53">
        <f>DeparturePM</f>
        <v/>
      </c>
    </row>
    <row r="54">
      <c r="A54">
        <f>USERIDDEPPM</f>
        <v/>
      </c>
      <c r="B54">
        <f>DATEDEPPM</f>
        <v/>
      </c>
      <c r="C54">
        <f>A54&amp;"-"&amp;TEXT(B54,"M")&amp;"-"&amp;TEXT(B54,"D")</f>
        <v/>
      </c>
      <c r="D54">
        <f>DeparturePM</f>
        <v/>
      </c>
    </row>
    <row r="55">
      <c r="A55">
        <f>USERIDDEPPM</f>
        <v/>
      </c>
      <c r="B55">
        <f>DATEDEPPM</f>
        <v/>
      </c>
      <c r="C55">
        <f>A55&amp;"-"&amp;TEXT(B55,"M")&amp;"-"&amp;TEXT(B55,"D")</f>
        <v/>
      </c>
      <c r="D55">
        <f>DeparturePM</f>
        <v/>
      </c>
    </row>
    <row r="56">
      <c r="A56">
        <f>USERIDDEPPM</f>
        <v/>
      </c>
      <c r="B56">
        <f>DATEDEPPM</f>
        <v/>
      </c>
      <c r="C56">
        <f>A56&amp;"-"&amp;TEXT(B56,"M")&amp;"-"&amp;TEXT(B56,"D")</f>
        <v/>
      </c>
      <c r="D56">
        <f>DeparturePM</f>
        <v/>
      </c>
    </row>
    <row r="57">
      <c r="A57">
        <f>USERIDDEPPM</f>
        <v/>
      </c>
      <c r="B57">
        <f>DATEDEPPM</f>
        <v/>
      </c>
      <c r="C57">
        <f>A57&amp;"-"&amp;TEXT(B57,"M")&amp;"-"&amp;TEXT(B57,"D")</f>
        <v/>
      </c>
      <c r="D57">
        <f>DeparturePM</f>
        <v/>
      </c>
    </row>
    <row r="58">
      <c r="A58">
        <f>USERIDDEPPM</f>
        <v/>
      </c>
      <c r="B58">
        <f>DATEDEPPM</f>
        <v/>
      </c>
      <c r="C58">
        <f>A58&amp;"-"&amp;TEXT(B58,"M")&amp;"-"&amp;TEXT(B58,"D")</f>
        <v/>
      </c>
      <c r="D58">
        <f>DeparturePM</f>
        <v/>
      </c>
    </row>
    <row r="59">
      <c r="A59">
        <f>USERIDDEPPM</f>
        <v/>
      </c>
      <c r="B59">
        <f>DATEDEPPM</f>
        <v/>
      </c>
      <c r="C59">
        <f>A59&amp;"-"&amp;TEXT(B59,"M")&amp;"-"&amp;TEXT(B59,"D")</f>
        <v/>
      </c>
      <c r="D59">
        <f>DeparturePM</f>
        <v/>
      </c>
    </row>
    <row r="60">
      <c r="A60">
        <f>USERIDDEPPM</f>
        <v/>
      </c>
      <c r="B60">
        <f>DATEDEPPM</f>
        <v/>
      </c>
      <c r="C60">
        <f>A60&amp;"-"&amp;TEXT(B60,"M")&amp;"-"&amp;TEXT(B60,"D")</f>
        <v/>
      </c>
      <c r="D60">
        <f>DeparturePM</f>
        <v/>
      </c>
    </row>
    <row r="61">
      <c r="A61">
        <f>USERIDDEPPM</f>
        <v/>
      </c>
      <c r="B61">
        <f>DATEDEPPM</f>
        <v/>
      </c>
      <c r="C61">
        <f>A61&amp;"-"&amp;TEXT(B61,"M")&amp;"-"&amp;TEXT(B61,"D")</f>
        <v/>
      </c>
      <c r="D61">
        <f>DeparturePM</f>
        <v/>
      </c>
    </row>
    <row r="62">
      <c r="A62">
        <f>USERIDDEPPM</f>
        <v/>
      </c>
      <c r="B62">
        <f>DATEDEPPM</f>
        <v/>
      </c>
      <c r="C62">
        <f>A62&amp;"-"&amp;TEXT(B62,"M")&amp;"-"&amp;TEXT(B62,"D")</f>
        <v/>
      </c>
      <c r="D62">
        <f>DeparturePM</f>
        <v/>
      </c>
    </row>
    <row r="63">
      <c r="A63">
        <f>USERIDDEPPM</f>
        <v/>
      </c>
      <c r="B63">
        <f>DATEDEPPM</f>
        <v/>
      </c>
      <c r="C63">
        <f>A63&amp;"-"&amp;TEXT(B63,"M")&amp;"-"&amp;TEXT(B63,"D")</f>
        <v/>
      </c>
      <c r="D63">
        <f>DeparturePM</f>
        <v/>
      </c>
    </row>
    <row r="64">
      <c r="A64">
        <f>USERIDDEPPM</f>
        <v/>
      </c>
      <c r="B64">
        <f>DATEDEPPM</f>
        <v/>
      </c>
      <c r="C64">
        <f>A64&amp;"-"&amp;TEXT(B64,"M")&amp;"-"&amp;TEXT(B64,"D")</f>
        <v/>
      </c>
      <c r="D64">
        <f>DeparturePM</f>
        <v/>
      </c>
    </row>
    <row r="65">
      <c r="A65">
        <f>USERIDDEPPM</f>
        <v/>
      </c>
      <c r="B65">
        <f>DATEDEPPM</f>
        <v/>
      </c>
      <c r="C65">
        <f>A65&amp;"-"&amp;TEXT(B65,"M")&amp;"-"&amp;TEXT(B65,"D")</f>
        <v/>
      </c>
      <c r="D65">
        <f>DeparturePM</f>
        <v/>
      </c>
    </row>
    <row r="66">
      <c r="A66">
        <f>USERIDDEPPM</f>
        <v/>
      </c>
      <c r="B66">
        <f>DATEDEPPM</f>
        <v/>
      </c>
      <c r="C66">
        <f>A66&amp;"-"&amp;TEXT(B66,"M")&amp;"-"&amp;TEXT(B66,"D")</f>
        <v/>
      </c>
      <c r="D66">
        <f>DeparturePM</f>
        <v/>
      </c>
    </row>
    <row r="67">
      <c r="A67">
        <f>USERIDDEPPM</f>
        <v/>
      </c>
      <c r="B67">
        <f>DATEDEPPM</f>
        <v/>
      </c>
      <c r="C67">
        <f>A67&amp;"-"&amp;TEXT(B67,"M")&amp;"-"&amp;TEXT(B67,"D")</f>
        <v/>
      </c>
      <c r="D67">
        <f>DeparturePM</f>
        <v/>
      </c>
    </row>
    <row r="68">
      <c r="A68">
        <f>USERIDDEPPM</f>
        <v/>
      </c>
      <c r="B68">
        <f>DATEDEPPM</f>
        <v/>
      </c>
      <c r="C68">
        <f>A68&amp;"-"&amp;TEXT(B68,"M")&amp;"-"&amp;TEXT(B68,"D")</f>
        <v/>
      </c>
      <c r="D68">
        <f>DeparturePM</f>
        <v/>
      </c>
    </row>
    <row r="69">
      <c r="A69">
        <f>USERIDDEPPM</f>
        <v/>
      </c>
      <c r="B69">
        <f>DATEDEPPM</f>
        <v/>
      </c>
      <c r="C69">
        <f>A69&amp;"-"&amp;TEXT(B69,"M")&amp;"-"&amp;TEXT(B69,"D")</f>
        <v/>
      </c>
      <c r="D69">
        <f>DeparturePM</f>
        <v/>
      </c>
    </row>
    <row r="70">
      <c r="A70">
        <f>USERIDDEPPM</f>
        <v/>
      </c>
      <c r="B70">
        <f>DATEDEPPM</f>
        <v/>
      </c>
      <c r="C70">
        <f>A70&amp;"-"&amp;TEXT(B70,"M")&amp;"-"&amp;TEXT(B70,"D")</f>
        <v/>
      </c>
      <c r="D70">
        <f>DeparturePM</f>
        <v/>
      </c>
    </row>
    <row r="71">
      <c r="A71">
        <f>USERIDDEPPM</f>
        <v/>
      </c>
      <c r="B71">
        <f>DATEDEPPM</f>
        <v/>
      </c>
      <c r="C71">
        <f>A71&amp;"-"&amp;TEXT(B71,"M")&amp;"-"&amp;TEXT(B71,"D")</f>
        <v/>
      </c>
      <c r="D71">
        <f>DeparturePM</f>
        <v/>
      </c>
    </row>
    <row r="72">
      <c r="A72">
        <f>USERIDDEPPM</f>
        <v/>
      </c>
      <c r="B72">
        <f>DATEDEPPM</f>
        <v/>
      </c>
      <c r="C72">
        <f>A72&amp;"-"&amp;TEXT(B72,"M")&amp;"-"&amp;TEXT(B72,"D")</f>
        <v/>
      </c>
      <c r="D72">
        <f>DeparturePM</f>
        <v/>
      </c>
    </row>
    <row r="73">
      <c r="A73">
        <f>USERIDDEPPM</f>
        <v/>
      </c>
      <c r="B73">
        <f>DATEDEPPM</f>
        <v/>
      </c>
      <c r="C73">
        <f>A73&amp;"-"&amp;TEXT(B73,"M")&amp;"-"&amp;TEXT(B73,"D")</f>
        <v/>
      </c>
      <c r="D73">
        <f>DeparturePM</f>
        <v/>
      </c>
    </row>
    <row r="74">
      <c r="A74">
        <f>USERIDDEPPM</f>
        <v/>
      </c>
      <c r="B74">
        <f>DATEDEPPM</f>
        <v/>
      </c>
      <c r="C74">
        <f>A74&amp;"-"&amp;TEXT(B74,"M")&amp;"-"&amp;TEXT(B74,"D")</f>
        <v/>
      </c>
      <c r="D74">
        <f>DeparturePM</f>
        <v/>
      </c>
    </row>
    <row r="75">
      <c r="A75">
        <f>USERIDDEPPM</f>
        <v/>
      </c>
      <c r="B75">
        <f>DATEDEPPM</f>
        <v/>
      </c>
      <c r="C75">
        <f>A75&amp;"-"&amp;TEXT(B75,"M")&amp;"-"&amp;TEXT(B75,"D")</f>
        <v/>
      </c>
      <c r="D75">
        <f>DeparturePM</f>
        <v/>
      </c>
    </row>
    <row r="76">
      <c r="A76">
        <f>USERIDDEPPM</f>
        <v/>
      </c>
      <c r="B76">
        <f>DATEDEPPM</f>
        <v/>
      </c>
      <c r="C76">
        <f>A76&amp;"-"&amp;TEXT(B76,"M")&amp;"-"&amp;TEXT(B76,"D")</f>
        <v/>
      </c>
      <c r="D76">
        <f>DeparturePM</f>
        <v/>
      </c>
    </row>
    <row r="77">
      <c r="A77">
        <f>USERIDDEPPM</f>
        <v/>
      </c>
      <c r="B77">
        <f>DATEDEPPM</f>
        <v/>
      </c>
      <c r="C77">
        <f>A77&amp;"-"&amp;TEXT(B77,"M")&amp;"-"&amp;TEXT(B77,"D")</f>
        <v/>
      </c>
      <c r="D77">
        <f>DeparturePM</f>
        <v/>
      </c>
    </row>
    <row r="78">
      <c r="A78">
        <f>USERIDDEPPM</f>
        <v/>
      </c>
      <c r="B78">
        <f>DATEDEPPM</f>
        <v/>
      </c>
      <c r="C78">
        <f>A78&amp;"-"&amp;TEXT(B78,"M")&amp;"-"&amp;TEXT(B78,"D")</f>
        <v/>
      </c>
      <c r="D78">
        <f>DeparturePM</f>
        <v/>
      </c>
    </row>
    <row r="79">
      <c r="A79">
        <f>USERIDDEPPM</f>
        <v/>
      </c>
      <c r="B79">
        <f>DATEDEPPM</f>
        <v/>
      </c>
      <c r="C79">
        <f>A79&amp;"-"&amp;TEXT(B79,"M")&amp;"-"&amp;TEXT(B79,"D")</f>
        <v/>
      </c>
      <c r="D79">
        <f>DeparturePM</f>
        <v/>
      </c>
    </row>
    <row r="80">
      <c r="A80">
        <f>USERIDDEPPM</f>
        <v/>
      </c>
      <c r="B80">
        <f>DATEDEPPM</f>
        <v/>
      </c>
      <c r="C80">
        <f>A80&amp;"-"&amp;TEXT(B80,"M")&amp;"-"&amp;TEXT(B80,"D")</f>
        <v/>
      </c>
      <c r="D80">
        <f>DeparturePM</f>
        <v/>
      </c>
    </row>
    <row r="81">
      <c r="A81">
        <f>USERIDDEPPM</f>
        <v/>
      </c>
      <c r="B81">
        <f>DATEDEPPM</f>
        <v/>
      </c>
      <c r="C81">
        <f>A81&amp;"-"&amp;TEXT(B81,"M")&amp;"-"&amp;TEXT(B81,"D")</f>
        <v/>
      </c>
      <c r="D81">
        <f>DeparturePM</f>
        <v/>
      </c>
    </row>
    <row r="82">
      <c r="A82">
        <f>USERIDDEPPM</f>
        <v/>
      </c>
      <c r="B82">
        <f>DATEDEPPM</f>
        <v/>
      </c>
      <c r="C82">
        <f>A82&amp;"-"&amp;TEXT(B82,"M")&amp;"-"&amp;TEXT(B82,"D")</f>
        <v/>
      </c>
      <c r="D82">
        <f>DeparturePM</f>
        <v/>
      </c>
    </row>
    <row r="83">
      <c r="A83">
        <f>USERIDDEPPM</f>
        <v/>
      </c>
      <c r="B83">
        <f>DATEDEPPM</f>
        <v/>
      </c>
      <c r="C83">
        <f>A83&amp;"-"&amp;TEXT(B83,"M")&amp;"-"&amp;TEXT(B83,"D")</f>
        <v/>
      </c>
      <c r="D83">
        <f>DeparturePM</f>
        <v/>
      </c>
    </row>
    <row r="84">
      <c r="A84">
        <f>USERIDDEPPM</f>
        <v/>
      </c>
      <c r="B84">
        <f>DATEDEPPM</f>
        <v/>
      </c>
      <c r="C84">
        <f>A84&amp;"-"&amp;TEXT(B84,"M")&amp;"-"&amp;TEXT(B84,"D")</f>
        <v/>
      </c>
      <c r="D84">
        <f>DeparturePM</f>
        <v/>
      </c>
    </row>
    <row r="85">
      <c r="A85">
        <f>USERIDDEPPM</f>
        <v/>
      </c>
      <c r="B85">
        <f>DATEDEPPM</f>
        <v/>
      </c>
      <c r="C85">
        <f>A85&amp;"-"&amp;TEXT(B85,"M")&amp;"-"&amp;TEXT(B85,"D")</f>
        <v/>
      </c>
      <c r="D85">
        <f>DeparturePM</f>
        <v/>
      </c>
    </row>
    <row r="86">
      <c r="A86">
        <f>USERIDDEPPM</f>
        <v/>
      </c>
      <c r="B86">
        <f>DATEDEPPM</f>
        <v/>
      </c>
      <c r="C86">
        <f>A86&amp;"-"&amp;TEXT(B86,"M")&amp;"-"&amp;TEXT(B86,"D")</f>
        <v/>
      </c>
      <c r="D86">
        <f>DeparturePM</f>
        <v/>
      </c>
    </row>
    <row r="87">
      <c r="A87">
        <f>USERIDDEPPM</f>
        <v/>
      </c>
      <c r="B87">
        <f>DATEDEPPM</f>
        <v/>
      </c>
      <c r="C87">
        <f>A87&amp;"-"&amp;TEXT(B87,"M")&amp;"-"&amp;TEXT(B87,"D")</f>
        <v/>
      </c>
      <c r="D87">
        <f>DeparturePM</f>
        <v/>
      </c>
    </row>
    <row r="88">
      <c r="A88">
        <f>USERIDDEPPM</f>
        <v/>
      </c>
      <c r="B88">
        <f>DATEDEPPM</f>
        <v/>
      </c>
      <c r="C88">
        <f>A88&amp;"-"&amp;TEXT(B88,"M")&amp;"-"&amp;TEXT(B88,"D")</f>
        <v/>
      </c>
      <c r="D88">
        <f>DeparturePM</f>
        <v/>
      </c>
    </row>
    <row r="89">
      <c r="A89">
        <f>USERIDDEPPM</f>
        <v/>
      </c>
      <c r="B89">
        <f>DATEDEPPM</f>
        <v/>
      </c>
      <c r="C89">
        <f>A89&amp;"-"&amp;TEXT(B89,"M")&amp;"-"&amp;TEXT(B89,"D")</f>
        <v/>
      </c>
      <c r="D89">
        <f>DeparturePM</f>
        <v/>
      </c>
    </row>
    <row r="90">
      <c r="A90">
        <f>USERIDDEPPM</f>
        <v/>
      </c>
      <c r="B90">
        <f>DATEDEPPM</f>
        <v/>
      </c>
      <c r="C90">
        <f>A90&amp;"-"&amp;TEXT(B90,"M")&amp;"-"&amp;TEXT(B90,"D")</f>
        <v/>
      </c>
      <c r="D90">
        <f>DeparturePM</f>
        <v/>
      </c>
    </row>
    <row r="91">
      <c r="A91">
        <f>USERIDDEPPM</f>
        <v/>
      </c>
      <c r="B91">
        <f>DATEDEPPM</f>
        <v/>
      </c>
      <c r="C91">
        <f>A91&amp;"-"&amp;TEXT(B91,"M")&amp;"-"&amp;TEXT(B91,"D")</f>
        <v/>
      </c>
      <c r="D91">
        <f>DeparturePM</f>
        <v/>
      </c>
    </row>
    <row r="92">
      <c r="A92">
        <f>USERIDDEPPM</f>
        <v/>
      </c>
      <c r="B92">
        <f>DATEDEPPM</f>
        <v/>
      </c>
      <c r="C92">
        <f>A92&amp;"-"&amp;TEXT(B92,"M")&amp;"-"&amp;TEXT(B92,"D")</f>
        <v/>
      </c>
      <c r="D92">
        <f>DeparturePM</f>
        <v/>
      </c>
    </row>
    <row r="93">
      <c r="A93">
        <f>USERIDDEPPM</f>
        <v/>
      </c>
      <c r="B93">
        <f>DATEDEPPM</f>
        <v/>
      </c>
      <c r="C93">
        <f>A93&amp;"-"&amp;TEXT(B93,"M")&amp;"-"&amp;TEXT(B93,"D")</f>
        <v/>
      </c>
      <c r="D93">
        <f>DeparturePM</f>
        <v/>
      </c>
    </row>
    <row r="94">
      <c r="A94">
        <f>USERIDDEPPM</f>
        <v/>
      </c>
      <c r="B94">
        <f>DATEDEPPM</f>
        <v/>
      </c>
      <c r="C94">
        <f>A94&amp;"-"&amp;TEXT(B94,"M")&amp;"-"&amp;TEXT(B94,"D")</f>
        <v/>
      </c>
      <c r="D94">
        <f>DeparturePM</f>
        <v/>
      </c>
    </row>
    <row r="95">
      <c r="A95">
        <f>USERIDDEPPM</f>
        <v/>
      </c>
      <c r="B95">
        <f>DATEDEPPM</f>
        <v/>
      </c>
      <c r="C95">
        <f>A95&amp;"-"&amp;TEXT(B95,"M")&amp;"-"&amp;TEXT(B95,"D")</f>
        <v/>
      </c>
      <c r="D95">
        <f>DeparturePM</f>
        <v/>
      </c>
    </row>
    <row r="96">
      <c r="A96">
        <f>USERIDDEPPM</f>
        <v/>
      </c>
      <c r="B96">
        <f>DATEDEPPM</f>
        <v/>
      </c>
      <c r="C96">
        <f>A96&amp;"-"&amp;TEXT(B96,"M")&amp;"-"&amp;TEXT(B96,"D")</f>
        <v/>
      </c>
      <c r="D96">
        <f>DeparturePM</f>
        <v/>
      </c>
    </row>
    <row r="97">
      <c r="A97">
        <f>USERIDDEPPM</f>
        <v/>
      </c>
      <c r="B97">
        <f>DATEDEPPM</f>
        <v/>
      </c>
      <c r="C97">
        <f>A97&amp;"-"&amp;TEXT(B97,"M")&amp;"-"&amp;TEXT(B97,"D")</f>
        <v/>
      </c>
      <c r="D97">
        <f>DeparturePM</f>
        <v/>
      </c>
    </row>
    <row r="98">
      <c r="A98">
        <f>USERIDDEPPM</f>
        <v/>
      </c>
      <c r="B98">
        <f>DATEDEPPM</f>
        <v/>
      </c>
      <c r="C98">
        <f>A98&amp;"-"&amp;TEXT(B98,"M")&amp;"-"&amp;TEXT(B98,"D")</f>
        <v/>
      </c>
      <c r="D98">
        <f>DeparturePM</f>
        <v/>
      </c>
    </row>
    <row r="99">
      <c r="A99">
        <f>USERIDDEPPM</f>
        <v/>
      </c>
      <c r="B99">
        <f>DATEDEPPM</f>
        <v/>
      </c>
      <c r="C99">
        <f>A99&amp;"-"&amp;TEXT(B99,"M")&amp;"-"&amp;TEXT(B99,"D")</f>
        <v/>
      </c>
      <c r="D99">
        <f>DeparturePM</f>
        <v/>
      </c>
    </row>
    <row r="100">
      <c r="A100">
        <f>USERIDDEPPM</f>
        <v/>
      </c>
      <c r="B100">
        <f>DATEDEPPM</f>
        <v/>
      </c>
      <c r="C100">
        <f>A100&amp;"-"&amp;TEXT(B100,"M")&amp;"-"&amp;TEXT(B100,"D")</f>
        <v/>
      </c>
      <c r="D100">
        <f>DeparturePM</f>
        <v/>
      </c>
    </row>
    <row r="101">
      <c r="A101">
        <f>USERIDDEPPM</f>
        <v/>
      </c>
      <c r="B101">
        <f>DATEDEPPM</f>
        <v/>
      </c>
      <c r="C101">
        <f>A101&amp;"-"&amp;TEXT(B101,"M")&amp;"-"&amp;TEXT(B101,"D")</f>
        <v/>
      </c>
      <c r="D101">
        <f>DeparturePM</f>
        <v/>
      </c>
    </row>
    <row r="102">
      <c r="A102">
        <f>USERIDDEPPM</f>
        <v/>
      </c>
      <c r="B102">
        <f>DATEDEPPM</f>
        <v/>
      </c>
      <c r="C102">
        <f>A102&amp;"-"&amp;TEXT(B102,"M")&amp;"-"&amp;TEXT(B102,"D")</f>
        <v/>
      </c>
      <c r="D102">
        <f>DeparturePM</f>
        <v/>
      </c>
    </row>
    <row r="103">
      <c r="A103">
        <f>USERIDDEPPM</f>
        <v/>
      </c>
      <c r="B103">
        <f>DATEDEPPM</f>
        <v/>
      </c>
      <c r="C103">
        <f>A103&amp;"-"&amp;TEXT(B103,"M")&amp;"-"&amp;TEXT(B103,"D")</f>
        <v/>
      </c>
      <c r="D103">
        <f>DeparturePM</f>
        <v/>
      </c>
    </row>
    <row r="104">
      <c r="A104">
        <f>USERIDDEPPM</f>
        <v/>
      </c>
      <c r="B104">
        <f>DATEDEPPM</f>
        <v/>
      </c>
      <c r="C104">
        <f>A104&amp;"-"&amp;TEXT(B104,"M")&amp;"-"&amp;TEXT(B104,"D")</f>
        <v/>
      </c>
      <c r="D104">
        <f>DeparturePM</f>
        <v/>
      </c>
    </row>
    <row r="105">
      <c r="A105">
        <f>USERIDDEPPM</f>
        <v/>
      </c>
      <c r="B105">
        <f>DATEDEPPM</f>
        <v/>
      </c>
      <c r="C105">
        <f>A105&amp;"-"&amp;TEXT(B105,"M")&amp;"-"&amp;TEXT(B105,"D")</f>
        <v/>
      </c>
      <c r="D105">
        <f>DeparturePM</f>
        <v/>
      </c>
    </row>
    <row r="106">
      <c r="A106">
        <f>USERIDDEPPM</f>
        <v/>
      </c>
      <c r="B106">
        <f>DATEDEPPM</f>
        <v/>
      </c>
      <c r="C106">
        <f>A106&amp;"-"&amp;TEXT(B106,"M")&amp;"-"&amp;TEXT(B106,"D")</f>
        <v/>
      </c>
      <c r="D106">
        <f>DeparturePM</f>
        <v/>
      </c>
    </row>
    <row r="107">
      <c r="A107">
        <f>USERIDDEPPM</f>
        <v/>
      </c>
      <c r="B107">
        <f>DATEDEPPM</f>
        <v/>
      </c>
      <c r="C107">
        <f>A107&amp;"-"&amp;TEXT(B107,"M")&amp;"-"&amp;TEXT(B107,"D")</f>
        <v/>
      </c>
      <c r="D107">
        <f>DeparturePM</f>
        <v/>
      </c>
    </row>
    <row r="108">
      <c r="A108">
        <f>USERIDDEPPM</f>
        <v/>
      </c>
      <c r="B108">
        <f>DATEDEPPM</f>
        <v/>
      </c>
      <c r="C108">
        <f>A108&amp;"-"&amp;TEXT(B108,"M")&amp;"-"&amp;TEXT(B108,"D")</f>
        <v/>
      </c>
      <c r="D108">
        <f>DeparturePM</f>
        <v/>
      </c>
    </row>
    <row r="109">
      <c r="A109">
        <f>USERIDDEPPM</f>
        <v/>
      </c>
      <c r="B109">
        <f>DATEDEPPM</f>
        <v/>
      </c>
      <c r="C109">
        <f>A109&amp;"-"&amp;TEXT(B109,"M")&amp;"-"&amp;TEXT(B109,"D")</f>
        <v/>
      </c>
      <c r="D109">
        <f>DeparturePM</f>
        <v/>
      </c>
    </row>
    <row r="110">
      <c r="A110">
        <f>USERIDDEPPM</f>
        <v/>
      </c>
      <c r="B110">
        <f>DATEDEPPM</f>
        <v/>
      </c>
      <c r="C110">
        <f>A110&amp;"-"&amp;TEXT(B110,"M")&amp;"-"&amp;TEXT(B110,"D")</f>
        <v/>
      </c>
      <c r="D110">
        <f>DeparturePM</f>
        <v/>
      </c>
    </row>
    <row r="111">
      <c r="A111">
        <f>USERIDDEPPM</f>
        <v/>
      </c>
      <c r="B111">
        <f>DATEDEPPM</f>
        <v/>
      </c>
      <c r="C111">
        <f>A111&amp;"-"&amp;TEXT(B111,"M")&amp;"-"&amp;TEXT(B111,"D")</f>
        <v/>
      </c>
      <c r="D111">
        <f>DeparturePM</f>
        <v/>
      </c>
    </row>
    <row r="112">
      <c r="A112">
        <f>USERIDDEPPM</f>
        <v/>
      </c>
      <c r="B112">
        <f>DATEDEPPM</f>
        <v/>
      </c>
      <c r="C112">
        <f>A112&amp;"-"&amp;TEXT(B112,"M")&amp;"-"&amp;TEXT(B112,"D")</f>
        <v/>
      </c>
      <c r="D112">
        <f>DeparturePM</f>
        <v/>
      </c>
    </row>
    <row r="113">
      <c r="A113">
        <f>USERIDDEPPM</f>
        <v/>
      </c>
      <c r="B113">
        <f>DATEDEPPM</f>
        <v/>
      </c>
      <c r="C113">
        <f>A113&amp;"-"&amp;TEXT(B113,"M")&amp;"-"&amp;TEXT(B113,"D")</f>
        <v/>
      </c>
      <c r="D113">
        <f>DeparturePM</f>
        <v/>
      </c>
    </row>
    <row r="114">
      <c r="A114">
        <f>USERIDDEPPM</f>
        <v/>
      </c>
      <c r="B114">
        <f>DATEDEPPM</f>
        <v/>
      </c>
      <c r="C114">
        <f>A114&amp;"-"&amp;TEXT(B114,"M")&amp;"-"&amp;TEXT(B114,"D")</f>
        <v/>
      </c>
      <c r="D114">
        <f>DeparturePM</f>
        <v/>
      </c>
    </row>
    <row r="115">
      <c r="A115">
        <f>USERIDDEPPM</f>
        <v/>
      </c>
      <c r="B115">
        <f>DATEDEPPM</f>
        <v/>
      </c>
      <c r="C115">
        <f>A115&amp;"-"&amp;TEXT(B115,"M")&amp;"-"&amp;TEXT(B115,"D")</f>
        <v/>
      </c>
      <c r="D115">
        <f>DeparturePM</f>
        <v/>
      </c>
    </row>
    <row r="116">
      <c r="A116">
        <f>USERIDDEPPM</f>
        <v/>
      </c>
      <c r="B116">
        <f>DATEDEPPM</f>
        <v/>
      </c>
      <c r="C116">
        <f>A116&amp;"-"&amp;TEXT(B116,"M")&amp;"-"&amp;TEXT(B116,"D")</f>
        <v/>
      </c>
      <c r="D116">
        <f>DeparturePM</f>
        <v/>
      </c>
    </row>
    <row r="117">
      <c r="A117">
        <f>USERIDDEPPM</f>
        <v/>
      </c>
      <c r="B117">
        <f>DATEDEPPM</f>
        <v/>
      </c>
      <c r="C117">
        <f>A117&amp;"-"&amp;TEXT(B117,"M")&amp;"-"&amp;TEXT(B117,"D")</f>
        <v/>
      </c>
      <c r="D117">
        <f>DeparturePM</f>
        <v/>
      </c>
    </row>
    <row r="118">
      <c r="A118">
        <f>USERIDDEPPM</f>
        <v/>
      </c>
      <c r="B118">
        <f>DATEDEPPM</f>
        <v/>
      </c>
      <c r="C118">
        <f>A118&amp;"-"&amp;TEXT(B118,"M")&amp;"-"&amp;TEXT(B118,"D")</f>
        <v/>
      </c>
      <c r="D118">
        <f>DeparturePM</f>
        <v/>
      </c>
    </row>
    <row r="119">
      <c r="A119">
        <f>USERIDDEPPM</f>
        <v/>
      </c>
      <c r="B119">
        <f>DATEDEPPM</f>
        <v/>
      </c>
      <c r="C119">
        <f>A119&amp;"-"&amp;TEXT(B119,"M")&amp;"-"&amp;TEXT(B119,"D")</f>
        <v/>
      </c>
      <c r="D119">
        <f>DeparturePM</f>
        <v/>
      </c>
    </row>
    <row r="120">
      <c r="A120">
        <f>USERIDDEPPM</f>
        <v/>
      </c>
      <c r="B120">
        <f>DATEDEPPM</f>
        <v/>
      </c>
      <c r="C120">
        <f>A120&amp;"-"&amp;TEXT(B120,"M")&amp;"-"&amp;TEXT(B120,"D")</f>
        <v/>
      </c>
      <c r="D120">
        <f>DeparturePM</f>
        <v/>
      </c>
    </row>
    <row r="121">
      <c r="A121">
        <f>USERIDDEPPM</f>
        <v/>
      </c>
      <c r="B121">
        <f>DATEDEPPM</f>
        <v/>
      </c>
      <c r="C121">
        <f>A121&amp;"-"&amp;TEXT(B121,"M")&amp;"-"&amp;TEXT(B121,"D")</f>
        <v/>
      </c>
      <c r="D121">
        <f>DeparturePM</f>
        <v/>
      </c>
    </row>
    <row r="122">
      <c r="A122">
        <f>USERIDDEPPM</f>
        <v/>
      </c>
      <c r="B122">
        <f>DATEDEPPM</f>
        <v/>
      </c>
      <c r="C122">
        <f>A122&amp;"-"&amp;TEXT(B122,"M")&amp;"-"&amp;TEXT(B122,"D")</f>
        <v/>
      </c>
      <c r="D122">
        <f>DeparturePM</f>
        <v/>
      </c>
    </row>
    <row r="123">
      <c r="A123">
        <f>USERIDDEPPM</f>
        <v/>
      </c>
      <c r="B123">
        <f>DATEDEPPM</f>
        <v/>
      </c>
      <c r="C123">
        <f>A123&amp;"-"&amp;TEXT(B123,"M")&amp;"-"&amp;TEXT(B123,"D")</f>
        <v/>
      </c>
      <c r="D123">
        <f>DeparturePM</f>
        <v/>
      </c>
    </row>
    <row r="124">
      <c r="A124">
        <f>USERIDDEPPM</f>
        <v/>
      </c>
      <c r="B124">
        <f>DATEDEPPM</f>
        <v/>
      </c>
      <c r="C124">
        <f>A124&amp;"-"&amp;TEXT(B124,"M")&amp;"-"&amp;TEXT(B124,"D")</f>
        <v/>
      </c>
      <c r="D124">
        <f>DeparturePM</f>
        <v/>
      </c>
    </row>
    <row r="125">
      <c r="A125">
        <f>USERIDDEPPM</f>
        <v/>
      </c>
      <c r="B125">
        <f>DATEDEPPM</f>
        <v/>
      </c>
      <c r="C125">
        <f>A125&amp;"-"&amp;TEXT(B125,"M")&amp;"-"&amp;TEXT(B125,"D")</f>
        <v/>
      </c>
      <c r="D125">
        <f>DeparturePM</f>
        <v/>
      </c>
    </row>
    <row r="126">
      <c r="A126">
        <f>USERIDDEPPM</f>
        <v/>
      </c>
      <c r="B126">
        <f>DATEDEPPM</f>
        <v/>
      </c>
      <c r="C126">
        <f>A126&amp;"-"&amp;TEXT(B126,"M")&amp;"-"&amp;TEXT(B126,"D")</f>
        <v/>
      </c>
      <c r="D126">
        <f>DeparturePM</f>
        <v/>
      </c>
    </row>
    <row r="127">
      <c r="A127">
        <f>USERIDDEPPM</f>
        <v/>
      </c>
      <c r="B127">
        <f>DATEDEPPM</f>
        <v/>
      </c>
      <c r="C127">
        <f>A127&amp;"-"&amp;TEXT(B127,"M")&amp;"-"&amp;TEXT(B127,"D")</f>
        <v/>
      </c>
      <c r="D127">
        <f>DeparturePM</f>
        <v/>
      </c>
    </row>
    <row r="128">
      <c r="A128">
        <f>USERIDDEPPM</f>
        <v/>
      </c>
      <c r="B128">
        <f>DATEDEPPM</f>
        <v/>
      </c>
      <c r="C128">
        <f>A128&amp;"-"&amp;TEXT(B128,"M")&amp;"-"&amp;TEXT(B128,"D")</f>
        <v/>
      </c>
      <c r="D128">
        <f>DeparturePM</f>
        <v/>
      </c>
    </row>
    <row r="129">
      <c r="A129">
        <f>USERIDDEPPM</f>
        <v/>
      </c>
      <c r="B129">
        <f>DATEDEPPM</f>
        <v/>
      </c>
      <c r="C129">
        <f>A129&amp;"-"&amp;TEXT(B129,"M")&amp;"-"&amp;TEXT(B129,"D")</f>
        <v/>
      </c>
      <c r="D129">
        <f>DeparturePM</f>
        <v/>
      </c>
    </row>
    <row r="130">
      <c r="A130">
        <f>USERIDDEPPM</f>
        <v/>
      </c>
      <c r="B130">
        <f>DATEDEPPM</f>
        <v/>
      </c>
      <c r="C130">
        <f>A130&amp;"-"&amp;TEXT(B130,"M")&amp;"-"&amp;TEXT(B130,"D")</f>
        <v/>
      </c>
      <c r="D130">
        <f>DeparturePM</f>
        <v/>
      </c>
    </row>
    <row r="131">
      <c r="A131">
        <f>USERIDDEPPM</f>
        <v/>
      </c>
      <c r="B131">
        <f>DATEDEPPM</f>
        <v/>
      </c>
      <c r="C131">
        <f>A131&amp;"-"&amp;TEXT(B131,"M")&amp;"-"&amp;TEXT(B131,"D")</f>
        <v/>
      </c>
      <c r="D131">
        <f>DeparturePM</f>
        <v/>
      </c>
    </row>
    <row r="132">
      <c r="A132">
        <f>USERIDDEPPM</f>
        <v/>
      </c>
      <c r="B132">
        <f>DATEDEPPM</f>
        <v/>
      </c>
      <c r="C132">
        <f>A132&amp;"-"&amp;TEXT(B132,"M")&amp;"-"&amp;TEXT(B132,"D")</f>
        <v/>
      </c>
      <c r="D132">
        <f>DeparturePM</f>
        <v/>
      </c>
    </row>
    <row r="133">
      <c r="A133">
        <f>USERIDDEPPM</f>
        <v/>
      </c>
      <c r="B133">
        <f>DATEDEPPM</f>
        <v/>
      </c>
      <c r="C133">
        <f>A133&amp;"-"&amp;TEXT(B133,"M")&amp;"-"&amp;TEXT(B133,"D")</f>
        <v/>
      </c>
      <c r="D133">
        <f>DeparturePM</f>
        <v/>
      </c>
    </row>
    <row r="134">
      <c r="A134">
        <f>USERIDDEPPM</f>
        <v/>
      </c>
      <c r="B134">
        <f>DATEDEPPM</f>
        <v/>
      </c>
      <c r="C134">
        <f>A134&amp;"-"&amp;TEXT(B134,"M")&amp;"-"&amp;TEXT(B134,"D")</f>
        <v/>
      </c>
      <c r="D134">
        <f>DeparturePM</f>
        <v/>
      </c>
    </row>
    <row r="135">
      <c r="A135">
        <f>USERIDDEPPM</f>
        <v/>
      </c>
      <c r="B135">
        <f>DATEDEPPM</f>
        <v/>
      </c>
      <c r="C135">
        <f>A135&amp;"-"&amp;TEXT(B135,"M")&amp;"-"&amp;TEXT(B135,"D")</f>
        <v/>
      </c>
      <c r="D135">
        <f>DeparturePM</f>
        <v/>
      </c>
    </row>
    <row r="136">
      <c r="A136">
        <f>USERIDDEPPM</f>
        <v/>
      </c>
      <c r="B136">
        <f>DATEDEPPM</f>
        <v/>
      </c>
      <c r="C136">
        <f>A136&amp;"-"&amp;TEXT(B136,"M")&amp;"-"&amp;TEXT(B136,"D")</f>
        <v/>
      </c>
      <c r="D136">
        <f>DeparturePM</f>
        <v/>
      </c>
    </row>
    <row r="137">
      <c r="A137">
        <f>USERIDDEPPM</f>
        <v/>
      </c>
      <c r="B137">
        <f>DATEDEPPM</f>
        <v/>
      </c>
      <c r="C137">
        <f>A137&amp;"-"&amp;TEXT(B137,"M")&amp;"-"&amp;TEXT(B137,"D")</f>
        <v/>
      </c>
      <c r="D137">
        <f>DeparturePM</f>
        <v/>
      </c>
    </row>
    <row r="138">
      <c r="A138">
        <f>USERIDDEPPM</f>
        <v/>
      </c>
      <c r="B138">
        <f>DATEDEPPM</f>
        <v/>
      </c>
      <c r="C138">
        <f>A138&amp;"-"&amp;TEXT(B138,"M")&amp;"-"&amp;TEXT(B138,"D")</f>
        <v/>
      </c>
      <c r="D138">
        <f>DeparturePM</f>
        <v/>
      </c>
    </row>
    <row r="139">
      <c r="A139">
        <f>USERIDDEPPM</f>
        <v/>
      </c>
      <c r="B139">
        <f>DATEDEPPM</f>
        <v/>
      </c>
      <c r="C139">
        <f>A139&amp;"-"&amp;TEXT(B139,"M")&amp;"-"&amp;TEXT(B139,"D")</f>
        <v/>
      </c>
      <c r="D139">
        <f>DeparturePM</f>
        <v/>
      </c>
    </row>
    <row r="140">
      <c r="A140">
        <f>USERIDDEPPM</f>
        <v/>
      </c>
      <c r="B140">
        <f>DATEDEPPM</f>
        <v/>
      </c>
      <c r="C140">
        <f>A140&amp;"-"&amp;TEXT(B140,"M")&amp;"-"&amp;TEXT(B140,"D")</f>
        <v/>
      </c>
      <c r="D140">
        <f>DeparturePM</f>
        <v/>
      </c>
    </row>
    <row r="141">
      <c r="A141">
        <f>USERIDDEPPM</f>
        <v/>
      </c>
      <c r="B141">
        <f>DATEDEPPM</f>
        <v/>
      </c>
      <c r="C141">
        <f>A141&amp;"-"&amp;TEXT(B141,"M")&amp;"-"&amp;TEXT(B141,"D")</f>
        <v/>
      </c>
      <c r="D141">
        <f>DeparturePM</f>
        <v/>
      </c>
    </row>
    <row r="142">
      <c r="A142">
        <f>USERIDDEPPM</f>
        <v/>
      </c>
      <c r="B142">
        <f>DATEDEPPM</f>
        <v/>
      </c>
      <c r="C142">
        <f>A142&amp;"-"&amp;TEXT(B142,"M")&amp;"-"&amp;TEXT(B142,"D")</f>
        <v/>
      </c>
      <c r="D142">
        <f>DeparturePM</f>
        <v/>
      </c>
    </row>
    <row r="143">
      <c r="A143">
        <f>USERIDDEPPM</f>
        <v/>
      </c>
      <c r="B143">
        <f>DATEDEPPM</f>
        <v/>
      </c>
      <c r="C143">
        <f>A143&amp;"-"&amp;TEXT(B143,"M")&amp;"-"&amp;TEXT(B143,"D")</f>
        <v/>
      </c>
      <c r="D143">
        <f>DeparturePM</f>
        <v/>
      </c>
    </row>
    <row r="144">
      <c r="A144">
        <f>USERIDDEPPM</f>
        <v/>
      </c>
      <c r="B144">
        <f>DATEDEPPM</f>
        <v/>
      </c>
      <c r="C144">
        <f>A144&amp;"-"&amp;TEXT(B144,"M")&amp;"-"&amp;TEXT(B144,"D")</f>
        <v/>
      </c>
      <c r="D144">
        <f>DeparturePM</f>
        <v/>
      </c>
    </row>
    <row r="145">
      <c r="A145">
        <f>USERIDDEPPM</f>
        <v/>
      </c>
      <c r="B145">
        <f>DATEDEPPM</f>
        <v/>
      </c>
      <c r="C145">
        <f>A145&amp;"-"&amp;TEXT(B145,"M")&amp;"-"&amp;TEXT(B145,"D")</f>
        <v/>
      </c>
      <c r="D145">
        <f>DeparturePM</f>
        <v/>
      </c>
    </row>
    <row r="146">
      <c r="A146">
        <f>USERIDDEPPM</f>
        <v/>
      </c>
      <c r="B146">
        <f>DATEDEPPM</f>
        <v/>
      </c>
      <c r="C146">
        <f>A146&amp;"-"&amp;TEXT(B146,"M")&amp;"-"&amp;TEXT(B146,"D")</f>
        <v/>
      </c>
      <c r="D146">
        <f>DeparturePM</f>
        <v/>
      </c>
    </row>
    <row r="147">
      <c r="A147">
        <f>USERIDDEPPM</f>
        <v/>
      </c>
      <c r="B147">
        <f>DATEDEPPM</f>
        <v/>
      </c>
      <c r="C147">
        <f>A147&amp;"-"&amp;TEXT(B147,"M")&amp;"-"&amp;TEXT(B147,"D")</f>
        <v/>
      </c>
      <c r="D147">
        <f>DeparturePM</f>
        <v/>
      </c>
    </row>
    <row r="148">
      <c r="A148">
        <f>USERIDDEPPM</f>
        <v/>
      </c>
      <c r="B148">
        <f>DATEDEPPM</f>
        <v/>
      </c>
      <c r="C148">
        <f>A148&amp;"-"&amp;TEXT(B148,"M")&amp;"-"&amp;TEXT(B148,"D")</f>
        <v/>
      </c>
      <c r="D148">
        <f>DeparturePM</f>
        <v/>
      </c>
    </row>
    <row r="149">
      <c r="A149">
        <f>USERIDDEPPM</f>
        <v/>
      </c>
      <c r="B149">
        <f>DATEDEPPM</f>
        <v/>
      </c>
      <c r="C149">
        <f>A149&amp;"-"&amp;TEXT(B149,"M")&amp;"-"&amp;TEXT(B149,"D")</f>
        <v/>
      </c>
      <c r="D149">
        <f>DeparturePM</f>
        <v/>
      </c>
    </row>
    <row r="150">
      <c r="A150">
        <f>USERIDDEPPM</f>
        <v/>
      </c>
      <c r="B150">
        <f>DATEDEPPM</f>
        <v/>
      </c>
      <c r="C150">
        <f>A150&amp;"-"&amp;TEXT(B150,"M")&amp;"-"&amp;TEXT(B150,"D")</f>
        <v/>
      </c>
      <c r="D150">
        <f>DeparturePM</f>
        <v/>
      </c>
    </row>
    <row r="151">
      <c r="A151">
        <f>USERIDDEPPM</f>
        <v/>
      </c>
      <c r="B151">
        <f>DATEDEPPM</f>
        <v/>
      </c>
      <c r="C151">
        <f>A151&amp;"-"&amp;TEXT(B151,"M")&amp;"-"&amp;TEXT(B151,"D")</f>
        <v/>
      </c>
      <c r="D151">
        <f>DeparturePM</f>
        <v/>
      </c>
    </row>
    <row r="152">
      <c r="A152">
        <f>USERIDDEPPM</f>
        <v/>
      </c>
      <c r="B152">
        <f>DATEDEPPM</f>
        <v/>
      </c>
      <c r="C152">
        <f>A152&amp;"-"&amp;TEXT(B152,"M")&amp;"-"&amp;TEXT(B152,"D")</f>
        <v/>
      </c>
      <c r="D152">
        <f>DeparturePM</f>
        <v/>
      </c>
    </row>
    <row r="153">
      <c r="A153">
        <f>USERIDDEPPM</f>
        <v/>
      </c>
      <c r="B153">
        <f>DATEDEPPM</f>
        <v/>
      </c>
      <c r="C153">
        <f>A153&amp;"-"&amp;TEXT(B153,"M")&amp;"-"&amp;TEXT(B153,"D")</f>
        <v/>
      </c>
      <c r="D153">
        <f>DeparturePM</f>
        <v/>
      </c>
    </row>
    <row r="154">
      <c r="A154">
        <f>USERIDDEPPM</f>
        <v/>
      </c>
      <c r="B154">
        <f>DATEDEPPM</f>
        <v/>
      </c>
      <c r="C154">
        <f>A154&amp;"-"&amp;TEXT(B154,"M")&amp;"-"&amp;TEXT(B154,"D")</f>
        <v/>
      </c>
      <c r="D154">
        <f>DeparturePM</f>
        <v/>
      </c>
    </row>
    <row r="155">
      <c r="A155">
        <f>USERIDDEPPM</f>
        <v/>
      </c>
      <c r="B155">
        <f>DATEDEPPM</f>
        <v/>
      </c>
      <c r="C155">
        <f>A155&amp;"-"&amp;TEXT(B155,"M")&amp;"-"&amp;TEXT(B155,"D")</f>
        <v/>
      </c>
      <c r="D155">
        <f>DeparturePM</f>
        <v/>
      </c>
    </row>
    <row r="156">
      <c r="A156">
        <f>USERIDDEPPM</f>
        <v/>
      </c>
      <c r="B156">
        <f>DATEDEPPM</f>
        <v/>
      </c>
      <c r="C156">
        <f>A156&amp;"-"&amp;TEXT(B156,"M")&amp;"-"&amp;TEXT(B156,"D")</f>
        <v/>
      </c>
      <c r="D156">
        <f>DeparturePM</f>
        <v/>
      </c>
    </row>
    <row r="157">
      <c r="A157">
        <f>USERIDDEPPM</f>
        <v/>
      </c>
      <c r="B157">
        <f>DATEDEPPM</f>
        <v/>
      </c>
      <c r="C157">
        <f>A157&amp;"-"&amp;TEXT(B157,"M")&amp;"-"&amp;TEXT(B157,"D")</f>
        <v/>
      </c>
      <c r="D157">
        <f>DeparturePM</f>
        <v/>
      </c>
    </row>
    <row r="158">
      <c r="A158">
        <f>USERIDDEPPM</f>
        <v/>
      </c>
      <c r="B158">
        <f>DATEDEPPM</f>
        <v/>
      </c>
      <c r="C158">
        <f>A158&amp;"-"&amp;TEXT(B158,"M")&amp;"-"&amp;TEXT(B158,"D")</f>
        <v/>
      </c>
      <c r="D158">
        <f>DeparturePM</f>
        <v/>
      </c>
    </row>
    <row r="159">
      <c r="A159">
        <f>USERIDDEPPM</f>
        <v/>
      </c>
      <c r="B159">
        <f>DATEDEPPM</f>
        <v/>
      </c>
      <c r="C159">
        <f>A159&amp;"-"&amp;TEXT(B159,"M")&amp;"-"&amp;TEXT(B159,"D")</f>
        <v/>
      </c>
      <c r="D159">
        <f>DeparturePM</f>
        <v/>
      </c>
    </row>
    <row r="160">
      <c r="A160">
        <f>USERIDDEPPM</f>
        <v/>
      </c>
      <c r="B160">
        <f>DATEDEPPM</f>
        <v/>
      </c>
      <c r="C160">
        <f>A160&amp;"-"&amp;TEXT(B160,"M")&amp;"-"&amp;TEXT(B160,"D")</f>
        <v/>
      </c>
      <c r="D160">
        <f>DeparturePM</f>
        <v/>
      </c>
    </row>
    <row r="161">
      <c r="A161">
        <f>USERIDDEPPM</f>
        <v/>
      </c>
      <c r="B161">
        <f>DATEDEPPM</f>
        <v/>
      </c>
      <c r="C161">
        <f>A161&amp;"-"&amp;TEXT(B161,"M")&amp;"-"&amp;TEXT(B161,"D")</f>
        <v/>
      </c>
      <c r="D161">
        <f>DeparturePM</f>
        <v/>
      </c>
    </row>
    <row r="162">
      <c r="A162">
        <f>USERIDDEPPM</f>
        <v/>
      </c>
      <c r="B162">
        <f>DATEDEPPM</f>
        <v/>
      </c>
      <c r="C162">
        <f>A162&amp;"-"&amp;TEXT(B162,"M")&amp;"-"&amp;TEXT(B162,"D")</f>
        <v/>
      </c>
      <c r="D162">
        <f>DeparturePM</f>
        <v/>
      </c>
    </row>
    <row r="163">
      <c r="A163">
        <f>USERIDDEPPM</f>
        <v/>
      </c>
      <c r="B163">
        <f>DATEDEPPM</f>
        <v/>
      </c>
      <c r="C163">
        <f>A163&amp;"-"&amp;TEXT(B163,"M")&amp;"-"&amp;TEXT(B163,"D")</f>
        <v/>
      </c>
      <c r="D163">
        <f>DeparturePM</f>
        <v/>
      </c>
    </row>
    <row r="164">
      <c r="A164">
        <f>USERIDDEPPM</f>
        <v/>
      </c>
      <c r="B164">
        <f>DATEDEPPM</f>
        <v/>
      </c>
      <c r="C164">
        <f>A164&amp;"-"&amp;TEXT(B164,"M")&amp;"-"&amp;TEXT(B164,"D")</f>
        <v/>
      </c>
      <c r="D164">
        <f>DeparturePM</f>
        <v/>
      </c>
    </row>
    <row r="165">
      <c r="A165">
        <f>USERIDDEPPM</f>
        <v/>
      </c>
      <c r="B165">
        <f>DATEDEPPM</f>
        <v/>
      </c>
      <c r="C165">
        <f>A165&amp;"-"&amp;TEXT(B165,"M")&amp;"-"&amp;TEXT(B165,"D")</f>
        <v/>
      </c>
      <c r="D165">
        <f>DeparturePM</f>
        <v/>
      </c>
    </row>
    <row r="166">
      <c r="A166">
        <f>USERIDDEPPM</f>
        <v/>
      </c>
      <c r="B166">
        <f>DATEDEPPM</f>
        <v/>
      </c>
      <c r="C166">
        <f>A166&amp;"-"&amp;TEXT(B166,"M")&amp;"-"&amp;TEXT(B166,"D")</f>
        <v/>
      </c>
      <c r="D166">
        <f>DeparturePM</f>
        <v/>
      </c>
    </row>
    <row r="167">
      <c r="A167">
        <f>USERIDDEPPM</f>
        <v/>
      </c>
      <c r="B167">
        <f>DATEDEPPM</f>
        <v/>
      </c>
      <c r="C167">
        <f>A167&amp;"-"&amp;TEXT(B167,"M")&amp;"-"&amp;TEXT(B167,"D")</f>
        <v/>
      </c>
      <c r="D167">
        <f>DeparturePM</f>
        <v/>
      </c>
    </row>
    <row r="168">
      <c r="A168">
        <f>USERIDDEPPM</f>
        <v/>
      </c>
      <c r="B168">
        <f>DATEDEPPM</f>
        <v/>
      </c>
      <c r="C168">
        <f>A168&amp;"-"&amp;TEXT(B168,"M")&amp;"-"&amp;TEXT(B168,"D")</f>
        <v/>
      </c>
      <c r="D168">
        <f>DeparturePM</f>
        <v/>
      </c>
    </row>
    <row r="169">
      <c r="A169">
        <f>USERIDDEPPM</f>
        <v/>
      </c>
      <c r="B169">
        <f>DATEDEPPM</f>
        <v/>
      </c>
      <c r="C169">
        <f>A169&amp;"-"&amp;TEXT(B169,"M")&amp;"-"&amp;TEXT(B169,"D")</f>
        <v/>
      </c>
      <c r="D169">
        <f>DeparturePM</f>
        <v/>
      </c>
    </row>
    <row r="170">
      <c r="A170">
        <f>USERIDDEPPM</f>
        <v/>
      </c>
      <c r="B170">
        <f>DATEDEPPM</f>
        <v/>
      </c>
      <c r="C170">
        <f>A170&amp;"-"&amp;TEXT(B170,"M")&amp;"-"&amp;TEXT(B170,"D")</f>
        <v/>
      </c>
      <c r="D170">
        <f>DeparturePM</f>
        <v/>
      </c>
    </row>
    <row r="171">
      <c r="A171">
        <f>USERIDDEPPM</f>
        <v/>
      </c>
      <c r="B171">
        <f>DATEDEPPM</f>
        <v/>
      </c>
      <c r="C171">
        <f>A171&amp;"-"&amp;TEXT(B171,"M")&amp;"-"&amp;TEXT(B171,"D")</f>
        <v/>
      </c>
      <c r="D171">
        <f>DeparturePM</f>
        <v/>
      </c>
    </row>
    <row r="172">
      <c r="A172">
        <f>USERIDDEPPM</f>
        <v/>
      </c>
      <c r="B172">
        <f>DATEDEPPM</f>
        <v/>
      </c>
      <c r="C172">
        <f>A172&amp;"-"&amp;TEXT(B172,"M")&amp;"-"&amp;TEXT(B172,"D")</f>
        <v/>
      </c>
      <c r="D172">
        <f>DeparturePM</f>
        <v/>
      </c>
    </row>
    <row r="173">
      <c r="A173">
        <f>USERIDDEPPM</f>
        <v/>
      </c>
      <c r="B173">
        <f>DATEDEPPM</f>
        <v/>
      </c>
      <c r="C173">
        <f>A173&amp;"-"&amp;TEXT(B173,"M")&amp;"-"&amp;TEXT(B173,"D")</f>
        <v/>
      </c>
      <c r="D173">
        <f>DeparturePM</f>
        <v/>
      </c>
    </row>
    <row r="174">
      <c r="A174">
        <f>USERIDDEPPM</f>
        <v/>
      </c>
      <c r="B174">
        <f>DATEDEPPM</f>
        <v/>
      </c>
      <c r="C174">
        <f>A174&amp;"-"&amp;TEXT(B174,"M")&amp;"-"&amp;TEXT(B174,"D")</f>
        <v/>
      </c>
      <c r="D174">
        <f>DeparturePM</f>
        <v/>
      </c>
    </row>
    <row r="175">
      <c r="A175">
        <f>USERIDDEPPM</f>
        <v/>
      </c>
      <c r="B175">
        <f>DATEDEPPM</f>
        <v/>
      </c>
      <c r="C175">
        <f>A175&amp;"-"&amp;TEXT(B175,"M")&amp;"-"&amp;TEXT(B175,"D")</f>
        <v/>
      </c>
      <c r="D175">
        <f>DeparturePM</f>
        <v/>
      </c>
    </row>
    <row r="176">
      <c r="A176">
        <f>USERIDDEPPM</f>
        <v/>
      </c>
      <c r="B176">
        <f>DATEDEPPM</f>
        <v/>
      </c>
      <c r="C176">
        <f>A176&amp;"-"&amp;TEXT(B176,"M")&amp;"-"&amp;TEXT(B176,"D")</f>
        <v/>
      </c>
      <c r="D176">
        <f>DeparturePM</f>
        <v/>
      </c>
    </row>
    <row r="177">
      <c r="A177">
        <f>USERIDDEPPM</f>
        <v/>
      </c>
      <c r="B177">
        <f>DATEDEPPM</f>
        <v/>
      </c>
      <c r="C177">
        <f>A177&amp;"-"&amp;TEXT(B177,"M")&amp;"-"&amp;TEXT(B177,"D")</f>
        <v/>
      </c>
      <c r="D177">
        <f>DeparturePM</f>
        <v/>
      </c>
    </row>
    <row r="178">
      <c r="A178">
        <f>USERIDDEPPM</f>
        <v/>
      </c>
      <c r="B178">
        <f>DATEDEPPM</f>
        <v/>
      </c>
      <c r="C178">
        <f>A178&amp;"-"&amp;TEXT(B178,"M")&amp;"-"&amp;TEXT(B178,"D")</f>
        <v/>
      </c>
      <c r="D178">
        <f>DeparturePM</f>
        <v/>
      </c>
    </row>
    <row r="179">
      <c r="A179">
        <f>USERIDDEPPM</f>
        <v/>
      </c>
      <c r="B179">
        <f>DATEDEPPM</f>
        <v/>
      </c>
      <c r="C179">
        <f>A179&amp;"-"&amp;TEXT(B179,"M")&amp;"-"&amp;TEXT(B179,"D")</f>
        <v/>
      </c>
      <c r="D179">
        <f>DeparturePM</f>
        <v/>
      </c>
    </row>
    <row r="180">
      <c r="A180">
        <f>USERIDDEPPM</f>
        <v/>
      </c>
      <c r="B180">
        <f>DATEDEPPM</f>
        <v/>
      </c>
      <c r="C180">
        <f>A180&amp;"-"&amp;TEXT(B180,"M")&amp;"-"&amp;TEXT(B180,"D")</f>
        <v/>
      </c>
      <c r="D180">
        <f>DeparturePM</f>
        <v/>
      </c>
    </row>
    <row r="181">
      <c r="A181">
        <f>USERIDDEPPM</f>
        <v/>
      </c>
      <c r="B181">
        <f>DATEDEPPM</f>
        <v/>
      </c>
      <c r="C181">
        <f>A181&amp;"-"&amp;TEXT(B181,"M")&amp;"-"&amp;TEXT(B181,"D")</f>
        <v/>
      </c>
      <c r="D181">
        <f>DeparturePM</f>
        <v/>
      </c>
    </row>
    <row r="182">
      <c r="A182">
        <f>USERIDDEPPM</f>
        <v/>
      </c>
      <c r="B182">
        <f>DATEDEPPM</f>
        <v/>
      </c>
      <c r="C182">
        <f>A182&amp;"-"&amp;TEXT(B182,"M")&amp;"-"&amp;TEXT(B182,"D")</f>
        <v/>
      </c>
      <c r="D182">
        <f>DeparturePM</f>
        <v/>
      </c>
    </row>
    <row r="183">
      <c r="A183">
        <f>USERIDDEPPM</f>
        <v/>
      </c>
      <c r="B183">
        <f>DATEDEPPM</f>
        <v/>
      </c>
      <c r="C183">
        <f>A183&amp;"-"&amp;TEXT(B183,"M")&amp;"-"&amp;TEXT(B183,"D")</f>
        <v/>
      </c>
      <c r="D183">
        <f>DeparturePM</f>
        <v/>
      </c>
    </row>
    <row r="184">
      <c r="A184">
        <f>USERIDDEPPM</f>
        <v/>
      </c>
      <c r="B184">
        <f>DATEDEPPM</f>
        <v/>
      </c>
      <c r="C184">
        <f>A184&amp;"-"&amp;TEXT(B184,"M")&amp;"-"&amp;TEXT(B184,"D")</f>
        <v/>
      </c>
      <c r="D184">
        <f>DeparturePM</f>
        <v/>
      </c>
    </row>
    <row r="185">
      <c r="A185">
        <f>USERIDDEPPM</f>
        <v/>
      </c>
      <c r="B185">
        <f>DATEDEPPM</f>
        <v/>
      </c>
      <c r="C185">
        <f>A185&amp;"-"&amp;TEXT(B185,"M")&amp;"-"&amp;TEXT(B185,"D")</f>
        <v/>
      </c>
      <c r="D185">
        <f>DeparturePM</f>
        <v/>
      </c>
    </row>
    <row r="186">
      <c r="A186">
        <f>USERIDDEPPM</f>
        <v/>
      </c>
      <c r="B186">
        <f>DATEDEPPM</f>
        <v/>
      </c>
      <c r="C186">
        <f>A186&amp;"-"&amp;TEXT(B186,"M")&amp;"-"&amp;TEXT(B186,"D")</f>
        <v/>
      </c>
      <c r="D186">
        <f>DeparturePM</f>
        <v/>
      </c>
    </row>
    <row r="187">
      <c r="A187">
        <f>USERIDDEPPM</f>
        <v/>
      </c>
      <c r="B187">
        <f>DATEDEPPM</f>
        <v/>
      </c>
      <c r="C187">
        <f>A187&amp;"-"&amp;TEXT(B187,"M")&amp;"-"&amp;TEXT(B187,"D")</f>
        <v/>
      </c>
      <c r="D187">
        <f>DeparturePM</f>
        <v/>
      </c>
    </row>
    <row r="188">
      <c r="A188">
        <f>USERIDDEPPM</f>
        <v/>
      </c>
      <c r="B188">
        <f>DATEDEPPM</f>
        <v/>
      </c>
      <c r="C188">
        <f>A188&amp;"-"&amp;TEXT(B188,"M")&amp;"-"&amp;TEXT(B188,"D")</f>
        <v/>
      </c>
      <c r="D188">
        <f>DeparturePM</f>
        <v/>
      </c>
    </row>
    <row r="189">
      <c r="A189">
        <f>USERIDDEPPM</f>
        <v/>
      </c>
      <c r="B189">
        <f>DATEDEPPM</f>
        <v/>
      </c>
      <c r="C189">
        <f>A189&amp;"-"&amp;TEXT(B189,"M")&amp;"-"&amp;TEXT(B189,"D")</f>
        <v/>
      </c>
      <c r="D189">
        <f>DeparturePM</f>
        <v/>
      </c>
    </row>
    <row r="190">
      <c r="A190">
        <f>USERIDDEPPM</f>
        <v/>
      </c>
      <c r="B190">
        <f>DATEDEPPM</f>
        <v/>
      </c>
      <c r="C190">
        <f>A190&amp;"-"&amp;TEXT(B190,"M")&amp;"-"&amp;TEXT(B190,"D")</f>
        <v/>
      </c>
      <c r="D190">
        <f>DeparturePM</f>
        <v/>
      </c>
    </row>
    <row r="191">
      <c r="A191">
        <f>USERIDDEPPM</f>
        <v/>
      </c>
      <c r="B191">
        <f>DATEDEPPM</f>
        <v/>
      </c>
      <c r="C191">
        <f>A191&amp;"-"&amp;TEXT(B191,"M")&amp;"-"&amp;TEXT(B191,"D")</f>
        <v/>
      </c>
      <c r="D191">
        <f>DeparturePM</f>
        <v/>
      </c>
    </row>
    <row r="192">
      <c r="A192">
        <f>USERIDDEPPM</f>
        <v/>
      </c>
      <c r="B192">
        <f>DATEDEPPM</f>
        <v/>
      </c>
      <c r="C192">
        <f>A192&amp;"-"&amp;TEXT(B192,"M")&amp;"-"&amp;TEXT(B192,"D")</f>
        <v/>
      </c>
      <c r="D192">
        <f>DeparturePM</f>
        <v/>
      </c>
    </row>
    <row r="193">
      <c r="A193">
        <f>USERIDDEPPM</f>
        <v/>
      </c>
      <c r="B193">
        <f>DATEDEPPM</f>
        <v/>
      </c>
      <c r="C193">
        <f>A193&amp;"-"&amp;TEXT(B193,"M")&amp;"-"&amp;TEXT(B193,"D")</f>
        <v/>
      </c>
      <c r="D193">
        <f>DeparturePM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2023-05-26T19:45:57Z</dcterms:created>
  <dcterms:modified xsi:type="dcterms:W3CDTF">2023-07-15T02:59:14Z</dcterms:modified>
  <cp:lastModifiedBy>TrizT</cp:lastModifiedBy>
  <cp:lastPrinted>2023-06-23T05:55:11Z</cp:lastPrinted>
</cp:coreProperties>
</file>