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<sst xmlns="http://schemas.openxmlformats.org/spreadsheetml/2006/main" count="106" uniqueCount="88">
  <si>
    <t>Fælles møder</t>
  </si>
  <si>
    <t>Troels</t>
  </si>
  <si>
    <t>Caroline</t>
  </si>
  <si>
    <t>Narges</t>
  </si>
  <si>
    <t>Rajaa</t>
  </si>
  <si>
    <t>Antal timer (x 4)</t>
  </si>
  <si>
    <t>Type</t>
  </si>
  <si>
    <t>Antal timer</t>
  </si>
  <si>
    <t>Gruppekontrakt osv.</t>
  </si>
  <si>
    <t>Opbygning af PEO</t>
  </si>
  <si>
    <t>Lave kode struktur</t>
  </si>
  <si>
    <t>Undervisning</t>
  </si>
  <si>
    <t>Opsætning</t>
  </si>
  <si>
    <t>Biopotentielle forstærkere teori</t>
  </si>
  <si>
    <t>Hardware opsætning</t>
  </si>
  <si>
    <t xml:space="preserve">opsætning af hardware </t>
  </si>
  <si>
    <t>Underv. + statusnotat</t>
  </si>
  <si>
    <t>Kode, arduino simmulation</t>
  </si>
  <si>
    <t>Forsøg (sprg 1)</t>
  </si>
  <si>
    <t>Hjertets funktion og 
opbygning</t>
  </si>
  <si>
    <t xml:space="preserve"> spg 1+ medco og sundhed-hypercalcæmi</t>
  </si>
  <si>
    <t>Kode,
Medico opg. 2-11</t>
  </si>
  <si>
    <t>Søge artikler ud fra PEO</t>
  </si>
  <si>
    <t>Skrive sundhedsdel</t>
  </si>
  <si>
    <t xml:space="preserve">medico spg 2-9 og rapport skrivning </t>
  </si>
  <si>
    <t>Observer</t>
  </si>
  <si>
    <t>Opsætte Zotero og koble op på overleaf</t>
  </si>
  <si>
    <t>forsøg medico spg. 10
og 11</t>
  </si>
  <si>
    <t xml:space="preserve">medico spg 10-11 og rapport skrivning </t>
  </si>
  <si>
    <t>It Rapport, Observer</t>
  </si>
  <si>
    <t>Læse websters bog</t>
  </si>
  <si>
    <t>medico spg. 12 + 
research til sundhed</t>
  </si>
  <si>
    <t>medico spg 12 + raport skrivning research om huhden</t>
  </si>
  <si>
    <t>Patologier  og EKG</t>
  </si>
  <si>
    <t>pubmed søgning + 
læse i Medical 
Physiology bog</t>
  </si>
  <si>
    <t>SQL, Observer, GUI Funktion</t>
  </si>
  <si>
    <t>Medikamenter og EKG</t>
  </si>
  <si>
    <t>Skrive hjertets lednings
-system</t>
  </si>
  <si>
    <t xml:space="preserve">
research og skrivning af huden 
</t>
  </si>
  <si>
    <t xml:space="preserve">SQL, Gui funktion, </t>
  </si>
  <si>
    <t>Færdiggøre søgning</t>
  </si>
  <si>
    <t>læse og research til EKG</t>
  </si>
  <si>
    <t xml:space="preserve">forkorte teorien om huden samt forståelse og skrivning om hudens interface </t>
  </si>
  <si>
    <t>Kommentarer, Diagrammer</t>
  </si>
  <si>
    <t>EKG teori + Calcium+2-forstyrrelse</t>
  </si>
  <si>
    <t>EKG'ets tidsforløb</t>
  </si>
  <si>
    <t>færdiggør huden interface og research om common-mode samt elektroder</t>
  </si>
  <si>
    <t>It rapport</t>
  </si>
  <si>
    <t>Placering af elektrodere</t>
  </si>
  <si>
    <t>medico teori om elektoder, elektrode-elektrolyt interface samt spg 8 og rapport</t>
  </si>
  <si>
    <t>Skrev Implementations afsnit
Lavet noget afprøvnigner</t>
  </si>
  <si>
    <t>Læse op på medico sprg + samt nuværende kode</t>
  </si>
  <si>
    <t>Fælles indledning og del-
konklusion til sundhed + 
forkorte nogen afsnit</t>
  </si>
  <si>
    <t>medico teori driven right leg, diagram afsnit, rette tekst og skrive ind og overleaf</t>
  </si>
  <si>
    <t>Afprøvning</t>
  </si>
  <si>
    <t>overpotentialet teori+ hjælpe med overleaf</t>
  </si>
  <si>
    <t>Læse + skrive om gelens
 betydning</t>
  </si>
  <si>
    <t>Usability test</t>
  </si>
  <si>
    <t>EKG forstærker og læse
i DS/EN 60601-1</t>
  </si>
  <si>
    <t>kilder, skrive medico delen ind i overleaf samt introduktion og delkonklution</t>
  </si>
  <si>
    <t>Polariserbare og non-polariserbare elektroder + AgCl-elektroden</t>
  </si>
  <si>
    <t xml:space="preserve">Skrive patientsikkerhed, 
skrive kollaborationsdiagram
og læse Introduction to medical 
market access in Denmark </t>
  </si>
  <si>
    <t xml:space="preserve">medico teori i overleaf, læse hele rapport og bilag i drev </t>
  </si>
  <si>
    <t>Afprøvning
Gennemlæsning
Hjælpe andre grupper</t>
  </si>
  <si>
    <t>Korrektur + referencergennemgang</t>
  </si>
  <si>
    <t>Indledning, abstract + 
korrektur</t>
  </si>
  <si>
    <t>retskrivning samt gennelæsning og korrektur</t>
  </si>
  <si>
    <t>gennemlæsning, Diskussion,
Konklussion, opdatere diagram</t>
  </si>
  <si>
    <t>Diskussionsafsnit og 
konklusion + korrektur medico + sundhed</t>
  </si>
  <si>
    <t>Diskussionsafsnit og 
konklusion (1 time)
Korrektur + læse projektet
igennem (4 timer)</t>
  </si>
  <si>
    <t xml:space="preserve">Diskussionsafsnit og 
konklusion gennemlæsning og korrektur </t>
  </si>
  <si>
    <t>korrekturlæsning</t>
  </si>
  <si>
    <t>Korrektur</t>
  </si>
  <si>
    <t>korrektur og læse rapport 
igennem</t>
  </si>
  <si>
    <t>korrektur og læse rapport igennem</t>
  </si>
  <si>
    <t>prøve programmet af og lave 
EKG forsøg + skrive det ind i
rapport</t>
  </si>
  <si>
    <t>Samlet forbrug:</t>
  </si>
  <si>
    <t>I alt</t>
  </si>
  <si>
    <t>Fraregnet pauser</t>
  </si>
  <si>
    <t>Sundhedsvidenskab</t>
  </si>
  <si>
    <t>Programmering</t>
  </si>
  <si>
    <t>UML</t>
  </si>
  <si>
    <t>Medico opgaver</t>
  </si>
  <si>
    <t>Medico Teori</t>
  </si>
  <si>
    <t>PatientSikkerhed</t>
  </si>
  <si>
    <t>Pubmed researh</t>
  </si>
  <si>
    <t>Rapport Struktur</t>
  </si>
  <si>
    <t>Møder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</si>
</sst>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5">
    <border/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dotted">
        <color rgb="FF666666"/>
      </bottom>
    </border>
    <border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right style="dotted">
        <color rgb="FF666666"/>
      </right>
      <bottom style="dotted">
        <color rgb="FF666666"/>
      </bottom>
    </border>
    <border>
      <right style="dotted">
        <color rgb="FF000000"/>
      </right>
      <bottom style="dotted">
        <color rgb="FF666666"/>
      </bottom>
    </border>
    <border>
      <right style="dotted">
        <color rgb="FF666666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readingOrder="0" vertical="bottom"/>
    </xf>
    <xf borderId="3" fillId="3" fontId="1" numFmtId="0" xfId="0" applyAlignment="1" applyBorder="1" applyFont="1">
      <alignment vertical="bottom"/>
    </xf>
    <xf borderId="2" fillId="4" fontId="1" numFmtId="0" xfId="0" applyAlignment="1" applyBorder="1" applyFill="1" applyFont="1">
      <alignment vertical="bottom"/>
    </xf>
    <xf borderId="3" fillId="4" fontId="1" numFmtId="0" xfId="0" applyAlignment="1" applyBorder="1" applyFont="1">
      <alignment vertical="bottom"/>
    </xf>
    <xf borderId="2" fillId="5" fontId="1" numFmtId="0" xfId="0" applyAlignment="1" applyBorder="1" applyFill="1" applyFont="1">
      <alignment readingOrder="0" vertical="bottom"/>
    </xf>
    <xf borderId="3" fillId="5" fontId="1" numFmtId="164" xfId="0" applyAlignment="1" applyBorder="1" applyFont="1" applyNumberFormat="1">
      <alignment vertical="bottom"/>
    </xf>
    <xf borderId="2" fillId="6" fontId="1" numFmtId="0" xfId="0" applyAlignment="1" applyBorder="1" applyFill="1" applyFont="1">
      <alignment readingOrder="0" vertical="bottom"/>
    </xf>
    <xf borderId="3" fillId="6" fontId="1" numFmtId="0" xfId="0" applyAlignment="1" applyBorder="1" applyFont="1">
      <alignment vertical="bottom"/>
    </xf>
    <xf borderId="0" fillId="7" fontId="1" numFmtId="0" xfId="0" applyAlignment="1" applyFill="1" applyFont="1">
      <alignment vertical="bottom"/>
    </xf>
    <xf borderId="4" fillId="0" fontId="1" numFmtId="0" xfId="0" applyAlignment="1" applyBorder="1" applyFont="1">
      <alignment vertical="bottom"/>
    </xf>
    <xf borderId="5" fillId="2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5" fillId="5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5" fillId="6" fontId="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right" readingOrder="0" vertical="bottom"/>
    </xf>
    <xf borderId="7" fillId="2" fontId="1" numFmtId="0" xfId="0" applyAlignment="1" applyBorder="1" applyFont="1">
      <alignment horizontal="right" vertical="bottom"/>
    </xf>
    <xf borderId="7" fillId="3" fontId="1" numFmtId="0" xfId="0" applyAlignment="1" applyBorder="1" applyFont="1">
      <alignment readingOrder="0" vertical="bottom"/>
    </xf>
    <xf borderId="0" fillId="3" fontId="2" numFmtId="0" xfId="0" applyAlignment="1" applyFont="1">
      <alignment horizontal="left" readingOrder="0"/>
    </xf>
    <xf borderId="7" fillId="4" fontId="1" numFmtId="0" xfId="0" applyAlignment="1" applyBorder="1" applyFont="1">
      <alignment horizontal="right" readingOrder="0" vertical="bottom"/>
    </xf>
    <xf borderId="7" fillId="5" fontId="1" numFmtId="0" xfId="0" applyAlignment="1" applyBorder="1" applyFont="1">
      <alignment horizontal="right" readingOrder="0" vertical="bottom"/>
    </xf>
    <xf borderId="7" fillId="6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vertical="bottom"/>
    </xf>
    <xf borderId="7" fillId="2" fontId="1" numFmtId="0" xfId="0" applyAlignment="1" applyBorder="1" applyFont="1">
      <alignment vertical="bottom"/>
    </xf>
    <xf borderId="7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readingOrder="0" vertical="bottom"/>
    </xf>
    <xf borderId="7" fillId="5" fontId="1" numFmtId="0" xfId="0" applyAlignment="1" applyBorder="1" applyFont="1">
      <alignment horizontal="right" vertical="bottom"/>
    </xf>
    <xf borderId="7" fillId="6" fontId="1" numFmtId="0" xfId="0" applyAlignment="1" applyBorder="1" applyFont="1">
      <alignment vertical="bottom"/>
    </xf>
    <xf borderId="7" fillId="3" fontId="1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readingOrder="0" vertical="bottom"/>
    </xf>
    <xf borderId="7" fillId="4" fontId="1" numFmtId="0" xfId="0" applyAlignment="1" applyBorder="1" applyFont="1">
      <alignment horizontal="right" vertical="bottom"/>
    </xf>
    <xf borderId="7" fillId="6" fontId="1" numFmtId="0" xfId="0" applyAlignment="1" applyBorder="1" applyFont="1">
      <alignment horizontal="right" vertical="bottom"/>
    </xf>
    <xf borderId="7" fillId="2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readingOrder="0" vertical="bottom"/>
    </xf>
    <xf borderId="4" fillId="4" fontId="3" numFmtId="0" xfId="0" applyAlignment="1" applyBorder="1" applyFont="1">
      <alignment readingOrder="0" vertical="bottom"/>
    </xf>
    <xf borderId="4" fillId="5" fontId="1" numFmtId="0" xfId="0" applyAlignment="1" applyBorder="1" applyFont="1">
      <alignment readingOrder="0" vertical="bottom"/>
    </xf>
    <xf borderId="4" fillId="6" fontId="1" numFmtId="0" xfId="0" applyAlignment="1" applyBorder="1" applyFont="1">
      <alignment readingOrder="0" vertical="bottom"/>
    </xf>
    <xf borderId="7" fillId="2" fontId="1" numFmtId="0" xfId="0" applyAlignment="1" applyBorder="1" applyFont="1">
      <alignment horizontal="right" readingOrder="0" vertical="bottom"/>
    </xf>
    <xf borderId="0" fillId="5" fontId="2" numFmtId="0" xfId="0" applyAlignment="1" applyFont="1">
      <alignment horizontal="left" readingOrder="0"/>
    </xf>
    <xf borderId="7" fillId="4" fontId="1" numFmtId="0" xfId="0" applyAlignment="1" applyBorder="1" applyFont="1">
      <alignment readingOrder="0" vertical="bottom"/>
    </xf>
    <xf borderId="7" fillId="5" fontId="3" numFmtId="0" xfId="0" applyAlignment="1" applyBorder="1" applyFont="1">
      <alignment horizontal="right" readingOrder="0" vertical="bottom"/>
    </xf>
    <xf borderId="7" fillId="5" fontId="1" numFmtId="0" xfId="0" applyAlignment="1" applyBorder="1" applyFont="1">
      <alignment readingOrder="0" vertical="bottom"/>
    </xf>
    <xf borderId="7" fillId="6" fontId="1" numFmtId="0" xfId="0" applyAlignment="1" applyBorder="1" applyFont="1">
      <alignment readingOrder="0" vertical="bottom"/>
    </xf>
    <xf borderId="8" fillId="4" fontId="1" numFmtId="0" xfId="0" applyAlignment="1" applyBorder="1" applyFont="1">
      <alignment horizontal="right" readingOrder="0" vertical="bottom"/>
    </xf>
    <xf borderId="7" fillId="6" fontId="3" numFmtId="0" xfId="0" applyAlignment="1" applyBorder="1" applyFont="1">
      <alignment horizontal="right" readingOrder="0" vertical="bottom"/>
    </xf>
    <xf borderId="7" fillId="6" fontId="3" numFmtId="0" xfId="0" applyAlignment="1" applyBorder="1" applyFont="1">
      <alignment readingOrder="0" vertical="bottom"/>
    </xf>
    <xf borderId="7" fillId="4" fontId="3" numFmtId="0" xfId="0" applyAlignment="1" applyBorder="1" applyFont="1">
      <alignment horizontal="right" readingOrder="0" vertical="bottom"/>
    </xf>
    <xf borderId="4" fillId="6" fontId="3" numFmtId="0" xfId="0" applyAlignment="1" applyBorder="1" applyFont="1">
      <alignment readingOrder="0" vertical="bottom"/>
    </xf>
    <xf borderId="7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readingOrder="0" vertical="bottom"/>
    </xf>
    <xf borderId="7" fillId="3" fontId="3" numFmtId="0" xfId="0" applyAlignment="1" applyBorder="1" applyFont="1">
      <alignment horizontal="right" readingOrder="0" vertical="bottom"/>
    </xf>
    <xf borderId="4" fillId="3" fontId="3" numFmtId="0" xfId="0" applyAlignment="1" applyBorder="1" applyFont="1">
      <alignment readingOrder="0" vertical="bottom"/>
    </xf>
    <xf borderId="4" fillId="5" fontId="3" numFmtId="0" xfId="0" applyAlignment="1" applyBorder="1" applyFont="1">
      <alignment readingOrder="0" vertical="bottom"/>
    </xf>
    <xf borderId="9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9" fillId="3" fontId="3" numFmtId="0" xfId="0" applyAlignment="1" applyBorder="1" applyFont="1">
      <alignment horizontal="right" readingOrder="0" vertical="bottom"/>
    </xf>
    <xf borderId="10" fillId="3" fontId="3" numFmtId="0" xfId="0" applyAlignment="1" applyBorder="1" applyFont="1">
      <alignment readingOrder="0" vertical="bottom"/>
    </xf>
    <xf borderId="9" fillId="4" fontId="3" numFmtId="0" xfId="0" applyAlignment="1" applyBorder="1" applyFont="1">
      <alignment horizontal="right" readingOrder="0" vertical="bottom"/>
    </xf>
    <xf borderId="10" fillId="4" fontId="3" numFmtId="0" xfId="0" applyAlignment="1" applyBorder="1" applyFont="1">
      <alignment readingOrder="0" vertical="bottom"/>
    </xf>
    <xf borderId="9" fillId="5" fontId="3" numFmtId="0" xfId="0" applyAlignment="1" applyBorder="1" applyFont="1">
      <alignment horizontal="right" readingOrder="0" vertical="bottom"/>
    </xf>
    <xf borderId="10" fillId="5" fontId="3" numFmtId="0" xfId="0" applyAlignment="1" applyBorder="1" applyFont="1">
      <alignment readingOrder="0" vertical="bottom"/>
    </xf>
    <xf borderId="9" fillId="6" fontId="3" numFmtId="0" xfId="0" applyAlignment="1" applyBorder="1" applyFont="1">
      <alignment readingOrder="0" vertical="bottom"/>
    </xf>
    <xf borderId="10" fillId="6" fontId="3" numFmtId="0" xfId="0" applyAlignment="1" applyBorder="1" applyFont="1">
      <alignment readingOrder="0" vertical="bottom"/>
    </xf>
    <xf borderId="10" fillId="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0" fillId="3" fontId="1" numFmtId="0" xfId="0" applyAlignment="1" applyBorder="1" applyFont="1">
      <alignment horizontal="right" vertical="bottom"/>
    </xf>
    <xf borderId="10" fillId="4" fontId="1" numFmtId="0" xfId="0" applyAlignment="1" applyBorder="1" applyFont="1">
      <alignment horizontal="right" vertical="bottom"/>
    </xf>
    <xf borderId="10" fillId="5" fontId="1" numFmtId="0" xfId="0" applyAlignment="1" applyBorder="1" applyFont="1">
      <alignment horizontal="right" vertical="bottom"/>
    </xf>
    <xf borderId="10" fillId="6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11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horizontal="right" vertical="bottom"/>
    </xf>
    <xf borderId="12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29"/>
    <col customWidth="1" min="4" max="4" width="10.29"/>
    <col customWidth="1" min="5" max="5" width="26.14"/>
    <col customWidth="1" min="6" max="6" width="9.86"/>
    <col customWidth="1" min="7" max="7" width="24.57"/>
    <col customWidth="1" min="9" max="9" width="26.86"/>
    <col customWidth="1" min="11" max="11" width="66.86"/>
  </cols>
  <sheetData>
    <row r="1">
      <c r="A1" s="1"/>
      <c r="B1" s="2" t="s">
        <v>0</v>
      </c>
      <c r="C1" s="3"/>
      <c r="D1" s="4" t="s">
        <v>1</v>
      </c>
      <c r="E1" s="5"/>
      <c r="F1" s="6" t="s">
        <v>2</v>
      </c>
      <c r="G1" s="7"/>
      <c r="H1" s="8" t="s">
        <v>3</v>
      </c>
      <c r="I1" s="9"/>
      <c r="J1" s="10" t="s">
        <v>4</v>
      </c>
      <c r="K1" s="11"/>
      <c r="L1" s="12"/>
    </row>
    <row r="2">
      <c r="A2" s="13"/>
      <c r="B2" s="14" t="s">
        <v>5</v>
      </c>
      <c r="C2" s="15" t="s">
        <v>6</v>
      </c>
      <c r="D2" s="16" t="s">
        <v>7</v>
      </c>
      <c r="E2" s="17" t="s">
        <v>6</v>
      </c>
      <c r="F2" s="18" t="s">
        <v>7</v>
      </c>
      <c r="G2" s="19" t="s">
        <v>6</v>
      </c>
      <c r="H2" s="20" t="s">
        <v>7</v>
      </c>
      <c r="I2" s="21" t="s">
        <v>6</v>
      </c>
      <c r="J2" s="22" t="s">
        <v>7</v>
      </c>
      <c r="K2" s="23" t="s">
        <v>6</v>
      </c>
      <c r="L2" s="23"/>
    </row>
    <row r="3">
      <c r="A3" s="24">
        <v>44351.0</v>
      </c>
      <c r="B3" s="25"/>
      <c r="C3" s="15"/>
      <c r="D3" s="26">
        <v>6.0</v>
      </c>
      <c r="E3" s="27" t="s">
        <v>8</v>
      </c>
      <c r="F3" s="28">
        <v>6.0</v>
      </c>
      <c r="G3" s="27" t="s">
        <v>8</v>
      </c>
      <c r="H3" s="29">
        <v>6.0</v>
      </c>
      <c r="I3" s="27" t="s">
        <v>8</v>
      </c>
      <c r="J3" s="30">
        <v>6.0</v>
      </c>
      <c r="K3" s="27" t="s">
        <v>8</v>
      </c>
      <c r="L3" s="31"/>
    </row>
    <row r="4">
      <c r="A4" s="24">
        <v>44352.0</v>
      </c>
      <c r="B4" s="32"/>
      <c r="C4" s="15"/>
      <c r="D4" s="33"/>
      <c r="E4" s="17"/>
      <c r="F4" s="28">
        <v>2.0</v>
      </c>
      <c r="G4" s="34" t="s">
        <v>9</v>
      </c>
      <c r="H4" s="35"/>
      <c r="I4" s="21"/>
      <c r="J4" s="36"/>
      <c r="K4" s="23"/>
      <c r="L4" s="31"/>
    </row>
    <row r="5">
      <c r="A5" s="24">
        <v>44353.0</v>
      </c>
      <c r="B5" s="25"/>
      <c r="C5" s="15"/>
      <c r="D5" s="37">
        <v>3.0</v>
      </c>
      <c r="E5" s="38" t="s">
        <v>10</v>
      </c>
      <c r="F5" s="39"/>
      <c r="G5" s="19"/>
      <c r="H5" s="35"/>
      <c r="I5" s="21"/>
      <c r="J5" s="40"/>
      <c r="K5" s="23"/>
      <c r="L5" s="31"/>
    </row>
    <row r="6">
      <c r="A6" s="24">
        <v>44354.0</v>
      </c>
      <c r="B6" s="41">
        <v>3.0</v>
      </c>
      <c r="C6" s="42" t="s">
        <v>11</v>
      </c>
      <c r="D6" s="37">
        <v>4.5</v>
      </c>
      <c r="E6" s="38" t="s">
        <v>12</v>
      </c>
      <c r="F6" s="28">
        <v>3.0</v>
      </c>
      <c r="G6" s="43" t="s">
        <v>13</v>
      </c>
      <c r="H6" s="29">
        <v>4.0</v>
      </c>
      <c r="I6" s="44" t="s">
        <v>14</v>
      </c>
      <c r="J6" s="30">
        <v>3.0</v>
      </c>
      <c r="K6" s="45" t="s">
        <v>15</v>
      </c>
      <c r="L6" s="31"/>
    </row>
    <row r="7">
      <c r="A7" s="24">
        <v>44355.0</v>
      </c>
      <c r="B7" s="46">
        <v>3.0</v>
      </c>
      <c r="C7" s="42" t="s">
        <v>16</v>
      </c>
      <c r="D7" s="37">
        <v>7.5</v>
      </c>
      <c r="E7" s="38" t="s">
        <v>17</v>
      </c>
      <c r="F7" s="28">
        <v>4.0</v>
      </c>
      <c r="G7" s="34" t="s">
        <v>18</v>
      </c>
      <c r="H7" s="29">
        <v>7.0</v>
      </c>
      <c r="I7" s="47" t="s">
        <v>19</v>
      </c>
      <c r="J7" s="30">
        <v>6.5</v>
      </c>
      <c r="K7" s="45" t="s">
        <v>20</v>
      </c>
      <c r="L7" s="31"/>
    </row>
    <row r="8">
      <c r="A8" s="24">
        <v>44356.0</v>
      </c>
      <c r="B8" s="46"/>
      <c r="C8" s="42"/>
      <c r="D8" s="37">
        <v>8.0</v>
      </c>
      <c r="E8" s="38" t="s">
        <v>21</v>
      </c>
      <c r="F8" s="48">
        <v>9.0</v>
      </c>
      <c r="G8" s="34" t="s">
        <v>22</v>
      </c>
      <c r="H8" s="49">
        <v>5.0</v>
      </c>
      <c r="I8" s="47" t="s">
        <v>23</v>
      </c>
      <c r="J8" s="30">
        <v>9.0</v>
      </c>
      <c r="K8" s="45" t="s">
        <v>24</v>
      </c>
      <c r="L8" s="31"/>
    </row>
    <row r="9">
      <c r="A9" s="24">
        <v>44357.0</v>
      </c>
      <c r="B9" s="32"/>
      <c r="C9" s="15"/>
      <c r="D9" s="26">
        <v>9.75</v>
      </c>
      <c r="E9" s="38" t="s">
        <v>25</v>
      </c>
      <c r="F9" s="48">
        <v>4.0</v>
      </c>
      <c r="G9" s="34" t="s">
        <v>26</v>
      </c>
      <c r="H9" s="50">
        <v>6.0</v>
      </c>
      <c r="I9" s="44" t="s">
        <v>27</v>
      </c>
      <c r="J9" s="51">
        <v>7.0</v>
      </c>
      <c r="K9" s="45" t="s">
        <v>28</v>
      </c>
      <c r="L9" s="31"/>
    </row>
    <row r="10">
      <c r="A10" s="24">
        <v>44358.0</v>
      </c>
      <c r="B10" s="25"/>
      <c r="C10" s="15"/>
      <c r="D10" s="37">
        <v>8.0</v>
      </c>
      <c r="E10" s="38" t="s">
        <v>29</v>
      </c>
      <c r="F10" s="28">
        <v>5.0</v>
      </c>
      <c r="G10" s="43" t="s">
        <v>30</v>
      </c>
      <c r="H10" s="29">
        <v>8.5</v>
      </c>
      <c r="I10" s="44" t="s">
        <v>31</v>
      </c>
      <c r="J10" s="30">
        <v>7.0</v>
      </c>
      <c r="K10" s="45" t="s">
        <v>32</v>
      </c>
      <c r="L10" s="31"/>
    </row>
    <row r="11">
      <c r="A11" s="24">
        <v>44359.0</v>
      </c>
      <c r="B11" s="32"/>
      <c r="C11" s="15"/>
      <c r="D11" s="33"/>
      <c r="E11" s="17"/>
      <c r="F11" s="52">
        <v>8.0</v>
      </c>
      <c r="G11" s="34" t="s">
        <v>33</v>
      </c>
      <c r="H11" s="29">
        <v>5.0</v>
      </c>
      <c r="I11" s="44" t="s">
        <v>34</v>
      </c>
      <c r="J11" s="51"/>
      <c r="K11" s="45"/>
      <c r="L11" s="31"/>
    </row>
    <row r="12">
      <c r="A12" s="24">
        <v>44360.0</v>
      </c>
      <c r="B12" s="25"/>
      <c r="C12" s="15"/>
      <c r="D12" s="37">
        <v>5.5</v>
      </c>
      <c r="E12" s="38" t="s">
        <v>35</v>
      </c>
      <c r="F12" s="52">
        <v>8.0</v>
      </c>
      <c r="G12" s="34" t="s">
        <v>36</v>
      </c>
      <c r="H12" s="29">
        <v>8.0</v>
      </c>
      <c r="I12" s="44" t="s">
        <v>37</v>
      </c>
      <c r="J12" s="30">
        <v>7.0</v>
      </c>
      <c r="K12" s="51" t="s">
        <v>38</v>
      </c>
      <c r="L12" s="45"/>
    </row>
    <row r="13">
      <c r="A13" s="24">
        <v>44361.0</v>
      </c>
      <c r="B13" s="25"/>
      <c r="C13" s="15"/>
      <c r="D13" s="37">
        <v>8.5</v>
      </c>
      <c r="E13" s="38" t="s">
        <v>39</v>
      </c>
      <c r="F13" s="28">
        <v>7.0</v>
      </c>
      <c r="G13" s="34" t="s">
        <v>40</v>
      </c>
      <c r="H13" s="29">
        <v>6.0</v>
      </c>
      <c r="I13" s="44" t="s">
        <v>41</v>
      </c>
      <c r="J13" s="53">
        <v>7.0</v>
      </c>
      <c r="K13" s="45" t="s">
        <v>42</v>
      </c>
      <c r="L13" s="31"/>
    </row>
    <row r="14">
      <c r="A14" s="24">
        <v>44362.0</v>
      </c>
      <c r="B14" s="46"/>
      <c r="C14" s="42"/>
      <c r="D14" s="37">
        <v>7.0</v>
      </c>
      <c r="E14" s="38" t="s">
        <v>43</v>
      </c>
      <c r="F14" s="28">
        <v>9.0</v>
      </c>
      <c r="G14" s="34" t="s">
        <v>44</v>
      </c>
      <c r="H14" s="29">
        <v>5.0</v>
      </c>
      <c r="I14" s="44" t="s">
        <v>45</v>
      </c>
      <c r="J14" s="54">
        <v>7.0</v>
      </c>
      <c r="K14" s="45" t="s">
        <v>46</v>
      </c>
      <c r="L14" s="31"/>
    </row>
    <row r="15">
      <c r="A15" s="24">
        <v>44363.0</v>
      </c>
      <c r="B15" s="32"/>
      <c r="C15" s="15"/>
      <c r="D15" s="37">
        <v>7.0</v>
      </c>
      <c r="E15" s="38" t="s">
        <v>47</v>
      </c>
      <c r="F15" s="39"/>
      <c r="G15" s="19"/>
      <c r="H15" s="50">
        <v>5.0</v>
      </c>
      <c r="I15" s="44" t="s">
        <v>48</v>
      </c>
      <c r="J15" s="51">
        <v>8.0</v>
      </c>
      <c r="K15" s="45" t="s">
        <v>49</v>
      </c>
      <c r="L15" s="31"/>
    </row>
    <row r="16">
      <c r="A16" s="24">
        <v>44364.0</v>
      </c>
      <c r="B16" s="32"/>
      <c r="C16" s="15"/>
      <c r="D16" s="26">
        <v>7.75</v>
      </c>
      <c r="E16" s="38" t="s">
        <v>50</v>
      </c>
      <c r="F16" s="55">
        <v>5.0</v>
      </c>
      <c r="G16" s="43" t="s">
        <v>51</v>
      </c>
      <c r="H16" s="29">
        <v>4.0</v>
      </c>
      <c r="I16" s="44" t="s">
        <v>52</v>
      </c>
      <c r="J16" s="51">
        <v>8.0</v>
      </c>
      <c r="K16" s="45" t="s">
        <v>53</v>
      </c>
      <c r="L16" s="31"/>
    </row>
    <row r="17">
      <c r="A17" s="24">
        <v>44365.0</v>
      </c>
      <c r="B17" s="25"/>
      <c r="C17" s="15"/>
      <c r="D17" s="37">
        <v>6.0</v>
      </c>
      <c r="E17" s="38" t="s">
        <v>54</v>
      </c>
      <c r="F17" s="55">
        <v>8.0</v>
      </c>
      <c r="G17" s="43" t="s">
        <v>55</v>
      </c>
      <c r="H17" s="29">
        <v>3.0</v>
      </c>
      <c r="I17" s="44" t="s">
        <v>56</v>
      </c>
      <c r="J17" s="51"/>
      <c r="K17" s="23"/>
      <c r="L17" s="31"/>
    </row>
    <row r="18">
      <c r="A18" s="24">
        <v>44366.0</v>
      </c>
      <c r="B18" s="32"/>
      <c r="C18" s="15"/>
      <c r="D18" s="37">
        <v>2.0</v>
      </c>
      <c r="E18" s="38" t="s">
        <v>57</v>
      </c>
      <c r="F18" s="39"/>
      <c r="G18" s="43"/>
      <c r="H18" s="29">
        <v>5.0</v>
      </c>
      <c r="I18" s="44" t="s">
        <v>58</v>
      </c>
      <c r="J18" s="51">
        <v>6.0</v>
      </c>
      <c r="K18" s="45" t="s">
        <v>59</v>
      </c>
      <c r="L18" s="31"/>
    </row>
    <row r="19">
      <c r="A19" s="24">
        <v>44367.0</v>
      </c>
      <c r="B19" s="32"/>
      <c r="C19" s="15"/>
      <c r="D19" s="37"/>
      <c r="E19" s="17"/>
      <c r="F19" s="55">
        <v>8.0</v>
      </c>
      <c r="G19" s="43" t="s">
        <v>60</v>
      </c>
      <c r="H19" s="29">
        <v>9.0</v>
      </c>
      <c r="I19" s="44" t="s">
        <v>61</v>
      </c>
      <c r="J19" s="51">
        <v>6.0</v>
      </c>
      <c r="K19" s="45" t="s">
        <v>62</v>
      </c>
      <c r="L19" s="31"/>
    </row>
    <row r="20">
      <c r="A20" s="24">
        <v>44368.0</v>
      </c>
      <c r="B20" s="32"/>
      <c r="C20" s="15"/>
      <c r="D20" s="37">
        <v>8.0</v>
      </c>
      <c r="E20" s="38" t="s">
        <v>63</v>
      </c>
      <c r="F20" s="55">
        <v>5.0</v>
      </c>
      <c r="G20" s="43" t="s">
        <v>64</v>
      </c>
      <c r="H20" s="29">
        <v>8.0</v>
      </c>
      <c r="I20" s="44" t="s">
        <v>65</v>
      </c>
      <c r="J20" s="54">
        <v>7.0</v>
      </c>
      <c r="K20" s="56" t="s">
        <v>66</v>
      </c>
      <c r="L20" s="31"/>
    </row>
    <row r="21">
      <c r="A21" s="24">
        <v>44369.0</v>
      </c>
      <c r="B21" s="57"/>
      <c r="C21" s="58"/>
      <c r="D21" s="59">
        <v>5.5</v>
      </c>
      <c r="E21" s="60" t="s">
        <v>67</v>
      </c>
      <c r="F21" s="55">
        <v>7.0</v>
      </c>
      <c r="G21" s="43" t="s">
        <v>68</v>
      </c>
      <c r="H21" s="49">
        <v>5.0</v>
      </c>
      <c r="I21" s="61" t="s">
        <v>69</v>
      </c>
      <c r="J21" s="54">
        <v>5.0</v>
      </c>
      <c r="K21" s="56" t="s">
        <v>70</v>
      </c>
      <c r="L21" s="31"/>
    </row>
    <row r="22">
      <c r="A22" s="24">
        <v>44370.0</v>
      </c>
      <c r="B22" s="32"/>
      <c r="C22" s="15"/>
      <c r="D22" s="59">
        <v>4.5</v>
      </c>
      <c r="E22" s="60" t="s">
        <v>71</v>
      </c>
      <c r="F22" s="55">
        <v>8.0</v>
      </c>
      <c r="G22" s="43" t="s">
        <v>72</v>
      </c>
      <c r="H22" s="49">
        <v>6.0</v>
      </c>
      <c r="I22" s="61" t="s">
        <v>73</v>
      </c>
      <c r="J22" s="54">
        <v>6.0</v>
      </c>
      <c r="K22" s="56" t="s">
        <v>74</v>
      </c>
      <c r="L22" s="31"/>
    </row>
    <row r="23">
      <c r="A23" s="24">
        <v>44371.0</v>
      </c>
      <c r="B23" s="62"/>
      <c r="C23" s="63"/>
      <c r="D23" s="64">
        <v>3.5</v>
      </c>
      <c r="E23" s="65" t="s">
        <v>75</v>
      </c>
      <c r="F23" s="66">
        <v>3.5</v>
      </c>
      <c r="G23" s="67" t="s">
        <v>75</v>
      </c>
      <c r="H23" s="68">
        <v>3.5</v>
      </c>
      <c r="I23" s="69" t="s">
        <v>75</v>
      </c>
      <c r="J23" s="70">
        <v>3.5</v>
      </c>
      <c r="K23" s="71" t="s">
        <v>75</v>
      </c>
      <c r="L23" s="31"/>
    </row>
    <row r="24">
      <c r="A24" s="1" t="s">
        <v>76</v>
      </c>
      <c r="B24" s="72">
        <f>SUM(B3:B23)*4</f>
        <v>24</v>
      </c>
      <c r="C24" s="73">
        <f>B24/3</f>
        <v>8</v>
      </c>
      <c r="D24" s="74">
        <f>SUM(D3:D23)</f>
        <v>112</v>
      </c>
      <c r="E24" s="1"/>
      <c r="F24" s="75">
        <f>SUM(F3:F23)</f>
        <v>109.5</v>
      </c>
      <c r="G24" s="1"/>
      <c r="H24" s="76">
        <f>SUM(H3:H23)</f>
        <v>109</v>
      </c>
      <c r="I24" s="1"/>
      <c r="J24" s="77">
        <f>SUM(J3:J23)</f>
        <v>109</v>
      </c>
      <c r="K24" s="31"/>
      <c r="L24" s="31"/>
    </row>
    <row r="25">
      <c r="A25" s="1" t="s">
        <v>77</v>
      </c>
      <c r="B25" s="78">
        <f>B24+D24+J24+F24+H24</f>
        <v>463.5</v>
      </c>
      <c r="C25" s="31"/>
      <c r="D25" s="79" t="s">
        <v>78</v>
      </c>
      <c r="E25" s="31"/>
      <c r="F25" s="31"/>
      <c r="G25" s="31"/>
      <c r="H25" s="31"/>
      <c r="I25" s="31"/>
      <c r="J25" s="31"/>
      <c r="K25" s="31"/>
      <c r="L25" s="31"/>
    </row>
    <row r="26">
      <c r="E26" s="31"/>
      <c r="F26" s="31"/>
      <c r="G26" s="31"/>
      <c r="H26" s="31"/>
      <c r="I26" s="31"/>
      <c r="J26" s="31"/>
      <c r="K26" s="31"/>
      <c r="L26" s="31"/>
    </row>
    <row r="27">
      <c r="B27" s="31"/>
      <c r="C27" s="80"/>
      <c r="D27" s="80"/>
      <c r="E27" s="31"/>
      <c r="F27" s="31"/>
      <c r="G27" s="31"/>
      <c r="H27" s="31"/>
      <c r="I27" s="31"/>
      <c r="J27" s="31"/>
      <c r="K27" s="31"/>
      <c r="L27" s="31"/>
    </row>
    <row r="28">
      <c r="B28" s="1"/>
      <c r="C28" s="81" t="s">
        <v>6</v>
      </c>
      <c r="D28" s="81" t="s">
        <v>7</v>
      </c>
      <c r="E28" s="31"/>
      <c r="F28" s="31"/>
      <c r="G28" s="31"/>
      <c r="H28" s="31"/>
      <c r="I28" s="31"/>
      <c r="J28" s="31"/>
      <c r="K28" s="31"/>
      <c r="L28" s="31"/>
    </row>
    <row r="29">
      <c r="B29" s="1"/>
      <c r="C29" s="82" t="s">
        <v>79</v>
      </c>
      <c r="D29" s="83">
        <f>F14+F12+F11+H8+H7+H12+H13+H14+H15+H16+J12+J14+J13</f>
        <v>86</v>
      </c>
      <c r="E29" s="31"/>
      <c r="F29" s="31"/>
      <c r="G29" s="31"/>
      <c r="H29" s="31"/>
      <c r="I29" s="31"/>
      <c r="J29" s="31"/>
      <c r="K29" s="31"/>
      <c r="L29" s="31"/>
    </row>
    <row r="30">
      <c r="B30" s="1"/>
      <c r="C30" s="84" t="s">
        <v>80</v>
      </c>
      <c r="D30" s="83">
        <f>D5+D7+D9+D10+D12+D13+D14</f>
        <v>49.25</v>
      </c>
      <c r="E30" s="31"/>
      <c r="F30" s="31"/>
      <c r="G30" s="31"/>
      <c r="H30" s="31"/>
      <c r="I30" s="31"/>
      <c r="J30" s="31"/>
      <c r="K30" s="31"/>
      <c r="L30" s="31"/>
    </row>
    <row r="31">
      <c r="B31" s="1"/>
      <c r="C31" s="84" t="s">
        <v>54</v>
      </c>
      <c r="D31" s="83">
        <f>D20+D18+D17+D16</f>
        <v>23.75</v>
      </c>
      <c r="E31" s="31"/>
      <c r="F31" s="31"/>
      <c r="G31" s="31"/>
      <c r="H31" s="31"/>
      <c r="I31" s="31"/>
      <c r="J31" s="31"/>
      <c r="K31" s="31"/>
      <c r="L31" s="31"/>
    </row>
    <row r="32">
      <c r="A32" s="31"/>
      <c r="B32" s="1"/>
      <c r="C32" s="84" t="s">
        <v>81</v>
      </c>
      <c r="D32" s="83">
        <f>D15+D14</f>
        <v>14</v>
      </c>
      <c r="E32" s="31"/>
      <c r="F32" s="31"/>
      <c r="G32" s="31"/>
      <c r="H32" s="31"/>
      <c r="I32" s="31"/>
      <c r="J32" s="31"/>
      <c r="K32" s="31"/>
      <c r="L32" s="31"/>
    </row>
    <row r="33">
      <c r="B33" s="1"/>
      <c r="C33" s="82" t="s">
        <v>82</v>
      </c>
      <c r="D33" s="83">
        <f>D8+F7+H9+H10+J7+J8+J9+J10</f>
        <v>56</v>
      </c>
      <c r="E33" s="31"/>
    </row>
    <row r="34">
      <c r="B34" s="1"/>
      <c r="C34" s="82" t="s">
        <v>83</v>
      </c>
      <c r="D34" s="83">
        <f>J19+J18+J16+J15+H18+H17+F6</f>
        <v>39</v>
      </c>
      <c r="E34" s="31"/>
    </row>
    <row r="35">
      <c r="B35" s="1"/>
      <c r="C35" s="82" t="s">
        <v>84</v>
      </c>
      <c r="D35" s="83">
        <f>H19</f>
        <v>9</v>
      </c>
      <c r="E35" s="31"/>
    </row>
    <row r="36">
      <c r="B36" s="1"/>
      <c r="C36" s="82" t="s">
        <v>85</v>
      </c>
      <c r="D36" s="83">
        <f>F4+F8+F9+F13</f>
        <v>22</v>
      </c>
      <c r="E36" s="31"/>
    </row>
    <row r="37">
      <c r="B37" s="1"/>
      <c r="C37" s="82" t="s">
        <v>86</v>
      </c>
      <c r="D37" s="83">
        <f>H21+H20+D6+H6+J6+F21+F20+D21+J21+D22+F22+H22+J22+J23+H23+F23+D23</f>
        <v>85.5</v>
      </c>
      <c r="E37" s="31"/>
    </row>
    <row r="38">
      <c r="B38" s="1"/>
      <c r="C38" s="82" t="s">
        <v>11</v>
      </c>
      <c r="D38" s="83">
        <f>(B7+B6)*4</f>
        <v>24</v>
      </c>
      <c r="E38" s="31"/>
    </row>
    <row r="39">
      <c r="B39" s="1"/>
      <c r="C39" s="82"/>
      <c r="D39" s="83"/>
      <c r="E39" s="31"/>
    </row>
    <row r="40">
      <c r="B40" s="1"/>
      <c r="C40" s="84"/>
      <c r="D40" s="83"/>
      <c r="E40" s="31"/>
    </row>
    <row r="41">
      <c r="B41" s="1"/>
      <c r="C41" s="84"/>
      <c r="D41" s="83"/>
      <c r="E41" s="31"/>
    </row>
    <row r="42">
      <c r="B42" s="1"/>
      <c r="C42" s="85" t="s">
        <v>87</v>
      </c>
      <c r="D42" s="78"/>
      <c r="E42" s="31"/>
    </row>
    <row r="43">
      <c r="B43" s="1"/>
      <c r="C43" s="81" t="s">
        <v>77</v>
      </c>
      <c r="D43" s="78">
        <f>SUM(D29:D38)</f>
        <v>408.5</v>
      </c>
      <c r="E43" s="31"/>
    </row>
    <row r="44">
      <c r="A44" s="31"/>
      <c r="B44" s="31"/>
      <c r="C44" s="31"/>
      <c r="D44" s="31"/>
      <c r="E44" s="31"/>
    </row>
  </sheetData>
  <drawing r:id="rId1"/>
</worksheet>
</file>