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Works 2\IT\Đổ dữ liệu SSE\01 POS\"/>
    </mc:Choice>
  </mc:AlternateContent>
  <xr:revisionPtr revIDLastSave="0" documentId="13_ncr:1_{4F6AD42E-1BDD-4C80-94E5-825E173896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hap lieu" sheetId="1" r:id="rId1"/>
  </sheets>
  <definedNames>
    <definedName name="Batdau">#REF!</definedName>
    <definedName name="offse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G5" i="1"/>
  <c r="F5" i="1"/>
  <c r="E5" i="1"/>
  <c r="J20" i="1" s="1"/>
  <c r="D5" i="1"/>
  <c r="J17" i="1" s="1"/>
  <c r="C5" i="1"/>
  <c r="J19" i="1" s="1"/>
  <c r="B5" i="1"/>
  <c r="J18" i="1" s="1"/>
</calcChain>
</file>

<file path=xl/sharedStrings.xml><?xml version="1.0" encoding="utf-8"?>
<sst xmlns="http://schemas.openxmlformats.org/spreadsheetml/2006/main" count="331" uniqueCount="253">
  <si>
    <t>Xăng E5 RON 92-II</t>
  </si>
  <si>
    <t>Xăng RON 95-III</t>
  </si>
  <si>
    <t>Dầu DO 0,05S-II</t>
  </si>
  <si>
    <t>Dầu DO 0,001S-V</t>
  </si>
  <si>
    <t>Mã kho</t>
  </si>
  <si>
    <t>KH HĐ</t>
  </si>
  <si>
    <t>Khu vực</t>
  </si>
  <si>
    <t>Cửa hàng</t>
  </si>
  <si>
    <t>Mã vụ việc</t>
  </si>
  <si>
    <t>KHHĐ</t>
  </si>
  <si>
    <t>Mã hàng hoá</t>
  </si>
  <si>
    <t>HH034</t>
  </si>
  <si>
    <t>HH038</t>
  </si>
  <si>
    <t>HH009</t>
  </si>
  <si>
    <t>Bến xe phía Bắc</t>
  </si>
  <si>
    <t>HH005037</t>
  </si>
  <si>
    <t>HH007037</t>
  </si>
  <si>
    <t>HH009BX</t>
  </si>
  <si>
    <t>KDNL072</t>
  </si>
  <si>
    <t>1K25TBX</t>
  </si>
  <si>
    <t>Ninh Bình</t>
  </si>
  <si>
    <t>Phủ Lý</t>
  </si>
  <si>
    <t>Cộng Hoà</t>
  </si>
  <si>
    <t>HH005004</t>
  </si>
  <si>
    <t>HH007006</t>
  </si>
  <si>
    <t>HH0095</t>
  </si>
  <si>
    <t>KDNL005</t>
  </si>
  <si>
    <t>1K25TCH</t>
  </si>
  <si>
    <t>Nam Định</t>
  </si>
  <si>
    <t>Đại An</t>
  </si>
  <si>
    <t>HH005005</t>
  </si>
  <si>
    <t>HH007007</t>
  </si>
  <si>
    <t>HH0098</t>
  </si>
  <si>
    <t>KDNL006</t>
  </si>
  <si>
    <t>1K25TDA</t>
  </si>
  <si>
    <t>HH050</t>
  </si>
  <si>
    <t>Đông Ninh Phúc</t>
  </si>
  <si>
    <t>HH005035</t>
  </si>
  <si>
    <t>HH007035</t>
  </si>
  <si>
    <t>HH009008</t>
  </si>
  <si>
    <t>HH050-6</t>
  </si>
  <si>
    <t>KDNL070</t>
  </si>
  <si>
    <t>1K25TCT</t>
  </si>
  <si>
    <t>Đông Thi Sơn</t>
  </si>
  <si>
    <t>HH005041</t>
  </si>
  <si>
    <t>HH007041</t>
  </si>
  <si>
    <t>HH009TS</t>
  </si>
  <si>
    <t>HH050-12</t>
  </si>
  <si>
    <t>KDNL076</t>
  </si>
  <si>
    <t>1K25TTS</t>
  </si>
  <si>
    <t>Hà Nam</t>
  </si>
  <si>
    <t>Mức phí BVMT</t>
  </si>
  <si>
    <t>Gia Thanh</t>
  </si>
  <si>
    <t>HH005023</t>
  </si>
  <si>
    <t>HH007023</t>
  </si>
  <si>
    <t>HH009GT</t>
  </si>
  <si>
    <t>KDNL059</t>
  </si>
  <si>
    <t>1K25TGT</t>
  </si>
  <si>
    <t>Gia Xuân</t>
  </si>
  <si>
    <t>HH005039</t>
  </si>
  <si>
    <t>HH007039</t>
  </si>
  <si>
    <t>HH009GX</t>
  </si>
  <si>
    <t>KDNL074</t>
  </si>
  <si>
    <t>1K25TGX</t>
  </si>
  <si>
    <t>Giao Thủy</t>
  </si>
  <si>
    <t>HH005010</t>
  </si>
  <si>
    <t>HH007013</t>
  </si>
  <si>
    <t>HH00905</t>
  </si>
  <si>
    <t>KDNL011</t>
  </si>
  <si>
    <t>Hải Vân</t>
  </si>
  <si>
    <t>HH005018</t>
  </si>
  <si>
    <t>HH007019</t>
  </si>
  <si>
    <t>HH009HV</t>
  </si>
  <si>
    <t>KDNL053</t>
  </si>
  <si>
    <t>1K25THV</t>
  </si>
  <si>
    <t>Hồng Sơn</t>
  </si>
  <si>
    <t>HH005009</t>
  </si>
  <si>
    <t>HH007012</t>
  </si>
  <si>
    <t>HH009HS</t>
  </si>
  <si>
    <t>KDNL007</t>
  </si>
  <si>
    <t>1K25TDP</t>
  </si>
  <si>
    <t>Hùng Vương</t>
  </si>
  <si>
    <t>HH005017</t>
  </si>
  <si>
    <t>HH0074</t>
  </si>
  <si>
    <t>HH009003</t>
  </si>
  <si>
    <t>HH050-7</t>
  </si>
  <si>
    <t>KDNL063</t>
  </si>
  <si>
    <t>1K25THU</t>
  </si>
  <si>
    <t>Khánh Hòa</t>
  </si>
  <si>
    <t>HH005012</t>
  </si>
  <si>
    <t>HH007009</t>
  </si>
  <si>
    <t>HH00901</t>
  </si>
  <si>
    <t>HH050-15</t>
  </si>
  <si>
    <t>KDNL009</t>
  </si>
  <si>
    <t>1K25TKH</t>
  </si>
  <si>
    <t>Mã Vụ việc</t>
  </si>
  <si>
    <t>Khánh Ninh</t>
  </si>
  <si>
    <t>HH005022</t>
  </si>
  <si>
    <t>HH007022</t>
  </si>
  <si>
    <t>HH09KN</t>
  </si>
  <si>
    <t>KDNL058</t>
  </si>
  <si>
    <t>1K25TDT</t>
  </si>
  <si>
    <t>Liêm Phong</t>
  </si>
  <si>
    <t>HH005011</t>
  </si>
  <si>
    <t>HH0078</t>
  </si>
  <si>
    <t>HH009009</t>
  </si>
  <si>
    <t>HH050-8</t>
  </si>
  <si>
    <t>KDNL019</t>
  </si>
  <si>
    <t>1K25TLP</t>
  </si>
  <si>
    <t>Liên Minh</t>
  </si>
  <si>
    <t>HH005002</t>
  </si>
  <si>
    <t>HH007002</t>
  </si>
  <si>
    <t>HH0092</t>
  </si>
  <si>
    <t>KDNL002</t>
  </si>
  <si>
    <t>1K25TLM</t>
  </si>
  <si>
    <t>Liễu Đề</t>
  </si>
  <si>
    <t>HH005032</t>
  </si>
  <si>
    <t>HH007031</t>
  </si>
  <si>
    <t>HH009005</t>
  </si>
  <si>
    <t>HH050-13</t>
  </si>
  <si>
    <t>KDNL066</t>
  </si>
  <si>
    <t>1K25TLD</t>
  </si>
  <si>
    <t>Lộc An</t>
  </si>
  <si>
    <t>HH0056</t>
  </si>
  <si>
    <t>HH007018</t>
  </si>
  <si>
    <t>HH009LA</t>
  </si>
  <si>
    <t>HH050-5</t>
  </si>
  <si>
    <t>KDNL051</t>
  </si>
  <si>
    <t>1K25TLA</t>
  </si>
  <si>
    <t>Lộc Hạ</t>
  </si>
  <si>
    <t>HH0052</t>
  </si>
  <si>
    <t>HH007005</t>
  </si>
  <si>
    <t>HH0094</t>
  </si>
  <si>
    <t>KDNL004</t>
  </si>
  <si>
    <t>1K25TLH</t>
  </si>
  <si>
    <t>Mã thuế</t>
  </si>
  <si>
    <t>Mỹ Lộc</t>
  </si>
  <si>
    <t>HH005001</t>
  </si>
  <si>
    <t>HH007004</t>
  </si>
  <si>
    <t>HH0091</t>
  </si>
  <si>
    <t>KDNL001</t>
  </si>
  <si>
    <t>1K25TML</t>
  </si>
  <si>
    <t>Mỹ Xá</t>
  </si>
  <si>
    <t>HH005003</t>
  </si>
  <si>
    <t>HH007003</t>
  </si>
  <si>
    <t>HH0093</t>
  </si>
  <si>
    <t>HH050-17</t>
  </si>
  <si>
    <t>KDNL003</t>
  </si>
  <si>
    <t>1K25TMX</t>
  </si>
  <si>
    <t>Nam Hồng</t>
  </si>
  <si>
    <t>HH005006</t>
  </si>
  <si>
    <t>HH007008</t>
  </si>
  <si>
    <t>HH009NH</t>
  </si>
  <si>
    <t>KDNL018</t>
  </si>
  <si>
    <t>1K25TNH</t>
  </si>
  <si>
    <t>Nam Vân</t>
  </si>
  <si>
    <t>HH005016</t>
  </si>
  <si>
    <t>HH007017</t>
  </si>
  <si>
    <t>HH00909</t>
  </si>
  <si>
    <t>KDNL015</t>
  </si>
  <si>
    <t>1K25TNV</t>
  </si>
  <si>
    <t>Dòng 1</t>
  </si>
  <si>
    <t>Nguyễn Huệ</t>
  </si>
  <si>
    <t>HH005021</t>
  </si>
  <si>
    <t>HH0076</t>
  </si>
  <si>
    <t>HH009B</t>
  </si>
  <si>
    <t>KDNL057</t>
  </si>
  <si>
    <t>Nhân Chính</t>
  </si>
  <si>
    <t>HH005020</t>
  </si>
  <si>
    <t>HH007021</t>
  </si>
  <si>
    <t>HH009NC</t>
  </si>
  <si>
    <t>HH050-18</t>
  </si>
  <si>
    <t>KDNL056</t>
  </si>
  <si>
    <t>1K25TNC</t>
  </si>
  <si>
    <t>TK nợ</t>
  </si>
  <si>
    <t>Ninh Giang</t>
  </si>
  <si>
    <t>HH005025</t>
  </si>
  <si>
    <t>HH0079</t>
  </si>
  <si>
    <t>HH009NG</t>
  </si>
  <si>
    <t>KDNL062</t>
  </si>
  <si>
    <t>1K25TNG</t>
  </si>
  <si>
    <t>HH0055</t>
  </si>
  <si>
    <t>HH0075</t>
  </si>
  <si>
    <t>HH009PL</t>
  </si>
  <si>
    <t>HH050-9</t>
  </si>
  <si>
    <t>KDNL054</t>
  </si>
  <si>
    <t>1K25TPL</t>
  </si>
  <si>
    <t>Quảng Trường</t>
  </si>
  <si>
    <t>HH005034</t>
  </si>
  <si>
    <t>HH007034</t>
  </si>
  <si>
    <t>HH009007</t>
  </si>
  <si>
    <t>KDNL068</t>
  </si>
  <si>
    <t>1K25TQT</t>
  </si>
  <si>
    <t>Song Hào</t>
  </si>
  <si>
    <t>HH005031</t>
  </si>
  <si>
    <t>HH007030</t>
  </si>
  <si>
    <t>HH009004</t>
  </si>
  <si>
    <t>KDNL065</t>
  </si>
  <si>
    <t>1K25TSH</t>
  </si>
  <si>
    <t>Tk doanh thu</t>
  </si>
  <si>
    <t>Tam Điệp</t>
  </si>
  <si>
    <t>HH005024</t>
  </si>
  <si>
    <t>HH0077</t>
  </si>
  <si>
    <t>HH009TD</t>
  </si>
  <si>
    <t>HH050-10</t>
  </si>
  <si>
    <t>KDNL060</t>
  </si>
  <si>
    <t>1K25TTD</t>
  </si>
  <si>
    <t>Tân Thành</t>
  </si>
  <si>
    <t>HH005036</t>
  </si>
  <si>
    <t>HH007036</t>
  </si>
  <si>
    <t>HH009TT</t>
  </si>
  <si>
    <t>KDNL071</t>
  </si>
  <si>
    <t>1K25TAT</t>
  </si>
  <si>
    <t>Thanh Phong</t>
  </si>
  <si>
    <t>HH005019</t>
  </si>
  <si>
    <t>HH007020</t>
  </si>
  <si>
    <t>HH009TP</t>
  </si>
  <si>
    <t>KDNL055</t>
  </si>
  <si>
    <t>1K25TTP</t>
  </si>
  <si>
    <t>Trạm cấp</t>
  </si>
  <si>
    <t>HH005007</t>
  </si>
  <si>
    <t>HH007010</t>
  </si>
  <si>
    <t>HH009NB</t>
  </si>
  <si>
    <t>KHO4</t>
  </si>
  <si>
    <t>1K25TNB</t>
  </si>
  <si>
    <t>Tk giá vốn</t>
  </si>
  <si>
    <t>Tràng An</t>
  </si>
  <si>
    <t>HH005033</t>
  </si>
  <si>
    <t>HH007033</t>
  </si>
  <si>
    <t>HH009006</t>
  </si>
  <si>
    <t>KDNL067</t>
  </si>
  <si>
    <t>1K25TTA</t>
  </si>
  <si>
    <t>TK thuế có</t>
  </si>
  <si>
    <t>Trì Chính</t>
  </si>
  <si>
    <t>HH005038</t>
  </si>
  <si>
    <t>HH007038</t>
  </si>
  <si>
    <t>HH009TC</t>
  </si>
  <si>
    <t>KDNL073</t>
  </si>
  <si>
    <t>1K25TTR</t>
  </si>
  <si>
    <t>Văn Phong</t>
  </si>
  <si>
    <t>HH005040</t>
  </si>
  <si>
    <t>HH007040</t>
  </si>
  <si>
    <t>HH009VP</t>
  </si>
  <si>
    <t>KDNL075</t>
  </si>
  <si>
    <t>1K25TVP</t>
  </si>
  <si>
    <t>Xuân Trường</t>
  </si>
  <si>
    <t>HH005008</t>
  </si>
  <si>
    <t>HH007011</t>
  </si>
  <si>
    <t>HH009002</t>
  </si>
  <si>
    <t>KDNL017</t>
  </si>
  <si>
    <t>1K25TXT</t>
  </si>
  <si>
    <t>Dòng 2</t>
  </si>
  <si>
    <t>Th giá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</si>
</sst>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Verdana"/>
      <family val="2"/>
    </font>
    <font>
      <sz val="8"/>
      <color rgb="FFFF0000"/>
      <name val="Verdana"/>
      <family val="2"/>
    </font>
    <font>
      <b/>
      <sz val="8"/>
      <color rgb="FFFF0000"/>
      <name val="Verdana"/>
      <family val="2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5">
    <xf numFmtId="0" fontId="0" fillId="0" borderId="0" xfId="0"/>
    <xf numFmtId="0" fontId="1" fillId="0" borderId="0" xfId="1" applyProtection="1">
      <alignment vertical="top"/>
      <protection hidden="1"/>
    </xf>
    <xf numFmtId="0" fontId="1" fillId="2" borderId="0" xfId="1" applyFill="1" applyProtection="1">
      <alignment vertical="top"/>
      <protection hidden="1"/>
    </xf>
    <xf numFmtId="0" fontId="1" fillId="0" borderId="0" xfId="1" applyAlignment="1" applyProtection="1">
      <alignment horizontal="centerContinuous" vertical="center"/>
      <protection hidden="1"/>
    </xf>
    <xf numFmtId="0" fontId="1" fillId="0" borderId="0" xfId="1" applyAlignment="1" applyProtection="1">
      <alignment horizontal="center" vertical="top"/>
      <protection hidden="1"/>
    </xf>
    <xf numFmtId="49" fontId="1" fillId="0" borderId="0" xfId="1" applyNumberFormat="1" applyAlignment="1" applyProtection="1">
      <alignment horizontal="left" vertical="top" wrapText="1"/>
      <protection hidden="1"/>
    </xf>
    <xf numFmtId="49" fontId="2" fillId="0" borderId="0" xfId="1" applyNumberFormat="1" applyFont="1" applyAlignment="1" applyProtection="1">
      <alignment horizontal="left" vertical="top" wrapText="1"/>
      <protection hidden="1"/>
    </xf>
    <xf numFmtId="0" fontId="2" fillId="0" borderId="0" xfId="1" applyFont="1" applyProtection="1">
      <alignment vertical="top"/>
      <protection hidden="1"/>
    </xf>
    <xf numFmtId="0" fontId="2" fillId="2" borderId="0" xfId="1" applyFont="1" applyFill="1" applyProtection="1">
      <alignment vertical="top"/>
      <protection hidden="1"/>
    </xf>
    <xf numFmtId="0" fontId="3" fillId="0" borderId="0" xfId="1" applyFont="1" applyProtection="1">
      <alignment vertical="top"/>
      <protection hidden="1"/>
    </xf>
    <xf numFmtId="0" fontId="1" fillId="3" borderId="0" xfId="1" applyFill="1" applyProtection="1">
      <alignment vertical="top"/>
      <protection hidden="1"/>
    </xf>
    <xf numFmtId="0" fontId="1" fillId="0" borderId="0" xfId="1" applyAlignment="1" applyProtection="1">
      <alignment vertical="top" wrapText="1"/>
      <protection hidden="1"/>
    </xf>
    <xf numFmtId="0" fontId="4" fillId="4" borderId="0" xfId="0" applyFont="1" applyFill="1"/>
    <xf numFmtId="0" fontId="5" fillId="0" borderId="0" xfId="0" applyFont="1"/>
    <xf numFmtId="0" fontId="1" fillId="2" borderId="0" xfId="1" applyFill="1" applyProtection="1">
      <alignment vertical="top"/>
      <protection locked="0" hidden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R55"/>
  <sheetViews>
    <sheetView tabSelected="1" topLeftCell="G44" zoomScale="130" zoomScaleNormal="130" workbookViewId="0">
      <selection activeCell="H42" sqref="H42"/>
    </sheetView>
  </sheetViews>
  <sheetFormatPr defaultColWidth="8.42578125" defaultRowHeight="9.9499999999999993" customHeight="1" x14ac:dyDescent="0.25"/>
  <cols>
    <col min="1" max="1" width="14.42578125" style="1" customWidth="1"/>
    <col min="2" max="2" width="16.140625" style="1" customWidth="1"/>
    <col min="3" max="3" width="14.85546875" style="1" customWidth="1"/>
    <col min="4" max="5" width="15" style="1" customWidth="1"/>
    <col min="6" max="7" width="8.42578125" style="1" customWidth="1"/>
    <col min="8" max="8" width="8.7109375" style="1" customWidth="1"/>
    <col min="9" max="9" width="15" style="1" customWidth="1"/>
    <col min="10" max="10" width="9.28515625" style="1" customWidth="1"/>
    <col min="11" max="11" width="15.7109375" style="1" customWidth="1"/>
    <col min="12" max="12" width="16.140625" style="1" customWidth="1"/>
    <col min="13" max="13" width="14.85546875" style="1" customWidth="1"/>
    <col min="14" max="14" width="15" style="1" customWidth="1"/>
    <col min="15" max="15" width="11.42578125" style="1" customWidth="1"/>
    <col min="16" max="395" width="8.42578125" style="1" customWidth="1"/>
    <col min="396" max="16384" width="8.42578125" style="1"/>
  </cols>
  <sheetData>
    <row r="2" spans="1:18" ht="26.25" customHeight="1" x14ac:dyDescent="0.25">
      <c r="L2" s="1" t="s">
        <v>0</v>
      </c>
      <c r="M2" s="1" t="s">
        <v>1</v>
      </c>
      <c r="N2" s="1" t="s">
        <v>2</v>
      </c>
      <c r="O2" s="11" t="s">
        <v>3</v>
      </c>
      <c r="P2" s="1" t="s">
        <v>4</v>
      </c>
      <c r="Q2" s="1" t="s">
        <v>5</v>
      </c>
      <c r="R2" s="1" t="s">
        <v>6</v>
      </c>
    </row>
    <row r="3" spans="1:18" ht="9.9499999999999993" customHeight="1" x14ac:dyDescent="0.25">
      <c r="A3" s="1" t="s">
        <v>7</v>
      </c>
      <c r="B3" s="3" t="s">
        <v>8</v>
      </c>
      <c r="C3" s="3"/>
      <c r="D3" s="3"/>
      <c r="E3" s="3"/>
      <c r="F3" s="4" t="s">
        <v>9</v>
      </c>
      <c r="G3" s="4" t="s">
        <v>4</v>
      </c>
      <c r="H3" s="4" t="s">
        <v>6</v>
      </c>
      <c r="I3" s="2" t="s">
        <v>10</v>
      </c>
      <c r="J3" s="4"/>
      <c r="L3" s="1" t="s">
        <v>11</v>
      </c>
      <c r="M3" s="1" t="s">
        <v>12</v>
      </c>
      <c r="N3" s="1" t="s">
        <v>13</v>
      </c>
    </row>
    <row r="4" spans="1:18" ht="9.9499999999999993" customHeight="1" x14ac:dyDescent="0.25">
      <c r="B4" s="1" t="s">
        <v>0</v>
      </c>
      <c r="C4" s="1" t="s">
        <v>1</v>
      </c>
      <c r="D4" s="1" t="s">
        <v>2</v>
      </c>
      <c r="E4" s="1" t="s">
        <v>3</v>
      </c>
      <c r="I4" s="1" t="s">
        <v>0</v>
      </c>
      <c r="J4" s="1" t="s">
        <v>11</v>
      </c>
      <c r="K4" s="5" t="s">
        <v>14</v>
      </c>
      <c r="L4" s="5" t="s">
        <v>15</v>
      </c>
      <c r="M4" s="5" t="s">
        <v>16</v>
      </c>
      <c r="N4" s="5" t="s">
        <v>17</v>
      </c>
      <c r="P4" s="1" t="s">
        <v>18</v>
      </c>
      <c r="Q4" s="1" t="s">
        <v>19</v>
      </c>
      <c r="R4" s="1" t="s">
        <v>20</v>
      </c>
    </row>
    <row r="5" spans="1:18" ht="9.9499999999999993" customHeight="1" x14ac:dyDescent="0.25">
      <c r="A5" s="14" t="s">
        <v>21</v>
      </c>
      <c r="B5" s="1" t="str">
        <f>VLOOKUP(A5,$K:$P,2,0)</f>
        <v>HH0055</v>
      </c>
      <c r="C5" s="1" t="str">
        <f>VLOOKUP(A5,$K:$P,3,0)</f>
        <v>HH0075</v>
      </c>
      <c r="D5" s="1" t="str">
        <f>VLOOKUP(A5,$K:$P,4,0)</f>
        <v>HH009PL</v>
      </c>
      <c r="E5" s="1" t="str">
        <f>VLOOKUP(A5,$K:$P,5,0)</f>
        <v>HH050-9</v>
      </c>
      <c r="F5" s="1" t="str">
        <f>VLOOKUP(A5,$K:$Q,7,0)</f>
        <v>1K25TPL</v>
      </c>
      <c r="G5" s="1" t="str">
        <f>VLOOKUP(A5,$K:$P,6,0)</f>
        <v>KDNL054</v>
      </c>
      <c r="H5" s="1" t="str">
        <f>VLOOKUP(A5,$K:$R,8,0)</f>
        <v>Hà Nam</v>
      </c>
      <c r="I5" s="1" t="s">
        <v>1</v>
      </c>
      <c r="J5" s="1" t="s">
        <v>12</v>
      </c>
      <c r="K5" s="5" t="s">
        <v>22</v>
      </c>
      <c r="L5" s="6" t="s">
        <v>23</v>
      </c>
      <c r="M5" s="6" t="s">
        <v>24</v>
      </c>
      <c r="N5" s="6" t="s">
        <v>25</v>
      </c>
      <c r="P5" s="1" t="s">
        <v>26</v>
      </c>
      <c r="Q5" s="1" t="s">
        <v>27</v>
      </c>
      <c r="R5" s="1" t="s">
        <v>28</v>
      </c>
    </row>
    <row r="6" spans="1:18" ht="9.9499999999999993" customHeight="1" x14ac:dyDescent="0.25">
      <c r="I6" s="1" t="s">
        <v>2</v>
      </c>
      <c r="J6" s="1" t="s">
        <v>13</v>
      </c>
      <c r="K6" s="5" t="s">
        <v>29</v>
      </c>
      <c r="L6" s="5" t="s">
        <v>30</v>
      </c>
      <c r="M6" s="5" t="s">
        <v>31</v>
      </c>
      <c r="N6" s="5" t="s">
        <v>32</v>
      </c>
      <c r="P6" s="1" t="s">
        <v>33</v>
      </c>
      <c r="Q6" s="1" t="s">
        <v>34</v>
      </c>
      <c r="R6" s="1" t="s">
        <v>28</v>
      </c>
    </row>
    <row r="7" spans="1:18" s="7" customFormat="1" ht="9.9499999999999993" customHeight="1" x14ac:dyDescent="0.25">
      <c r="I7" s="7" t="s">
        <v>3</v>
      </c>
      <c r="J7" s="7" t="s">
        <v>35</v>
      </c>
      <c r="K7" s="5" t="s">
        <v>36</v>
      </c>
      <c r="L7" s="5" t="s">
        <v>37</v>
      </c>
      <c r="M7" s="5" t="s">
        <v>38</v>
      </c>
      <c r="N7" s="5" t="s">
        <v>39</v>
      </c>
      <c r="O7" s="7" t="s">
        <v>40</v>
      </c>
      <c r="P7" s="1" t="s">
        <v>41</v>
      </c>
      <c r="Q7" s="1" t="s">
        <v>42</v>
      </c>
      <c r="R7" s="1" t="s">
        <v>20</v>
      </c>
    </row>
    <row r="8" spans="1:18" s="7" customFormat="1" ht="9.9499999999999993" customHeight="1" x14ac:dyDescent="0.25">
      <c r="A8" s="1"/>
      <c r="B8" s="1"/>
      <c r="C8" s="1"/>
      <c r="D8" s="1"/>
      <c r="E8" s="1"/>
      <c r="F8" s="1"/>
      <c r="G8" s="1"/>
      <c r="K8" s="5" t="s">
        <v>43</v>
      </c>
      <c r="L8" s="5" t="s">
        <v>44</v>
      </c>
      <c r="M8" s="5" t="s">
        <v>45</v>
      </c>
      <c r="N8" s="5" t="s">
        <v>46</v>
      </c>
      <c r="O8" s="1" t="s">
        <v>47</v>
      </c>
      <c r="P8" s="1" t="s">
        <v>48</v>
      </c>
      <c r="Q8" s="1" t="s">
        <v>49</v>
      </c>
      <c r="R8" s="1" t="s">
        <v>50</v>
      </c>
    </row>
    <row r="9" spans="1:18" s="7" customFormat="1" ht="9.9499999999999993" customHeight="1" x14ac:dyDescent="0.25">
      <c r="A9" s="1"/>
      <c r="B9" s="1"/>
      <c r="C9" s="1"/>
      <c r="D9" s="1"/>
      <c r="E9" s="1"/>
      <c r="F9" s="1"/>
      <c r="G9" s="1"/>
      <c r="I9" s="8" t="s">
        <v>51</v>
      </c>
      <c r="K9" s="5" t="s">
        <v>52</v>
      </c>
      <c r="L9" s="5" t="s">
        <v>53</v>
      </c>
      <c r="M9" s="5" t="s">
        <v>54</v>
      </c>
      <c r="N9" s="5" t="s">
        <v>55</v>
      </c>
      <c r="P9" s="1" t="s">
        <v>56</v>
      </c>
      <c r="Q9" s="1" t="s">
        <v>57</v>
      </c>
      <c r="R9" s="1" t="s">
        <v>20</v>
      </c>
    </row>
    <row r="10" spans="1:18" s="7" customFormat="1" ht="9.9499999999999993" customHeight="1" x14ac:dyDescent="0.25">
      <c r="A10" s="1"/>
      <c r="B10" s="1"/>
      <c r="C10" s="1"/>
      <c r="D10" s="1"/>
      <c r="E10" s="1"/>
      <c r="F10" s="1"/>
      <c r="G10" s="1"/>
      <c r="I10" s="7" t="s">
        <v>2</v>
      </c>
      <c r="J10" s="7">
        <v>1000</v>
      </c>
      <c r="K10" s="5" t="s">
        <v>58</v>
      </c>
      <c r="L10" s="5" t="s">
        <v>59</v>
      </c>
      <c r="M10" s="5" t="s">
        <v>60</v>
      </c>
      <c r="N10" s="5" t="s">
        <v>61</v>
      </c>
      <c r="P10" s="1" t="s">
        <v>62</v>
      </c>
      <c r="Q10" s="1" t="s">
        <v>63</v>
      </c>
      <c r="R10" s="1" t="s">
        <v>20</v>
      </c>
    </row>
    <row r="11" spans="1:18" s="7" customFormat="1" ht="10.5" customHeight="1" x14ac:dyDescent="0.25">
      <c r="A11" s="11"/>
      <c r="B11" s="11"/>
      <c r="C11" s="11"/>
      <c r="D11" s="11"/>
      <c r="E11" s="11"/>
      <c r="F11" s="11"/>
      <c r="G11" s="11"/>
      <c r="I11" s="7" t="s">
        <v>0</v>
      </c>
      <c r="J11" s="7">
        <v>1900</v>
      </c>
      <c r="K11" s="6" t="s">
        <v>64</v>
      </c>
      <c r="L11" s="6" t="s">
        <v>65</v>
      </c>
      <c r="M11" s="6" t="s">
        <v>66</v>
      </c>
      <c r="N11" s="6" t="s">
        <v>67</v>
      </c>
      <c r="P11" s="7" t="s">
        <v>68</v>
      </c>
      <c r="Q11" s="7" t="s">
        <v>57</v>
      </c>
      <c r="R11" s="7" t="s">
        <v>28</v>
      </c>
    </row>
    <row r="12" spans="1:18" s="7" customFormat="1" ht="10.5" customHeight="1" x14ac:dyDescent="0.25">
      <c r="A12" s="11"/>
      <c r="B12" s="11"/>
      <c r="C12" s="11"/>
      <c r="D12" s="11"/>
      <c r="E12" s="11"/>
      <c r="F12" s="11"/>
      <c r="G12" s="11"/>
      <c r="I12" s="7" t="s">
        <v>1</v>
      </c>
      <c r="J12" s="7">
        <v>2000</v>
      </c>
      <c r="K12" s="6" t="s">
        <v>69</v>
      </c>
      <c r="L12" s="6" t="s">
        <v>70</v>
      </c>
      <c r="M12" s="6" t="s">
        <v>71</v>
      </c>
      <c r="N12" s="6" t="s">
        <v>72</v>
      </c>
      <c r="P12" s="7" t="s">
        <v>73</v>
      </c>
      <c r="Q12" s="7" t="s">
        <v>74</v>
      </c>
      <c r="R12" s="7" t="s">
        <v>28</v>
      </c>
    </row>
    <row r="13" spans="1:18" s="7" customFormat="1" ht="9.9499999999999993" customHeight="1" x14ac:dyDescent="0.25">
      <c r="A13" s="1"/>
      <c r="B13" s="1"/>
      <c r="C13" s="1"/>
      <c r="D13" s="1"/>
      <c r="E13" s="1"/>
      <c r="F13" s="1"/>
      <c r="G13" s="1"/>
      <c r="I13" s="7" t="s">
        <v>3</v>
      </c>
      <c r="J13" s="7">
        <v>1000</v>
      </c>
      <c r="K13" s="6" t="s">
        <v>75</v>
      </c>
      <c r="L13" s="6" t="s">
        <v>76</v>
      </c>
      <c r="M13" s="6" t="s">
        <v>77</v>
      </c>
      <c r="N13" s="6" t="s">
        <v>78</v>
      </c>
      <c r="P13" s="7" t="s">
        <v>79</v>
      </c>
      <c r="Q13" s="7" t="s">
        <v>80</v>
      </c>
      <c r="R13" s="7" t="s">
        <v>50</v>
      </c>
    </row>
    <row r="14" spans="1:18" ht="9.9499999999999993" customHeight="1" x14ac:dyDescent="0.25">
      <c r="A14" s="9"/>
      <c r="K14" s="6" t="s">
        <v>81</v>
      </c>
      <c r="L14" s="6" t="s">
        <v>82</v>
      </c>
      <c r="M14" s="6" t="s">
        <v>83</v>
      </c>
      <c r="N14" s="6" t="s">
        <v>84</v>
      </c>
      <c r="O14" s="7" t="s">
        <v>85</v>
      </c>
      <c r="P14" s="7" t="s">
        <v>86</v>
      </c>
      <c r="Q14" s="7" t="s">
        <v>87</v>
      </c>
      <c r="R14" s="7" t="s">
        <v>28</v>
      </c>
    </row>
    <row r="15" spans="1:18" ht="9.9499999999999993" customHeight="1" x14ac:dyDescent="0.25">
      <c r="K15" s="5" t="s">
        <v>88</v>
      </c>
      <c r="L15" s="5" t="s">
        <v>89</v>
      </c>
      <c r="M15" s="5" t="s">
        <v>90</v>
      </c>
      <c r="N15" s="5" t="s">
        <v>91</v>
      </c>
      <c r="O15" s="1" t="s">
        <v>92</v>
      </c>
      <c r="P15" s="1" t="s">
        <v>93</v>
      </c>
      <c r="Q15" s="1" t="s">
        <v>94</v>
      </c>
      <c r="R15" s="1" t="s">
        <v>20</v>
      </c>
    </row>
    <row r="16" spans="1:18" ht="9.9499999999999993" customHeight="1" x14ac:dyDescent="0.25">
      <c r="I16" s="2" t="s">
        <v>95</v>
      </c>
      <c r="K16" s="5" t="s">
        <v>96</v>
      </c>
      <c r="L16" s="5" t="s">
        <v>97</v>
      </c>
      <c r="M16" s="5" t="s">
        <v>98</v>
      </c>
      <c r="N16" s="5" t="s">
        <v>99</v>
      </c>
      <c r="P16" s="1" t="s">
        <v>100</v>
      </c>
      <c r="Q16" s="1" t="s">
        <v>101</v>
      </c>
      <c r="R16" s="1" t="s">
        <v>20</v>
      </c>
    </row>
    <row r="17" spans="2:18" ht="9.9499999999999993" customHeight="1" x14ac:dyDescent="0.25">
      <c r="I17" s="1" t="s">
        <v>2</v>
      </c>
      <c r="J17" s="1" t="str">
        <f>D5</f>
        <v>HH009PL</v>
      </c>
      <c r="K17" s="5" t="s">
        <v>102</v>
      </c>
      <c r="L17" s="5" t="s">
        <v>103</v>
      </c>
      <c r="M17" s="5" t="s">
        <v>104</v>
      </c>
      <c r="N17" s="5" t="s">
        <v>105</v>
      </c>
      <c r="O17" s="1" t="s">
        <v>106</v>
      </c>
      <c r="P17" s="1" t="s">
        <v>107</v>
      </c>
      <c r="Q17" s="1" t="s">
        <v>108</v>
      </c>
      <c r="R17" s="1" t="s">
        <v>50</v>
      </c>
    </row>
    <row r="18" spans="2:18" ht="9.9499999999999993" customHeight="1" x14ac:dyDescent="0.25">
      <c r="I18" s="1" t="s">
        <v>0</v>
      </c>
      <c r="J18" s="1" t="str">
        <f>B5</f>
        <v>HH0055</v>
      </c>
      <c r="K18" s="5" t="s">
        <v>109</v>
      </c>
      <c r="L18" s="5" t="s">
        <v>110</v>
      </c>
      <c r="M18" s="5" t="s">
        <v>111</v>
      </c>
      <c r="N18" s="5" t="s">
        <v>112</v>
      </c>
      <c r="P18" s="1" t="s">
        <v>113</v>
      </c>
      <c r="Q18" s="1" t="s">
        <v>114</v>
      </c>
      <c r="R18" s="1" t="s">
        <v>28</v>
      </c>
    </row>
    <row r="19" spans="2:18" ht="9.9499999999999993" customHeight="1" x14ac:dyDescent="0.25">
      <c r="I19" s="1" t="s">
        <v>1</v>
      </c>
      <c r="J19" s="1" t="str">
        <f>C5</f>
        <v>HH0075</v>
      </c>
      <c r="K19" s="5" t="s">
        <v>115</v>
      </c>
      <c r="L19" s="5" t="s">
        <v>116</v>
      </c>
      <c r="M19" s="5" t="s">
        <v>117</v>
      </c>
      <c r="N19" s="5" t="s">
        <v>118</v>
      </c>
      <c r="O19" s="1" t="s">
        <v>119</v>
      </c>
      <c r="P19" s="1" t="s">
        <v>120</v>
      </c>
      <c r="Q19" s="1" t="s">
        <v>121</v>
      </c>
      <c r="R19" s="1" t="s">
        <v>28</v>
      </c>
    </row>
    <row r="20" spans="2:18" ht="9.9499999999999993" customHeight="1" x14ac:dyDescent="0.25">
      <c r="I20" s="1" t="s">
        <v>3</v>
      </c>
      <c r="J20" s="1" t="str">
        <f>E5</f>
        <v>HH050-9</v>
      </c>
      <c r="K20" s="5" t="s">
        <v>122</v>
      </c>
      <c r="L20" s="5" t="s">
        <v>123</v>
      </c>
      <c r="M20" s="5" t="s">
        <v>124</v>
      </c>
      <c r="N20" s="5" t="s">
        <v>125</v>
      </c>
      <c r="O20" s="1" t="s">
        <v>126</v>
      </c>
      <c r="P20" s="1" t="s">
        <v>127</v>
      </c>
      <c r="Q20" s="1" t="s">
        <v>128</v>
      </c>
      <c r="R20" s="1" t="s">
        <v>28</v>
      </c>
    </row>
    <row r="21" spans="2:18" ht="9.9499999999999993" customHeight="1" x14ac:dyDescent="0.25">
      <c r="K21" s="5" t="s">
        <v>129</v>
      </c>
      <c r="L21" s="5" t="s">
        <v>130</v>
      </c>
      <c r="M21" s="5" t="s">
        <v>131</v>
      </c>
      <c r="N21" s="5" t="s">
        <v>132</v>
      </c>
      <c r="P21" s="1" t="s">
        <v>133</v>
      </c>
      <c r="Q21" s="1" t="s">
        <v>134</v>
      </c>
      <c r="R21" s="1" t="s">
        <v>28</v>
      </c>
    </row>
    <row r="22" spans="2:18" ht="9.9499999999999993" customHeight="1" x14ac:dyDescent="0.25">
      <c r="I22" s="10" t="s">
        <v>135</v>
      </c>
      <c r="J22" s="1">
        <v>10</v>
      </c>
      <c r="K22" s="5" t="s">
        <v>136</v>
      </c>
      <c r="L22" s="5" t="s">
        <v>137</v>
      </c>
      <c r="M22" s="5" t="s">
        <v>138</v>
      </c>
      <c r="N22" s="5" t="s">
        <v>139</v>
      </c>
      <c r="P22" s="1" t="s">
        <v>140</v>
      </c>
      <c r="Q22" s="1" t="s">
        <v>141</v>
      </c>
      <c r="R22" s="1" t="s">
        <v>28</v>
      </c>
    </row>
    <row r="23" spans="2:18" ht="9.9499999999999993" customHeight="1" x14ac:dyDescent="0.25">
      <c r="K23" s="5" t="s">
        <v>142</v>
      </c>
      <c r="L23" s="5" t="s">
        <v>143</v>
      </c>
      <c r="M23" s="5" t="s">
        <v>144</v>
      </c>
      <c r="N23" s="5" t="s">
        <v>145</v>
      </c>
      <c r="O23" s="1" t="s">
        <v>146</v>
      </c>
      <c r="P23" s="1" t="s">
        <v>147</v>
      </c>
      <c r="Q23" s="1" t="s">
        <v>148</v>
      </c>
      <c r="R23" s="1" t="s">
        <v>28</v>
      </c>
    </row>
    <row r="24" spans="2:18" ht="9.9499999999999993" customHeight="1" x14ac:dyDescent="0.25">
      <c r="K24" s="5" t="s">
        <v>149</v>
      </c>
      <c r="L24" s="5" t="s">
        <v>150</v>
      </c>
      <c r="M24" s="5" t="s">
        <v>151</v>
      </c>
      <c r="N24" s="5" t="s">
        <v>152</v>
      </c>
      <c r="P24" s="1" t="s">
        <v>153</v>
      </c>
      <c r="Q24" s="1" t="s">
        <v>154</v>
      </c>
      <c r="R24" s="1" t="s">
        <v>28</v>
      </c>
    </row>
    <row r="25" spans="2:18" ht="9.9499999999999993" customHeight="1" x14ac:dyDescent="0.25">
      <c r="B25" s="5"/>
      <c r="K25" s="5" t="s">
        <v>155</v>
      </c>
      <c r="L25" s="5" t="s">
        <v>156</v>
      </c>
      <c r="M25" s="5" t="s">
        <v>157</v>
      </c>
      <c r="N25" s="5" t="s">
        <v>158</v>
      </c>
      <c r="P25" s="1" t="s">
        <v>159</v>
      </c>
      <c r="Q25" s="1" t="s">
        <v>160</v>
      </c>
      <c r="R25" s="1" t="s">
        <v>28</v>
      </c>
    </row>
    <row r="26" spans="2:18" ht="9.9499999999999993" customHeight="1" x14ac:dyDescent="0.2">
      <c r="H26" s="12" t="s">
        <v>161</v>
      </c>
      <c r="I26" s="13"/>
      <c r="J26" s="13"/>
      <c r="K26" s="5" t="s">
        <v>162</v>
      </c>
      <c r="L26" s="5" t="s">
        <v>163</v>
      </c>
      <c r="M26" s="5" t="s">
        <v>164</v>
      </c>
      <c r="N26" s="5" t="s">
        <v>165</v>
      </c>
      <c r="P26" s="1" t="s">
        <v>166</v>
      </c>
      <c r="Q26" s="1" t="s">
        <v>154</v>
      </c>
      <c r="R26" s="1" t="s">
        <v>20</v>
      </c>
    </row>
    <row r="27" spans="2:18" ht="9.9499999999999993" customHeight="1" x14ac:dyDescent="0.2">
      <c r="H27" s="13"/>
      <c r="I27" s="13"/>
      <c r="J27" s="13"/>
      <c r="K27" s="5" t="s">
        <v>167</v>
      </c>
      <c r="L27" s="5" t="s">
        <v>168</v>
      </c>
      <c r="M27" s="5" t="s">
        <v>169</v>
      </c>
      <c r="N27" s="5" t="s">
        <v>170</v>
      </c>
      <c r="P27" s="1" t="s">
        <v>172</v>
      </c>
      <c r="Q27" s="1" t="s">
        <v>173</v>
      </c>
      <c r="R27" s="1" t="s">
        <v>50</v>
      </c>
    </row>
    <row r="28" spans="2:18" ht="9.9499999999999993" customHeight="1" x14ac:dyDescent="0.2">
      <c r="H28" s="13" t="s">
        <v>174</v>
      </c>
      <c r="I28" s="13"/>
      <c r="J28" s="13"/>
      <c r="K28" s="5" t="s">
        <v>175</v>
      </c>
      <c r="L28" s="5" t="s">
        <v>176</v>
      </c>
      <c r="M28" s="5" t="s">
        <v>177</v>
      </c>
      <c r="N28" s="5" t="s">
        <v>178</v>
      </c>
      <c r="P28" s="1" t="s">
        <v>179</v>
      </c>
      <c r="Q28" s="1" t="s">
        <v>180</v>
      </c>
      <c r="R28" s="1" t="s">
        <v>20</v>
      </c>
    </row>
    <row r="29" spans="2:18" ht="9.9499999999999993" customHeight="1" x14ac:dyDescent="0.2">
      <c r="H29" s="13"/>
      <c r="I29" s="13" t="s">
        <v>28</v>
      </c>
      <c r="J29" s="13">
        <v>131111</v>
      </c>
      <c r="K29" s="5" t="s">
        <v>21</v>
      </c>
      <c r="L29" s="5" t="s">
        <v>181</v>
      </c>
      <c r="M29" s="5" t="s">
        <v>182</v>
      </c>
      <c r="N29" s="5" t="s">
        <v>183</v>
      </c>
      <c r="O29" s="1" t="s">
        <v>184</v>
      </c>
      <c r="P29" s="1" t="s">
        <v>185</v>
      </c>
      <c r="Q29" s="1" t="s">
        <v>186</v>
      </c>
      <c r="R29" s="1" t="s">
        <v>50</v>
      </c>
    </row>
    <row r="30" spans="2:18" ht="9.9499999999999993" customHeight="1" x14ac:dyDescent="0.2">
      <c r="H30" s="13"/>
      <c r="I30" s="13" t="s">
        <v>50</v>
      </c>
      <c r="J30" s="13">
        <v>131112</v>
      </c>
      <c r="K30" s="5" t="s">
        <v>187</v>
      </c>
      <c r="L30" s="5" t="s">
        <v>188</v>
      </c>
      <c r="M30" s="5" t="s">
        <v>189</v>
      </c>
      <c r="N30" s="5" t="s">
        <v>190</v>
      </c>
      <c r="P30" s="1" t="s">
        <v>191</v>
      </c>
      <c r="Q30" s="1" t="s">
        <v>192</v>
      </c>
      <c r="R30" s="1" t="s">
        <v>20</v>
      </c>
    </row>
    <row r="31" spans="2:18" ht="9.9499999999999993" customHeight="1" x14ac:dyDescent="0.2">
      <c r="H31" s="13"/>
      <c r="I31" s="13" t="s">
        <v>20</v>
      </c>
      <c r="J31" s="13">
        <v>131114</v>
      </c>
      <c r="K31" s="5" t="s">
        <v>193</v>
      </c>
      <c r="L31" s="5" t="s">
        <v>194</v>
      </c>
      <c r="M31" s="5" t="s">
        <v>195</v>
      </c>
      <c r="N31" s="5" t="s">
        <v>196</v>
      </c>
      <c r="O31" s="1" t="s">
        <v>171</v>
      </c>
      <c r="P31" s="1" t="s">
        <v>197</v>
      </c>
      <c r="Q31" s="1" t="s">
        <v>198</v>
      </c>
      <c r="R31" s="1" t="s">
        <v>28</v>
      </c>
    </row>
    <row r="32" spans="2:18" ht="9.9499999999999993" customHeight="1" x14ac:dyDescent="0.2">
      <c r="H32" s="13" t="s">
        <v>199</v>
      </c>
      <c r="I32" s="13"/>
      <c r="J32" s="13"/>
      <c r="K32" s="5" t="s">
        <v>200</v>
      </c>
      <c r="L32" s="5" t="s">
        <v>201</v>
      </c>
      <c r="M32" s="5" t="s">
        <v>202</v>
      </c>
      <c r="N32" s="5" t="s">
        <v>203</v>
      </c>
      <c r="O32" s="1" t="s">
        <v>204</v>
      </c>
      <c r="P32" s="1" t="s">
        <v>205</v>
      </c>
      <c r="Q32" s="1" t="s">
        <v>206</v>
      </c>
      <c r="R32" s="1" t="s">
        <v>20</v>
      </c>
    </row>
    <row r="33" spans="8:18" ht="9.9499999999999993" customHeight="1" x14ac:dyDescent="0.2">
      <c r="H33" s="13"/>
      <c r="I33" s="13" t="s">
        <v>28</v>
      </c>
      <c r="J33" s="13">
        <v>51111</v>
      </c>
      <c r="K33" s="5" t="s">
        <v>207</v>
      </c>
      <c r="L33" s="5" t="s">
        <v>208</v>
      </c>
      <c r="M33" s="5" t="s">
        <v>209</v>
      </c>
      <c r="N33" s="5" t="s">
        <v>210</v>
      </c>
      <c r="P33" s="1" t="s">
        <v>211</v>
      </c>
      <c r="Q33" s="1" t="s">
        <v>212</v>
      </c>
      <c r="R33" s="1" t="s">
        <v>20</v>
      </c>
    </row>
    <row r="34" spans="8:18" ht="9.9499999999999993" customHeight="1" x14ac:dyDescent="0.2">
      <c r="H34" s="13"/>
      <c r="I34" s="13" t="s">
        <v>50</v>
      </c>
      <c r="J34" s="13">
        <v>51115</v>
      </c>
      <c r="K34" s="5" t="s">
        <v>213</v>
      </c>
      <c r="L34" s="5" t="s">
        <v>214</v>
      </c>
      <c r="M34" s="5" t="s">
        <v>215</v>
      </c>
      <c r="N34" s="5" t="s">
        <v>216</v>
      </c>
      <c r="P34" s="1" t="s">
        <v>217</v>
      </c>
      <c r="Q34" s="1" t="s">
        <v>218</v>
      </c>
      <c r="R34" s="1" t="s">
        <v>50</v>
      </c>
    </row>
    <row r="35" spans="8:18" ht="9.9499999999999993" customHeight="1" x14ac:dyDescent="0.2">
      <c r="H35" s="13"/>
      <c r="I35" s="13" t="s">
        <v>20</v>
      </c>
      <c r="J35" s="13">
        <v>51112</v>
      </c>
      <c r="K35" s="5" t="s">
        <v>219</v>
      </c>
      <c r="L35" s="5" t="s">
        <v>220</v>
      </c>
      <c r="M35" s="5" t="s">
        <v>221</v>
      </c>
      <c r="N35" s="5" t="s">
        <v>222</v>
      </c>
      <c r="P35" s="1" t="s">
        <v>223</v>
      </c>
      <c r="Q35" s="1" t="s">
        <v>224</v>
      </c>
      <c r="R35" s="1" t="s">
        <v>28</v>
      </c>
    </row>
    <row r="36" spans="8:18" ht="9.9499999999999993" customHeight="1" x14ac:dyDescent="0.2">
      <c r="H36" s="13" t="s">
        <v>225</v>
      </c>
      <c r="I36" s="13"/>
      <c r="J36" s="13">
        <v>6321</v>
      </c>
      <c r="K36" s="5" t="s">
        <v>226</v>
      </c>
      <c r="L36" s="5" t="s">
        <v>227</v>
      </c>
      <c r="M36" s="5" t="s">
        <v>228</v>
      </c>
      <c r="N36" s="5" t="s">
        <v>229</v>
      </c>
      <c r="P36" s="1" t="s">
        <v>230</v>
      </c>
      <c r="Q36" s="1" t="s">
        <v>231</v>
      </c>
      <c r="R36" s="1" t="s">
        <v>20</v>
      </c>
    </row>
    <row r="37" spans="8:18" ht="9.9499999999999993" customHeight="1" x14ac:dyDescent="0.2">
      <c r="H37" s="13" t="s">
        <v>232</v>
      </c>
      <c r="I37" s="13"/>
      <c r="J37" s="13"/>
      <c r="K37" s="5" t="s">
        <v>233</v>
      </c>
      <c r="L37" s="5" t="s">
        <v>234</v>
      </c>
      <c r="M37" s="5" t="s">
        <v>235</v>
      </c>
      <c r="N37" s="5" t="s">
        <v>236</v>
      </c>
      <c r="P37" s="1" t="s">
        <v>237</v>
      </c>
      <c r="Q37" s="1" t="s">
        <v>238</v>
      </c>
      <c r="R37" s="1" t="s">
        <v>20</v>
      </c>
    </row>
    <row r="38" spans="8:18" ht="9.9499999999999993" customHeight="1" x14ac:dyDescent="0.2">
      <c r="H38" s="13"/>
      <c r="I38" s="13" t="s">
        <v>28</v>
      </c>
      <c r="J38" s="13">
        <v>333111</v>
      </c>
      <c r="K38" s="5" t="s">
        <v>239</v>
      </c>
      <c r="L38" s="5" t="s">
        <v>240</v>
      </c>
      <c r="M38" s="5" t="s">
        <v>241</v>
      </c>
      <c r="N38" s="5" t="s">
        <v>242</v>
      </c>
      <c r="P38" s="1" t="s">
        <v>243</v>
      </c>
      <c r="Q38" s="1" t="s">
        <v>244</v>
      </c>
      <c r="R38" s="1" t="s">
        <v>20</v>
      </c>
    </row>
    <row r="39" spans="8:18" ht="9.9499999999999993" customHeight="1" x14ac:dyDescent="0.2">
      <c r="H39" s="13"/>
      <c r="I39" s="13" t="s">
        <v>50</v>
      </c>
      <c r="J39" s="13">
        <v>333112</v>
      </c>
      <c r="K39" s="5" t="s">
        <v>245</v>
      </c>
      <c r="L39" s="5" t="s">
        <v>246</v>
      </c>
      <c r="M39" s="5" t="s">
        <v>247</v>
      </c>
      <c r="N39" s="5" t="s">
        <v>248</v>
      </c>
      <c r="P39" s="1" t="s">
        <v>249</v>
      </c>
      <c r="Q39" s="1" t="s">
        <v>250</v>
      </c>
      <c r="R39" s="1" t="s">
        <v>28</v>
      </c>
    </row>
    <row r="40" spans="8:18" ht="9.9499999999999993" customHeight="1" x14ac:dyDescent="0.2">
      <c r="H40" s="13"/>
      <c r="I40" s="13" t="s">
        <v>20</v>
      </c>
      <c r="J40" s="13">
        <v>333115</v>
      </c>
      <c r="K40" s="5"/>
      <c r="L40" s="5"/>
      <c r="M40" s="5"/>
      <c r="N40" s="5"/>
    </row>
    <row r="41" spans="8:18" ht="9.9499999999999993" customHeight="1" x14ac:dyDescent="0.2">
      <c r="H41" s="13"/>
      <c r="I41" s="13"/>
      <c r="J41" s="13"/>
    </row>
    <row r="42" spans="8:18" ht="9.9499999999999993" customHeight="1" x14ac:dyDescent="0.2">
      <c r="H42" s="12" t="s">
        <v>251</v>
      </c>
      <c r="I42" s="13"/>
      <c r="J42" s="13"/>
    </row>
    <row r="43" spans="8:18" ht="9.9499999999999993" customHeight="1" x14ac:dyDescent="0.2">
      <c r="H43" s="13" t="s">
        <v>174</v>
      </c>
      <c r="I43" s="13"/>
      <c r="J43" s="13"/>
    </row>
    <row r="44" spans="8:18" ht="9.9499999999999993" customHeight="1" x14ac:dyDescent="0.2">
      <c r="H44" s="13"/>
      <c r="I44" s="13" t="s">
        <v>28</v>
      </c>
      <c r="J44" s="13">
        <v>131111</v>
      </c>
    </row>
    <row r="45" spans="8:18" ht="9.9499999999999993" customHeight="1" x14ac:dyDescent="0.2">
      <c r="H45" s="13"/>
      <c r="I45" s="13" t="s">
        <v>50</v>
      </c>
      <c r="J45" s="13">
        <v>131112</v>
      </c>
    </row>
    <row r="46" spans="8:18" ht="9.9499999999999993" customHeight="1" x14ac:dyDescent="0.2">
      <c r="H46" s="13"/>
      <c r="I46" s="13" t="s">
        <v>20</v>
      </c>
      <c r="J46" s="13">
        <v>131114</v>
      </c>
    </row>
    <row r="47" spans="8:18" ht="9.9499999999999993" customHeight="1" x14ac:dyDescent="0.2">
      <c r="H47" s="13" t="s">
        <v>199</v>
      </c>
      <c r="I47" s="13"/>
      <c r="J47" s="13"/>
    </row>
    <row r="48" spans="8:18" ht="9.9499999999999993" customHeight="1" x14ac:dyDescent="0.2">
      <c r="H48" s="13"/>
      <c r="I48" s="13" t="s">
        <v>28</v>
      </c>
      <c r="J48" s="13">
        <v>3338111</v>
      </c>
    </row>
    <row r="49" spans="8:10" ht="9.9499999999999993" customHeight="1" x14ac:dyDescent="0.2">
      <c r="H49" s="13"/>
      <c r="I49" s="13" t="s">
        <v>50</v>
      </c>
      <c r="J49" s="13">
        <v>3338121</v>
      </c>
    </row>
    <row r="50" spans="8:10" ht="9.9499999999999993" customHeight="1" x14ac:dyDescent="0.2">
      <c r="H50" s="13"/>
      <c r="I50" s="13" t="s">
        <v>20</v>
      </c>
      <c r="J50" s="13">
        <v>333814</v>
      </c>
    </row>
    <row r="51" spans="8:10" ht="9.9499999999999993" customHeight="1" x14ac:dyDescent="0.2">
      <c r="H51" s="13" t="s">
        <v>252</v>
      </c>
      <c r="I51" s="13"/>
      <c r="J51" s="13">
        <v>6321</v>
      </c>
    </row>
    <row r="52" spans="8:10" ht="9.9499999999999993" customHeight="1" x14ac:dyDescent="0.2">
      <c r="H52" s="13" t="s">
        <v>232</v>
      </c>
      <c r="I52" s="13"/>
      <c r="J52" s="13"/>
    </row>
    <row r="53" spans="8:10" ht="9.9499999999999993" customHeight="1" x14ac:dyDescent="0.2">
      <c r="H53" s="13"/>
      <c r="I53" s="13" t="s">
        <v>28</v>
      </c>
      <c r="J53" s="13">
        <v>333111</v>
      </c>
    </row>
    <row r="54" spans="8:10" ht="9.9499999999999993" customHeight="1" x14ac:dyDescent="0.2">
      <c r="H54" s="13"/>
      <c r="I54" s="13" t="s">
        <v>50</v>
      </c>
      <c r="J54" s="13">
        <v>333112</v>
      </c>
    </row>
    <row r="55" spans="8:10" ht="9.9499999999999993" customHeight="1" x14ac:dyDescent="0.2">
      <c r="H55" s="13"/>
      <c r="I55" s="13" t="s">
        <v>20</v>
      </c>
      <c r="J55" s="13">
        <v>333115</v>
      </c>
    </row>
  </sheetData>
  <dataValidations count="1">
    <dataValidation type="list" allowBlank="1" showInputMessage="1" showErrorMessage="1" sqref="A5" xr:uid="{00000000-0002-0000-0000-000000000000}">
      <formula1>OFFSET($K$4,0,0,COUNTA($K:$K)-1,1)</formula1>
    </dataValidation>
  </dataValidations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 lieu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Hoan</dc:creator>
  <cp:lastModifiedBy>Trong Hoan</cp:lastModifiedBy>
  <dcterms:created xsi:type="dcterms:W3CDTF">2024-07-31T02:14:13Z</dcterms:created>
  <dcterms:modified xsi:type="dcterms:W3CDTF">2025-06-12T02:52:31Z</dcterms:modified>
</cp:coreProperties>
</file>