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c2-lhc-fs2\users\greghenri.bize\TBS\2021\MSc Paris - BIF\Course\Inputs\"/>
    </mc:Choice>
  </mc:AlternateContent>
  <bookViews>
    <workbookView xWindow="940" yWindow="0" windowWidth="27590" windowHeight="14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11" i="1"/>
  <c r="C8" i="1"/>
  <c r="D4" i="1"/>
  <c r="C21" i="1"/>
  <c r="C20" i="1" s="1"/>
  <c r="E20" i="1" s="1"/>
  <c r="E21" i="1" l="1"/>
  <c r="E23" i="1" s="1"/>
  <c r="C9" i="1"/>
  <c r="C14" i="1"/>
  <c r="C10" i="1"/>
  <c r="C15" i="1"/>
  <c r="C12" i="1" l="1"/>
  <c r="C17" i="1"/>
</calcChain>
</file>

<file path=xl/sharedStrings.xml><?xml version="1.0" encoding="utf-8"?>
<sst xmlns="http://schemas.openxmlformats.org/spreadsheetml/2006/main" count="23" uniqueCount="23">
  <si>
    <t>Options</t>
  </si>
  <si>
    <t>2019 Plan</t>
  </si>
  <si>
    <t>2018 Plan</t>
  </si>
  <si>
    <t>2017 Plan</t>
  </si>
  <si>
    <t>Plan</t>
  </si>
  <si>
    <t>Impact Dilution Options</t>
  </si>
  <si>
    <t>Take-Over Price</t>
  </si>
  <si>
    <t># shares issued</t>
  </si>
  <si>
    <t>Share Price</t>
  </si>
  <si>
    <t>Take Over Cost</t>
  </si>
  <si>
    <t>To be issued shares - 2019 Plan</t>
  </si>
  <si>
    <t>To be issued shares - 2018 Plan</t>
  </si>
  <si>
    <t>To be issued shares - 2017 Plan</t>
  </si>
  <si>
    <t>Issued Shares</t>
  </si>
  <si>
    <t>Total</t>
  </si>
  <si>
    <t>Proceeds from shares 2019 Plan</t>
  </si>
  <si>
    <t>Proceeds from shares 2018 Plan</t>
  </si>
  <si>
    <t>Total Net:</t>
  </si>
  <si>
    <t>Incremental Costs = # options x (Delta Take Over price and Exercise Price)</t>
  </si>
  <si>
    <t>Impact Take Over</t>
  </si>
  <si>
    <t>Exercise price</t>
  </si>
  <si>
    <t>Vesting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</si>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</sst>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%_);\(0.0%\);0.0%_);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165" fontId="2" fillId="0" borderId="0" xfId="0" applyNumberFormat="1" applyFont="1"/>
    <xf numFmtId="165" fontId="2" fillId="0" borderId="0" xfId="1" applyNumberFormat="1" applyFont="1"/>
    <xf numFmtId="165" fontId="0" fillId="0" borderId="0" xfId="0" applyNumberFormat="1" applyFont="1"/>
    <xf numFmtId="165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3"/>
  <sheetViews>
    <sheetView tabSelected="1" zoomScale="95" workbookViewId="0">
      <selection activeCell="B1" sqref="B1"/>
    </sheetView>
  </sheetViews>
  <sheetFormatPr defaultRowHeight="14.5" x14ac:dyDescent="0.35"/>
  <cols>
    <col min="2" max="2" width="27" bestFit="1" customWidth="1"/>
    <col min="3" max="3" width="12.81640625" bestFit="1" customWidth="1"/>
    <col min="4" max="4" width="15.7265625" customWidth="1"/>
    <col min="5" max="5" width="15.453125" bestFit="1" customWidth="1"/>
  </cols>
  <sheetData>
    <row r="1" spans="2:4" x14ac:dyDescent="0.35">
      <c r="B1" s="5" t="s">
        <v>5</v>
      </c>
    </row>
    <row r="3" spans="2:4" x14ac:dyDescent="0.35">
      <c r="B3" t="s">
        <v>8</v>
      </c>
      <c r="C3" s="3">
        <v>20</v>
      </c>
    </row>
    <row r="4" spans="2:4" x14ac:dyDescent="0.35">
      <c r="B4" t="s">
        <v>6</v>
      </c>
      <c r="C4" s="3">
        <v>25</v>
      </c>
      <c r="D4" s="4">
        <f>+C4/C3-1</f>
        <v>0.25</v>
      </c>
    </row>
    <row r="5" spans="2:4" x14ac:dyDescent="0.35">
      <c r="B5" t="s">
        <v>7</v>
      </c>
      <c r="C5" s="2">
        <v>20000000</v>
      </c>
    </row>
    <row r="6" spans="2:4" x14ac:dyDescent="0.35">
      <c r="C6" s="2"/>
    </row>
    <row r="7" spans="2:4" x14ac:dyDescent="0.35">
      <c r="B7" s="5" t="s">
        <v>9</v>
      </c>
      <c r="C7" s="2"/>
    </row>
    <row r="8" spans="2:4" x14ac:dyDescent="0.35">
      <c r="B8" s="5" t="s">
        <v>13</v>
      </c>
      <c r="C8" s="7">
        <f>+C5*C4</f>
        <v>500000000</v>
      </c>
    </row>
    <row r="9" spans="2:4" x14ac:dyDescent="0.35">
      <c r="B9" t="s">
        <v>10</v>
      </c>
      <c r="C9" s="2">
        <f>+C20*$C$4</f>
        <v>20000000</v>
      </c>
    </row>
    <row r="10" spans="2:4" x14ac:dyDescent="0.35">
      <c r="B10" t="s">
        <v>11</v>
      </c>
      <c r="C10" s="2">
        <f>+C21*$C$4</f>
        <v>15000000</v>
      </c>
    </row>
    <row r="11" spans="2:4" x14ac:dyDescent="0.35">
      <c r="B11" t="s">
        <v>12</v>
      </c>
      <c r="C11" s="2">
        <f>+C22*$C$4</f>
        <v>12500000</v>
      </c>
    </row>
    <row r="12" spans="2:4" x14ac:dyDescent="0.35">
      <c r="B12" s="5" t="s">
        <v>14</v>
      </c>
      <c r="C12" s="6">
        <f>+SUM(C8:C11)</f>
        <v>547500000</v>
      </c>
    </row>
    <row r="13" spans="2:4" x14ac:dyDescent="0.35">
      <c r="B13" t="s">
        <v>22</v>
      </c>
    </row>
    <row r="14" spans="2:4" x14ac:dyDescent="0.35">
      <c r="B14" t="s">
        <v>15</v>
      </c>
      <c r="C14" s="2">
        <f>-C20*D20</f>
        <v>-14000000</v>
      </c>
    </row>
    <row r="15" spans="2:4" x14ac:dyDescent="0.35">
      <c r="B15" t="s">
        <v>16</v>
      </c>
      <c r="C15" s="2">
        <f>-C21*D21</f>
        <v>-9000000</v>
      </c>
    </row>
    <row r="16" spans="2:4" x14ac:dyDescent="0.35">
      <c r="C16" s="2"/>
    </row>
    <row r="17" spans="2:6" x14ac:dyDescent="0.35">
      <c r="B17" s="5" t="s">
        <v>17</v>
      </c>
      <c r="C17" s="9">
        <f>+SUM(C12,C14:C15)</f>
        <v>524500000</v>
      </c>
      <c r="D17" t="s">
        <v>18</v>
      </c>
    </row>
    <row r="18" spans="2:6" x14ac:dyDescent="0.35">
      <c r="C18" s="2"/>
    </row>
    <row r="19" spans="2:6" x14ac:dyDescent="0.35">
      <c r="B19" t="s">
        <v>4</v>
      </c>
      <c r="C19" t="s">
        <v>0</v>
      </c>
      <c r="D19" t="s">
        <v>20</v>
      </c>
      <c r="E19" t="s">
        <v>19</v>
      </c>
      <c r="F19" t="s">
        <v>21</v>
      </c>
    </row>
    <row r="20" spans="2:6" x14ac:dyDescent="0.35">
      <c r="B20" t="s">
        <v>1</v>
      </c>
      <c r="C20" s="2">
        <f>+C21+200000</f>
        <v>800000</v>
      </c>
      <c r="D20" s="3">
        <v>17.5</v>
      </c>
      <c r="E20" s="8">
        <f>+C20*($C$4-D20)</f>
        <v>6000000</v>
      </c>
      <c r="F20">
        <v>2024</v>
      </c>
    </row>
    <row r="21" spans="2:6" x14ac:dyDescent="0.35">
      <c r="B21" t="s">
        <v>2</v>
      </c>
      <c r="C21" s="2">
        <f>+C22+100000</f>
        <v>600000</v>
      </c>
      <c r="D21" s="3">
        <v>15</v>
      </c>
      <c r="E21" s="8">
        <f>+C21*($C$4-D21)</f>
        <v>6000000</v>
      </c>
      <c r="F21">
        <v>2023</v>
      </c>
    </row>
    <row r="22" spans="2:6" x14ac:dyDescent="0.35">
      <c r="B22" t="s">
        <v>3</v>
      </c>
      <c r="C22" s="2">
        <v>500000</v>
      </c>
      <c r="D22" s="1">
        <v>0</v>
      </c>
      <c r="E22" s="8">
        <f>+C22*($C$4-D22)</f>
        <v>12500000</v>
      </c>
      <c r="F22">
        <v>2022</v>
      </c>
    </row>
    <row r="23" spans="2:6" x14ac:dyDescent="0.35">
      <c r="E23" s="9">
        <f>+SUM(E20:E22)</f>
        <v>24500000</v>
      </c>
    </row>
  </sheetData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Evercore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greghenri.bize</dc:creator>
  <cp:lastModifiedBy>greghenri.bize</cp:lastModifiedBy>
  <cp:lastPrinted>2021-02-19T19:05:07Z</cp:lastPrinted>
  <dcterms:created xsi:type="dcterms:W3CDTF">2021-02-19T14:44:03Z</dcterms:created>
  <dcterms:modified xsi:type="dcterms:W3CDTF">2021-11-03T10:03:19Z</dcterms:modified>
</cp:coreProperties>
</file>