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F:\Github\reportgenerator\"/>
    </mc:Choice>
  </mc:AlternateContent>
  <xr:revisionPtr revIDLastSave="0" documentId="13_ncr:1_{52C2CAA1-629E-4BA3-93AF-C68798AB33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4" r:id="rId1"/>
    <sheet name="Table1" sheetId="2" r:id="rId2"/>
    <sheet name="Вед" sheetId="3" r:id="rId3"/>
    <sheet name="ЦС2" sheetId="5" r:id="rId4"/>
    <sheet name="ЦС10" sheetId="6" r:id="rId5"/>
  </sheets>
  <definedNames>
    <definedName name="_xlnm._FilterDatabase" localSheetId="2" hidden="1">Вед!$A$1:$C$31</definedName>
    <definedName name="_xlnm._FilterDatabase" localSheetId="4" hidden="1">ЦС10!$A$1:$C$705</definedName>
    <definedName name="_xlnm._FilterDatabase" localSheetId="3" hidden="1">ЦС2!$A$1:$C$31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226" i="4" l="1"/>
  <c r="Y1225" i="4"/>
  <c r="Y1224" i="4"/>
  <c r="Y1223" i="4"/>
  <c r="Y1222" i="4"/>
  <c r="Y1221" i="4"/>
  <c r="Y1220" i="4"/>
  <c r="Y1219" i="4"/>
  <c r="AB1219" i="4" s="1"/>
  <c r="Y1218" i="4"/>
  <c r="Y1217" i="4"/>
  <c r="Y1216" i="4"/>
  <c r="Y1215" i="4"/>
  <c r="Y1214" i="4"/>
  <c r="Y1213" i="4"/>
  <c r="Y1212" i="4"/>
  <c r="Y1211" i="4"/>
  <c r="AB1211" i="4" s="1"/>
  <c r="Y1210" i="4"/>
  <c r="Y1209" i="4"/>
  <c r="Y1208" i="4"/>
  <c r="Y1207" i="4"/>
  <c r="Y1206" i="4"/>
  <c r="Y1205" i="4"/>
  <c r="Y1204" i="4"/>
  <c r="Y1203" i="4"/>
  <c r="AB1203" i="4" s="1"/>
  <c r="Y1202" i="4"/>
  <c r="Y1201" i="4"/>
  <c r="Y1200" i="4"/>
  <c r="Y1199" i="4"/>
  <c r="AB1199" i="4" s="1"/>
  <c r="Y1198" i="4"/>
  <c r="Y1197" i="4"/>
  <c r="Y1196" i="4"/>
  <c r="Y1195" i="4"/>
  <c r="Y1194" i="4"/>
  <c r="Y1193" i="4"/>
  <c r="Y1192" i="4"/>
  <c r="Y1191" i="4"/>
  <c r="AB1191" i="4" s="1"/>
  <c r="Y1190" i="4"/>
  <c r="Y1189" i="4"/>
  <c r="Y1188" i="4"/>
  <c r="Y1187" i="4"/>
  <c r="Y1186" i="4"/>
  <c r="Y1185" i="4"/>
  <c r="Y1184" i="4"/>
  <c r="Y1183" i="4"/>
  <c r="Y1182" i="4"/>
  <c r="Y1181" i="4"/>
  <c r="Y1180" i="4"/>
  <c r="Y1179" i="4"/>
  <c r="Y1178" i="4"/>
  <c r="Y1177" i="4"/>
  <c r="Y1176" i="4"/>
  <c r="Y1175" i="4"/>
  <c r="Y1174" i="4"/>
  <c r="Y1173" i="4"/>
  <c r="Y1172" i="4"/>
  <c r="Y1171" i="4"/>
  <c r="Y1170" i="4"/>
  <c r="Y1169" i="4"/>
  <c r="Y1168" i="4"/>
  <c r="Y1167" i="4"/>
  <c r="Y1166" i="4"/>
  <c r="Y1165" i="4"/>
  <c r="Y1164" i="4"/>
  <c r="Y1163" i="4"/>
  <c r="Y1162" i="4"/>
  <c r="Y1161" i="4"/>
  <c r="Y1160" i="4"/>
  <c r="Y1159" i="4"/>
  <c r="Y1158" i="4"/>
  <c r="Y1157" i="4"/>
  <c r="Y1156" i="4"/>
  <c r="Y1155" i="4"/>
  <c r="Y1154" i="4"/>
  <c r="Y1153" i="4"/>
  <c r="Y1152" i="4"/>
  <c r="Y1151" i="4"/>
  <c r="Y1150" i="4"/>
  <c r="Y1149" i="4"/>
  <c r="Y1148" i="4"/>
  <c r="Y1147" i="4"/>
  <c r="Y1146" i="4"/>
  <c r="Y1145" i="4"/>
  <c r="AB1145" i="4" s="1"/>
  <c r="Y1144" i="4"/>
  <c r="Y1143" i="4"/>
  <c r="AB1143" i="4" s="1"/>
  <c r="Y1142" i="4"/>
  <c r="Y1141" i="4"/>
  <c r="AB1141" i="4" s="1"/>
  <c r="Y1140" i="4"/>
  <c r="Y1139" i="4"/>
  <c r="AB1139" i="4" s="1"/>
  <c r="Y1138" i="4"/>
  <c r="Y1137" i="4"/>
  <c r="Y1136" i="4"/>
  <c r="Y1135" i="4"/>
  <c r="AB1135" i="4" s="1"/>
  <c r="Y1134" i="4"/>
  <c r="Y1133" i="4"/>
  <c r="AB1133" i="4" s="1"/>
  <c r="Y1132" i="4"/>
  <c r="Y1131" i="4"/>
  <c r="AB1131" i="4" s="1"/>
  <c r="Y1130" i="4"/>
  <c r="Y1129" i="4"/>
  <c r="AB1129" i="4" s="1"/>
  <c r="Y1128" i="4"/>
  <c r="Y1127" i="4"/>
  <c r="AB1127" i="4" s="1"/>
  <c r="Y1126" i="4"/>
  <c r="Y1125" i="4"/>
  <c r="AB1125" i="4" s="1"/>
  <c r="Y1124" i="4"/>
  <c r="Y1123" i="4"/>
  <c r="AB1123" i="4" s="1"/>
  <c r="Y1122" i="4"/>
  <c r="Y1121" i="4"/>
  <c r="AB1121" i="4" s="1"/>
  <c r="Y1120" i="4"/>
  <c r="Y1119" i="4"/>
  <c r="AB1119" i="4" s="1"/>
  <c r="Y1118" i="4"/>
  <c r="Y1117" i="4"/>
  <c r="AB1117" i="4" s="1"/>
  <c r="Y1116" i="4"/>
  <c r="Y1115" i="4"/>
  <c r="Y1114" i="4"/>
  <c r="Y1113" i="4"/>
  <c r="Y1112" i="4"/>
  <c r="Y1111" i="4"/>
  <c r="Y1110" i="4"/>
  <c r="Y1109" i="4"/>
  <c r="Y1108" i="4"/>
  <c r="Y1107" i="4"/>
  <c r="AB1107" i="4" s="1"/>
  <c r="Y1106" i="4"/>
  <c r="Y1105" i="4"/>
  <c r="Y1104" i="4"/>
  <c r="Y1103" i="4"/>
  <c r="Y1102" i="4"/>
  <c r="Y1101" i="4"/>
  <c r="Y1100" i="4"/>
  <c r="Y1099" i="4"/>
  <c r="Y1098" i="4"/>
  <c r="Y1097" i="4"/>
  <c r="Y1096" i="4"/>
  <c r="Y1095" i="4"/>
  <c r="Y1094" i="4"/>
  <c r="Y1093" i="4"/>
  <c r="Y1092" i="4"/>
  <c r="Y1091" i="4"/>
  <c r="Y1090" i="4"/>
  <c r="Y1089" i="4"/>
  <c r="Y1088" i="4"/>
  <c r="Y1087" i="4"/>
  <c r="Y1086" i="4"/>
  <c r="Y1085" i="4"/>
  <c r="Y1084" i="4"/>
  <c r="Y1083" i="4"/>
  <c r="Y1082" i="4"/>
  <c r="Y1081" i="4"/>
  <c r="Y1080" i="4"/>
  <c r="Y1079" i="4"/>
  <c r="Y1078" i="4"/>
  <c r="Y1077" i="4"/>
  <c r="Y1076" i="4"/>
  <c r="Y1075" i="4"/>
  <c r="AB1075" i="4" s="1"/>
  <c r="Y1074" i="4"/>
  <c r="Y1073" i="4"/>
  <c r="Y1072" i="4"/>
  <c r="Y1071" i="4"/>
  <c r="Y1070" i="4"/>
  <c r="Y1069" i="4"/>
  <c r="Y1068" i="4"/>
  <c r="Y1067" i="4"/>
  <c r="Y1066" i="4"/>
  <c r="Y1065" i="4"/>
  <c r="Y1064" i="4"/>
  <c r="Y1063" i="4"/>
  <c r="Y1062" i="4"/>
  <c r="Y1061" i="4"/>
  <c r="Y1060" i="4"/>
  <c r="Y1059" i="4"/>
  <c r="Y1058" i="4"/>
  <c r="Y1057" i="4"/>
  <c r="Y1056" i="4"/>
  <c r="Y1055" i="4"/>
  <c r="Y1054" i="4"/>
  <c r="Y1053" i="4"/>
  <c r="Y1052" i="4"/>
  <c r="Y1051" i="4"/>
  <c r="Y1050" i="4"/>
  <c r="Y1049" i="4"/>
  <c r="Y1048" i="4"/>
  <c r="Y1047" i="4"/>
  <c r="Y1046" i="4"/>
  <c r="Y1045" i="4"/>
  <c r="Y1044" i="4"/>
  <c r="Y1043" i="4"/>
  <c r="AB1043" i="4" s="1"/>
  <c r="Y1042" i="4"/>
  <c r="Y1041" i="4"/>
  <c r="AB1041" i="4" s="1"/>
  <c r="Y1040" i="4"/>
  <c r="Y1039" i="4"/>
  <c r="AB1039" i="4" s="1"/>
  <c r="Y1038" i="4"/>
  <c r="Y1037" i="4"/>
  <c r="Y1036" i="4"/>
  <c r="Y1035" i="4"/>
  <c r="Y1034" i="4"/>
  <c r="Y1033" i="4"/>
  <c r="Y1032" i="4"/>
  <c r="Y1031" i="4"/>
  <c r="Y1030" i="4"/>
  <c r="Y1029" i="4"/>
  <c r="AB1029" i="4" s="1"/>
  <c r="Y1028" i="4"/>
  <c r="Y1027" i="4"/>
  <c r="AB1027" i="4" s="1"/>
  <c r="Y1026" i="4"/>
  <c r="Y1025" i="4"/>
  <c r="AB1025" i="4" s="1"/>
  <c r="Y1024" i="4"/>
  <c r="Y1023" i="4"/>
  <c r="AB1023" i="4" s="1"/>
  <c r="Y1022" i="4"/>
  <c r="Y1021" i="4"/>
  <c r="Y1020" i="4"/>
  <c r="Y1019" i="4"/>
  <c r="Y1018" i="4"/>
  <c r="Y1017" i="4"/>
  <c r="Y1016" i="4"/>
  <c r="Y1015" i="4"/>
  <c r="Y1014" i="4"/>
  <c r="Y1013" i="4"/>
  <c r="Y1012" i="4"/>
  <c r="Y1011" i="4"/>
  <c r="AB1011" i="4" s="1"/>
  <c r="Y1010" i="4"/>
  <c r="Y1009" i="4"/>
  <c r="Y1008" i="4"/>
  <c r="Y1007" i="4"/>
  <c r="Y1006" i="4"/>
  <c r="Y1005" i="4"/>
  <c r="Y1004" i="4"/>
  <c r="Y1003" i="4"/>
  <c r="Y1002" i="4"/>
  <c r="Y1001" i="4"/>
  <c r="Y1000" i="4"/>
  <c r="Y999" i="4"/>
  <c r="Y998" i="4"/>
  <c r="Y997" i="4"/>
  <c r="AB997" i="4" s="1"/>
  <c r="Y996" i="4"/>
  <c r="Y995" i="4"/>
  <c r="AB995" i="4" s="1"/>
  <c r="Y994" i="4"/>
  <c r="Y993" i="4"/>
  <c r="AB993" i="4" s="1"/>
  <c r="Y992" i="4"/>
  <c r="Y991" i="4"/>
  <c r="Y990" i="4"/>
  <c r="Y989" i="4"/>
  <c r="AB989" i="4" s="1"/>
  <c r="Y988" i="4"/>
  <c r="Y987" i="4"/>
  <c r="Y986" i="4"/>
  <c r="Y985" i="4"/>
  <c r="Y984" i="4"/>
  <c r="Y983" i="4"/>
  <c r="Y982" i="4"/>
  <c r="Y981" i="4"/>
  <c r="AB981" i="4" s="1"/>
  <c r="Y980" i="4"/>
  <c r="Y979" i="4"/>
  <c r="AB979" i="4" s="1"/>
  <c r="Y978" i="4"/>
  <c r="Y977" i="4"/>
  <c r="Y976" i="4"/>
  <c r="Y975" i="4"/>
  <c r="AB975" i="4" s="1"/>
  <c r="Y974" i="4"/>
  <c r="Y973" i="4"/>
  <c r="AB973" i="4" s="1"/>
  <c r="Y972" i="4"/>
  <c r="Y971" i="4"/>
  <c r="AB971" i="4" s="1"/>
  <c r="Y970" i="4"/>
  <c r="Y969" i="4"/>
  <c r="Y968" i="4"/>
  <c r="Y967" i="4"/>
  <c r="Y966" i="4"/>
  <c r="Y965" i="4"/>
  <c r="AB965" i="4" s="1"/>
  <c r="Y964" i="4"/>
  <c r="Y963" i="4"/>
  <c r="AB963" i="4" s="1"/>
  <c r="Y962" i="4"/>
  <c r="Y961" i="4"/>
  <c r="Y960" i="4"/>
  <c r="Y959" i="4"/>
  <c r="Y958" i="4"/>
  <c r="Y957" i="4"/>
  <c r="AB957" i="4" s="1"/>
  <c r="Y956" i="4"/>
  <c r="Y955" i="4"/>
  <c r="Y954" i="4"/>
  <c r="Y953" i="4"/>
  <c r="Y952" i="4"/>
  <c r="Y951" i="4"/>
  <c r="Y950" i="4"/>
  <c r="Y949" i="4"/>
  <c r="Y948" i="4"/>
  <c r="Y947" i="4"/>
  <c r="Y946" i="4"/>
  <c r="Y945" i="4"/>
  <c r="Y944" i="4"/>
  <c r="Y943" i="4"/>
  <c r="Y942" i="4"/>
  <c r="Y941" i="4"/>
  <c r="Y940" i="4"/>
  <c r="Y939" i="4"/>
  <c r="Y938" i="4"/>
  <c r="Y937" i="4"/>
  <c r="Y936" i="4"/>
  <c r="Y935" i="4"/>
  <c r="Y934" i="4"/>
  <c r="Y933" i="4"/>
  <c r="Y932" i="4"/>
  <c r="Y931" i="4"/>
  <c r="Y930" i="4"/>
  <c r="Y929" i="4"/>
  <c r="Y928" i="4"/>
  <c r="Y927" i="4"/>
  <c r="Y926" i="4"/>
  <c r="Y925" i="4"/>
  <c r="Y924" i="4"/>
  <c r="Y923" i="4"/>
  <c r="Y922" i="4"/>
  <c r="Y921" i="4"/>
  <c r="Y920" i="4"/>
  <c r="Y919" i="4"/>
  <c r="Y918" i="4"/>
  <c r="Y917" i="4"/>
  <c r="Y916" i="4"/>
  <c r="Y915" i="4"/>
  <c r="Y914" i="4"/>
  <c r="Y913" i="4"/>
  <c r="Y912" i="4"/>
  <c r="Y911" i="4"/>
  <c r="Y910" i="4"/>
  <c r="Y909" i="4"/>
  <c r="Y908" i="4"/>
  <c r="Y907" i="4"/>
  <c r="Y906" i="4"/>
  <c r="Y905" i="4"/>
  <c r="Y904" i="4"/>
  <c r="Y903" i="4"/>
  <c r="AB903" i="4" s="1"/>
  <c r="Y902" i="4"/>
  <c r="Y901" i="4"/>
  <c r="Y900" i="4"/>
  <c r="Y899" i="4"/>
  <c r="Y898" i="4"/>
  <c r="Y897" i="4"/>
  <c r="Y896" i="4"/>
  <c r="Y895" i="4"/>
  <c r="Y894" i="4"/>
  <c r="Y893" i="4"/>
  <c r="Y892" i="4"/>
  <c r="Y891" i="4"/>
  <c r="Y890" i="4"/>
  <c r="Y889" i="4"/>
  <c r="Y888" i="4"/>
  <c r="Y887" i="4"/>
  <c r="Y886" i="4"/>
  <c r="Y885" i="4"/>
  <c r="Y884" i="4"/>
  <c r="Y883" i="4"/>
  <c r="AB883" i="4" s="1"/>
  <c r="Y882" i="4"/>
  <c r="Y881" i="4"/>
  <c r="Y880" i="4"/>
  <c r="Y879" i="4"/>
  <c r="Y878" i="4"/>
  <c r="Y877" i="4"/>
  <c r="Y876" i="4"/>
  <c r="Y875" i="4"/>
  <c r="Y874" i="4"/>
  <c r="Y873" i="4"/>
  <c r="Y872" i="4"/>
  <c r="Y871" i="4"/>
  <c r="Y870" i="4"/>
  <c r="Y869" i="4"/>
  <c r="Y868" i="4"/>
  <c r="Y867" i="4"/>
  <c r="Y866" i="4"/>
  <c r="Y865" i="4"/>
  <c r="Y864" i="4"/>
  <c r="Y863" i="4"/>
  <c r="Y862" i="4"/>
  <c r="Y861" i="4"/>
  <c r="Y860" i="4"/>
  <c r="Y859" i="4"/>
  <c r="Y858" i="4"/>
  <c r="Y857" i="4"/>
  <c r="Y856" i="4"/>
  <c r="Y855" i="4"/>
  <c r="Y854" i="4"/>
  <c r="Y853" i="4"/>
  <c r="Y852" i="4"/>
  <c r="Y851" i="4"/>
  <c r="Y850" i="4"/>
  <c r="Y849" i="4"/>
  <c r="Y848" i="4"/>
  <c r="Y847" i="4"/>
  <c r="Y846" i="4"/>
  <c r="Y845" i="4"/>
  <c r="Y844" i="4"/>
  <c r="Y843" i="4"/>
  <c r="Y842" i="4"/>
  <c r="Y841" i="4"/>
  <c r="Y840" i="4"/>
  <c r="Y839" i="4"/>
  <c r="Y838" i="4"/>
  <c r="Y837" i="4"/>
  <c r="Y836" i="4"/>
  <c r="Y835" i="4"/>
  <c r="Y834" i="4"/>
  <c r="Y833" i="4"/>
  <c r="Y832" i="4"/>
  <c r="Y831" i="4"/>
  <c r="Y830" i="4"/>
  <c r="Y829" i="4"/>
  <c r="Y828" i="4"/>
  <c r="Y827" i="4"/>
  <c r="Y826" i="4"/>
  <c r="Y825" i="4"/>
  <c r="Y824" i="4"/>
  <c r="Y823" i="4"/>
  <c r="Y822" i="4"/>
  <c r="Y821" i="4"/>
  <c r="Y820" i="4"/>
  <c r="Y819" i="4"/>
  <c r="Y818" i="4"/>
  <c r="Y817" i="4"/>
  <c r="Y816" i="4"/>
  <c r="Y815" i="4"/>
  <c r="Y814" i="4"/>
  <c r="Y813" i="4"/>
  <c r="Y812" i="4"/>
  <c r="Y811" i="4"/>
  <c r="AB811" i="4" s="1"/>
  <c r="Y810" i="4"/>
  <c r="Y809" i="4"/>
  <c r="AB809" i="4" s="1"/>
  <c r="Y808" i="4"/>
  <c r="Y807" i="4"/>
  <c r="Y806" i="4"/>
  <c r="Y805" i="4"/>
  <c r="AB805" i="4" s="1"/>
  <c r="Y804" i="4"/>
  <c r="Y803" i="4"/>
  <c r="Y802" i="4"/>
  <c r="Y801" i="4"/>
  <c r="AB801" i="4" s="1"/>
  <c r="Y800" i="4"/>
  <c r="Y799" i="4"/>
  <c r="Y798" i="4"/>
  <c r="Y797" i="4"/>
  <c r="Y796" i="4"/>
  <c r="Y795" i="4"/>
  <c r="Y794" i="4"/>
  <c r="Y793" i="4"/>
  <c r="Y792" i="4"/>
  <c r="Y791" i="4"/>
  <c r="Y790" i="4"/>
  <c r="Y789" i="4"/>
  <c r="Y788" i="4"/>
  <c r="Y787" i="4"/>
  <c r="Y786" i="4"/>
  <c r="Y785" i="4"/>
  <c r="Y784" i="4"/>
  <c r="Y783" i="4"/>
  <c r="Y782" i="4"/>
  <c r="Y781" i="4"/>
  <c r="Y780" i="4"/>
  <c r="Y779" i="4"/>
  <c r="Y778" i="4"/>
  <c r="Y777" i="4"/>
  <c r="AB777" i="4" s="1"/>
  <c r="Y776" i="4"/>
  <c r="Y775" i="4"/>
  <c r="AB775" i="4" s="1"/>
  <c r="Y774" i="4"/>
  <c r="Y773" i="4"/>
  <c r="AB773" i="4" s="1"/>
  <c r="Y772" i="4"/>
  <c r="Y771" i="4"/>
  <c r="AB771" i="4" s="1"/>
  <c r="Y770" i="4"/>
  <c r="Y769" i="4"/>
  <c r="AB769" i="4" s="1"/>
  <c r="Y768" i="4"/>
  <c r="Y767" i="4"/>
  <c r="AB767" i="4" s="1"/>
  <c r="Y766" i="4"/>
  <c r="Y765" i="4"/>
  <c r="AB765" i="4" s="1"/>
  <c r="Y764" i="4"/>
  <c r="Y763" i="4"/>
  <c r="Y762" i="4"/>
  <c r="Y761" i="4"/>
  <c r="Y760" i="4"/>
  <c r="Y759" i="4"/>
  <c r="AB759" i="4" s="1"/>
  <c r="Y758" i="4"/>
  <c r="Y757" i="4"/>
  <c r="Y756" i="4"/>
  <c r="Y755" i="4"/>
  <c r="Y754" i="4"/>
  <c r="Y753" i="4"/>
  <c r="Y752" i="4"/>
  <c r="Y751" i="4"/>
  <c r="AB751" i="4" s="1"/>
  <c r="Y750" i="4"/>
  <c r="Y749" i="4"/>
  <c r="AB749" i="4" s="1"/>
  <c r="Y748" i="4"/>
  <c r="Y747" i="4"/>
  <c r="AB747" i="4" s="1"/>
  <c r="Y746" i="4"/>
  <c r="Y745" i="4"/>
  <c r="AB745" i="4" s="1"/>
  <c r="Y744" i="4"/>
  <c r="Y743" i="4"/>
  <c r="AB743" i="4" s="1"/>
  <c r="Y742" i="4"/>
  <c r="Y741" i="4"/>
  <c r="AB741" i="4" s="1"/>
  <c r="Y740" i="4"/>
  <c r="Y739" i="4"/>
  <c r="AB739" i="4" s="1"/>
  <c r="Y738" i="4"/>
  <c r="Y737" i="4"/>
  <c r="AB737" i="4" s="1"/>
  <c r="Y736" i="4"/>
  <c r="Y735" i="4"/>
  <c r="Y734" i="4"/>
  <c r="Y733" i="4"/>
  <c r="Y732" i="4"/>
  <c r="Y731" i="4"/>
  <c r="Y730" i="4"/>
  <c r="Y729" i="4"/>
  <c r="Y728" i="4"/>
  <c r="Y727" i="4"/>
  <c r="Y726" i="4"/>
  <c r="Y725" i="4"/>
  <c r="Y724" i="4"/>
  <c r="Y723" i="4"/>
  <c r="Y722" i="4"/>
  <c r="Y721" i="4"/>
  <c r="Y720" i="4"/>
  <c r="Y719" i="4"/>
  <c r="Y718" i="4"/>
  <c r="Y717" i="4"/>
  <c r="Y716" i="4"/>
  <c r="Y715" i="4"/>
  <c r="Y714" i="4"/>
  <c r="Y713" i="4"/>
  <c r="Y712" i="4"/>
  <c r="Y711" i="4"/>
  <c r="Y710" i="4"/>
  <c r="Y709" i="4"/>
  <c r="Y708" i="4"/>
  <c r="Y707" i="4"/>
  <c r="Y706" i="4"/>
  <c r="Y705" i="4"/>
  <c r="Y704" i="4"/>
  <c r="Y703" i="4"/>
  <c r="Y702" i="4"/>
  <c r="Y701" i="4"/>
  <c r="Y700" i="4"/>
  <c r="Y699" i="4"/>
  <c r="Y698" i="4"/>
  <c r="Y697" i="4"/>
  <c r="Y696" i="4"/>
  <c r="Y695" i="4"/>
  <c r="Y694" i="4"/>
  <c r="Y693" i="4"/>
  <c r="Y692" i="4"/>
  <c r="Y691" i="4"/>
  <c r="Y690" i="4"/>
  <c r="Y689" i="4"/>
  <c r="Y688" i="4"/>
  <c r="Y687" i="4"/>
  <c r="Y686" i="4"/>
  <c r="Y685" i="4"/>
  <c r="AB685" i="4" s="1"/>
  <c r="Y684" i="4"/>
  <c r="Y683" i="4"/>
  <c r="Y682" i="4"/>
  <c r="Y681" i="4"/>
  <c r="Y680" i="4"/>
  <c r="Y679" i="4"/>
  <c r="Y678" i="4"/>
  <c r="Y677" i="4"/>
  <c r="AB677" i="4" s="1"/>
  <c r="Y676" i="4"/>
  <c r="Y675" i="4"/>
  <c r="AB675" i="4" s="1"/>
  <c r="Y674" i="4"/>
  <c r="Y673" i="4"/>
  <c r="AB673" i="4" s="1"/>
  <c r="Y672" i="4"/>
  <c r="Y671" i="4"/>
  <c r="Y670" i="4"/>
  <c r="Y669" i="4"/>
  <c r="Y668" i="4"/>
  <c r="Y667" i="4"/>
  <c r="Y666" i="4"/>
  <c r="Y665" i="4"/>
  <c r="AB665" i="4" s="1"/>
  <c r="Y664" i="4"/>
  <c r="Y663" i="4"/>
  <c r="AB663" i="4" s="1"/>
  <c r="Y662" i="4"/>
  <c r="Y661" i="4"/>
  <c r="AB661" i="4" s="1"/>
  <c r="Y660" i="4"/>
  <c r="Y659" i="4"/>
  <c r="AB659" i="4" s="1"/>
  <c r="Y658" i="4"/>
  <c r="Y657" i="4"/>
  <c r="AB657" i="4" s="1"/>
  <c r="Y656" i="4"/>
  <c r="Y655" i="4"/>
  <c r="AB655" i="4" s="1"/>
  <c r="Y654" i="4"/>
  <c r="Y653" i="4"/>
  <c r="AB653" i="4" s="1"/>
  <c r="Y652" i="4"/>
  <c r="Y651" i="4"/>
  <c r="Y650" i="4"/>
  <c r="Y649" i="4"/>
  <c r="Y648" i="4"/>
  <c r="Y647" i="4"/>
  <c r="Y646" i="4"/>
  <c r="Y645" i="4"/>
  <c r="Y644" i="4"/>
  <c r="Y643" i="4"/>
  <c r="Y642" i="4"/>
  <c r="Y641" i="4"/>
  <c r="Y640" i="4"/>
  <c r="Y639" i="4"/>
  <c r="Y638" i="4"/>
  <c r="Y637" i="4"/>
  <c r="Y636" i="4"/>
  <c r="Y635" i="4"/>
  <c r="Y634" i="4"/>
  <c r="Y633" i="4"/>
  <c r="AB633" i="4" s="1"/>
  <c r="Y632" i="4"/>
  <c r="Y631" i="4"/>
  <c r="AB631" i="4" s="1"/>
  <c r="Y630" i="4"/>
  <c r="Y629" i="4"/>
  <c r="AB629" i="4" s="1"/>
  <c r="Y628" i="4"/>
  <c r="Y627" i="4"/>
  <c r="AB627" i="4" s="1"/>
  <c r="Y626" i="4"/>
  <c r="Y625" i="4"/>
  <c r="AB625" i="4" s="1"/>
  <c r="Y624" i="4"/>
  <c r="Y623" i="4"/>
  <c r="AB623" i="4" s="1"/>
  <c r="Y622" i="4"/>
  <c r="Y621" i="4"/>
  <c r="AB621" i="4" s="1"/>
  <c r="Y620" i="4"/>
  <c r="Y619" i="4"/>
  <c r="AB619" i="4" s="1"/>
  <c r="Y618" i="4"/>
  <c r="Y617" i="4"/>
  <c r="AB617" i="4" s="1"/>
  <c r="Y616" i="4"/>
  <c r="Y615" i="4"/>
  <c r="AB615" i="4" s="1"/>
  <c r="Y614" i="4"/>
  <c r="Y613" i="4"/>
  <c r="AB613" i="4" s="1"/>
  <c r="Y612" i="4"/>
  <c r="Y611" i="4"/>
  <c r="AB611" i="4" s="1"/>
  <c r="Y610" i="4"/>
  <c r="Y609" i="4"/>
  <c r="AB609" i="4" s="1"/>
  <c r="Y608" i="4"/>
  <c r="Y607" i="4"/>
  <c r="AB607" i="4" s="1"/>
  <c r="Y606" i="4"/>
  <c r="Y605" i="4"/>
  <c r="AB605" i="4" s="1"/>
  <c r="Y604" i="4"/>
  <c r="Y603" i="4"/>
  <c r="AB603" i="4" s="1"/>
  <c r="Y602" i="4"/>
  <c r="Y601" i="4"/>
  <c r="AB601" i="4" s="1"/>
  <c r="Y600" i="4"/>
  <c r="Y599" i="4"/>
  <c r="AB599" i="4" s="1"/>
  <c r="Y598" i="4"/>
  <c r="Y597" i="4"/>
  <c r="AB597" i="4" s="1"/>
  <c r="Y596" i="4"/>
  <c r="Y595" i="4"/>
  <c r="Y594" i="4"/>
  <c r="Y593" i="4"/>
  <c r="Y592" i="4"/>
  <c r="Y591" i="4"/>
  <c r="Y590" i="4"/>
  <c r="Y589" i="4"/>
  <c r="Y588" i="4"/>
  <c r="Y587" i="4"/>
  <c r="Y586" i="4"/>
  <c r="Y585" i="4"/>
  <c r="Y584" i="4"/>
  <c r="Y583" i="4"/>
  <c r="Y582" i="4"/>
  <c r="Y581" i="4"/>
  <c r="Y580" i="4"/>
  <c r="Y579" i="4"/>
  <c r="Y578" i="4"/>
  <c r="Y577" i="4"/>
  <c r="Y576" i="4"/>
  <c r="Y575" i="4"/>
  <c r="Y574" i="4"/>
  <c r="Y573" i="4"/>
  <c r="Y572" i="4"/>
  <c r="Y571" i="4"/>
  <c r="Y570" i="4"/>
  <c r="Y569" i="4"/>
  <c r="Y568" i="4"/>
  <c r="Y567" i="4"/>
  <c r="Y566" i="4"/>
  <c r="Y565" i="4"/>
  <c r="Y564" i="4"/>
  <c r="Y563" i="4"/>
  <c r="Y562" i="4"/>
  <c r="Y561" i="4"/>
  <c r="Y560" i="4"/>
  <c r="Y559" i="4"/>
  <c r="Y558" i="4"/>
  <c r="Y557" i="4"/>
  <c r="AB557" i="4" s="1"/>
  <c r="Y556" i="4"/>
  <c r="Y555" i="4"/>
  <c r="AB555" i="4" s="1"/>
  <c r="Y554" i="4"/>
  <c r="Y553" i="4"/>
  <c r="Y552" i="4"/>
  <c r="Y551" i="4"/>
  <c r="Y550" i="4"/>
  <c r="Y549" i="4"/>
  <c r="AB549" i="4" s="1"/>
  <c r="Y548" i="4"/>
  <c r="Y547" i="4"/>
  <c r="AB547" i="4" s="1"/>
  <c r="Y546" i="4"/>
  <c r="Y545" i="4"/>
  <c r="AB545" i="4" s="1"/>
  <c r="Y544" i="4"/>
  <c r="Y543" i="4"/>
  <c r="AB543" i="4" s="1"/>
  <c r="Y542" i="4"/>
  <c r="Y541" i="4"/>
  <c r="AB541" i="4" s="1"/>
  <c r="Y540" i="4"/>
  <c r="Y539" i="4"/>
  <c r="AB539" i="4" s="1"/>
  <c r="Y538" i="4"/>
  <c r="Y537" i="4"/>
  <c r="AB537" i="4" s="1"/>
  <c r="Y536" i="4"/>
  <c r="Y535" i="4"/>
  <c r="AB535" i="4" s="1"/>
  <c r="Y534" i="4"/>
  <c r="Y533" i="4"/>
  <c r="AB533" i="4" s="1"/>
  <c r="Y532" i="4"/>
  <c r="Y531" i="4"/>
  <c r="Y530" i="4"/>
  <c r="Y529" i="4"/>
  <c r="Y528" i="4"/>
  <c r="Y527" i="4"/>
  <c r="AB527" i="4" s="1"/>
  <c r="Y526" i="4"/>
  <c r="Y525" i="4"/>
  <c r="AB525" i="4" s="1"/>
  <c r="Y524" i="4"/>
  <c r="Y523" i="4"/>
  <c r="Y522" i="4"/>
  <c r="Y521" i="4"/>
  <c r="Y520" i="4"/>
  <c r="Y519" i="4"/>
  <c r="Y518" i="4"/>
  <c r="Y517" i="4"/>
  <c r="Y516" i="4"/>
  <c r="Y515" i="4"/>
  <c r="Y514" i="4"/>
  <c r="Y513" i="4"/>
  <c r="Y512" i="4"/>
  <c r="Y511" i="4"/>
  <c r="Y510" i="4"/>
  <c r="Y509" i="4"/>
  <c r="Y508" i="4"/>
  <c r="Y507" i="4"/>
  <c r="Y506" i="4"/>
  <c r="Y505" i="4"/>
  <c r="Y504" i="4"/>
  <c r="Y503" i="4"/>
  <c r="Y502" i="4"/>
  <c r="Y501" i="4"/>
  <c r="Y500" i="4"/>
  <c r="Y499" i="4"/>
  <c r="Y498" i="4"/>
  <c r="Y497" i="4"/>
  <c r="Y496" i="4"/>
  <c r="Y495" i="4"/>
  <c r="Y494" i="4"/>
  <c r="Y493" i="4"/>
  <c r="Y492" i="4"/>
  <c r="Y491" i="4"/>
  <c r="Y490" i="4"/>
  <c r="Y489" i="4"/>
  <c r="Y488" i="4"/>
  <c r="Y487" i="4"/>
  <c r="Y486" i="4"/>
  <c r="Y485" i="4"/>
  <c r="Y484" i="4"/>
  <c r="Y483" i="4"/>
  <c r="Y482" i="4"/>
  <c r="Y481" i="4"/>
  <c r="Y480" i="4"/>
  <c r="Y479" i="4"/>
  <c r="Y478" i="4"/>
  <c r="Y477" i="4"/>
  <c r="Y476" i="4"/>
  <c r="Y475" i="4"/>
  <c r="Y474" i="4"/>
  <c r="Y473" i="4"/>
  <c r="Y472" i="4"/>
  <c r="Y471" i="4"/>
  <c r="Y470" i="4"/>
  <c r="Y469" i="4"/>
  <c r="Y468" i="4"/>
  <c r="Y467" i="4"/>
  <c r="Y466" i="4"/>
  <c r="Y465" i="4"/>
  <c r="Y464" i="4"/>
  <c r="Y463" i="4"/>
  <c r="Y462" i="4"/>
  <c r="Y461" i="4"/>
  <c r="Y460" i="4"/>
  <c r="Y459" i="4"/>
  <c r="Y458" i="4"/>
  <c r="Y457" i="4"/>
  <c r="Y456" i="4"/>
  <c r="Y455" i="4"/>
  <c r="Y454" i="4"/>
  <c r="Y453" i="4"/>
  <c r="Y452" i="4"/>
  <c r="Y451" i="4"/>
  <c r="Y450" i="4"/>
  <c r="Y449" i="4"/>
  <c r="Y448" i="4"/>
  <c r="Y447" i="4"/>
  <c r="Y446" i="4"/>
  <c r="Y445" i="4"/>
  <c r="Y444" i="4"/>
  <c r="Y443" i="4"/>
  <c r="Y442" i="4"/>
  <c r="Y441" i="4"/>
  <c r="Y440" i="4"/>
  <c r="Y439" i="4"/>
  <c r="Y438" i="4"/>
  <c r="Y437" i="4"/>
  <c r="Y436" i="4"/>
  <c r="Y435" i="4"/>
  <c r="Y434" i="4"/>
  <c r="Y433" i="4"/>
  <c r="Y432" i="4"/>
  <c r="Y431" i="4"/>
  <c r="Y430" i="4"/>
  <c r="Y429" i="4"/>
  <c r="Y428" i="4"/>
  <c r="Y427" i="4"/>
  <c r="Y426" i="4"/>
  <c r="Y425" i="4"/>
  <c r="Y424" i="4"/>
  <c r="Y423" i="4"/>
  <c r="Y422" i="4"/>
  <c r="Y421" i="4"/>
  <c r="Y420" i="4"/>
  <c r="Y419" i="4"/>
  <c r="Y418" i="4"/>
  <c r="Y417" i="4"/>
  <c r="Y416" i="4"/>
  <c r="Y415" i="4"/>
  <c r="Y414" i="4"/>
  <c r="Y413" i="4"/>
  <c r="Y412" i="4"/>
  <c r="Y411" i="4"/>
  <c r="AB411" i="4" s="1"/>
  <c r="Y410" i="4"/>
  <c r="Y409" i="4"/>
  <c r="Y408" i="4"/>
  <c r="Y407" i="4"/>
  <c r="Y406" i="4"/>
  <c r="Y405" i="4"/>
  <c r="Y404" i="4"/>
  <c r="Y403" i="4"/>
  <c r="AB403" i="4" s="1"/>
  <c r="Y402" i="4"/>
  <c r="Y401" i="4"/>
  <c r="AB401" i="4" s="1"/>
  <c r="Y400" i="4"/>
  <c r="Y399" i="4"/>
  <c r="AB399" i="4" s="1"/>
  <c r="Y398" i="4"/>
  <c r="Y397" i="4"/>
  <c r="AB397" i="4" s="1"/>
  <c r="Y396" i="4"/>
  <c r="Y395" i="4"/>
  <c r="AB395" i="4" s="1"/>
  <c r="Y394" i="4"/>
  <c r="Y393" i="4"/>
  <c r="AB393" i="4" s="1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AB361" i="4" s="1"/>
  <c r="Y360" i="4"/>
  <c r="Y359" i="4"/>
  <c r="Y358" i="4"/>
  <c r="Y357" i="4"/>
  <c r="Y356" i="4"/>
  <c r="Y355" i="4"/>
  <c r="Y354" i="4"/>
  <c r="Y353" i="4"/>
  <c r="AB353" i="4" s="1"/>
  <c r="Y352" i="4"/>
  <c r="Y351" i="4"/>
  <c r="Y350" i="4"/>
  <c r="Y349" i="4"/>
  <c r="Y348" i="4"/>
  <c r="Y347" i="4"/>
  <c r="AB347" i="4" s="1"/>
  <c r="Y346" i="4"/>
  <c r="Y345" i="4"/>
  <c r="Y344" i="4"/>
  <c r="Y343" i="4"/>
  <c r="Y342" i="4"/>
  <c r="Y341" i="4"/>
  <c r="Y340" i="4"/>
  <c r="Y339" i="4"/>
  <c r="Y338" i="4"/>
  <c r="Y337" i="4"/>
  <c r="AB337" i="4" s="1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AB289" i="4" s="1"/>
  <c r="Y288" i="4"/>
  <c r="Y287" i="4"/>
  <c r="Y286" i="4"/>
  <c r="Y285" i="4"/>
  <c r="Y284" i="4"/>
  <c r="Y283" i="4"/>
  <c r="Y282" i="4"/>
  <c r="Y281" i="4"/>
  <c r="Y280" i="4"/>
  <c r="Y279" i="4"/>
  <c r="AB279" i="4" s="1"/>
  <c r="Y278" i="4"/>
  <c r="Y277" i="4"/>
  <c r="AB277" i="4" s="1"/>
  <c r="Y276" i="4"/>
  <c r="Y275" i="4"/>
  <c r="Y274" i="4"/>
  <c r="Y273" i="4"/>
  <c r="Y272" i="4"/>
  <c r="Y271" i="4"/>
  <c r="Y270" i="4"/>
  <c r="Y269" i="4"/>
  <c r="AB269" i="4" s="1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AB255" i="4" s="1"/>
  <c r="Y254" i="4"/>
  <c r="Y253" i="4"/>
  <c r="Y252" i="4"/>
  <c r="Y251" i="4"/>
  <c r="Y250" i="4"/>
  <c r="Y249" i="4"/>
  <c r="AB249" i="4" s="1"/>
  <c r="Y248" i="4"/>
  <c r="Y247" i="4"/>
  <c r="AB247" i="4" s="1"/>
  <c r="Y246" i="4"/>
  <c r="Y245" i="4"/>
  <c r="Y244" i="4"/>
  <c r="Y243" i="4"/>
  <c r="Y242" i="4"/>
  <c r="Y241" i="4"/>
  <c r="Y240" i="4"/>
  <c r="Y239" i="4"/>
  <c r="AB239" i="4" s="1"/>
  <c r="Y238" i="4"/>
  <c r="Y237" i="4"/>
  <c r="Y236" i="4"/>
  <c r="Y235" i="4"/>
  <c r="Y234" i="4"/>
  <c r="Y233" i="4"/>
  <c r="Y232" i="4"/>
  <c r="Y231" i="4"/>
  <c r="AB231" i="4" s="1"/>
  <c r="Y230" i="4"/>
  <c r="Y229" i="4"/>
  <c r="AB229" i="4" s="1"/>
  <c r="Y228" i="4"/>
  <c r="Y227" i="4"/>
  <c r="Y226" i="4"/>
  <c r="Y225" i="4"/>
  <c r="Y224" i="4"/>
  <c r="Y223" i="4"/>
  <c r="AB223" i="4" s="1"/>
  <c r="Y222" i="4"/>
  <c r="Y221" i="4"/>
  <c r="AB221" i="4" s="1"/>
  <c r="Y220" i="4"/>
  <c r="Y219" i="4"/>
  <c r="Y218" i="4"/>
  <c r="Y217" i="4"/>
  <c r="Y216" i="4"/>
  <c r="Y215" i="4"/>
  <c r="AB215" i="4" s="1"/>
  <c r="Y214" i="4"/>
  <c r="Y213" i="4"/>
  <c r="Y212" i="4"/>
  <c r="Y211" i="4"/>
  <c r="Y210" i="4"/>
  <c r="Y209" i="4"/>
  <c r="Y208" i="4"/>
  <c r="Y207" i="4"/>
  <c r="AB207" i="4" s="1"/>
  <c r="Y206" i="4"/>
  <c r="Y205" i="4"/>
  <c r="Y204" i="4"/>
  <c r="Y203" i="4"/>
  <c r="Y202" i="4"/>
  <c r="Y201" i="4"/>
  <c r="Y200" i="4"/>
  <c r="Y199" i="4"/>
  <c r="AB199" i="4" s="1"/>
  <c r="Y198" i="4"/>
  <c r="Y197" i="4"/>
  <c r="Y196" i="4"/>
  <c r="Y195" i="4"/>
  <c r="Y194" i="4"/>
  <c r="Y193" i="4"/>
  <c r="AB193" i="4" s="1"/>
  <c r="Y192" i="4"/>
  <c r="Y191" i="4"/>
  <c r="AB191" i="4" s="1"/>
  <c r="Y190" i="4"/>
  <c r="Y189" i="4"/>
  <c r="Y188" i="4"/>
  <c r="Y187" i="4"/>
  <c r="Y186" i="4"/>
  <c r="Y185" i="4"/>
  <c r="Y184" i="4"/>
  <c r="Y183" i="4"/>
  <c r="Y182" i="4"/>
  <c r="Y181" i="4"/>
  <c r="Y180" i="4"/>
  <c r="Y179" i="4"/>
  <c r="AB179" i="4" s="1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AB161" i="4" s="1"/>
  <c r="Y160" i="4"/>
  <c r="Y159" i="4"/>
  <c r="Y158" i="4"/>
  <c r="Y157" i="4"/>
  <c r="Y156" i="4"/>
  <c r="Y155" i="4"/>
  <c r="Y154" i="4"/>
  <c r="Y153" i="4"/>
  <c r="AB153" i="4" s="1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AB75" i="4" s="1"/>
  <c r="Y74" i="4"/>
  <c r="Y73" i="4"/>
  <c r="AB73" i="4" s="1"/>
  <c r="Y72" i="4"/>
  <c r="Y71" i="4"/>
  <c r="Y70" i="4"/>
  <c r="Y69" i="4"/>
  <c r="Y68" i="4"/>
  <c r="Y67" i="4"/>
  <c r="AB67" i="4" s="1"/>
  <c r="Y66" i="4"/>
  <c r="Y65" i="4"/>
  <c r="AB65" i="4" s="1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AA1226" i="4"/>
  <c r="Z1226" i="4" s="1"/>
  <c r="AA1225" i="4"/>
  <c r="AA1224" i="4"/>
  <c r="Z1224" i="4" s="1"/>
  <c r="AA1223" i="4"/>
  <c r="Z1223" i="4" s="1"/>
  <c r="AB1223" i="4"/>
  <c r="AA1222" i="4"/>
  <c r="Z1222" i="4" s="1"/>
  <c r="AB1222" i="4"/>
  <c r="AA1221" i="4"/>
  <c r="AA1220" i="4"/>
  <c r="AA1219" i="4"/>
  <c r="Z1219" i="4" s="1"/>
  <c r="AA1218" i="4"/>
  <c r="Z1218" i="4" s="1"/>
  <c r="AB1218" i="4" s="1"/>
  <c r="AA1217" i="4"/>
  <c r="AA1216" i="4"/>
  <c r="Z1216" i="4" s="1"/>
  <c r="AB1216" i="4"/>
  <c r="AA1215" i="4"/>
  <c r="Z1215" i="4" s="1"/>
  <c r="AA1214" i="4"/>
  <c r="Z1214" i="4" s="1"/>
  <c r="AB1214" i="4"/>
  <c r="AA1213" i="4"/>
  <c r="AA1212" i="4"/>
  <c r="Z1212" i="4" s="1"/>
  <c r="AB1212" i="4"/>
  <c r="AA1211" i="4"/>
  <c r="Z1211" i="4" s="1"/>
  <c r="AA1210" i="4"/>
  <c r="Z1210" i="4" s="1"/>
  <c r="AB1210" i="4"/>
  <c r="AA1209" i="4"/>
  <c r="AA1208" i="4"/>
  <c r="Z1208" i="4" s="1"/>
  <c r="AB1208" i="4" s="1"/>
  <c r="AA1207" i="4"/>
  <c r="Z1207" i="4" s="1"/>
  <c r="AA1206" i="4"/>
  <c r="Z1206" i="4" s="1"/>
  <c r="AB1206" i="4" s="1"/>
  <c r="AA1205" i="4"/>
  <c r="AA1204" i="4"/>
  <c r="Z1204" i="4" s="1"/>
  <c r="AB1204" i="4" s="1"/>
  <c r="AA1203" i="4"/>
  <c r="Z1203" i="4" s="1"/>
  <c r="AA1202" i="4"/>
  <c r="Z1202" i="4" s="1"/>
  <c r="AB1202" i="4" s="1"/>
  <c r="AA1201" i="4"/>
  <c r="AA1200" i="4"/>
  <c r="Z1200" i="4" s="1"/>
  <c r="AB1200" i="4"/>
  <c r="AA1199" i="4"/>
  <c r="Z1199" i="4" s="1"/>
  <c r="AA1198" i="4"/>
  <c r="Z1198" i="4" s="1"/>
  <c r="AB1198" i="4"/>
  <c r="AA1197" i="4"/>
  <c r="AA1196" i="4"/>
  <c r="AA1195" i="4"/>
  <c r="Z1195" i="4" s="1"/>
  <c r="AA1194" i="4"/>
  <c r="Z1194" i="4" s="1"/>
  <c r="AB1194" i="4" s="1"/>
  <c r="AA1193" i="4"/>
  <c r="AA1192" i="4"/>
  <c r="Z1192" i="4" s="1"/>
  <c r="AB1192" i="4"/>
  <c r="AA1191" i="4"/>
  <c r="Z1191" i="4" s="1"/>
  <c r="AA1190" i="4"/>
  <c r="Z1190" i="4" s="1"/>
  <c r="AB1190" i="4"/>
  <c r="AA1189" i="4"/>
  <c r="AA1188" i="4"/>
  <c r="AA1187" i="4"/>
  <c r="Z1187" i="4" s="1"/>
  <c r="AA1186" i="4"/>
  <c r="AA1185" i="4"/>
  <c r="AA1184" i="4"/>
  <c r="Z1184" i="4" s="1"/>
  <c r="AB1184" i="4" s="1"/>
  <c r="AA1183" i="4"/>
  <c r="Z1183" i="4" s="1"/>
  <c r="AA1182" i="4"/>
  <c r="Z1182" i="4" s="1"/>
  <c r="AB1182" i="4"/>
  <c r="AA1181" i="4"/>
  <c r="AA1180" i="4"/>
  <c r="Z1180" i="4" s="1"/>
  <c r="AA1179" i="4"/>
  <c r="Z1179" i="4" s="1"/>
  <c r="AA1178" i="4"/>
  <c r="Z1178" i="4" s="1"/>
  <c r="AA1177" i="4"/>
  <c r="AA1176" i="4"/>
  <c r="Z1176" i="4" s="1"/>
  <c r="AA1175" i="4"/>
  <c r="Z1175" i="4" s="1"/>
  <c r="AA1174" i="4"/>
  <c r="Z1174" i="4" s="1"/>
  <c r="AA1173" i="4"/>
  <c r="AA1172" i="4"/>
  <c r="Z1172" i="4" s="1"/>
  <c r="AA1171" i="4"/>
  <c r="Z1171" i="4" s="1"/>
  <c r="AA1170" i="4"/>
  <c r="AA1169" i="4"/>
  <c r="Z1169" i="4" s="1"/>
  <c r="AA1168" i="4"/>
  <c r="Z1168" i="4" s="1"/>
  <c r="AA1167" i="4"/>
  <c r="Z1167" i="4" s="1"/>
  <c r="AA1166" i="4"/>
  <c r="Z1166" i="4" s="1"/>
  <c r="AA1165" i="4"/>
  <c r="Z1165" i="4" s="1"/>
  <c r="AA1164" i="4"/>
  <c r="Z1164" i="4" s="1"/>
  <c r="AA1163" i="4"/>
  <c r="AA1162" i="4"/>
  <c r="Z1162" i="4" s="1"/>
  <c r="AA1161" i="4"/>
  <c r="Z1161" i="4" s="1"/>
  <c r="AA1160" i="4"/>
  <c r="Z1160" i="4" s="1"/>
  <c r="AA1159" i="4"/>
  <c r="Z1159" i="4" s="1"/>
  <c r="AA1158" i="4"/>
  <c r="Z1158" i="4" s="1"/>
  <c r="AA1157" i="4"/>
  <c r="Z1157" i="4" s="1"/>
  <c r="AA1156" i="4"/>
  <c r="Z1156" i="4" s="1"/>
  <c r="AA1155" i="4"/>
  <c r="Z1155" i="4" s="1"/>
  <c r="AA1154" i="4"/>
  <c r="Z1154" i="4" s="1"/>
  <c r="AA1153" i="4"/>
  <c r="Z1153" i="4" s="1"/>
  <c r="AA1152" i="4"/>
  <c r="Z1152" i="4" s="1"/>
  <c r="AA1151" i="4"/>
  <c r="Z1151" i="4" s="1"/>
  <c r="AA1150" i="4"/>
  <c r="Z1150" i="4" s="1"/>
  <c r="AA1149" i="4"/>
  <c r="Z1149" i="4" s="1"/>
  <c r="AA1148" i="4"/>
  <c r="Z1148" i="4" s="1"/>
  <c r="AA1147" i="4"/>
  <c r="Z1147" i="4" s="1"/>
  <c r="AA1146" i="4"/>
  <c r="Z1146" i="4" s="1"/>
  <c r="AB1146" i="4" s="1"/>
  <c r="AA1145" i="4"/>
  <c r="Z1145" i="4" s="1"/>
  <c r="AA1144" i="4"/>
  <c r="Z1144" i="4" s="1"/>
  <c r="AB1144" i="4"/>
  <c r="AA1143" i="4"/>
  <c r="Z1143" i="4" s="1"/>
  <c r="AA1142" i="4"/>
  <c r="Z1142" i="4" s="1"/>
  <c r="AB1142" i="4"/>
  <c r="AA1141" i="4"/>
  <c r="Z1141" i="4" s="1"/>
  <c r="AA1140" i="4"/>
  <c r="Z1140" i="4" s="1"/>
  <c r="AB1140" i="4"/>
  <c r="AA1139" i="4"/>
  <c r="Z1139" i="4" s="1"/>
  <c r="AA1138" i="4"/>
  <c r="Z1138" i="4" s="1"/>
  <c r="AB1138" i="4" s="1"/>
  <c r="AA1137" i="4"/>
  <c r="Z1137" i="4" s="1"/>
  <c r="AA1136" i="4"/>
  <c r="Z1136" i="4" s="1"/>
  <c r="AB1136" i="4"/>
  <c r="AA1135" i="4"/>
  <c r="Z1135" i="4" s="1"/>
  <c r="AA1134" i="4"/>
  <c r="Z1134" i="4" s="1"/>
  <c r="AB1134" i="4"/>
  <c r="AA1133" i="4"/>
  <c r="Z1133" i="4" s="1"/>
  <c r="AA1132" i="4"/>
  <c r="Z1132" i="4" s="1"/>
  <c r="AB1132" i="4"/>
  <c r="AA1131" i="4"/>
  <c r="Z1131" i="4" s="1"/>
  <c r="AA1130" i="4"/>
  <c r="Z1130" i="4" s="1"/>
  <c r="AB1130" i="4" s="1"/>
  <c r="AA1129" i="4"/>
  <c r="Z1129" i="4" s="1"/>
  <c r="AA1128" i="4"/>
  <c r="Z1128" i="4" s="1"/>
  <c r="AB1128" i="4"/>
  <c r="AA1127" i="4"/>
  <c r="Z1127" i="4" s="1"/>
  <c r="AA1126" i="4"/>
  <c r="Z1126" i="4" s="1"/>
  <c r="AB1126" i="4" s="1"/>
  <c r="AA1125" i="4"/>
  <c r="Z1125" i="4" s="1"/>
  <c r="AA1124" i="4"/>
  <c r="Z1124" i="4" s="1"/>
  <c r="AB1124" i="4"/>
  <c r="AA1123" i="4"/>
  <c r="Z1123" i="4" s="1"/>
  <c r="AA1122" i="4"/>
  <c r="AA1121" i="4"/>
  <c r="Z1121" i="4" s="1"/>
  <c r="AA1120" i="4"/>
  <c r="Z1120" i="4" s="1"/>
  <c r="AB1120" i="4"/>
  <c r="AA1119" i="4"/>
  <c r="Z1119" i="4" s="1"/>
  <c r="AA1118" i="4"/>
  <c r="Z1118" i="4" s="1"/>
  <c r="AB1118" i="4" s="1"/>
  <c r="AA1117" i="4"/>
  <c r="Z1117" i="4" s="1"/>
  <c r="AA1116" i="4"/>
  <c r="Z1116" i="4" s="1"/>
  <c r="AA1115" i="4"/>
  <c r="AA1114" i="4"/>
  <c r="AA1113" i="4"/>
  <c r="Z1113" i="4" s="1"/>
  <c r="AA1112" i="4"/>
  <c r="Z1112" i="4" s="1"/>
  <c r="AA1111" i="4"/>
  <c r="Z1111" i="4" s="1"/>
  <c r="AA1110" i="4"/>
  <c r="Z1110" i="4" s="1"/>
  <c r="AA1109" i="4"/>
  <c r="Z1109" i="4" s="1"/>
  <c r="AA1108" i="4"/>
  <c r="Z1108" i="4" s="1"/>
  <c r="AA1107" i="4"/>
  <c r="Z1107" i="4" s="1"/>
  <c r="AA1106" i="4"/>
  <c r="Z1106" i="4" s="1"/>
  <c r="AA1105" i="4"/>
  <c r="Z1105" i="4" s="1"/>
  <c r="AA1104" i="4"/>
  <c r="Z1104" i="4" s="1"/>
  <c r="AA1103" i="4"/>
  <c r="Z1103" i="4" s="1"/>
  <c r="AA1102" i="4"/>
  <c r="Z1102" i="4" s="1"/>
  <c r="AA1101" i="4"/>
  <c r="Z1101" i="4" s="1"/>
  <c r="AA1100" i="4"/>
  <c r="Z1100" i="4" s="1"/>
  <c r="AA1099" i="4"/>
  <c r="AA1098" i="4"/>
  <c r="Z1098" i="4" s="1"/>
  <c r="AA1097" i="4"/>
  <c r="Z1097" i="4" s="1"/>
  <c r="AA1096" i="4"/>
  <c r="Z1096" i="4" s="1"/>
  <c r="AA1095" i="4"/>
  <c r="Z1095" i="4" s="1"/>
  <c r="AA1094" i="4"/>
  <c r="Z1094" i="4" s="1"/>
  <c r="AA1093" i="4"/>
  <c r="Z1093" i="4" s="1"/>
  <c r="AA1092" i="4"/>
  <c r="Z1092" i="4" s="1"/>
  <c r="AA1091" i="4"/>
  <c r="AA1090" i="4"/>
  <c r="AA1089" i="4"/>
  <c r="AA1088" i="4"/>
  <c r="Z1088" i="4" s="1"/>
  <c r="AA1087" i="4"/>
  <c r="AA1086" i="4"/>
  <c r="Z1086" i="4" s="1"/>
  <c r="AA1085" i="4"/>
  <c r="Z1085" i="4" s="1"/>
  <c r="AA1084" i="4"/>
  <c r="Z1084" i="4" s="1"/>
  <c r="AA1083" i="4"/>
  <c r="Z1083" i="4" s="1"/>
  <c r="AA1082" i="4"/>
  <c r="Z1082" i="4" s="1"/>
  <c r="AA1081" i="4"/>
  <c r="Z1081" i="4" s="1"/>
  <c r="AA1080" i="4"/>
  <c r="Z1080" i="4" s="1"/>
  <c r="AA1079" i="4"/>
  <c r="AA1078" i="4"/>
  <c r="Z1078" i="4" s="1"/>
  <c r="AA1077" i="4"/>
  <c r="Z1077" i="4" s="1"/>
  <c r="AA1076" i="4"/>
  <c r="Z1076" i="4" s="1"/>
  <c r="AA1075" i="4"/>
  <c r="Z1075" i="4" s="1"/>
  <c r="AA1074" i="4"/>
  <c r="Z1074" i="4" s="1"/>
  <c r="AA1073" i="4"/>
  <c r="Z1073" i="4" s="1"/>
  <c r="AA1072" i="4"/>
  <c r="Z1072" i="4" s="1"/>
  <c r="AA1071" i="4"/>
  <c r="Z1071" i="4" s="1"/>
  <c r="AA1070" i="4"/>
  <c r="Z1070" i="4" s="1"/>
  <c r="AA1069" i="4"/>
  <c r="Z1069" i="4" s="1"/>
  <c r="AA1068" i="4"/>
  <c r="Z1068" i="4" s="1"/>
  <c r="AA1067" i="4"/>
  <c r="Z1067" i="4" s="1"/>
  <c r="AA1066" i="4"/>
  <c r="Z1066" i="4" s="1"/>
  <c r="AA1065" i="4"/>
  <c r="Z1065" i="4" s="1"/>
  <c r="AA1064" i="4"/>
  <c r="Z1064" i="4" s="1"/>
  <c r="AA1063" i="4"/>
  <c r="Z1063" i="4" s="1"/>
  <c r="AA1062" i="4"/>
  <c r="Z1062" i="4" s="1"/>
  <c r="AA1061" i="4"/>
  <c r="Z1061" i="4" s="1"/>
  <c r="AA1060" i="4"/>
  <c r="Z1060" i="4" s="1"/>
  <c r="AA1059" i="4"/>
  <c r="Z1059" i="4" s="1"/>
  <c r="AA1058" i="4"/>
  <c r="Z1058" i="4" s="1"/>
  <c r="AA1057" i="4"/>
  <c r="Z1057" i="4" s="1"/>
  <c r="AA1056" i="4"/>
  <c r="Z1056" i="4" s="1"/>
  <c r="AA1055" i="4"/>
  <c r="Z1055" i="4" s="1"/>
  <c r="AA1054" i="4"/>
  <c r="Z1054" i="4" s="1"/>
  <c r="AB1054" i="4" s="1"/>
  <c r="AA1053" i="4"/>
  <c r="Z1053" i="4" s="1"/>
  <c r="AA1052" i="4"/>
  <c r="Z1052" i="4" s="1"/>
  <c r="AA1051" i="4"/>
  <c r="Z1051" i="4" s="1"/>
  <c r="AA1050" i="4"/>
  <c r="Z1050" i="4" s="1"/>
  <c r="AA1049" i="4"/>
  <c r="Z1049" i="4" s="1"/>
  <c r="AA1048" i="4"/>
  <c r="Z1048" i="4" s="1"/>
  <c r="AA1047" i="4"/>
  <c r="Z1047" i="4" s="1"/>
  <c r="AA1046" i="4"/>
  <c r="Z1046" i="4" s="1"/>
  <c r="AB1046" i="4" s="1"/>
  <c r="AA1045" i="4"/>
  <c r="Z1045" i="4" s="1"/>
  <c r="AA1044" i="4"/>
  <c r="Z1044" i="4" s="1"/>
  <c r="AB1044" i="4"/>
  <c r="AA1043" i="4"/>
  <c r="Z1043" i="4" s="1"/>
  <c r="AA1042" i="4"/>
  <c r="Z1042" i="4" s="1"/>
  <c r="AB1042" i="4" s="1"/>
  <c r="AA1041" i="4"/>
  <c r="Z1041" i="4" s="1"/>
  <c r="AA1040" i="4"/>
  <c r="Z1040" i="4" s="1"/>
  <c r="AB1040" i="4" s="1"/>
  <c r="AA1039" i="4"/>
  <c r="Z1039" i="4" s="1"/>
  <c r="AA1038" i="4"/>
  <c r="AA1037" i="4"/>
  <c r="Z1037" i="4" s="1"/>
  <c r="AA1036" i="4"/>
  <c r="Z1036" i="4" s="1"/>
  <c r="AB1036" i="4" s="1"/>
  <c r="AA1035" i="4"/>
  <c r="Z1035" i="4" s="1"/>
  <c r="AA1034" i="4"/>
  <c r="Z1034" i="4" s="1"/>
  <c r="AB1034" i="4" s="1"/>
  <c r="AA1033" i="4"/>
  <c r="Z1033" i="4" s="1"/>
  <c r="AA1032" i="4"/>
  <c r="Z1032" i="4" s="1"/>
  <c r="AB1032" i="4"/>
  <c r="AA1031" i="4"/>
  <c r="AA1030" i="4"/>
  <c r="Z1030" i="4" s="1"/>
  <c r="AB1030" i="4" s="1"/>
  <c r="AA1029" i="4"/>
  <c r="Z1029" i="4" s="1"/>
  <c r="AA1028" i="4"/>
  <c r="Z1028" i="4" s="1"/>
  <c r="AB1028" i="4"/>
  <c r="AA1027" i="4"/>
  <c r="Z1027" i="4" s="1"/>
  <c r="AA1026" i="4"/>
  <c r="Z1026" i="4" s="1"/>
  <c r="AB1026" i="4" s="1"/>
  <c r="AA1025" i="4"/>
  <c r="Z1025" i="4" s="1"/>
  <c r="AA1024" i="4"/>
  <c r="Z1024" i="4" s="1"/>
  <c r="AB1024" i="4"/>
  <c r="AA1023" i="4"/>
  <c r="Z1023" i="4" s="1"/>
  <c r="AA1022" i="4"/>
  <c r="Z1022" i="4" s="1"/>
  <c r="AB1022" i="4" s="1"/>
  <c r="AA1021" i="4"/>
  <c r="Z1021" i="4" s="1"/>
  <c r="AA1020" i="4"/>
  <c r="Z1020" i="4" s="1"/>
  <c r="AB1020" i="4"/>
  <c r="AA1019" i="4"/>
  <c r="AA1018" i="4"/>
  <c r="Z1018" i="4" s="1"/>
  <c r="AB1018" i="4" s="1"/>
  <c r="AA1017" i="4"/>
  <c r="Z1017" i="4" s="1"/>
  <c r="AA1016" i="4"/>
  <c r="Z1016" i="4" s="1"/>
  <c r="AB1016" i="4" s="1"/>
  <c r="AA1015" i="4"/>
  <c r="Z1015" i="4" s="1"/>
  <c r="AA1014" i="4"/>
  <c r="Z1014" i="4" s="1"/>
  <c r="AB1014" i="4" s="1"/>
  <c r="AA1013" i="4"/>
  <c r="Z1013" i="4" s="1"/>
  <c r="AA1012" i="4"/>
  <c r="Z1012" i="4" s="1"/>
  <c r="AB1012" i="4" s="1"/>
  <c r="AA1011" i="4"/>
  <c r="Z1011" i="4" s="1"/>
  <c r="AA1010" i="4"/>
  <c r="Z1010" i="4" s="1"/>
  <c r="AB1010" i="4"/>
  <c r="AA1009" i="4"/>
  <c r="Z1009" i="4" s="1"/>
  <c r="AA1008" i="4"/>
  <c r="AA1007" i="4"/>
  <c r="Z1007" i="4" s="1"/>
  <c r="AA1006" i="4"/>
  <c r="Z1006" i="4" s="1"/>
  <c r="AB1006" i="4" s="1"/>
  <c r="AA1005" i="4"/>
  <c r="Z1005" i="4" s="1"/>
  <c r="AA1004" i="4"/>
  <c r="AA1003" i="4"/>
  <c r="Z1003" i="4" s="1"/>
  <c r="AA1002" i="4"/>
  <c r="Z1002" i="4" s="1"/>
  <c r="AB1002" i="4" s="1"/>
  <c r="AA1001" i="4"/>
  <c r="Z1001" i="4" s="1"/>
  <c r="AA1000" i="4"/>
  <c r="Z1000" i="4" s="1"/>
  <c r="AB1000" i="4" s="1"/>
  <c r="AA999" i="4"/>
  <c r="AA998" i="4"/>
  <c r="Z998" i="4" s="1"/>
  <c r="AB998" i="4"/>
  <c r="AA997" i="4"/>
  <c r="Z997" i="4" s="1"/>
  <c r="AA996" i="4"/>
  <c r="AA995" i="4"/>
  <c r="Z995" i="4" s="1"/>
  <c r="AA994" i="4"/>
  <c r="AA993" i="4"/>
  <c r="Z993" i="4" s="1"/>
  <c r="AA992" i="4"/>
  <c r="Z992" i="4" s="1"/>
  <c r="AB992" i="4" s="1"/>
  <c r="AA991" i="4"/>
  <c r="Z991" i="4" s="1"/>
  <c r="AA990" i="4"/>
  <c r="AA989" i="4"/>
  <c r="Z989" i="4" s="1"/>
  <c r="AA988" i="4"/>
  <c r="Z988" i="4" s="1"/>
  <c r="AB988" i="4" s="1"/>
  <c r="AA987" i="4"/>
  <c r="AA986" i="4"/>
  <c r="AA985" i="4"/>
  <c r="Z985" i="4" s="1"/>
  <c r="AA984" i="4"/>
  <c r="AA983" i="4"/>
  <c r="Z983" i="4" s="1"/>
  <c r="AA982" i="4"/>
  <c r="Z982" i="4" s="1"/>
  <c r="AB982" i="4"/>
  <c r="AA981" i="4"/>
  <c r="Z981" i="4" s="1"/>
  <c r="AA980" i="4"/>
  <c r="Z980" i="4" s="1"/>
  <c r="AB980" i="4" s="1"/>
  <c r="AA979" i="4"/>
  <c r="Z979" i="4" s="1"/>
  <c r="AA978" i="4"/>
  <c r="Z978" i="4" s="1"/>
  <c r="AB978" i="4"/>
  <c r="AA977" i="4"/>
  <c r="Z977" i="4" s="1"/>
  <c r="AA976" i="4"/>
  <c r="AA975" i="4"/>
  <c r="Z975" i="4" s="1"/>
  <c r="AA974" i="4"/>
  <c r="Z974" i="4" s="1"/>
  <c r="AB974" i="4" s="1"/>
  <c r="AA973" i="4"/>
  <c r="Z973" i="4" s="1"/>
  <c r="AA972" i="4"/>
  <c r="Z972" i="4" s="1"/>
  <c r="AB972" i="4"/>
  <c r="AA971" i="4"/>
  <c r="Z971" i="4" s="1"/>
  <c r="AA970" i="4"/>
  <c r="Z970" i="4" s="1"/>
  <c r="AB970" i="4"/>
  <c r="AA969" i="4"/>
  <c r="Z969" i="4" s="1"/>
  <c r="AA968" i="4"/>
  <c r="AA967" i="4"/>
  <c r="Z967" i="4" s="1"/>
  <c r="AA966" i="4"/>
  <c r="Z966" i="4" s="1"/>
  <c r="AB966" i="4"/>
  <c r="AA965" i="4"/>
  <c r="Z965" i="4" s="1"/>
  <c r="AA964" i="4"/>
  <c r="Z964" i="4" s="1"/>
  <c r="AB964" i="4" s="1"/>
  <c r="AA963" i="4"/>
  <c r="Z963" i="4" s="1"/>
  <c r="AA962" i="4"/>
  <c r="Z962" i="4" s="1"/>
  <c r="AB962" i="4"/>
  <c r="AA961" i="4"/>
  <c r="Z961" i="4" s="1"/>
  <c r="AA960" i="4"/>
  <c r="Z960" i="4" s="1"/>
  <c r="AB960" i="4" s="1"/>
  <c r="AA959" i="4"/>
  <c r="Z959" i="4" s="1"/>
  <c r="AA958" i="4"/>
  <c r="Z958" i="4" s="1"/>
  <c r="AB958" i="4" s="1"/>
  <c r="AA957" i="4"/>
  <c r="Z957" i="4" s="1"/>
  <c r="AA956" i="4"/>
  <c r="Z956" i="4" s="1"/>
  <c r="AA955" i="4"/>
  <c r="Z955" i="4" s="1"/>
  <c r="AA954" i="4"/>
  <c r="Z954" i="4" s="1"/>
  <c r="AA953" i="4"/>
  <c r="Z953" i="4" s="1"/>
  <c r="AA952" i="4"/>
  <c r="Z952" i="4" s="1"/>
  <c r="AA951" i="4"/>
  <c r="Z951" i="4" s="1"/>
  <c r="AA950" i="4"/>
  <c r="Z950" i="4" s="1"/>
  <c r="AB950" i="4" s="1"/>
  <c r="AA949" i="4"/>
  <c r="Z949" i="4" s="1"/>
  <c r="AA948" i="4"/>
  <c r="Z948" i="4" s="1"/>
  <c r="AA947" i="4"/>
  <c r="AA946" i="4"/>
  <c r="Z946" i="4" s="1"/>
  <c r="AA945" i="4"/>
  <c r="Z945" i="4" s="1"/>
  <c r="AA944" i="4"/>
  <c r="Z944" i="4" s="1"/>
  <c r="AA943" i="4"/>
  <c r="Z943" i="4" s="1"/>
  <c r="AA942" i="4"/>
  <c r="Z942" i="4" s="1"/>
  <c r="AB942" i="4" s="1"/>
  <c r="AA941" i="4"/>
  <c r="Z941" i="4" s="1"/>
  <c r="AA940" i="4"/>
  <c r="Z940" i="4" s="1"/>
  <c r="AA939" i="4"/>
  <c r="Z939" i="4" s="1"/>
  <c r="AA938" i="4"/>
  <c r="Z938" i="4" s="1"/>
  <c r="AA937" i="4"/>
  <c r="Z937" i="4" s="1"/>
  <c r="AA936" i="4"/>
  <c r="Z936" i="4" s="1"/>
  <c r="AA935" i="4"/>
  <c r="Z935" i="4" s="1"/>
  <c r="AA934" i="4"/>
  <c r="Z934" i="4" s="1"/>
  <c r="AB934" i="4" s="1"/>
  <c r="AA933" i="4"/>
  <c r="Z933" i="4" s="1"/>
  <c r="AA932" i="4"/>
  <c r="Z932" i="4" s="1"/>
  <c r="AA931" i="4"/>
  <c r="Z931" i="4" s="1"/>
  <c r="AA930" i="4"/>
  <c r="Z930" i="4" s="1"/>
  <c r="AA929" i="4"/>
  <c r="Z929" i="4" s="1"/>
  <c r="AA928" i="4"/>
  <c r="Z928" i="4" s="1"/>
  <c r="AA927" i="4"/>
  <c r="Z927" i="4" s="1"/>
  <c r="AA926" i="4"/>
  <c r="AA925" i="4"/>
  <c r="AA924" i="4"/>
  <c r="AA923" i="4"/>
  <c r="AA922" i="4"/>
  <c r="AA921" i="4"/>
  <c r="AA920" i="4"/>
  <c r="AA919" i="4"/>
  <c r="AA918" i="4"/>
  <c r="Z918" i="4" s="1"/>
  <c r="AB918" i="4" s="1"/>
  <c r="AA917" i="4"/>
  <c r="AA916" i="4"/>
  <c r="AA915" i="4"/>
  <c r="AA914" i="4"/>
  <c r="Z914" i="4" s="1"/>
  <c r="AA913" i="4"/>
  <c r="AA912" i="4"/>
  <c r="AA911" i="4"/>
  <c r="AA910" i="4"/>
  <c r="Z910" i="4" s="1"/>
  <c r="AB910" i="4" s="1"/>
  <c r="AA909" i="4"/>
  <c r="AA908" i="4"/>
  <c r="Z908" i="4" s="1"/>
  <c r="AA907" i="4"/>
  <c r="AA906" i="4"/>
  <c r="Z906" i="4" s="1"/>
  <c r="AB906" i="4" s="1"/>
  <c r="AA905" i="4"/>
  <c r="AA904" i="4"/>
  <c r="Z904" i="4" s="1"/>
  <c r="AB904" i="4" s="1"/>
  <c r="AA903" i="4"/>
  <c r="AA902" i="4"/>
  <c r="Z902" i="4" s="1"/>
  <c r="AB902" i="4" s="1"/>
  <c r="AA901" i="4"/>
  <c r="AA900" i="4"/>
  <c r="AA899" i="4"/>
  <c r="AA898" i="4"/>
  <c r="Z898" i="4" s="1"/>
  <c r="AB898" i="4"/>
  <c r="AA897" i="4"/>
  <c r="AA896" i="4"/>
  <c r="AA895" i="4"/>
  <c r="AA894" i="4"/>
  <c r="AB894" i="4"/>
  <c r="AA893" i="4"/>
  <c r="AA892" i="4"/>
  <c r="Z892" i="4" s="1"/>
  <c r="AB892" i="4"/>
  <c r="AA891" i="4"/>
  <c r="AA890" i="4"/>
  <c r="AA889" i="4"/>
  <c r="AA888" i="4"/>
  <c r="AA887" i="4"/>
  <c r="AA886" i="4"/>
  <c r="AA885" i="4"/>
  <c r="AA884" i="4"/>
  <c r="Z884" i="4" s="1"/>
  <c r="AB884" i="4"/>
  <c r="AA883" i="4"/>
  <c r="AA882" i="4"/>
  <c r="AA881" i="4"/>
  <c r="AA880" i="4"/>
  <c r="AA879" i="4"/>
  <c r="AA878" i="4"/>
  <c r="Z878" i="4" s="1"/>
  <c r="AB878" i="4" s="1"/>
  <c r="AA877" i="4"/>
  <c r="AA876" i="4"/>
  <c r="AA875" i="4"/>
  <c r="AA874" i="4"/>
  <c r="AA873" i="4"/>
  <c r="AA872" i="4"/>
  <c r="AA871" i="4"/>
  <c r="AA870" i="4"/>
  <c r="AA869" i="4"/>
  <c r="AA868" i="4"/>
  <c r="AA867" i="4"/>
  <c r="AA866" i="4"/>
  <c r="Z866" i="4" s="1"/>
  <c r="AB866" i="4" s="1"/>
  <c r="AA865" i="4"/>
  <c r="Z865" i="4" s="1"/>
  <c r="AA864" i="4"/>
  <c r="Z864" i="4" s="1"/>
  <c r="AA863" i="4"/>
  <c r="Z863" i="4" s="1"/>
  <c r="AA862" i="4"/>
  <c r="AA861" i="4"/>
  <c r="Z861" i="4" s="1"/>
  <c r="AA860" i="4"/>
  <c r="Z860" i="4" s="1"/>
  <c r="AA859" i="4"/>
  <c r="Z859" i="4" s="1"/>
  <c r="AA858" i="4"/>
  <c r="Z858" i="4" s="1"/>
  <c r="AB858" i="4"/>
  <c r="AA857" i="4"/>
  <c r="Z857" i="4" s="1"/>
  <c r="AA856" i="4"/>
  <c r="Z856" i="4" s="1"/>
  <c r="AA855" i="4"/>
  <c r="Z855" i="4" s="1"/>
  <c r="AA854" i="4"/>
  <c r="Z854" i="4" s="1"/>
  <c r="AB854" i="4" s="1"/>
  <c r="AA853" i="4"/>
  <c r="Z853" i="4" s="1"/>
  <c r="AA852" i="4"/>
  <c r="Z852" i="4" s="1"/>
  <c r="AA851" i="4"/>
  <c r="Z851" i="4" s="1"/>
  <c r="AA850" i="4"/>
  <c r="Z850" i="4" s="1"/>
  <c r="AB850" i="4" s="1"/>
  <c r="AA849" i="4"/>
  <c r="Z849" i="4" s="1"/>
  <c r="AA848" i="4"/>
  <c r="Z848" i="4" s="1"/>
  <c r="AA847" i="4"/>
  <c r="Z847" i="4" s="1"/>
  <c r="AA846" i="4"/>
  <c r="Z846" i="4" s="1"/>
  <c r="AB846" i="4" s="1"/>
  <c r="AA845" i="4"/>
  <c r="Z845" i="4" s="1"/>
  <c r="AA844" i="4"/>
  <c r="Z844" i="4" s="1"/>
  <c r="AA843" i="4"/>
  <c r="Z843" i="4" s="1"/>
  <c r="AA842" i="4"/>
  <c r="Z842" i="4" s="1"/>
  <c r="AB842" i="4" s="1"/>
  <c r="AA841" i="4"/>
  <c r="Z841" i="4" s="1"/>
  <c r="AA840" i="4"/>
  <c r="AA839" i="4"/>
  <c r="Z839" i="4" s="1"/>
  <c r="AA838" i="4"/>
  <c r="Z838" i="4" s="1"/>
  <c r="AB838" i="4"/>
  <c r="AA837" i="4"/>
  <c r="Z837" i="4" s="1"/>
  <c r="AB837" i="4"/>
  <c r="AA836" i="4"/>
  <c r="Z836" i="4" s="1"/>
  <c r="AB836" i="4"/>
  <c r="AA835" i="4"/>
  <c r="Z835" i="4" s="1"/>
  <c r="AB835" i="4"/>
  <c r="AA834" i="4"/>
  <c r="Z834" i="4" s="1"/>
  <c r="AB834" i="4"/>
  <c r="AA833" i="4"/>
  <c r="Z833" i="4" s="1"/>
  <c r="AB833" i="4"/>
  <c r="AA832" i="4"/>
  <c r="AB832" i="4"/>
  <c r="AA831" i="4"/>
  <c r="Z831" i="4" s="1"/>
  <c r="AB831" i="4"/>
  <c r="AA830" i="4"/>
  <c r="Z830" i="4" s="1"/>
  <c r="AB830" i="4"/>
  <c r="AA829" i="4"/>
  <c r="Z829" i="4" s="1"/>
  <c r="AB829" i="4"/>
  <c r="AA828" i="4"/>
  <c r="Z828" i="4" s="1"/>
  <c r="AB828" i="4"/>
  <c r="AA827" i="4"/>
  <c r="Z827" i="4" s="1"/>
  <c r="AB827" i="4"/>
  <c r="AA826" i="4"/>
  <c r="Z826" i="4" s="1"/>
  <c r="AB826" i="4"/>
  <c r="AA825" i="4"/>
  <c r="Z825" i="4" s="1"/>
  <c r="AB825" i="4"/>
  <c r="AA824" i="4"/>
  <c r="Z824" i="4" s="1"/>
  <c r="AB824" i="4"/>
  <c r="AA823" i="4"/>
  <c r="Z823" i="4" s="1"/>
  <c r="AB823" i="4"/>
  <c r="AA822" i="4"/>
  <c r="Z822" i="4" s="1"/>
  <c r="AB822" i="4"/>
  <c r="AA821" i="4"/>
  <c r="Z821" i="4" s="1"/>
  <c r="AB821" i="4"/>
  <c r="AA820" i="4"/>
  <c r="AB820" i="4"/>
  <c r="AA819" i="4"/>
  <c r="Z819" i="4" s="1"/>
  <c r="AB819" i="4"/>
  <c r="AA818" i="4"/>
  <c r="Z818" i="4" s="1"/>
  <c r="AB818" i="4"/>
  <c r="AA817" i="4"/>
  <c r="Z817" i="4" s="1"/>
  <c r="AB817" i="4"/>
  <c r="AA816" i="4"/>
  <c r="Z816" i="4" s="1"/>
  <c r="AB816" i="4"/>
  <c r="AA815" i="4"/>
  <c r="Z815" i="4" s="1"/>
  <c r="AB815" i="4"/>
  <c r="AA814" i="4"/>
  <c r="Z814" i="4" s="1"/>
  <c r="AB814" i="4"/>
  <c r="AA813" i="4"/>
  <c r="Z813" i="4" s="1"/>
  <c r="AB813" i="4"/>
  <c r="AA812" i="4"/>
  <c r="AA811" i="4"/>
  <c r="Z811" i="4" s="1"/>
  <c r="AA810" i="4"/>
  <c r="AA809" i="4"/>
  <c r="Z809" i="4" s="1"/>
  <c r="AA808" i="4"/>
  <c r="Z808" i="4" s="1"/>
  <c r="AB808" i="4" s="1"/>
  <c r="AA807" i="4"/>
  <c r="Z807" i="4" s="1"/>
  <c r="AA806" i="4"/>
  <c r="AA805" i="4"/>
  <c r="Z805" i="4" s="1"/>
  <c r="AA804" i="4"/>
  <c r="Z804" i="4" s="1"/>
  <c r="AB804" i="4" s="1"/>
  <c r="AA803" i="4"/>
  <c r="Z803" i="4" s="1"/>
  <c r="AA802" i="4"/>
  <c r="Z802" i="4" s="1"/>
  <c r="AB802" i="4"/>
  <c r="AA801" i="4"/>
  <c r="Z801" i="4" s="1"/>
  <c r="AA800" i="4"/>
  <c r="Z800" i="4" s="1"/>
  <c r="AA799" i="4"/>
  <c r="Z799" i="4" s="1"/>
  <c r="AA798" i="4"/>
  <c r="Z798" i="4" s="1"/>
  <c r="AA797" i="4"/>
  <c r="Z797" i="4" s="1"/>
  <c r="AA796" i="4"/>
  <c r="Z796" i="4" s="1"/>
  <c r="AA795" i="4"/>
  <c r="Z795" i="4" s="1"/>
  <c r="AA794" i="4"/>
  <c r="Z794" i="4" s="1"/>
  <c r="AA793" i="4"/>
  <c r="Z793" i="4" s="1"/>
  <c r="AA792" i="4"/>
  <c r="Z792" i="4" s="1"/>
  <c r="AA791" i="4"/>
  <c r="Z791" i="4" s="1"/>
  <c r="AA790" i="4"/>
  <c r="Z790" i="4" s="1"/>
  <c r="AA789" i="4"/>
  <c r="Z789" i="4" s="1"/>
  <c r="AA788" i="4"/>
  <c r="Z788" i="4" s="1"/>
  <c r="AA787" i="4"/>
  <c r="Z787" i="4" s="1"/>
  <c r="AA786" i="4"/>
  <c r="Z786" i="4" s="1"/>
  <c r="AA785" i="4"/>
  <c r="Z785" i="4" s="1"/>
  <c r="AA784" i="4"/>
  <c r="Z784" i="4" s="1"/>
  <c r="AA783" i="4"/>
  <c r="Z783" i="4" s="1"/>
  <c r="AA782" i="4"/>
  <c r="Z782" i="4" s="1"/>
  <c r="AA781" i="4"/>
  <c r="Z781" i="4" s="1"/>
  <c r="AA780" i="4"/>
  <c r="Z780" i="4" s="1"/>
  <c r="AA779" i="4"/>
  <c r="Z779" i="4" s="1"/>
  <c r="AA778" i="4"/>
  <c r="Z778" i="4" s="1"/>
  <c r="AB778" i="4" s="1"/>
  <c r="AA777" i="4"/>
  <c r="Z777" i="4" s="1"/>
  <c r="AA776" i="4"/>
  <c r="Z776" i="4" s="1"/>
  <c r="AB776" i="4" s="1"/>
  <c r="AA775" i="4"/>
  <c r="Z775" i="4" s="1"/>
  <c r="AA774" i="4"/>
  <c r="Z774" i="4" s="1"/>
  <c r="AB774" i="4" s="1"/>
  <c r="AA773" i="4"/>
  <c r="Z773" i="4" s="1"/>
  <c r="AA772" i="4"/>
  <c r="Z772" i="4" s="1"/>
  <c r="AB772" i="4" s="1"/>
  <c r="AA771" i="4"/>
  <c r="Z771" i="4" s="1"/>
  <c r="AA770" i="4"/>
  <c r="Z770" i="4" s="1"/>
  <c r="AB770" i="4"/>
  <c r="AA769" i="4"/>
  <c r="Z769" i="4" s="1"/>
  <c r="AA768" i="4"/>
  <c r="Z768" i="4" s="1"/>
  <c r="AB768" i="4" s="1"/>
  <c r="AA767" i="4"/>
  <c r="Z767" i="4" s="1"/>
  <c r="AA766" i="4"/>
  <c r="AA765" i="4"/>
  <c r="Z765" i="4" s="1"/>
  <c r="AA764" i="4"/>
  <c r="Z764" i="4" s="1"/>
  <c r="AA763" i="4"/>
  <c r="Z763" i="4" s="1"/>
  <c r="AA762" i="4"/>
  <c r="Z762" i="4" s="1"/>
  <c r="AA761" i="4"/>
  <c r="Z761" i="4" s="1"/>
  <c r="AA760" i="4"/>
  <c r="Z760" i="4" s="1"/>
  <c r="AA759" i="4"/>
  <c r="Z759" i="4" s="1"/>
  <c r="AA758" i="4"/>
  <c r="Z758" i="4" s="1"/>
  <c r="AB758" i="4" s="1"/>
  <c r="AA757" i="4"/>
  <c r="Z757" i="4" s="1"/>
  <c r="AA756" i="4"/>
  <c r="Z756" i="4" s="1"/>
  <c r="AB756" i="4" s="1"/>
  <c r="AA755" i="4"/>
  <c r="Z755" i="4" s="1"/>
  <c r="AA754" i="4"/>
  <c r="Z754" i="4" s="1"/>
  <c r="AB754" i="4" s="1"/>
  <c r="AA753" i="4"/>
  <c r="Z753" i="4" s="1"/>
  <c r="AA752" i="4"/>
  <c r="Z752" i="4" s="1"/>
  <c r="AB752" i="4" s="1"/>
  <c r="AA751" i="4"/>
  <c r="Z751" i="4" s="1"/>
  <c r="AA750" i="4"/>
  <c r="Z750" i="4" s="1"/>
  <c r="AB750" i="4" s="1"/>
  <c r="AA749" i="4"/>
  <c r="Z749" i="4" s="1"/>
  <c r="AA748" i="4"/>
  <c r="Z748" i="4" s="1"/>
  <c r="AB748" i="4"/>
  <c r="AA747" i="4"/>
  <c r="Z747" i="4" s="1"/>
  <c r="AA746" i="4"/>
  <c r="Z746" i="4" s="1"/>
  <c r="AB746" i="4"/>
  <c r="AA745" i="4"/>
  <c r="Z745" i="4" s="1"/>
  <c r="AA744" i="4"/>
  <c r="Z744" i="4" s="1"/>
  <c r="AB744" i="4"/>
  <c r="AA743" i="4"/>
  <c r="Z743" i="4" s="1"/>
  <c r="AA742" i="4"/>
  <c r="Z742" i="4" s="1"/>
  <c r="AB742" i="4" s="1"/>
  <c r="AA741" i="4"/>
  <c r="Z741" i="4" s="1"/>
  <c r="AA740" i="4"/>
  <c r="Z740" i="4" s="1"/>
  <c r="AB740" i="4"/>
  <c r="AA739" i="4"/>
  <c r="Z739" i="4" s="1"/>
  <c r="AA738" i="4"/>
  <c r="Z738" i="4" s="1"/>
  <c r="AB738" i="4" s="1"/>
  <c r="AA737" i="4"/>
  <c r="Z737" i="4" s="1"/>
  <c r="AA736" i="4"/>
  <c r="Z736" i="4" s="1"/>
  <c r="AA735" i="4"/>
  <c r="Z735" i="4" s="1"/>
  <c r="AA734" i="4"/>
  <c r="Z734" i="4" s="1"/>
  <c r="AA733" i="4"/>
  <c r="Z733" i="4" s="1"/>
  <c r="AA732" i="4"/>
  <c r="Z732" i="4" s="1"/>
  <c r="AA731" i="4"/>
  <c r="Z731" i="4" s="1"/>
  <c r="AA730" i="4"/>
  <c r="Z730" i="4" s="1"/>
  <c r="AA729" i="4"/>
  <c r="Z729" i="4" s="1"/>
  <c r="AA728" i="4"/>
  <c r="Z728" i="4" s="1"/>
  <c r="AA727" i="4"/>
  <c r="Z727" i="4" s="1"/>
  <c r="AA726" i="4"/>
  <c r="Z726" i="4" s="1"/>
  <c r="AA725" i="4"/>
  <c r="Z725" i="4" s="1"/>
  <c r="AA724" i="4"/>
  <c r="Z724" i="4" s="1"/>
  <c r="AA723" i="4"/>
  <c r="Z723" i="4" s="1"/>
  <c r="AA722" i="4"/>
  <c r="Z722" i="4" s="1"/>
  <c r="AA721" i="4"/>
  <c r="Z721" i="4" s="1"/>
  <c r="AA720" i="4"/>
  <c r="Z720" i="4" s="1"/>
  <c r="AA719" i="4"/>
  <c r="Z719" i="4" s="1"/>
  <c r="AA718" i="4"/>
  <c r="Z718" i="4" s="1"/>
  <c r="AA717" i="4"/>
  <c r="Z717" i="4" s="1"/>
  <c r="AA716" i="4"/>
  <c r="Z716" i="4" s="1"/>
  <c r="AA715" i="4"/>
  <c r="Z715" i="4" s="1"/>
  <c r="AA714" i="4"/>
  <c r="Z714" i="4" s="1"/>
  <c r="AA713" i="4"/>
  <c r="Z713" i="4" s="1"/>
  <c r="AA712" i="4"/>
  <c r="Z712" i="4" s="1"/>
  <c r="AA711" i="4"/>
  <c r="Z711" i="4" s="1"/>
  <c r="AA710" i="4"/>
  <c r="Z710" i="4" s="1"/>
  <c r="AA709" i="4"/>
  <c r="Z709" i="4" s="1"/>
  <c r="AA708" i="4"/>
  <c r="Z708" i="4" s="1"/>
  <c r="AA707" i="4"/>
  <c r="Z707" i="4" s="1"/>
  <c r="AA706" i="4"/>
  <c r="Z706" i="4" s="1"/>
  <c r="AA705" i="4"/>
  <c r="Z705" i="4" s="1"/>
  <c r="AA704" i="4"/>
  <c r="Z704" i="4" s="1"/>
  <c r="AA703" i="4"/>
  <c r="Z703" i="4" s="1"/>
  <c r="AA702" i="4"/>
  <c r="Z702" i="4" s="1"/>
  <c r="AA701" i="4"/>
  <c r="Z701" i="4" s="1"/>
  <c r="AA700" i="4"/>
  <c r="Z700" i="4" s="1"/>
  <c r="AA699" i="4"/>
  <c r="Z699" i="4" s="1"/>
  <c r="AA698" i="4"/>
  <c r="Z698" i="4" s="1"/>
  <c r="AA697" i="4"/>
  <c r="Z697" i="4" s="1"/>
  <c r="AA696" i="4"/>
  <c r="Z696" i="4" s="1"/>
  <c r="AA695" i="4"/>
  <c r="Z695" i="4" s="1"/>
  <c r="AA694" i="4"/>
  <c r="Z694" i="4" s="1"/>
  <c r="AA693" i="4"/>
  <c r="Z693" i="4" s="1"/>
  <c r="AA692" i="4"/>
  <c r="Z692" i="4" s="1"/>
  <c r="AA691" i="4"/>
  <c r="Z691" i="4" s="1"/>
  <c r="AA690" i="4"/>
  <c r="Z690" i="4" s="1"/>
  <c r="AA689" i="4"/>
  <c r="Z689" i="4" s="1"/>
  <c r="AA688" i="4"/>
  <c r="AA687" i="4"/>
  <c r="Z687" i="4" s="1"/>
  <c r="AA686" i="4"/>
  <c r="Z686" i="4" s="1"/>
  <c r="AA685" i="4"/>
  <c r="Z685" i="4" s="1"/>
  <c r="AA684" i="4"/>
  <c r="AA683" i="4"/>
  <c r="Z683" i="4" s="1"/>
  <c r="AA682" i="4"/>
  <c r="AA681" i="4"/>
  <c r="Z681" i="4" s="1"/>
  <c r="AA680" i="4"/>
  <c r="AA679" i="4"/>
  <c r="Z679" i="4" s="1"/>
  <c r="AA678" i="4"/>
  <c r="Z678" i="4" s="1"/>
  <c r="AB678" i="4"/>
  <c r="AA677" i="4"/>
  <c r="Z677" i="4" s="1"/>
  <c r="AA676" i="4"/>
  <c r="AA675" i="4"/>
  <c r="Z675" i="4" s="1"/>
  <c r="AA674" i="4"/>
  <c r="Z674" i="4" s="1"/>
  <c r="AB674" i="4" s="1"/>
  <c r="AA673" i="4"/>
  <c r="Z673" i="4" s="1"/>
  <c r="AA672" i="4"/>
  <c r="AA671" i="4"/>
  <c r="Z671" i="4" s="1"/>
  <c r="AB671" i="4"/>
  <c r="AA670" i="4"/>
  <c r="Z670" i="4" s="1"/>
  <c r="AB670" i="4"/>
  <c r="AA669" i="4"/>
  <c r="Z669" i="4" s="1"/>
  <c r="AB669" i="4"/>
  <c r="AA668" i="4"/>
  <c r="AA667" i="4"/>
  <c r="Z667" i="4" s="1"/>
  <c r="AA666" i="4"/>
  <c r="Z666" i="4" s="1"/>
  <c r="AB666" i="4"/>
  <c r="AA665" i="4"/>
  <c r="Z665" i="4" s="1"/>
  <c r="AA664" i="4"/>
  <c r="AA663" i="4"/>
  <c r="Z663" i="4" s="1"/>
  <c r="AA662" i="4"/>
  <c r="AA661" i="4"/>
  <c r="Z661" i="4" s="1"/>
  <c r="AA660" i="4"/>
  <c r="Z660" i="4" s="1"/>
  <c r="AB660" i="4" s="1"/>
  <c r="AA659" i="4"/>
  <c r="Z659" i="4" s="1"/>
  <c r="AA658" i="4"/>
  <c r="AA657" i="4"/>
  <c r="Z657" i="4" s="1"/>
  <c r="AA656" i="4"/>
  <c r="Z656" i="4" s="1"/>
  <c r="AB656" i="4"/>
  <c r="AA655" i="4"/>
  <c r="Z655" i="4" s="1"/>
  <c r="AA654" i="4"/>
  <c r="Z654" i="4" s="1"/>
  <c r="AB654" i="4"/>
  <c r="AA653" i="4"/>
  <c r="Z653" i="4" s="1"/>
  <c r="AA652" i="4"/>
  <c r="Z652" i="4"/>
  <c r="AA651" i="4"/>
  <c r="Z651" i="4" s="1"/>
  <c r="AA650" i="4"/>
  <c r="Z650" i="4" s="1"/>
  <c r="AA649" i="4"/>
  <c r="Z649" i="4" s="1"/>
  <c r="AA648" i="4"/>
  <c r="Z648" i="4" s="1"/>
  <c r="AA647" i="4"/>
  <c r="Z647" i="4" s="1"/>
  <c r="AA646" i="4"/>
  <c r="Z646" i="4" s="1"/>
  <c r="AA645" i="4"/>
  <c r="Z645" i="4" s="1"/>
  <c r="AA644" i="4"/>
  <c r="Z644" i="4" s="1"/>
  <c r="AA643" i="4"/>
  <c r="Z643" i="4" s="1"/>
  <c r="AA642" i="4"/>
  <c r="Z642" i="4" s="1"/>
  <c r="AA641" i="4"/>
  <c r="Z641" i="4" s="1"/>
  <c r="AA640" i="4"/>
  <c r="Z640" i="4" s="1"/>
  <c r="AA639" i="4"/>
  <c r="Z639" i="4" s="1"/>
  <c r="AA638" i="4"/>
  <c r="Z638" i="4" s="1"/>
  <c r="AA637" i="4"/>
  <c r="Z637" i="4" s="1"/>
  <c r="AA636" i="4"/>
  <c r="Z636" i="4" s="1"/>
  <c r="AA635" i="4"/>
  <c r="Z635" i="4" s="1"/>
  <c r="AA634" i="4"/>
  <c r="Z634" i="4" s="1"/>
  <c r="AA633" i="4"/>
  <c r="Z633" i="4" s="1"/>
  <c r="AA632" i="4"/>
  <c r="Z632" i="4" s="1"/>
  <c r="AB632" i="4"/>
  <c r="AA631" i="4"/>
  <c r="Z631" i="4" s="1"/>
  <c r="AA630" i="4"/>
  <c r="Z630" i="4" s="1"/>
  <c r="AB630" i="4"/>
  <c r="AA629" i="4"/>
  <c r="Z629" i="4" s="1"/>
  <c r="AA628" i="4"/>
  <c r="Z628" i="4" s="1"/>
  <c r="AB628" i="4"/>
  <c r="AA627" i="4"/>
  <c r="Z627" i="4" s="1"/>
  <c r="AA626" i="4"/>
  <c r="Z626" i="4" s="1"/>
  <c r="AB626" i="4"/>
  <c r="AA625" i="4"/>
  <c r="Z625" i="4" s="1"/>
  <c r="AA624" i="4"/>
  <c r="Z624" i="4" s="1"/>
  <c r="AB624" i="4"/>
  <c r="AA623" i="4"/>
  <c r="Z623" i="4" s="1"/>
  <c r="AA622" i="4"/>
  <c r="Z622" i="4" s="1"/>
  <c r="AB622" i="4"/>
  <c r="AA621" i="4"/>
  <c r="Z621" i="4" s="1"/>
  <c r="AA620" i="4"/>
  <c r="Z620" i="4" s="1"/>
  <c r="AB620" i="4"/>
  <c r="AA619" i="4"/>
  <c r="Z619" i="4" s="1"/>
  <c r="AA618" i="4"/>
  <c r="Z618" i="4" s="1"/>
  <c r="AB618" i="4"/>
  <c r="AA617" i="4"/>
  <c r="Z617" i="4" s="1"/>
  <c r="AA616" i="4"/>
  <c r="Z616" i="4" s="1"/>
  <c r="AB616" i="4"/>
  <c r="AA615" i="4"/>
  <c r="Z615" i="4" s="1"/>
  <c r="AA614" i="4"/>
  <c r="Z614" i="4" s="1"/>
  <c r="AB614" i="4"/>
  <c r="AA613" i="4"/>
  <c r="Z613" i="4" s="1"/>
  <c r="AA612" i="4"/>
  <c r="Z612" i="4" s="1"/>
  <c r="AB612" i="4"/>
  <c r="AA611" i="4"/>
  <c r="Z611" i="4" s="1"/>
  <c r="AA610" i="4"/>
  <c r="Z610" i="4" s="1"/>
  <c r="AB610" i="4"/>
  <c r="AA609" i="4"/>
  <c r="Z609" i="4" s="1"/>
  <c r="AA608" i="4"/>
  <c r="Z608" i="4" s="1"/>
  <c r="AB608" i="4"/>
  <c r="AA607" i="4"/>
  <c r="Z607" i="4" s="1"/>
  <c r="AA606" i="4"/>
  <c r="Z606" i="4" s="1"/>
  <c r="AB606" i="4"/>
  <c r="AA605" i="4"/>
  <c r="Z605" i="4" s="1"/>
  <c r="AA604" i="4"/>
  <c r="Z604" i="4" s="1"/>
  <c r="AB604" i="4"/>
  <c r="AA603" i="4"/>
  <c r="Z603" i="4" s="1"/>
  <c r="AA602" i="4"/>
  <c r="Z602" i="4" s="1"/>
  <c r="AB602" i="4"/>
  <c r="AA601" i="4"/>
  <c r="Z601" i="4" s="1"/>
  <c r="AA600" i="4"/>
  <c r="Z600" i="4" s="1"/>
  <c r="AB600" i="4"/>
  <c r="AA599" i="4"/>
  <c r="Z599" i="4" s="1"/>
  <c r="AA598" i="4"/>
  <c r="Z598" i="4" s="1"/>
  <c r="AB598" i="4"/>
  <c r="AA597" i="4"/>
  <c r="Z597" i="4" s="1"/>
  <c r="AA596" i="4"/>
  <c r="Z596" i="4"/>
  <c r="AB596" i="4" s="1"/>
  <c r="AA595" i="4"/>
  <c r="Z595" i="4" s="1"/>
  <c r="AA594" i="4"/>
  <c r="Z594" i="4" s="1"/>
  <c r="AA593" i="4"/>
  <c r="Z593" i="4" s="1"/>
  <c r="AA592" i="4"/>
  <c r="Z592" i="4" s="1"/>
  <c r="AB592" i="4" s="1"/>
  <c r="AA591" i="4"/>
  <c r="Z591" i="4" s="1"/>
  <c r="AA590" i="4"/>
  <c r="Z590" i="4" s="1"/>
  <c r="AA589" i="4"/>
  <c r="Z589" i="4" s="1"/>
  <c r="AA588" i="4"/>
  <c r="Z588" i="4" s="1"/>
  <c r="AB588" i="4" s="1"/>
  <c r="AA587" i="4"/>
  <c r="Z587" i="4" s="1"/>
  <c r="AA586" i="4"/>
  <c r="Z586" i="4" s="1"/>
  <c r="AA585" i="4"/>
  <c r="Z585" i="4" s="1"/>
  <c r="AA584" i="4"/>
  <c r="Z584" i="4" s="1"/>
  <c r="AB584" i="4"/>
  <c r="AA583" i="4"/>
  <c r="Z583" i="4" s="1"/>
  <c r="AA582" i="4"/>
  <c r="Z582" i="4" s="1"/>
  <c r="AA581" i="4"/>
  <c r="Z581" i="4" s="1"/>
  <c r="AA580" i="4"/>
  <c r="Z580" i="4" s="1"/>
  <c r="AB580" i="4" s="1"/>
  <c r="AA579" i="4"/>
  <c r="Z579" i="4" s="1"/>
  <c r="AA578" i="4"/>
  <c r="Z578" i="4" s="1"/>
  <c r="AA577" i="4"/>
  <c r="Z577" i="4" s="1"/>
  <c r="AA576" i="4"/>
  <c r="Z576" i="4" s="1"/>
  <c r="AB576" i="4" s="1"/>
  <c r="AA575" i="4"/>
  <c r="Z575" i="4" s="1"/>
  <c r="AA574" i="4"/>
  <c r="Z574" i="4" s="1"/>
  <c r="AA573" i="4"/>
  <c r="Z573" i="4" s="1"/>
  <c r="AA572" i="4"/>
  <c r="Z572" i="4" s="1"/>
  <c r="AA571" i="4"/>
  <c r="Z571" i="4" s="1"/>
  <c r="AA570" i="4"/>
  <c r="Z570" i="4" s="1"/>
  <c r="AA569" i="4"/>
  <c r="Z569" i="4" s="1"/>
  <c r="AA568" i="4"/>
  <c r="Z568" i="4" s="1"/>
  <c r="AB568" i="4"/>
  <c r="AA567" i="4"/>
  <c r="Z567" i="4" s="1"/>
  <c r="AA566" i="4"/>
  <c r="Z566" i="4" s="1"/>
  <c r="AA565" i="4"/>
  <c r="Z565" i="4" s="1"/>
  <c r="AA564" i="4"/>
  <c r="Z564" i="4" s="1"/>
  <c r="AB564" i="4" s="1"/>
  <c r="AA563" i="4"/>
  <c r="Z563" i="4" s="1"/>
  <c r="AA562" i="4"/>
  <c r="Z562" i="4" s="1"/>
  <c r="AA561" i="4"/>
  <c r="Z561" i="4" s="1"/>
  <c r="AA560" i="4"/>
  <c r="Z560" i="4" s="1"/>
  <c r="AB560" i="4" s="1"/>
  <c r="AA559" i="4"/>
  <c r="Z559" i="4" s="1"/>
  <c r="AA558" i="4"/>
  <c r="Z558" i="4" s="1"/>
  <c r="AA557" i="4"/>
  <c r="Z557" i="4" s="1"/>
  <c r="AA556" i="4"/>
  <c r="Z556" i="4" s="1"/>
  <c r="AB556" i="4"/>
  <c r="AA555" i="4"/>
  <c r="Z555" i="4" s="1"/>
  <c r="AA554" i="4"/>
  <c r="Z554" i="4" s="1"/>
  <c r="AB554" i="4"/>
  <c r="AA553" i="4"/>
  <c r="Z553" i="4" s="1"/>
  <c r="AA552" i="4"/>
  <c r="Z552" i="4" s="1"/>
  <c r="AB552" i="4" s="1"/>
  <c r="AA551" i="4"/>
  <c r="Z551" i="4" s="1"/>
  <c r="AA550" i="4"/>
  <c r="Z550" i="4" s="1"/>
  <c r="AB550" i="4" s="1"/>
  <c r="AA549" i="4"/>
  <c r="Z549" i="4" s="1"/>
  <c r="AA548" i="4"/>
  <c r="Z548" i="4" s="1"/>
  <c r="AB548" i="4"/>
  <c r="AA547" i="4"/>
  <c r="Z547" i="4" s="1"/>
  <c r="AA546" i="4"/>
  <c r="Z546" i="4" s="1"/>
  <c r="AB546" i="4" s="1"/>
  <c r="AA545" i="4"/>
  <c r="Z545" i="4" s="1"/>
  <c r="AA544" i="4"/>
  <c r="Z544" i="4" s="1"/>
  <c r="AB544" i="4" s="1"/>
  <c r="AA543" i="4"/>
  <c r="Z543" i="4" s="1"/>
  <c r="AA542" i="4"/>
  <c r="AA541" i="4"/>
  <c r="Z541" i="4" s="1"/>
  <c r="AA540" i="4"/>
  <c r="AA539" i="4"/>
  <c r="Z539" i="4" s="1"/>
  <c r="AA538" i="4"/>
  <c r="Z538" i="4" s="1"/>
  <c r="AB538" i="4" s="1"/>
  <c r="AA537" i="4"/>
  <c r="Z537" i="4" s="1"/>
  <c r="AA536" i="4"/>
  <c r="Z536" i="4" s="1"/>
  <c r="AB536" i="4" s="1"/>
  <c r="AA535" i="4"/>
  <c r="Z535" i="4" s="1"/>
  <c r="AA534" i="4"/>
  <c r="Z534" i="4" s="1"/>
  <c r="AB534" i="4" s="1"/>
  <c r="AA533" i="4"/>
  <c r="Z533" i="4" s="1"/>
  <c r="AA532" i="4"/>
  <c r="Z532" i="4" s="1"/>
  <c r="AB532" i="4"/>
  <c r="AA531" i="4"/>
  <c r="Z531" i="4" s="1"/>
  <c r="AA530" i="4"/>
  <c r="Z530" i="4" s="1"/>
  <c r="AB530" i="4" s="1"/>
  <c r="AA529" i="4"/>
  <c r="Z529" i="4" s="1"/>
  <c r="AA528" i="4"/>
  <c r="Z528" i="4" s="1"/>
  <c r="AB528" i="4"/>
  <c r="AA527" i="4"/>
  <c r="Z527" i="4" s="1"/>
  <c r="AA526" i="4"/>
  <c r="Z526" i="4" s="1"/>
  <c r="AB526" i="4" s="1"/>
  <c r="AA525" i="4"/>
  <c r="Z525" i="4" s="1"/>
  <c r="AA524" i="4"/>
  <c r="Z524" i="4" s="1"/>
  <c r="AB524" i="4"/>
  <c r="AA523" i="4"/>
  <c r="Z523" i="4" s="1"/>
  <c r="AA522" i="4"/>
  <c r="Z522" i="4" s="1"/>
  <c r="AB522" i="4" s="1"/>
  <c r="AA521" i="4"/>
  <c r="Z521" i="4" s="1"/>
  <c r="AA520" i="4"/>
  <c r="Z520" i="4" s="1"/>
  <c r="AB520" i="4" s="1"/>
  <c r="AA519" i="4"/>
  <c r="Z519" i="4" s="1"/>
  <c r="AA518" i="4"/>
  <c r="Z518" i="4" s="1"/>
  <c r="AA517" i="4"/>
  <c r="Z517" i="4" s="1"/>
  <c r="AA516" i="4"/>
  <c r="Z516" i="4" s="1"/>
  <c r="AB516" i="4"/>
  <c r="AA515" i="4"/>
  <c r="Z515" i="4" s="1"/>
  <c r="AA514" i="4"/>
  <c r="Z514" i="4" s="1"/>
  <c r="AA513" i="4"/>
  <c r="Z513" i="4" s="1"/>
  <c r="AA512" i="4"/>
  <c r="Z512" i="4" s="1"/>
  <c r="AA511" i="4"/>
  <c r="Z511" i="4" s="1"/>
  <c r="AA510" i="4"/>
  <c r="Z510" i="4" s="1"/>
  <c r="AA509" i="4"/>
  <c r="Z509" i="4" s="1"/>
  <c r="AA508" i="4"/>
  <c r="Z508" i="4" s="1"/>
  <c r="AB508" i="4"/>
  <c r="AA507" i="4"/>
  <c r="Z507" i="4" s="1"/>
  <c r="AA506" i="4"/>
  <c r="Z506" i="4" s="1"/>
  <c r="AA505" i="4"/>
  <c r="Z505" i="4" s="1"/>
  <c r="AA504" i="4"/>
  <c r="Z504" i="4" s="1"/>
  <c r="AA503" i="4"/>
  <c r="Z503" i="4" s="1"/>
  <c r="AA502" i="4"/>
  <c r="Z502" i="4" s="1"/>
  <c r="AA501" i="4"/>
  <c r="Z501" i="4" s="1"/>
  <c r="AA500" i="4"/>
  <c r="Z500" i="4" s="1"/>
  <c r="AB500" i="4"/>
  <c r="AA499" i="4"/>
  <c r="Z499" i="4" s="1"/>
  <c r="AA498" i="4"/>
  <c r="Z498" i="4" s="1"/>
  <c r="AA497" i="4"/>
  <c r="Z497" i="4" s="1"/>
  <c r="AB497" i="4"/>
  <c r="AA496" i="4"/>
  <c r="Z496" i="4" s="1"/>
  <c r="AB496" i="4"/>
  <c r="AA495" i="4"/>
  <c r="Z495" i="4" s="1"/>
  <c r="AB495" i="4"/>
  <c r="AA494" i="4"/>
  <c r="Z494" i="4" s="1"/>
  <c r="AB494" i="4"/>
  <c r="AA493" i="4"/>
  <c r="Z493" i="4" s="1"/>
  <c r="AB493" i="4"/>
  <c r="AA492" i="4"/>
  <c r="Z492" i="4" s="1"/>
  <c r="AB492" i="4"/>
  <c r="AA491" i="4"/>
  <c r="Z491" i="4" s="1"/>
  <c r="AB491" i="4"/>
  <c r="AA490" i="4"/>
  <c r="Z490" i="4" s="1"/>
  <c r="AB490" i="4"/>
  <c r="AA489" i="4"/>
  <c r="Z489" i="4" s="1"/>
  <c r="AB489" i="4"/>
  <c r="AA488" i="4"/>
  <c r="Z488" i="4" s="1"/>
  <c r="AB488" i="4"/>
  <c r="AA487" i="4"/>
  <c r="Z487" i="4" s="1"/>
  <c r="AB487" i="4"/>
  <c r="AA486" i="4"/>
  <c r="Z486" i="4" s="1"/>
  <c r="AB486" i="4"/>
  <c r="AA485" i="4"/>
  <c r="Z485" i="4" s="1"/>
  <c r="AB485" i="4"/>
  <c r="AA484" i="4"/>
  <c r="Z484" i="4" s="1"/>
  <c r="AB484" i="4"/>
  <c r="AA483" i="4"/>
  <c r="Z483" i="4" s="1"/>
  <c r="AB483" i="4"/>
  <c r="AA482" i="4"/>
  <c r="Z482" i="4" s="1"/>
  <c r="AB482" i="4"/>
  <c r="AA481" i="4"/>
  <c r="Z481" i="4" s="1"/>
  <c r="AB481" i="4"/>
  <c r="AA480" i="4"/>
  <c r="Z480" i="4" s="1"/>
  <c r="AB480" i="4"/>
  <c r="AA479" i="4"/>
  <c r="Z479" i="4" s="1"/>
  <c r="AB479" i="4"/>
  <c r="AA478" i="4"/>
  <c r="Z478" i="4" s="1"/>
  <c r="AB478" i="4"/>
  <c r="AA477" i="4"/>
  <c r="Z477" i="4" s="1"/>
  <c r="AB477" i="4"/>
  <c r="AA476" i="4"/>
  <c r="Z476" i="4" s="1"/>
  <c r="AB476" i="4"/>
  <c r="AA475" i="4"/>
  <c r="Z475" i="4" s="1"/>
  <c r="AB475" i="4"/>
  <c r="AA474" i="4"/>
  <c r="Z474" i="4" s="1"/>
  <c r="AB474" i="4"/>
  <c r="AA473" i="4"/>
  <c r="Z473" i="4" s="1"/>
  <c r="AB473" i="4"/>
  <c r="AA472" i="4"/>
  <c r="Z472" i="4" s="1"/>
  <c r="AB472" i="4"/>
  <c r="AA471" i="4"/>
  <c r="Z471" i="4" s="1"/>
  <c r="AB471" i="4"/>
  <c r="AA470" i="4"/>
  <c r="Z470" i="4" s="1"/>
  <c r="AB470" i="4"/>
  <c r="AA469" i="4"/>
  <c r="Z469" i="4" s="1"/>
  <c r="AB469" i="4"/>
  <c r="AA468" i="4"/>
  <c r="Z468" i="4" s="1"/>
  <c r="AB468" i="4"/>
  <c r="AA467" i="4"/>
  <c r="Z467" i="4" s="1"/>
  <c r="AB467" i="4"/>
  <c r="AA466" i="4"/>
  <c r="Z466" i="4" s="1"/>
  <c r="AB466" i="4"/>
  <c r="AA465" i="4"/>
  <c r="Z465" i="4" s="1"/>
  <c r="AB465" i="4"/>
  <c r="AA464" i="4"/>
  <c r="Z464" i="4" s="1"/>
  <c r="AB464" i="4"/>
  <c r="AA463" i="4"/>
  <c r="Z463" i="4" s="1"/>
  <c r="AB463" i="4"/>
  <c r="AA462" i="4"/>
  <c r="Z462" i="4" s="1"/>
  <c r="AB462" i="4"/>
  <c r="AA461" i="4"/>
  <c r="Z461" i="4" s="1"/>
  <c r="AB461" i="4"/>
  <c r="AA460" i="4"/>
  <c r="Z460" i="4" s="1"/>
  <c r="AB460" i="4"/>
  <c r="AA459" i="4"/>
  <c r="Z459" i="4" s="1"/>
  <c r="AB459" i="4"/>
  <c r="AA458" i="4"/>
  <c r="Z458" i="4" s="1"/>
  <c r="AB458" i="4"/>
  <c r="AA457" i="4"/>
  <c r="Z457" i="4" s="1"/>
  <c r="AA456" i="4"/>
  <c r="Z456" i="4" s="1"/>
  <c r="AB456" i="4" s="1"/>
  <c r="AA455" i="4"/>
  <c r="Z455" i="4" s="1"/>
  <c r="AA454" i="4"/>
  <c r="Z454" i="4" s="1"/>
  <c r="AA453" i="4"/>
  <c r="Z453" i="4" s="1"/>
  <c r="AA452" i="4"/>
  <c r="Z452" i="4" s="1"/>
  <c r="AB452" i="4" s="1"/>
  <c r="AA451" i="4"/>
  <c r="Z451" i="4" s="1"/>
  <c r="AA450" i="4"/>
  <c r="Z450" i="4" s="1"/>
  <c r="AA449" i="4"/>
  <c r="Z449" i="4" s="1"/>
  <c r="AA448" i="4"/>
  <c r="Z448" i="4" s="1"/>
  <c r="AB448" i="4" s="1"/>
  <c r="AA447" i="4"/>
  <c r="Z447" i="4" s="1"/>
  <c r="AA446" i="4"/>
  <c r="Z446" i="4" s="1"/>
  <c r="AA445" i="4"/>
  <c r="Z445" i="4" s="1"/>
  <c r="AA444" i="4"/>
  <c r="Z444" i="4" s="1"/>
  <c r="AB444" i="4" s="1"/>
  <c r="AA443" i="4"/>
  <c r="Z443" i="4" s="1"/>
  <c r="AA442" i="4"/>
  <c r="Z442" i="4" s="1"/>
  <c r="AA441" i="4"/>
  <c r="Z441" i="4" s="1"/>
  <c r="AA440" i="4"/>
  <c r="Z440" i="4" s="1"/>
  <c r="AB440" i="4"/>
  <c r="AA439" i="4"/>
  <c r="Z439" i="4" s="1"/>
  <c r="AA438" i="4"/>
  <c r="Z438" i="4" s="1"/>
  <c r="AA437" i="4"/>
  <c r="Z437" i="4" s="1"/>
  <c r="AA436" i="4"/>
  <c r="Z436" i="4" s="1"/>
  <c r="AB436" i="4" s="1"/>
  <c r="AA435" i="4"/>
  <c r="Z435" i="4" s="1"/>
  <c r="AA434" i="4"/>
  <c r="AA433" i="4"/>
  <c r="Z433" i="4" s="1"/>
  <c r="AA432" i="4"/>
  <c r="AA431" i="4"/>
  <c r="Z431" i="4" s="1"/>
  <c r="AA430" i="4"/>
  <c r="AA429" i="4"/>
  <c r="Z429" i="4" s="1"/>
  <c r="AA428" i="4"/>
  <c r="AA427" i="4"/>
  <c r="Z427" i="4" s="1"/>
  <c r="AA426" i="4"/>
  <c r="AA425" i="4"/>
  <c r="Z425" i="4" s="1"/>
  <c r="AA424" i="4"/>
  <c r="AA423" i="4"/>
  <c r="Z423" i="4" s="1"/>
  <c r="AA422" i="4"/>
  <c r="AA421" i="4"/>
  <c r="Z421" i="4" s="1"/>
  <c r="AA420" i="4"/>
  <c r="AA419" i="4"/>
  <c r="Z419" i="4" s="1"/>
  <c r="AA418" i="4"/>
  <c r="AA417" i="4"/>
  <c r="Z417" i="4" s="1"/>
  <c r="AA416" i="4"/>
  <c r="AA415" i="4"/>
  <c r="Z415" i="4" s="1"/>
  <c r="AA414" i="4"/>
  <c r="AA413" i="4"/>
  <c r="Z413" i="4" s="1"/>
  <c r="AA412" i="4"/>
  <c r="AA411" i="4"/>
  <c r="Z411" i="4" s="1"/>
  <c r="AA410" i="4"/>
  <c r="AA409" i="4"/>
  <c r="Z409" i="4" s="1"/>
  <c r="AA408" i="4"/>
  <c r="AA407" i="4"/>
  <c r="Z407" i="4" s="1"/>
  <c r="AB407" i="4"/>
  <c r="AA406" i="4"/>
  <c r="AA405" i="4"/>
  <c r="Z405" i="4" s="1"/>
  <c r="AA404" i="4"/>
  <c r="AA403" i="4"/>
  <c r="Z403" i="4" s="1"/>
  <c r="AA402" i="4"/>
  <c r="AA401" i="4"/>
  <c r="Z401" i="4" s="1"/>
  <c r="AA400" i="4"/>
  <c r="AA399" i="4"/>
  <c r="Z399" i="4" s="1"/>
  <c r="AA398" i="4"/>
  <c r="AA397" i="4"/>
  <c r="Z397" i="4" s="1"/>
  <c r="AA396" i="4"/>
  <c r="AA395" i="4"/>
  <c r="AA394" i="4"/>
  <c r="AA393" i="4"/>
  <c r="Z393" i="4" s="1"/>
  <c r="AA392" i="4"/>
  <c r="AA391" i="4"/>
  <c r="Z391" i="4" s="1"/>
  <c r="AA390" i="4"/>
  <c r="AA389" i="4"/>
  <c r="Z389" i="4" s="1"/>
  <c r="AA388" i="4"/>
  <c r="AA387" i="4"/>
  <c r="Z387" i="4" s="1"/>
  <c r="AA386" i="4"/>
  <c r="AA385" i="4"/>
  <c r="Z385" i="4" s="1"/>
  <c r="AA384" i="4"/>
  <c r="AA383" i="4"/>
  <c r="Z383" i="4" s="1"/>
  <c r="AA382" i="4"/>
  <c r="AA381" i="4"/>
  <c r="AA380" i="4"/>
  <c r="AB380" i="4"/>
  <c r="AA379" i="4"/>
  <c r="Z379" i="4" s="1"/>
  <c r="AA378" i="4"/>
  <c r="AA377" i="4"/>
  <c r="Z377" i="4" s="1"/>
  <c r="AA376" i="4"/>
  <c r="AA375" i="4"/>
  <c r="AA374" i="4"/>
  <c r="AA373" i="4"/>
  <c r="AA372" i="4"/>
  <c r="AA371" i="4"/>
  <c r="AA370" i="4"/>
  <c r="AA369" i="4"/>
  <c r="AA368" i="4"/>
  <c r="AA367" i="4"/>
  <c r="Z367" i="4" s="1"/>
  <c r="AA366" i="4"/>
  <c r="AA365" i="4"/>
  <c r="AA364" i="4"/>
  <c r="AA363" i="4"/>
  <c r="Z363" i="4" s="1"/>
  <c r="AA362" i="4"/>
  <c r="AA361" i="4"/>
  <c r="Z361" i="4" s="1"/>
  <c r="AA360" i="4"/>
  <c r="AA359" i="4"/>
  <c r="Z359" i="4" s="1"/>
  <c r="AB359" i="4"/>
  <c r="AA358" i="4"/>
  <c r="AA357" i="4"/>
  <c r="AA356" i="4"/>
  <c r="AA355" i="4"/>
  <c r="AA354" i="4"/>
  <c r="AA353" i="4"/>
  <c r="Z353" i="4" s="1"/>
  <c r="AA352" i="4"/>
  <c r="AA351" i="4"/>
  <c r="AA350" i="4"/>
  <c r="AA349" i="4"/>
  <c r="Z349" i="4" s="1"/>
  <c r="AA348" i="4"/>
  <c r="AA347" i="4"/>
  <c r="Z347" i="4" s="1"/>
  <c r="AA346" i="4"/>
  <c r="AA345" i="4"/>
  <c r="Z345" i="4" s="1"/>
  <c r="AA344" i="4"/>
  <c r="AA343" i="4"/>
  <c r="AA342" i="4"/>
  <c r="AA341" i="4"/>
  <c r="Z341" i="4" s="1"/>
  <c r="AA340" i="4"/>
  <c r="AA339" i="4"/>
  <c r="AA338" i="4"/>
  <c r="AA337" i="4"/>
  <c r="Z337" i="4" s="1"/>
  <c r="AA336" i="4"/>
  <c r="AA335" i="4"/>
  <c r="Z335" i="4" s="1"/>
  <c r="AA334" i="4"/>
  <c r="AA333" i="4"/>
  <c r="AA332" i="4"/>
  <c r="AA331" i="4"/>
  <c r="AA330" i="4"/>
  <c r="AA329" i="4"/>
  <c r="AA328" i="4"/>
  <c r="AA327" i="4"/>
  <c r="AA326" i="4"/>
  <c r="AA325" i="4"/>
  <c r="Z325" i="4" s="1"/>
  <c r="AA324" i="4"/>
  <c r="AB324" i="4" s="1"/>
  <c r="AA323" i="4"/>
  <c r="Z323" i="4" s="1"/>
  <c r="AA322" i="4"/>
  <c r="AA321" i="4"/>
  <c r="AA320" i="4"/>
  <c r="AA319" i="4"/>
  <c r="Z319" i="4" s="1"/>
  <c r="AA318" i="4"/>
  <c r="AA317" i="4"/>
  <c r="Z317" i="4" s="1"/>
  <c r="AA316" i="4"/>
  <c r="AA315" i="4"/>
  <c r="Z315" i="4" s="1"/>
  <c r="AA314" i="4"/>
  <c r="AA313" i="4"/>
  <c r="Z313" i="4" s="1"/>
  <c r="AA312" i="4"/>
  <c r="AA311" i="4"/>
  <c r="Z311" i="4" s="1"/>
  <c r="AA310" i="4"/>
  <c r="AA309" i="4"/>
  <c r="Z309" i="4" s="1"/>
  <c r="AA308" i="4"/>
  <c r="AA307" i="4"/>
  <c r="Z307" i="4" s="1"/>
  <c r="AA306" i="4"/>
  <c r="AA305" i="4"/>
  <c r="Z305" i="4" s="1"/>
  <c r="AA304" i="4"/>
  <c r="AA303" i="4"/>
  <c r="Z303" i="4" s="1"/>
  <c r="AA302" i="4"/>
  <c r="AA301" i="4"/>
  <c r="Z301" i="4" s="1"/>
  <c r="AA300" i="4"/>
  <c r="AA299" i="4"/>
  <c r="Z299" i="4" s="1"/>
  <c r="AA298" i="4"/>
  <c r="AA297" i="4"/>
  <c r="Z297" i="4" s="1"/>
  <c r="AA296" i="4"/>
  <c r="AA295" i="4"/>
  <c r="Z295" i="4" s="1"/>
  <c r="AA294" i="4"/>
  <c r="AA293" i="4"/>
  <c r="Z293" i="4" s="1"/>
  <c r="AA292" i="4"/>
  <c r="AA291" i="4"/>
  <c r="Z291" i="4" s="1"/>
  <c r="AA290" i="4"/>
  <c r="AA289" i="4"/>
  <c r="Z289" i="4" s="1"/>
  <c r="AA288" i="4"/>
  <c r="AA287" i="4"/>
  <c r="Z287" i="4" s="1"/>
  <c r="AA286" i="4"/>
  <c r="AA285" i="4"/>
  <c r="Z285" i="4" s="1"/>
  <c r="AB285" i="4"/>
  <c r="AA284" i="4"/>
  <c r="AA283" i="4"/>
  <c r="Z283" i="4" s="1"/>
  <c r="AA282" i="4"/>
  <c r="AA281" i="4"/>
  <c r="Z281" i="4" s="1"/>
  <c r="AA280" i="4"/>
  <c r="AA279" i="4"/>
  <c r="Z279" i="4" s="1"/>
  <c r="AA278" i="4"/>
  <c r="AA277" i="4"/>
  <c r="Z277" i="4" s="1"/>
  <c r="AA276" i="4"/>
  <c r="AA275" i="4"/>
  <c r="Z275" i="4" s="1"/>
  <c r="AA274" i="4"/>
  <c r="AA273" i="4"/>
  <c r="Z273" i="4" s="1"/>
  <c r="AB273" i="4"/>
  <c r="AA272" i="4"/>
  <c r="AA271" i="4"/>
  <c r="Z271" i="4" s="1"/>
  <c r="AA270" i="4"/>
  <c r="AA269" i="4"/>
  <c r="Z269" i="4" s="1"/>
  <c r="AA268" i="4"/>
  <c r="AA267" i="4"/>
  <c r="Z267" i="4" s="1"/>
  <c r="AA266" i="4"/>
  <c r="AA265" i="4"/>
  <c r="Z265" i="4" s="1"/>
  <c r="AB265" i="4"/>
  <c r="AA264" i="4"/>
  <c r="AB264" i="4"/>
  <c r="AA263" i="4"/>
  <c r="Z263" i="4" s="1"/>
  <c r="AB263" i="4"/>
  <c r="AA262" i="4"/>
  <c r="AA261" i="4"/>
  <c r="Z261" i="4" s="1"/>
  <c r="AA260" i="4"/>
  <c r="AA259" i="4"/>
  <c r="Z259" i="4" s="1"/>
  <c r="AB259" i="4"/>
  <c r="AA258" i="4"/>
  <c r="AA257" i="4"/>
  <c r="Z257" i="4" s="1"/>
  <c r="AA256" i="4"/>
  <c r="AA255" i="4"/>
  <c r="Z255" i="4" s="1"/>
  <c r="AA254" i="4"/>
  <c r="AA253" i="4"/>
  <c r="Z253" i="4" s="1"/>
  <c r="AA252" i="4"/>
  <c r="AA251" i="4"/>
  <c r="Z251" i="4" s="1"/>
  <c r="AB251" i="4"/>
  <c r="AA250" i="4"/>
  <c r="AA249" i="4"/>
  <c r="Z249" i="4" s="1"/>
  <c r="AA248" i="4"/>
  <c r="AA247" i="4"/>
  <c r="Z247" i="4" s="1"/>
  <c r="AA246" i="4"/>
  <c r="AA245" i="4"/>
  <c r="Z245" i="4" s="1"/>
  <c r="AA244" i="4"/>
  <c r="AA243" i="4"/>
  <c r="Z243" i="4" s="1"/>
  <c r="AB243" i="4"/>
  <c r="AA242" i="4"/>
  <c r="AA241" i="4"/>
  <c r="Z241" i="4" s="1"/>
  <c r="AA240" i="4"/>
  <c r="AA239" i="4"/>
  <c r="Z239" i="4" s="1"/>
  <c r="AA238" i="4"/>
  <c r="AA237" i="4"/>
  <c r="Z237" i="4" s="1"/>
  <c r="AA236" i="4"/>
  <c r="AA235" i="4"/>
  <c r="Z235" i="4" s="1"/>
  <c r="AB235" i="4"/>
  <c r="AA234" i="4"/>
  <c r="AA233" i="4"/>
  <c r="Z233" i="4" s="1"/>
  <c r="AA232" i="4"/>
  <c r="AA231" i="4"/>
  <c r="Z231" i="4" s="1"/>
  <c r="AA230" i="4"/>
  <c r="AA229" i="4"/>
  <c r="Z229" i="4" s="1"/>
  <c r="AA228" i="4"/>
  <c r="AA227" i="4"/>
  <c r="Z227" i="4" s="1"/>
  <c r="AB227" i="4"/>
  <c r="AA226" i="4"/>
  <c r="AA225" i="4"/>
  <c r="Z225" i="4" s="1"/>
  <c r="AA224" i="4"/>
  <c r="AA223" i="4"/>
  <c r="Z223" i="4" s="1"/>
  <c r="AA222" i="4"/>
  <c r="AA221" i="4"/>
  <c r="Z221" i="4" s="1"/>
  <c r="AA220" i="4"/>
  <c r="AA219" i="4"/>
  <c r="Z219" i="4" s="1"/>
  <c r="AB219" i="4"/>
  <c r="AA218" i="4"/>
  <c r="AA217" i="4"/>
  <c r="Z217" i="4" s="1"/>
  <c r="AA216" i="4"/>
  <c r="AA215" i="4"/>
  <c r="Z215" i="4" s="1"/>
  <c r="AA214" i="4"/>
  <c r="AA213" i="4"/>
  <c r="Z213" i="4" s="1"/>
  <c r="AA212" i="4"/>
  <c r="AA211" i="4"/>
  <c r="Z211" i="4" s="1"/>
  <c r="AB211" i="4"/>
  <c r="AA210" i="4"/>
  <c r="AA209" i="4"/>
  <c r="Z209" i="4" s="1"/>
  <c r="AA208" i="4"/>
  <c r="AA207" i="4"/>
  <c r="Z207" i="4" s="1"/>
  <c r="AA206" i="4"/>
  <c r="AA205" i="4"/>
  <c r="Z205" i="4" s="1"/>
  <c r="AA204" i="4"/>
  <c r="AA203" i="4"/>
  <c r="Z203" i="4" s="1"/>
  <c r="AB203" i="4"/>
  <c r="AA202" i="4"/>
  <c r="AA201" i="4"/>
  <c r="Z201" i="4" s="1"/>
  <c r="AA200" i="4"/>
  <c r="AA199" i="4"/>
  <c r="Z199" i="4" s="1"/>
  <c r="AA198" i="4"/>
  <c r="AA197" i="4"/>
  <c r="Z197" i="4" s="1"/>
  <c r="AA196" i="4"/>
  <c r="AA195" i="4"/>
  <c r="Z195" i="4" s="1"/>
  <c r="AB195" i="4"/>
  <c r="AA194" i="4"/>
  <c r="AA193" i="4"/>
  <c r="Z193" i="4" s="1"/>
  <c r="AA192" i="4"/>
  <c r="AA191" i="4"/>
  <c r="Z191" i="4" s="1"/>
  <c r="AA190" i="4"/>
  <c r="AA189" i="4"/>
  <c r="Z189" i="4" s="1"/>
  <c r="AA188" i="4"/>
  <c r="AA187" i="4"/>
  <c r="Z187" i="4" s="1"/>
  <c r="AB187" i="4"/>
  <c r="AA186" i="4"/>
  <c r="AB186" i="4"/>
  <c r="AA185" i="4"/>
  <c r="Z185" i="4" s="1"/>
  <c r="AB185" i="4"/>
  <c r="AA184" i="4"/>
  <c r="AA183" i="4"/>
  <c r="Z183" i="4" s="1"/>
  <c r="AB183" i="4"/>
  <c r="AA182" i="4"/>
  <c r="AA181" i="4"/>
  <c r="Z181" i="4" s="1"/>
  <c r="AA180" i="4"/>
  <c r="AA179" i="4"/>
  <c r="Z179" i="4" s="1"/>
  <c r="AA178" i="4"/>
  <c r="AA177" i="4"/>
  <c r="Z177" i="4" s="1"/>
  <c r="AA176" i="4"/>
  <c r="AA175" i="4"/>
  <c r="Z175" i="4" s="1"/>
  <c r="AB175" i="4"/>
  <c r="AA174" i="4"/>
  <c r="AA173" i="4"/>
  <c r="Z173" i="4" s="1"/>
  <c r="AA172" i="4"/>
  <c r="AA171" i="4"/>
  <c r="Z171" i="4" s="1"/>
  <c r="AA170" i="4"/>
  <c r="AA169" i="4"/>
  <c r="Z169" i="4" s="1"/>
  <c r="AA168" i="4"/>
  <c r="AA167" i="4"/>
  <c r="Z167" i="4" s="1"/>
  <c r="AA166" i="4"/>
  <c r="AA165" i="4"/>
  <c r="Z165" i="4" s="1"/>
  <c r="AA164" i="4"/>
  <c r="Z164" i="4" s="1"/>
  <c r="AB164" i="4" s="1"/>
  <c r="AA163" i="4"/>
  <c r="Z163" i="4" s="1"/>
  <c r="AA162" i="4"/>
  <c r="Z162" i="4" s="1"/>
  <c r="AB162" i="4" s="1"/>
  <c r="AA161" i="4"/>
  <c r="Z161" i="4" s="1"/>
  <c r="AA160" i="4"/>
  <c r="AA159" i="4"/>
  <c r="Z159" i="4" s="1"/>
  <c r="AA158" i="4"/>
  <c r="Z158" i="4" s="1"/>
  <c r="AB158" i="4" s="1"/>
  <c r="AA157" i="4"/>
  <c r="Z157" i="4" s="1"/>
  <c r="AA156" i="4"/>
  <c r="AA155" i="4"/>
  <c r="Z155" i="4" s="1"/>
  <c r="AA154" i="4"/>
  <c r="Z154" i="4" s="1"/>
  <c r="AB154" i="4" s="1"/>
  <c r="AA153" i="4"/>
  <c r="Z153" i="4" s="1"/>
  <c r="AA152" i="4"/>
  <c r="Z152" i="4" s="1"/>
  <c r="AB152" i="4"/>
  <c r="AA151" i="4"/>
  <c r="AA150" i="4"/>
  <c r="Z150" i="4" s="1"/>
  <c r="AB150" i="4" s="1"/>
  <c r="AA149" i="4"/>
  <c r="Z149" i="4" s="1"/>
  <c r="AA148" i="4"/>
  <c r="AA147" i="4"/>
  <c r="AA146" i="4"/>
  <c r="Z146" i="4" s="1"/>
  <c r="AB146" i="4" s="1"/>
  <c r="AA145" i="4"/>
  <c r="Z145" i="4" s="1"/>
  <c r="AA144" i="4"/>
  <c r="Z144" i="4" s="1"/>
  <c r="AB144" i="4" s="1"/>
  <c r="AA143" i="4"/>
  <c r="Z143" i="4" s="1"/>
  <c r="AA142" i="4"/>
  <c r="Z142" i="4" s="1"/>
  <c r="AB142" i="4" s="1"/>
  <c r="AA141" i="4"/>
  <c r="Z141" i="4" s="1"/>
  <c r="AB141" i="4" s="1"/>
  <c r="AA140" i="4"/>
  <c r="Z140" i="4" s="1"/>
  <c r="AB140" i="4" s="1"/>
  <c r="AA139" i="4"/>
  <c r="Z139" i="4" s="1"/>
  <c r="AB139" i="4" s="1"/>
  <c r="AA138" i="4"/>
  <c r="Z138" i="4" s="1"/>
  <c r="AB138" i="4"/>
  <c r="AA137" i="4"/>
  <c r="Z137" i="4" s="1"/>
  <c r="AA136" i="4"/>
  <c r="Z136" i="4" s="1"/>
  <c r="AB136" i="4" s="1"/>
  <c r="AA135" i="4"/>
  <c r="Z135" i="4" s="1"/>
  <c r="AA134" i="4"/>
  <c r="Z134" i="4" s="1"/>
  <c r="AB134" i="4" s="1"/>
  <c r="AA133" i="4"/>
  <c r="Z133" i="4" s="1"/>
  <c r="AA132" i="4"/>
  <c r="Z132" i="4" s="1"/>
  <c r="AB132" i="4" s="1"/>
  <c r="AA131" i="4"/>
  <c r="Z131" i="4" s="1"/>
  <c r="AA130" i="4"/>
  <c r="Z130" i="4" s="1"/>
  <c r="AA129" i="4"/>
  <c r="Z129" i="4" s="1"/>
  <c r="AA128" i="4"/>
  <c r="Z128" i="4" s="1"/>
  <c r="AA127" i="4"/>
  <c r="Z127" i="4" s="1"/>
  <c r="AA126" i="4"/>
  <c r="Z126" i="4" s="1"/>
  <c r="AA125" i="4"/>
  <c r="Z125" i="4" s="1"/>
  <c r="AA124" i="4"/>
  <c r="Z124" i="4" s="1"/>
  <c r="AA123" i="4"/>
  <c r="Z123" i="4" s="1"/>
  <c r="AA122" i="4"/>
  <c r="Z122" i="4" s="1"/>
  <c r="AA121" i="4"/>
  <c r="Z121" i="4" s="1"/>
  <c r="AA120" i="4"/>
  <c r="Z120" i="4" s="1"/>
  <c r="AA119" i="4"/>
  <c r="Z119" i="4" s="1"/>
  <c r="AA118" i="4"/>
  <c r="Z118" i="4" s="1"/>
  <c r="AA117" i="4"/>
  <c r="Z117" i="4" s="1"/>
  <c r="AA116" i="4"/>
  <c r="Z116" i="4" s="1"/>
  <c r="AA115" i="4"/>
  <c r="Z115" i="4" s="1"/>
  <c r="AA114" i="4"/>
  <c r="Z114" i="4" s="1"/>
  <c r="AA113" i="4"/>
  <c r="Z113" i="4" s="1"/>
  <c r="AA112" i="4"/>
  <c r="Z112" i="4" s="1"/>
  <c r="AA111" i="4"/>
  <c r="Z111" i="4" s="1"/>
  <c r="AA110" i="4"/>
  <c r="Z110" i="4" s="1"/>
  <c r="AB110" i="4" s="1"/>
  <c r="AA109" i="4"/>
  <c r="Z109" i="4" s="1"/>
  <c r="AA108" i="4"/>
  <c r="Z108" i="4" s="1"/>
  <c r="AB108" i="4" s="1"/>
  <c r="AA107" i="4"/>
  <c r="Z107" i="4" s="1"/>
  <c r="AA106" i="4"/>
  <c r="Z106" i="4" s="1"/>
  <c r="AB106" i="4" s="1"/>
  <c r="AA105" i="4"/>
  <c r="Z105" i="4" s="1"/>
  <c r="AA104" i="4"/>
  <c r="Z104" i="4" s="1"/>
  <c r="AB104" i="4" s="1"/>
  <c r="AA103" i="4"/>
  <c r="Z103" i="4" s="1"/>
  <c r="AA102" i="4"/>
  <c r="Z102" i="4" s="1"/>
  <c r="AA101" i="4"/>
  <c r="Z101" i="4" s="1"/>
  <c r="AB101" i="4" s="1"/>
  <c r="AA100" i="4"/>
  <c r="Z100" i="4" s="1"/>
  <c r="AA99" i="4"/>
  <c r="Z99" i="4" s="1"/>
  <c r="AB99" i="4" s="1"/>
  <c r="AA98" i="4"/>
  <c r="Z98" i="4" s="1"/>
  <c r="AB98" i="4" s="1"/>
  <c r="AA97" i="4"/>
  <c r="Z97" i="4" s="1"/>
  <c r="AB97" i="4" s="1"/>
  <c r="AA96" i="4"/>
  <c r="Z96" i="4" s="1"/>
  <c r="AA95" i="4"/>
  <c r="Z95" i="4" s="1"/>
  <c r="AB95" i="4" s="1"/>
  <c r="AA94" i="4"/>
  <c r="Z94" i="4" s="1"/>
  <c r="AB94" i="4" s="1"/>
  <c r="AA93" i="4"/>
  <c r="Z93" i="4" s="1"/>
  <c r="AB93" i="4" s="1"/>
  <c r="AA92" i="4"/>
  <c r="Z92" i="4" s="1"/>
  <c r="AB92" i="4" s="1"/>
  <c r="AA91" i="4"/>
  <c r="Z91" i="4" s="1"/>
  <c r="AA90" i="4"/>
  <c r="Z90" i="4" s="1"/>
  <c r="AB90" i="4"/>
  <c r="AA89" i="4"/>
  <c r="Z89" i="4" s="1"/>
  <c r="AB89" i="4"/>
  <c r="AA88" i="4"/>
  <c r="Z88" i="4" s="1"/>
  <c r="AB88" i="4" s="1"/>
  <c r="AA87" i="4"/>
  <c r="Z87" i="4" s="1"/>
  <c r="AB87" i="4" s="1"/>
  <c r="AA86" i="4"/>
  <c r="Z86" i="4" s="1"/>
  <c r="AB86" i="4" s="1"/>
  <c r="AA85" i="4"/>
  <c r="Z85" i="4" s="1"/>
  <c r="AA84" i="4"/>
  <c r="Z84" i="4" s="1"/>
  <c r="AB84" i="4" s="1"/>
  <c r="AA83" i="4"/>
  <c r="Z83" i="4" s="1"/>
  <c r="AA82" i="4"/>
  <c r="Z82" i="4" s="1"/>
  <c r="AB82" i="4" s="1"/>
  <c r="AA81" i="4"/>
  <c r="Z81" i="4" s="1"/>
  <c r="AB81" i="4" s="1"/>
  <c r="AA80" i="4"/>
  <c r="Z80" i="4" s="1"/>
  <c r="AB80" i="4" s="1"/>
  <c r="AA79" i="4"/>
  <c r="Z79" i="4" s="1"/>
  <c r="AB79" i="4" s="1"/>
  <c r="AA78" i="4"/>
  <c r="Z78" i="4" s="1"/>
  <c r="AB78" i="4" s="1"/>
  <c r="AA77" i="4"/>
  <c r="Z77" i="4" s="1"/>
  <c r="AB77" i="4" s="1"/>
  <c r="AA76" i="4"/>
  <c r="AA75" i="4"/>
  <c r="Z75" i="4" s="1"/>
  <c r="AA74" i="4"/>
  <c r="AB74" i="4" s="1"/>
  <c r="AA73" i="4"/>
  <c r="Z73" i="4" s="1"/>
  <c r="AA72" i="4"/>
  <c r="AA71" i="4"/>
  <c r="Z71" i="4" s="1"/>
  <c r="AA70" i="4"/>
  <c r="AB70" i="4"/>
  <c r="AA69" i="4"/>
  <c r="Z69" i="4" s="1"/>
  <c r="AA68" i="4"/>
  <c r="AA67" i="4"/>
  <c r="Z67" i="4" s="1"/>
  <c r="AA66" i="4"/>
  <c r="AA65" i="4"/>
  <c r="Z65" i="4"/>
  <c r="AA64" i="4"/>
  <c r="AA63" i="4"/>
  <c r="Z63" i="4" s="1"/>
  <c r="AA62" i="4"/>
  <c r="AA61" i="4"/>
  <c r="Z61" i="4" s="1"/>
  <c r="AA60" i="4"/>
  <c r="AA59" i="4"/>
  <c r="Z59" i="4" s="1"/>
  <c r="AA58" i="4"/>
  <c r="AA57" i="4"/>
  <c r="Z57" i="4" s="1"/>
  <c r="AA56" i="4"/>
  <c r="AA55" i="4"/>
  <c r="Z55" i="4" s="1"/>
  <c r="AA54" i="4"/>
  <c r="AA53" i="4"/>
  <c r="Z53" i="4" s="1"/>
  <c r="AA52" i="4"/>
  <c r="AA51" i="4"/>
  <c r="Z51" i="4" s="1"/>
  <c r="AA50" i="4"/>
  <c r="AA49" i="4"/>
  <c r="Z49" i="4" s="1"/>
  <c r="AA48" i="4"/>
  <c r="AA47" i="4"/>
  <c r="Z47" i="4" s="1"/>
  <c r="AB47" i="4"/>
  <c r="AA46" i="4"/>
  <c r="AA45" i="4"/>
  <c r="Z45" i="4" s="1"/>
  <c r="AB45" i="4"/>
  <c r="AA44" i="4"/>
  <c r="AA43" i="4"/>
  <c r="Z43" i="4" s="1"/>
  <c r="AA42" i="4"/>
  <c r="AA41" i="4"/>
  <c r="Z41" i="4" s="1"/>
  <c r="AB41" i="4"/>
  <c r="AA40" i="4"/>
  <c r="AB40" i="4"/>
  <c r="AA39" i="4"/>
  <c r="Z39" i="4" s="1"/>
  <c r="AB39" i="4"/>
  <c r="AA38" i="4"/>
  <c r="AA37" i="4"/>
  <c r="Z37" i="4" s="1"/>
  <c r="AB37" i="4"/>
  <c r="AA36" i="4"/>
  <c r="AA35" i="4"/>
  <c r="Z35" i="4" s="1"/>
  <c r="AB35" i="4"/>
  <c r="AA34" i="4"/>
  <c r="AA33" i="4"/>
  <c r="Z33" i="4" s="1"/>
  <c r="AB33" i="4"/>
  <c r="AA32" i="4"/>
  <c r="AA31" i="4"/>
  <c r="Z31" i="4" s="1"/>
  <c r="AA30" i="4"/>
  <c r="AB30" i="4" s="1"/>
  <c r="AA29" i="4"/>
  <c r="Z29" i="4" s="1"/>
  <c r="AB29" i="4" s="1"/>
  <c r="AA28" i="4"/>
  <c r="AA27" i="4"/>
  <c r="Z27" i="4" s="1"/>
  <c r="AA26" i="4"/>
  <c r="AA25" i="4"/>
  <c r="Z25" i="4" s="1"/>
  <c r="AB25" i="4"/>
  <c r="AA24" i="4"/>
  <c r="AA23" i="4"/>
  <c r="Z23" i="4" s="1"/>
  <c r="AA22" i="4"/>
  <c r="AA21" i="4"/>
  <c r="Z21" i="4" s="1"/>
  <c r="AA20" i="4"/>
  <c r="AA19" i="4"/>
  <c r="Z19" i="4" s="1"/>
  <c r="AB19" i="4"/>
  <c r="AA18" i="4"/>
  <c r="AA17" i="4"/>
  <c r="Z17" i="4" s="1"/>
  <c r="AB17" i="4" s="1"/>
  <c r="AA16" i="4"/>
  <c r="AA15" i="4"/>
  <c r="Z15" i="4" s="1"/>
  <c r="AA14" i="4"/>
  <c r="AA13" i="4"/>
  <c r="Z13" i="4" s="1"/>
  <c r="AA12" i="4"/>
  <c r="AA11" i="4"/>
  <c r="Z11" i="4" s="1"/>
  <c r="AB11" i="4"/>
  <c r="AA10" i="4"/>
  <c r="AA9" i="4"/>
  <c r="Z9" i="4" s="1"/>
  <c r="AB9" i="4" s="1"/>
  <c r="AA8" i="4"/>
  <c r="AA7" i="4"/>
  <c r="Z7" i="4" s="1"/>
  <c r="AA6" i="4"/>
  <c r="AA5" i="4"/>
  <c r="Z5" i="4" s="1"/>
  <c r="AA4" i="4"/>
  <c r="AA3" i="4"/>
  <c r="Z3" i="4" s="1"/>
  <c r="AA2" i="4"/>
  <c r="Z2" i="4" s="1"/>
  <c r="V1226" i="4"/>
  <c r="X1226" i="4" s="1"/>
  <c r="V1225" i="4"/>
  <c r="W1225" i="4" s="1"/>
  <c r="W1224" i="4"/>
  <c r="V1224" i="4"/>
  <c r="X1224" i="4" s="1"/>
  <c r="V1223" i="4"/>
  <c r="W1223" i="4" s="1"/>
  <c r="V1222" i="4"/>
  <c r="X1222" i="4" s="1"/>
  <c r="V1221" i="4"/>
  <c r="W1221" i="4" s="1"/>
  <c r="W1220" i="4"/>
  <c r="V1220" i="4"/>
  <c r="X1220" i="4" s="1"/>
  <c r="V1219" i="4"/>
  <c r="W1219" i="4" s="1"/>
  <c r="V1218" i="4"/>
  <c r="X1218" i="4" s="1"/>
  <c r="V1217" i="4"/>
  <c r="W1217" i="4" s="1"/>
  <c r="W1216" i="4"/>
  <c r="V1216" i="4"/>
  <c r="X1216" i="4" s="1"/>
  <c r="V1215" i="4"/>
  <c r="W1215" i="4" s="1"/>
  <c r="V1214" i="4"/>
  <c r="X1214" i="4" s="1"/>
  <c r="V1213" i="4"/>
  <c r="W1213" i="4" s="1"/>
  <c r="W1212" i="4"/>
  <c r="V1212" i="4"/>
  <c r="X1212" i="4" s="1"/>
  <c r="V1211" i="4"/>
  <c r="W1211" i="4" s="1"/>
  <c r="V1210" i="4"/>
  <c r="X1210" i="4" s="1"/>
  <c r="V1209" i="4"/>
  <c r="W1209" i="4" s="1"/>
  <c r="W1208" i="4"/>
  <c r="V1208" i="4"/>
  <c r="X1208" i="4" s="1"/>
  <c r="V1207" i="4"/>
  <c r="W1207" i="4" s="1"/>
  <c r="V1206" i="4"/>
  <c r="X1206" i="4" s="1"/>
  <c r="V1205" i="4"/>
  <c r="W1205" i="4" s="1"/>
  <c r="W1204" i="4"/>
  <c r="V1204" i="4"/>
  <c r="X1204" i="4" s="1"/>
  <c r="V1203" i="4"/>
  <c r="W1203" i="4" s="1"/>
  <c r="V1202" i="4"/>
  <c r="X1202" i="4" s="1"/>
  <c r="V1201" i="4"/>
  <c r="W1201" i="4" s="1"/>
  <c r="W1200" i="4"/>
  <c r="V1200" i="4"/>
  <c r="X1200" i="4" s="1"/>
  <c r="V1199" i="4"/>
  <c r="W1199" i="4" s="1"/>
  <c r="V1198" i="4"/>
  <c r="X1198" i="4" s="1"/>
  <c r="V1197" i="4"/>
  <c r="W1197" i="4" s="1"/>
  <c r="V1196" i="4"/>
  <c r="X1196" i="4" s="1"/>
  <c r="V1195" i="4"/>
  <c r="W1195" i="4" s="1"/>
  <c r="W1194" i="4"/>
  <c r="V1194" i="4"/>
  <c r="X1194" i="4" s="1"/>
  <c r="V1193" i="4"/>
  <c r="W1193" i="4" s="1"/>
  <c r="V1192" i="4"/>
  <c r="X1192" i="4" s="1"/>
  <c r="V1191" i="4"/>
  <c r="W1191" i="4" s="1"/>
  <c r="W1190" i="4"/>
  <c r="V1190" i="4"/>
  <c r="X1190" i="4" s="1"/>
  <c r="V1189" i="4"/>
  <c r="W1189" i="4" s="1"/>
  <c r="V1188" i="4"/>
  <c r="X1188" i="4" s="1"/>
  <c r="V1187" i="4"/>
  <c r="W1187" i="4" s="1"/>
  <c r="W1186" i="4"/>
  <c r="V1186" i="4"/>
  <c r="X1186" i="4" s="1"/>
  <c r="V1185" i="4"/>
  <c r="W1185" i="4" s="1"/>
  <c r="V1184" i="4"/>
  <c r="X1184" i="4" s="1"/>
  <c r="V1183" i="4"/>
  <c r="W1183" i="4" s="1"/>
  <c r="W1182" i="4"/>
  <c r="V1182" i="4"/>
  <c r="X1182" i="4" s="1"/>
  <c r="V1181" i="4"/>
  <c r="W1181" i="4" s="1"/>
  <c r="V1180" i="4"/>
  <c r="X1180" i="4" s="1"/>
  <c r="V1179" i="4"/>
  <c r="W1179" i="4" s="1"/>
  <c r="W1178" i="4"/>
  <c r="V1178" i="4"/>
  <c r="X1178" i="4" s="1"/>
  <c r="V1177" i="4"/>
  <c r="W1177" i="4" s="1"/>
  <c r="V1176" i="4"/>
  <c r="X1176" i="4" s="1"/>
  <c r="V1175" i="4"/>
  <c r="W1175" i="4" s="1"/>
  <c r="W1174" i="4"/>
  <c r="V1174" i="4"/>
  <c r="X1174" i="4" s="1"/>
  <c r="V1173" i="4"/>
  <c r="W1173" i="4" s="1"/>
  <c r="V1172" i="4"/>
  <c r="X1172" i="4" s="1"/>
  <c r="V1171" i="4"/>
  <c r="W1171" i="4" s="1"/>
  <c r="W1170" i="4"/>
  <c r="V1170" i="4"/>
  <c r="X1170" i="4" s="1"/>
  <c r="V1169" i="4"/>
  <c r="W1169" i="4" s="1"/>
  <c r="V1168" i="4"/>
  <c r="X1168" i="4" s="1"/>
  <c r="V1167" i="4"/>
  <c r="W1167" i="4" s="1"/>
  <c r="W1166" i="4"/>
  <c r="V1166" i="4"/>
  <c r="X1166" i="4" s="1"/>
  <c r="V1165" i="4"/>
  <c r="W1165" i="4" s="1"/>
  <c r="V1164" i="4"/>
  <c r="X1164" i="4" s="1"/>
  <c r="V1163" i="4"/>
  <c r="W1163" i="4" s="1"/>
  <c r="W1162" i="4"/>
  <c r="V1162" i="4"/>
  <c r="X1162" i="4" s="1"/>
  <c r="V1161" i="4"/>
  <c r="W1161" i="4" s="1"/>
  <c r="V1160" i="4"/>
  <c r="X1160" i="4" s="1"/>
  <c r="V1159" i="4"/>
  <c r="W1159" i="4" s="1"/>
  <c r="W1158" i="4"/>
  <c r="V1158" i="4"/>
  <c r="X1158" i="4" s="1"/>
  <c r="V1157" i="4"/>
  <c r="W1157" i="4" s="1"/>
  <c r="V1156" i="4"/>
  <c r="X1156" i="4" s="1"/>
  <c r="V1155" i="4"/>
  <c r="W1155" i="4" s="1"/>
  <c r="W1154" i="4"/>
  <c r="V1154" i="4"/>
  <c r="X1154" i="4" s="1"/>
  <c r="V1153" i="4"/>
  <c r="W1153" i="4" s="1"/>
  <c r="V1152" i="4"/>
  <c r="X1152" i="4" s="1"/>
  <c r="V1151" i="4"/>
  <c r="W1151" i="4" s="1"/>
  <c r="W1150" i="4"/>
  <c r="V1150" i="4"/>
  <c r="X1150" i="4" s="1"/>
  <c r="V1149" i="4"/>
  <c r="W1149" i="4" s="1"/>
  <c r="V1148" i="4"/>
  <c r="X1148" i="4" s="1"/>
  <c r="V1147" i="4"/>
  <c r="W1146" i="4"/>
  <c r="V1146" i="4"/>
  <c r="X1146" i="4" s="1"/>
  <c r="V1145" i="4"/>
  <c r="V1144" i="4"/>
  <c r="X1144" i="4" s="1"/>
  <c r="V1143" i="4"/>
  <c r="V1142" i="4"/>
  <c r="V1141" i="4"/>
  <c r="X1141" i="4" s="1"/>
  <c r="V1140" i="4"/>
  <c r="W1140" i="4" s="1"/>
  <c r="W1139" i="4"/>
  <c r="V1139" i="4"/>
  <c r="X1139" i="4" s="1"/>
  <c r="V1138" i="4"/>
  <c r="W1138" i="4" s="1"/>
  <c r="V1137" i="4"/>
  <c r="X1137" i="4" s="1"/>
  <c r="V1136" i="4"/>
  <c r="W1136" i="4" s="1"/>
  <c r="W1135" i="4"/>
  <c r="V1135" i="4"/>
  <c r="X1135" i="4" s="1"/>
  <c r="V1134" i="4"/>
  <c r="W1134" i="4" s="1"/>
  <c r="V1133" i="4"/>
  <c r="X1133" i="4" s="1"/>
  <c r="V1132" i="4"/>
  <c r="W1132" i="4" s="1"/>
  <c r="W1131" i="4"/>
  <c r="V1131" i="4"/>
  <c r="X1131" i="4" s="1"/>
  <c r="V1130" i="4"/>
  <c r="W1130" i="4" s="1"/>
  <c r="V1129" i="4"/>
  <c r="X1129" i="4" s="1"/>
  <c r="V1128" i="4"/>
  <c r="W1128" i="4" s="1"/>
  <c r="W1127" i="4"/>
  <c r="V1127" i="4"/>
  <c r="X1127" i="4" s="1"/>
  <c r="V1126" i="4"/>
  <c r="W1126" i="4" s="1"/>
  <c r="V1125" i="4"/>
  <c r="X1125" i="4" s="1"/>
  <c r="V1124" i="4"/>
  <c r="W1124" i="4" s="1"/>
  <c r="W1123" i="4"/>
  <c r="V1123" i="4"/>
  <c r="X1123" i="4" s="1"/>
  <c r="V1122" i="4"/>
  <c r="W1122" i="4" s="1"/>
  <c r="V1121" i="4"/>
  <c r="X1121" i="4" s="1"/>
  <c r="V1120" i="4"/>
  <c r="W1120" i="4" s="1"/>
  <c r="W1119" i="4"/>
  <c r="V1119" i="4"/>
  <c r="X1119" i="4" s="1"/>
  <c r="V1118" i="4"/>
  <c r="W1118" i="4" s="1"/>
  <c r="V1117" i="4"/>
  <c r="X1117" i="4" s="1"/>
  <c r="V1116" i="4"/>
  <c r="W1116" i="4" s="1"/>
  <c r="W1115" i="4"/>
  <c r="V1115" i="4"/>
  <c r="X1115" i="4" s="1"/>
  <c r="V1114" i="4"/>
  <c r="W1114" i="4" s="1"/>
  <c r="V1113" i="4"/>
  <c r="X1113" i="4" s="1"/>
  <c r="V1112" i="4"/>
  <c r="W1112" i="4" s="1"/>
  <c r="W1111" i="4"/>
  <c r="V1111" i="4"/>
  <c r="X1111" i="4" s="1"/>
  <c r="V1110" i="4"/>
  <c r="W1110" i="4" s="1"/>
  <c r="V1109" i="4"/>
  <c r="X1109" i="4" s="1"/>
  <c r="V1108" i="4"/>
  <c r="W1108" i="4" s="1"/>
  <c r="W1107" i="4"/>
  <c r="V1107" i="4"/>
  <c r="X1107" i="4" s="1"/>
  <c r="V1106" i="4"/>
  <c r="V1105" i="4"/>
  <c r="X1105" i="4" s="1"/>
  <c r="V1104" i="4"/>
  <c r="W1103" i="4"/>
  <c r="V1103" i="4"/>
  <c r="X1103" i="4" s="1"/>
  <c r="V1102" i="4"/>
  <c r="V1101" i="4"/>
  <c r="X1101" i="4" s="1"/>
  <c r="V1100" i="4"/>
  <c r="W1099" i="4"/>
  <c r="V1099" i="4"/>
  <c r="X1099" i="4" s="1"/>
  <c r="V1098" i="4"/>
  <c r="V1097" i="4"/>
  <c r="X1097" i="4" s="1"/>
  <c r="V1096" i="4"/>
  <c r="W1095" i="4"/>
  <c r="V1095" i="4"/>
  <c r="X1095" i="4" s="1"/>
  <c r="V1094" i="4"/>
  <c r="V1093" i="4"/>
  <c r="X1093" i="4" s="1"/>
  <c r="V1092" i="4"/>
  <c r="W1091" i="4"/>
  <c r="V1091" i="4"/>
  <c r="X1091" i="4" s="1"/>
  <c r="V1090" i="4"/>
  <c r="V1089" i="4"/>
  <c r="X1089" i="4" s="1"/>
  <c r="V1088" i="4"/>
  <c r="W1087" i="4"/>
  <c r="V1087" i="4"/>
  <c r="X1087" i="4" s="1"/>
  <c r="V1086" i="4"/>
  <c r="V1085" i="4"/>
  <c r="X1085" i="4" s="1"/>
  <c r="V1084" i="4"/>
  <c r="W1083" i="4"/>
  <c r="V1083" i="4"/>
  <c r="X1083" i="4" s="1"/>
  <c r="V1082" i="4"/>
  <c r="V1081" i="4"/>
  <c r="X1081" i="4" s="1"/>
  <c r="V1080" i="4"/>
  <c r="W1079" i="4"/>
  <c r="V1079" i="4"/>
  <c r="X1079" i="4" s="1"/>
  <c r="V1078" i="4"/>
  <c r="V1077" i="4"/>
  <c r="X1077" i="4" s="1"/>
  <c r="V1076" i="4"/>
  <c r="W1075" i="4"/>
  <c r="V1075" i="4"/>
  <c r="X1075" i="4" s="1"/>
  <c r="V1074" i="4"/>
  <c r="V1073" i="4"/>
  <c r="X1073" i="4" s="1"/>
  <c r="V1072" i="4"/>
  <c r="W1071" i="4"/>
  <c r="V1071" i="4"/>
  <c r="X1071" i="4" s="1"/>
  <c r="V1070" i="4"/>
  <c r="V1069" i="4"/>
  <c r="X1069" i="4" s="1"/>
  <c r="V1068" i="4"/>
  <c r="W1067" i="4"/>
  <c r="V1067" i="4"/>
  <c r="X1067" i="4" s="1"/>
  <c r="V1066" i="4"/>
  <c r="V1065" i="4"/>
  <c r="V1064" i="4"/>
  <c r="W1063" i="4"/>
  <c r="V1063" i="4"/>
  <c r="X1063" i="4" s="1"/>
  <c r="V1062" i="4"/>
  <c r="V1061" i="4"/>
  <c r="V1060" i="4"/>
  <c r="W1059" i="4"/>
  <c r="V1059" i="4"/>
  <c r="X1059" i="4" s="1"/>
  <c r="V1058" i="4"/>
  <c r="V1057" i="4"/>
  <c r="V1056" i="4"/>
  <c r="W1055" i="4"/>
  <c r="V1055" i="4"/>
  <c r="X1055" i="4" s="1"/>
  <c r="V1054" i="4"/>
  <c r="V1053" i="4"/>
  <c r="V1052" i="4"/>
  <c r="W1051" i="4"/>
  <c r="V1051" i="4"/>
  <c r="X1051" i="4" s="1"/>
  <c r="V1050" i="4"/>
  <c r="V1049" i="4"/>
  <c r="V1048" i="4"/>
  <c r="W1047" i="4"/>
  <c r="V1047" i="4"/>
  <c r="X1047" i="4" s="1"/>
  <c r="V1046" i="4"/>
  <c r="V1045" i="4"/>
  <c r="V1044" i="4"/>
  <c r="W1043" i="4"/>
  <c r="V1043" i="4"/>
  <c r="X1043" i="4" s="1"/>
  <c r="V1042" i="4"/>
  <c r="V1041" i="4"/>
  <c r="V1040" i="4"/>
  <c r="W1039" i="4"/>
  <c r="V1039" i="4"/>
  <c r="X1039" i="4" s="1"/>
  <c r="V1038" i="4"/>
  <c r="V1037" i="4"/>
  <c r="V1036" i="4"/>
  <c r="W1035" i="4"/>
  <c r="V1035" i="4"/>
  <c r="X1035" i="4" s="1"/>
  <c r="V1034" i="4"/>
  <c r="V1033" i="4"/>
  <c r="V1032" i="4"/>
  <c r="W1031" i="4"/>
  <c r="V1031" i="4"/>
  <c r="X1031" i="4" s="1"/>
  <c r="V1030" i="4"/>
  <c r="V1029" i="4"/>
  <c r="V1028" i="4"/>
  <c r="W1027" i="4"/>
  <c r="V1027" i="4"/>
  <c r="X1027" i="4" s="1"/>
  <c r="V1026" i="4"/>
  <c r="V1025" i="4"/>
  <c r="V1024" i="4"/>
  <c r="W1023" i="4"/>
  <c r="V1023" i="4"/>
  <c r="X1023" i="4" s="1"/>
  <c r="V1022" i="4"/>
  <c r="V1021" i="4"/>
  <c r="V1020" i="4"/>
  <c r="W1019" i="4"/>
  <c r="V1019" i="4"/>
  <c r="X1019" i="4" s="1"/>
  <c r="V1018" i="4"/>
  <c r="V1017" i="4"/>
  <c r="V1016" i="4"/>
  <c r="W1015" i="4"/>
  <c r="V1015" i="4"/>
  <c r="X1015" i="4" s="1"/>
  <c r="V1014" i="4"/>
  <c r="V1013" i="4"/>
  <c r="V1012" i="4"/>
  <c r="W1011" i="4"/>
  <c r="V1011" i="4"/>
  <c r="X1011" i="4" s="1"/>
  <c r="V1010" i="4"/>
  <c r="V1009" i="4"/>
  <c r="V1008" i="4"/>
  <c r="W1007" i="4"/>
  <c r="V1007" i="4"/>
  <c r="X1007" i="4" s="1"/>
  <c r="V1006" i="4"/>
  <c r="V1005" i="4"/>
  <c r="V1004" i="4"/>
  <c r="W1003" i="4"/>
  <c r="V1003" i="4"/>
  <c r="X1003" i="4" s="1"/>
  <c r="V1002" i="4"/>
  <c r="V1001" i="4"/>
  <c r="V1000" i="4"/>
  <c r="V999" i="4"/>
  <c r="V998" i="4"/>
  <c r="V997" i="4"/>
  <c r="V996" i="4"/>
  <c r="V995" i="4"/>
  <c r="V994" i="4"/>
  <c r="V993" i="4"/>
  <c r="W993" i="4" s="1"/>
  <c r="W992" i="4"/>
  <c r="V992" i="4"/>
  <c r="X992" i="4" s="1"/>
  <c r="V991" i="4"/>
  <c r="W991" i="4" s="1"/>
  <c r="V990" i="4"/>
  <c r="V989" i="4"/>
  <c r="W989" i="4" s="1"/>
  <c r="W988" i="4"/>
  <c r="V988" i="4"/>
  <c r="X988" i="4" s="1"/>
  <c r="V987" i="4"/>
  <c r="W987" i="4" s="1"/>
  <c r="V986" i="4"/>
  <c r="V985" i="4"/>
  <c r="X985" i="4" s="1"/>
  <c r="W984" i="4"/>
  <c r="V984" i="4"/>
  <c r="X984" i="4" s="1"/>
  <c r="V983" i="4"/>
  <c r="X983" i="4" s="1"/>
  <c r="V982" i="4"/>
  <c r="V981" i="4"/>
  <c r="X981" i="4" s="1"/>
  <c r="W980" i="4"/>
  <c r="V980" i="4"/>
  <c r="X980" i="4" s="1"/>
  <c r="V979" i="4"/>
  <c r="X979" i="4" s="1"/>
  <c r="V978" i="4"/>
  <c r="V977" i="4"/>
  <c r="X977" i="4" s="1"/>
  <c r="W976" i="4"/>
  <c r="V976" i="4"/>
  <c r="X976" i="4" s="1"/>
  <c r="V975" i="4"/>
  <c r="X975" i="4" s="1"/>
  <c r="V974" i="4"/>
  <c r="V973" i="4"/>
  <c r="X973" i="4" s="1"/>
  <c r="W972" i="4"/>
  <c r="V972" i="4"/>
  <c r="X972" i="4" s="1"/>
  <c r="V971" i="4"/>
  <c r="X971" i="4" s="1"/>
  <c r="V970" i="4"/>
  <c r="V969" i="4"/>
  <c r="X969" i="4" s="1"/>
  <c r="W968" i="4"/>
  <c r="V968" i="4"/>
  <c r="X968" i="4" s="1"/>
  <c r="V967" i="4"/>
  <c r="X967" i="4" s="1"/>
  <c r="V966" i="4"/>
  <c r="V965" i="4"/>
  <c r="X965" i="4" s="1"/>
  <c r="W964" i="4"/>
  <c r="V964" i="4"/>
  <c r="X964" i="4" s="1"/>
  <c r="V963" i="4"/>
  <c r="X963" i="4" s="1"/>
  <c r="V962" i="4"/>
  <c r="V961" i="4"/>
  <c r="X961" i="4" s="1"/>
  <c r="W960" i="4"/>
  <c r="V960" i="4"/>
  <c r="X960" i="4" s="1"/>
  <c r="V959" i="4"/>
  <c r="X959" i="4" s="1"/>
  <c r="V958" i="4"/>
  <c r="V957" i="4"/>
  <c r="X957" i="4" s="1"/>
  <c r="W956" i="4"/>
  <c r="V956" i="4"/>
  <c r="X956" i="4" s="1"/>
  <c r="V955" i="4"/>
  <c r="X955" i="4" s="1"/>
  <c r="V954" i="4"/>
  <c r="V953" i="4"/>
  <c r="X953" i="4" s="1"/>
  <c r="W952" i="4"/>
  <c r="V952" i="4"/>
  <c r="X952" i="4" s="1"/>
  <c r="V951" i="4"/>
  <c r="X951" i="4" s="1"/>
  <c r="V950" i="4"/>
  <c r="V949" i="4"/>
  <c r="X949" i="4" s="1"/>
  <c r="W948" i="4"/>
  <c r="V948" i="4"/>
  <c r="X948" i="4" s="1"/>
  <c r="V947" i="4"/>
  <c r="X947" i="4" s="1"/>
  <c r="V946" i="4"/>
  <c r="V945" i="4"/>
  <c r="X945" i="4" s="1"/>
  <c r="W944" i="4"/>
  <c r="V944" i="4"/>
  <c r="X944" i="4" s="1"/>
  <c r="V943" i="4"/>
  <c r="X943" i="4" s="1"/>
  <c r="V942" i="4"/>
  <c r="V941" i="4"/>
  <c r="X941" i="4" s="1"/>
  <c r="W940" i="4"/>
  <c r="V940" i="4"/>
  <c r="X940" i="4" s="1"/>
  <c r="V939" i="4"/>
  <c r="X939" i="4" s="1"/>
  <c r="V938" i="4"/>
  <c r="V937" i="4"/>
  <c r="X937" i="4" s="1"/>
  <c r="W936" i="4"/>
  <c r="V936" i="4"/>
  <c r="X936" i="4" s="1"/>
  <c r="V935" i="4"/>
  <c r="X935" i="4" s="1"/>
  <c r="V934" i="4"/>
  <c r="V933" i="4"/>
  <c r="X933" i="4" s="1"/>
  <c r="W932" i="4"/>
  <c r="V932" i="4"/>
  <c r="X932" i="4" s="1"/>
  <c r="V931" i="4"/>
  <c r="X931" i="4" s="1"/>
  <c r="V930" i="4"/>
  <c r="V929" i="4"/>
  <c r="X929" i="4" s="1"/>
  <c r="W928" i="4"/>
  <c r="V928" i="4"/>
  <c r="X928" i="4" s="1"/>
  <c r="V927" i="4"/>
  <c r="X927" i="4" s="1"/>
  <c r="V926" i="4"/>
  <c r="V925" i="4"/>
  <c r="X925" i="4" s="1"/>
  <c r="W924" i="4"/>
  <c r="V924" i="4"/>
  <c r="X924" i="4" s="1"/>
  <c r="V923" i="4"/>
  <c r="X923" i="4" s="1"/>
  <c r="V922" i="4"/>
  <c r="V921" i="4"/>
  <c r="X921" i="4" s="1"/>
  <c r="W920" i="4"/>
  <c r="V920" i="4"/>
  <c r="X920" i="4" s="1"/>
  <c r="V919" i="4"/>
  <c r="X919" i="4" s="1"/>
  <c r="V918" i="4"/>
  <c r="V917" i="4"/>
  <c r="X917" i="4" s="1"/>
  <c r="W916" i="4"/>
  <c r="V916" i="4"/>
  <c r="X916" i="4" s="1"/>
  <c r="V915" i="4"/>
  <c r="X915" i="4" s="1"/>
  <c r="V914" i="4"/>
  <c r="V913" i="4"/>
  <c r="X913" i="4" s="1"/>
  <c r="W912" i="4"/>
  <c r="V912" i="4"/>
  <c r="X912" i="4" s="1"/>
  <c r="V911" i="4"/>
  <c r="X911" i="4" s="1"/>
  <c r="V910" i="4"/>
  <c r="V909" i="4"/>
  <c r="X909" i="4" s="1"/>
  <c r="W908" i="4"/>
  <c r="V908" i="4"/>
  <c r="X908" i="4" s="1"/>
  <c r="V907" i="4"/>
  <c r="X907" i="4" s="1"/>
  <c r="V906" i="4"/>
  <c r="V905" i="4"/>
  <c r="X905" i="4" s="1"/>
  <c r="W904" i="4"/>
  <c r="V904" i="4"/>
  <c r="X904" i="4" s="1"/>
  <c r="V903" i="4"/>
  <c r="X903" i="4" s="1"/>
  <c r="V902" i="4"/>
  <c r="V901" i="4"/>
  <c r="X901" i="4" s="1"/>
  <c r="W900" i="4"/>
  <c r="V900" i="4"/>
  <c r="X900" i="4" s="1"/>
  <c r="V899" i="4"/>
  <c r="X899" i="4" s="1"/>
  <c r="V898" i="4"/>
  <c r="V897" i="4"/>
  <c r="X897" i="4" s="1"/>
  <c r="W896" i="4"/>
  <c r="V896" i="4"/>
  <c r="X896" i="4" s="1"/>
  <c r="V895" i="4"/>
  <c r="X895" i="4" s="1"/>
  <c r="V894" i="4"/>
  <c r="V893" i="4"/>
  <c r="X893" i="4" s="1"/>
  <c r="W892" i="4"/>
  <c r="V892" i="4"/>
  <c r="X892" i="4" s="1"/>
  <c r="V891" i="4"/>
  <c r="X891" i="4" s="1"/>
  <c r="V890" i="4"/>
  <c r="V889" i="4"/>
  <c r="X889" i="4" s="1"/>
  <c r="W888" i="4"/>
  <c r="V888" i="4"/>
  <c r="X888" i="4" s="1"/>
  <c r="V887" i="4"/>
  <c r="X887" i="4" s="1"/>
  <c r="V886" i="4"/>
  <c r="V885" i="4"/>
  <c r="X885" i="4" s="1"/>
  <c r="W884" i="4"/>
  <c r="V884" i="4"/>
  <c r="X884" i="4" s="1"/>
  <c r="V883" i="4"/>
  <c r="X883" i="4" s="1"/>
  <c r="V882" i="4"/>
  <c r="V881" i="4"/>
  <c r="X881" i="4" s="1"/>
  <c r="W880" i="4"/>
  <c r="V880" i="4"/>
  <c r="X880" i="4" s="1"/>
  <c r="V879" i="4"/>
  <c r="X879" i="4" s="1"/>
  <c r="V878" i="4"/>
  <c r="V877" i="4"/>
  <c r="X877" i="4" s="1"/>
  <c r="W876" i="4"/>
  <c r="V876" i="4"/>
  <c r="X876" i="4" s="1"/>
  <c r="V875" i="4"/>
  <c r="X875" i="4" s="1"/>
  <c r="V874" i="4"/>
  <c r="V873" i="4"/>
  <c r="X873" i="4" s="1"/>
  <c r="V872" i="4"/>
  <c r="X872" i="4" s="1"/>
  <c r="V871" i="4"/>
  <c r="X871" i="4" s="1"/>
  <c r="V870" i="4"/>
  <c r="X870" i="4" s="1"/>
  <c r="V869" i="4"/>
  <c r="X869" i="4" s="1"/>
  <c r="V868" i="4"/>
  <c r="X868" i="4" s="1"/>
  <c r="V867" i="4"/>
  <c r="X867" i="4" s="1"/>
  <c r="V866" i="4"/>
  <c r="X866" i="4" s="1"/>
  <c r="V865" i="4"/>
  <c r="X865" i="4" s="1"/>
  <c r="V864" i="4"/>
  <c r="X864" i="4" s="1"/>
  <c r="V863" i="4"/>
  <c r="X863" i="4" s="1"/>
  <c r="V862" i="4"/>
  <c r="X862" i="4" s="1"/>
  <c r="V861" i="4"/>
  <c r="X861" i="4" s="1"/>
  <c r="V860" i="4"/>
  <c r="X860" i="4" s="1"/>
  <c r="V859" i="4"/>
  <c r="X859" i="4" s="1"/>
  <c r="V858" i="4"/>
  <c r="X858" i="4" s="1"/>
  <c r="V857" i="4"/>
  <c r="W857" i="4" s="1"/>
  <c r="V856" i="4"/>
  <c r="X856" i="4" s="1"/>
  <c r="V855" i="4"/>
  <c r="W855" i="4" s="1"/>
  <c r="V854" i="4"/>
  <c r="X854" i="4" s="1"/>
  <c r="V853" i="4"/>
  <c r="W853" i="4" s="1"/>
  <c r="V852" i="4"/>
  <c r="X852" i="4" s="1"/>
  <c r="V851" i="4"/>
  <c r="W851" i="4" s="1"/>
  <c r="V850" i="4"/>
  <c r="X850" i="4" s="1"/>
  <c r="V849" i="4"/>
  <c r="W849" i="4" s="1"/>
  <c r="V848" i="4"/>
  <c r="X848" i="4" s="1"/>
  <c r="V847" i="4"/>
  <c r="W847" i="4" s="1"/>
  <c r="V846" i="4"/>
  <c r="X846" i="4" s="1"/>
  <c r="V845" i="4"/>
  <c r="W845" i="4" s="1"/>
  <c r="V844" i="4"/>
  <c r="X844" i="4" s="1"/>
  <c r="V843" i="4"/>
  <c r="W843" i="4" s="1"/>
  <c r="V842" i="4"/>
  <c r="X842" i="4" s="1"/>
  <c r="V841" i="4"/>
  <c r="W841" i="4" s="1"/>
  <c r="V840" i="4"/>
  <c r="X840" i="4" s="1"/>
  <c r="V839" i="4"/>
  <c r="W839" i="4" s="1"/>
  <c r="V838" i="4"/>
  <c r="X838" i="4" s="1"/>
  <c r="V837" i="4"/>
  <c r="W837" i="4" s="1"/>
  <c r="V836" i="4"/>
  <c r="X836" i="4" s="1"/>
  <c r="V835" i="4"/>
  <c r="W835" i="4" s="1"/>
  <c r="V834" i="4"/>
  <c r="X834" i="4" s="1"/>
  <c r="V833" i="4"/>
  <c r="W833" i="4" s="1"/>
  <c r="V832" i="4"/>
  <c r="X832" i="4" s="1"/>
  <c r="V831" i="4"/>
  <c r="W831" i="4" s="1"/>
  <c r="V830" i="4"/>
  <c r="X830" i="4" s="1"/>
  <c r="V829" i="4"/>
  <c r="X829" i="4" s="1"/>
  <c r="V828" i="4"/>
  <c r="X828" i="4" s="1"/>
  <c r="V827" i="4"/>
  <c r="X827" i="4" s="1"/>
  <c r="V826" i="4"/>
  <c r="X826" i="4" s="1"/>
  <c r="V825" i="4"/>
  <c r="X825" i="4" s="1"/>
  <c r="V824" i="4"/>
  <c r="X824" i="4" s="1"/>
  <c r="W823" i="4"/>
  <c r="V823" i="4"/>
  <c r="X823" i="4" s="1"/>
  <c r="V822" i="4"/>
  <c r="X822" i="4" s="1"/>
  <c r="V821" i="4"/>
  <c r="X821" i="4" s="1"/>
  <c r="V820" i="4"/>
  <c r="X820" i="4" s="1"/>
  <c r="V819" i="4"/>
  <c r="X819" i="4" s="1"/>
  <c r="V818" i="4"/>
  <c r="X818" i="4" s="1"/>
  <c r="V817" i="4"/>
  <c r="X817" i="4" s="1"/>
  <c r="V816" i="4"/>
  <c r="X816" i="4" s="1"/>
  <c r="V815" i="4"/>
  <c r="X815" i="4" s="1"/>
  <c r="V814" i="4"/>
  <c r="X814" i="4" s="1"/>
  <c r="V813" i="4"/>
  <c r="X813" i="4" s="1"/>
  <c r="V812" i="4"/>
  <c r="X812" i="4" s="1"/>
  <c r="V811" i="4"/>
  <c r="X811" i="4" s="1"/>
  <c r="V810" i="4"/>
  <c r="X810" i="4" s="1"/>
  <c r="V809" i="4"/>
  <c r="X809" i="4" s="1"/>
  <c r="V808" i="4"/>
  <c r="X808" i="4" s="1"/>
  <c r="V807" i="4"/>
  <c r="X807" i="4" s="1"/>
  <c r="V806" i="4"/>
  <c r="X806" i="4" s="1"/>
  <c r="V805" i="4"/>
  <c r="X805" i="4" s="1"/>
  <c r="V804" i="4"/>
  <c r="X804" i="4" s="1"/>
  <c r="V803" i="4"/>
  <c r="X803" i="4" s="1"/>
  <c r="V802" i="4"/>
  <c r="X802" i="4" s="1"/>
  <c r="V801" i="4"/>
  <c r="X801" i="4" s="1"/>
  <c r="V800" i="4"/>
  <c r="X800" i="4" s="1"/>
  <c r="V799" i="4"/>
  <c r="X799" i="4" s="1"/>
  <c r="V798" i="4"/>
  <c r="X798" i="4" s="1"/>
  <c r="V797" i="4"/>
  <c r="X797" i="4" s="1"/>
  <c r="V796" i="4"/>
  <c r="X796" i="4" s="1"/>
  <c r="V795" i="4"/>
  <c r="X795" i="4" s="1"/>
  <c r="V794" i="4"/>
  <c r="X794" i="4" s="1"/>
  <c r="V793" i="4"/>
  <c r="X793" i="4" s="1"/>
  <c r="V792" i="4"/>
  <c r="X792" i="4" s="1"/>
  <c r="V791" i="4"/>
  <c r="X791" i="4" s="1"/>
  <c r="V790" i="4"/>
  <c r="X790" i="4" s="1"/>
  <c r="V789" i="4"/>
  <c r="X789" i="4" s="1"/>
  <c r="V788" i="4"/>
  <c r="X788" i="4" s="1"/>
  <c r="V787" i="4"/>
  <c r="X787" i="4" s="1"/>
  <c r="V786" i="4"/>
  <c r="X786" i="4" s="1"/>
  <c r="V785" i="4"/>
  <c r="X785" i="4" s="1"/>
  <c r="V784" i="4"/>
  <c r="X784" i="4" s="1"/>
  <c r="V783" i="4"/>
  <c r="X783" i="4" s="1"/>
  <c r="V782" i="4"/>
  <c r="X782" i="4" s="1"/>
  <c r="V781" i="4"/>
  <c r="X781" i="4" s="1"/>
  <c r="V780" i="4"/>
  <c r="X780" i="4" s="1"/>
  <c r="V779" i="4"/>
  <c r="X779" i="4" s="1"/>
  <c r="V778" i="4"/>
  <c r="X778" i="4" s="1"/>
  <c r="V777" i="4"/>
  <c r="X777" i="4" s="1"/>
  <c r="V776" i="4"/>
  <c r="X776" i="4" s="1"/>
  <c r="V775" i="4"/>
  <c r="X775" i="4" s="1"/>
  <c r="V774" i="4"/>
  <c r="X774" i="4" s="1"/>
  <c r="V773" i="4"/>
  <c r="X773" i="4" s="1"/>
  <c r="V772" i="4"/>
  <c r="X772" i="4" s="1"/>
  <c r="V771" i="4"/>
  <c r="X771" i="4" s="1"/>
  <c r="V770" i="4"/>
  <c r="X770" i="4" s="1"/>
  <c r="V769" i="4"/>
  <c r="X769" i="4" s="1"/>
  <c r="V768" i="4"/>
  <c r="X768" i="4" s="1"/>
  <c r="V767" i="4"/>
  <c r="X767" i="4" s="1"/>
  <c r="V766" i="4"/>
  <c r="X766" i="4" s="1"/>
  <c r="V765" i="4"/>
  <c r="X765" i="4" s="1"/>
  <c r="V764" i="4"/>
  <c r="X764" i="4" s="1"/>
  <c r="V763" i="4"/>
  <c r="X763" i="4" s="1"/>
  <c r="V762" i="4"/>
  <c r="X762" i="4" s="1"/>
  <c r="V761" i="4"/>
  <c r="X761" i="4" s="1"/>
  <c r="V760" i="4"/>
  <c r="X760" i="4" s="1"/>
  <c r="V759" i="4"/>
  <c r="X759" i="4" s="1"/>
  <c r="V758" i="4"/>
  <c r="X758" i="4" s="1"/>
  <c r="V757" i="4"/>
  <c r="X757" i="4" s="1"/>
  <c r="V756" i="4"/>
  <c r="X756" i="4" s="1"/>
  <c r="V755" i="4"/>
  <c r="X755" i="4" s="1"/>
  <c r="V754" i="4"/>
  <c r="X754" i="4" s="1"/>
  <c r="V753" i="4"/>
  <c r="X753" i="4" s="1"/>
  <c r="V752" i="4"/>
  <c r="X752" i="4" s="1"/>
  <c r="V751" i="4"/>
  <c r="X751" i="4" s="1"/>
  <c r="V750" i="4"/>
  <c r="X750" i="4" s="1"/>
  <c r="V749" i="4"/>
  <c r="X749" i="4" s="1"/>
  <c r="V748" i="4"/>
  <c r="X748" i="4" s="1"/>
  <c r="V747" i="4"/>
  <c r="X747" i="4" s="1"/>
  <c r="V746" i="4"/>
  <c r="X746" i="4" s="1"/>
  <c r="V745" i="4"/>
  <c r="X745" i="4" s="1"/>
  <c r="V744" i="4"/>
  <c r="X744" i="4" s="1"/>
  <c r="V743" i="4"/>
  <c r="X743" i="4" s="1"/>
  <c r="V742" i="4"/>
  <c r="X742" i="4" s="1"/>
  <c r="V741" i="4"/>
  <c r="X741" i="4" s="1"/>
  <c r="V740" i="4"/>
  <c r="X740" i="4" s="1"/>
  <c r="V739" i="4"/>
  <c r="X739" i="4" s="1"/>
  <c r="V738" i="4"/>
  <c r="X738" i="4" s="1"/>
  <c r="V737" i="4"/>
  <c r="X737" i="4" s="1"/>
  <c r="V736" i="4"/>
  <c r="X736" i="4" s="1"/>
  <c r="V735" i="4"/>
  <c r="X735" i="4" s="1"/>
  <c r="V734" i="4"/>
  <c r="X734" i="4" s="1"/>
  <c r="V733" i="4"/>
  <c r="X733" i="4" s="1"/>
  <c r="V732" i="4"/>
  <c r="X732" i="4" s="1"/>
  <c r="V731" i="4"/>
  <c r="X731" i="4" s="1"/>
  <c r="V730" i="4"/>
  <c r="X730" i="4" s="1"/>
  <c r="V729" i="4"/>
  <c r="X729" i="4" s="1"/>
  <c r="V728" i="4"/>
  <c r="X728" i="4" s="1"/>
  <c r="V727" i="4"/>
  <c r="X727" i="4" s="1"/>
  <c r="V726" i="4"/>
  <c r="X726" i="4" s="1"/>
  <c r="V725" i="4"/>
  <c r="X725" i="4" s="1"/>
  <c r="V724" i="4"/>
  <c r="X724" i="4" s="1"/>
  <c r="V723" i="4"/>
  <c r="X723" i="4" s="1"/>
  <c r="V722" i="4"/>
  <c r="X722" i="4" s="1"/>
  <c r="V721" i="4"/>
  <c r="X721" i="4" s="1"/>
  <c r="V720" i="4"/>
  <c r="X720" i="4" s="1"/>
  <c r="V719" i="4"/>
  <c r="X719" i="4" s="1"/>
  <c r="V718" i="4"/>
  <c r="X718" i="4" s="1"/>
  <c r="V717" i="4"/>
  <c r="X717" i="4" s="1"/>
  <c r="V716" i="4"/>
  <c r="X716" i="4" s="1"/>
  <c r="V715" i="4"/>
  <c r="X715" i="4" s="1"/>
  <c r="V714" i="4"/>
  <c r="X714" i="4" s="1"/>
  <c r="V713" i="4"/>
  <c r="X713" i="4" s="1"/>
  <c r="V712" i="4"/>
  <c r="X712" i="4" s="1"/>
  <c r="V711" i="4"/>
  <c r="X711" i="4" s="1"/>
  <c r="V710" i="4"/>
  <c r="X710" i="4" s="1"/>
  <c r="V709" i="4"/>
  <c r="X709" i="4" s="1"/>
  <c r="V708" i="4"/>
  <c r="X708" i="4" s="1"/>
  <c r="V707" i="4"/>
  <c r="X707" i="4" s="1"/>
  <c r="V706" i="4"/>
  <c r="X706" i="4" s="1"/>
  <c r="V705" i="4"/>
  <c r="X705" i="4" s="1"/>
  <c r="V704" i="4"/>
  <c r="X704" i="4" s="1"/>
  <c r="V703" i="4"/>
  <c r="X703" i="4" s="1"/>
  <c r="V702" i="4"/>
  <c r="X702" i="4" s="1"/>
  <c r="V701" i="4"/>
  <c r="X701" i="4" s="1"/>
  <c r="V700" i="4"/>
  <c r="X700" i="4" s="1"/>
  <c r="V699" i="4"/>
  <c r="X699" i="4" s="1"/>
  <c r="V698" i="4"/>
  <c r="X698" i="4" s="1"/>
  <c r="V697" i="4"/>
  <c r="X697" i="4" s="1"/>
  <c r="V696" i="4"/>
  <c r="X696" i="4" s="1"/>
  <c r="V695" i="4"/>
  <c r="X695" i="4" s="1"/>
  <c r="V694" i="4"/>
  <c r="X694" i="4" s="1"/>
  <c r="V693" i="4"/>
  <c r="X693" i="4" s="1"/>
  <c r="V692" i="4"/>
  <c r="X692" i="4" s="1"/>
  <c r="V691" i="4"/>
  <c r="X691" i="4" s="1"/>
  <c r="V690" i="4"/>
  <c r="X690" i="4" s="1"/>
  <c r="V689" i="4"/>
  <c r="X689" i="4" s="1"/>
  <c r="V688" i="4"/>
  <c r="X688" i="4" s="1"/>
  <c r="V687" i="4"/>
  <c r="X687" i="4" s="1"/>
  <c r="V686" i="4"/>
  <c r="X686" i="4" s="1"/>
  <c r="V685" i="4"/>
  <c r="X685" i="4" s="1"/>
  <c r="V684" i="4"/>
  <c r="X684" i="4" s="1"/>
  <c r="V683" i="4"/>
  <c r="X683" i="4" s="1"/>
  <c r="V682" i="4"/>
  <c r="X682" i="4" s="1"/>
  <c r="V681" i="4"/>
  <c r="X681" i="4" s="1"/>
  <c r="V680" i="4"/>
  <c r="X680" i="4" s="1"/>
  <c r="V679" i="4"/>
  <c r="X679" i="4" s="1"/>
  <c r="V678" i="4"/>
  <c r="X678" i="4" s="1"/>
  <c r="V677" i="4"/>
  <c r="X677" i="4" s="1"/>
  <c r="V676" i="4"/>
  <c r="X676" i="4" s="1"/>
  <c r="V675" i="4"/>
  <c r="X675" i="4" s="1"/>
  <c r="V674" i="4"/>
  <c r="X674" i="4" s="1"/>
  <c r="V673" i="4"/>
  <c r="X673" i="4" s="1"/>
  <c r="V672" i="4"/>
  <c r="X672" i="4" s="1"/>
  <c r="V671" i="4"/>
  <c r="X671" i="4" s="1"/>
  <c r="V670" i="4"/>
  <c r="X670" i="4" s="1"/>
  <c r="V669" i="4"/>
  <c r="X669" i="4" s="1"/>
  <c r="V668" i="4"/>
  <c r="X668" i="4" s="1"/>
  <c r="V667" i="4"/>
  <c r="X667" i="4" s="1"/>
  <c r="V666" i="4"/>
  <c r="X666" i="4" s="1"/>
  <c r="W665" i="4"/>
  <c r="V665" i="4"/>
  <c r="X665" i="4" s="1"/>
  <c r="V664" i="4"/>
  <c r="X664" i="4" s="1"/>
  <c r="V663" i="4"/>
  <c r="X663" i="4" s="1"/>
  <c r="V662" i="4"/>
  <c r="X662" i="4" s="1"/>
  <c r="W661" i="4"/>
  <c r="V661" i="4"/>
  <c r="X661" i="4" s="1"/>
  <c r="V660" i="4"/>
  <c r="X660" i="4" s="1"/>
  <c r="V659" i="4"/>
  <c r="X659" i="4" s="1"/>
  <c r="V658" i="4"/>
  <c r="X658" i="4" s="1"/>
  <c r="W657" i="4"/>
  <c r="V657" i="4"/>
  <c r="X657" i="4" s="1"/>
  <c r="V656" i="4"/>
  <c r="X656" i="4" s="1"/>
  <c r="V655" i="4"/>
  <c r="X655" i="4" s="1"/>
  <c r="V654" i="4"/>
  <c r="W654" i="4" s="1"/>
  <c r="W653" i="4"/>
  <c r="V653" i="4"/>
  <c r="X653" i="4" s="1"/>
  <c r="V652" i="4"/>
  <c r="W652" i="4" s="1"/>
  <c r="V651" i="4"/>
  <c r="X651" i="4" s="1"/>
  <c r="V650" i="4"/>
  <c r="W650" i="4" s="1"/>
  <c r="W649" i="4"/>
  <c r="V649" i="4"/>
  <c r="X649" i="4" s="1"/>
  <c r="V648" i="4"/>
  <c r="W648" i="4" s="1"/>
  <c r="V647" i="4"/>
  <c r="X647" i="4" s="1"/>
  <c r="V646" i="4"/>
  <c r="W646" i="4" s="1"/>
  <c r="W645" i="4"/>
  <c r="V645" i="4"/>
  <c r="X645" i="4" s="1"/>
  <c r="V644" i="4"/>
  <c r="W644" i="4" s="1"/>
  <c r="V643" i="4"/>
  <c r="X643" i="4" s="1"/>
  <c r="V642" i="4"/>
  <c r="W642" i="4" s="1"/>
  <c r="W641" i="4"/>
  <c r="V641" i="4"/>
  <c r="X641" i="4" s="1"/>
  <c r="V640" i="4"/>
  <c r="W640" i="4" s="1"/>
  <c r="V639" i="4"/>
  <c r="X639" i="4" s="1"/>
  <c r="V638" i="4"/>
  <c r="W638" i="4" s="1"/>
  <c r="W637" i="4"/>
  <c r="V637" i="4"/>
  <c r="X637" i="4" s="1"/>
  <c r="V636" i="4"/>
  <c r="W636" i="4" s="1"/>
  <c r="V635" i="4"/>
  <c r="X635" i="4" s="1"/>
  <c r="V634" i="4"/>
  <c r="W634" i="4" s="1"/>
  <c r="W633" i="4"/>
  <c r="V633" i="4"/>
  <c r="X633" i="4" s="1"/>
  <c r="V632" i="4"/>
  <c r="W632" i="4" s="1"/>
  <c r="V631" i="4"/>
  <c r="X631" i="4" s="1"/>
  <c r="V630" i="4"/>
  <c r="W630" i="4" s="1"/>
  <c r="W629" i="4"/>
  <c r="V629" i="4"/>
  <c r="X629" i="4" s="1"/>
  <c r="V628" i="4"/>
  <c r="W628" i="4" s="1"/>
  <c r="V627" i="4"/>
  <c r="X627" i="4" s="1"/>
  <c r="V626" i="4"/>
  <c r="W626" i="4" s="1"/>
  <c r="W625" i="4"/>
  <c r="V625" i="4"/>
  <c r="X625" i="4" s="1"/>
  <c r="V624" i="4"/>
  <c r="W624" i="4" s="1"/>
  <c r="V623" i="4"/>
  <c r="X623" i="4" s="1"/>
  <c r="V622" i="4"/>
  <c r="W622" i="4" s="1"/>
  <c r="W621" i="4"/>
  <c r="V621" i="4"/>
  <c r="X621" i="4" s="1"/>
  <c r="V620" i="4"/>
  <c r="W620" i="4" s="1"/>
  <c r="V619" i="4"/>
  <c r="X619" i="4" s="1"/>
  <c r="V618" i="4"/>
  <c r="W618" i="4" s="1"/>
  <c r="W617" i="4"/>
  <c r="V617" i="4"/>
  <c r="X617" i="4" s="1"/>
  <c r="V616" i="4"/>
  <c r="W616" i="4" s="1"/>
  <c r="V615" i="4"/>
  <c r="X615" i="4" s="1"/>
  <c r="V614" i="4"/>
  <c r="W614" i="4" s="1"/>
  <c r="W613" i="4"/>
  <c r="V613" i="4"/>
  <c r="X613" i="4" s="1"/>
  <c r="V612" i="4"/>
  <c r="W612" i="4" s="1"/>
  <c r="V611" i="4"/>
  <c r="X611" i="4" s="1"/>
  <c r="V610" i="4"/>
  <c r="W610" i="4" s="1"/>
  <c r="W609" i="4"/>
  <c r="V609" i="4"/>
  <c r="X609" i="4" s="1"/>
  <c r="V608" i="4"/>
  <c r="W608" i="4" s="1"/>
  <c r="V607" i="4"/>
  <c r="X607" i="4" s="1"/>
  <c r="V606" i="4"/>
  <c r="W606" i="4" s="1"/>
  <c r="V605" i="4"/>
  <c r="X605" i="4" s="1"/>
  <c r="V604" i="4"/>
  <c r="W604" i="4" s="1"/>
  <c r="V603" i="4"/>
  <c r="X603" i="4" s="1"/>
  <c r="V602" i="4"/>
  <c r="W602" i="4" s="1"/>
  <c r="V601" i="4"/>
  <c r="X601" i="4" s="1"/>
  <c r="V600" i="4"/>
  <c r="W600" i="4" s="1"/>
  <c r="V599" i="4"/>
  <c r="X599" i="4" s="1"/>
  <c r="V598" i="4"/>
  <c r="W598" i="4" s="1"/>
  <c r="V597" i="4"/>
  <c r="X597" i="4" s="1"/>
  <c r="V596" i="4"/>
  <c r="W596" i="4" s="1"/>
  <c r="V595" i="4"/>
  <c r="X595" i="4" s="1"/>
  <c r="V594" i="4"/>
  <c r="W594" i="4" s="1"/>
  <c r="V593" i="4"/>
  <c r="X593" i="4" s="1"/>
  <c r="V592" i="4"/>
  <c r="W592" i="4" s="1"/>
  <c r="V591" i="4"/>
  <c r="X591" i="4" s="1"/>
  <c r="V590" i="4"/>
  <c r="W590" i="4" s="1"/>
  <c r="V589" i="4"/>
  <c r="X589" i="4" s="1"/>
  <c r="V588" i="4"/>
  <c r="W588" i="4" s="1"/>
  <c r="V587" i="4"/>
  <c r="X587" i="4" s="1"/>
  <c r="V586" i="4"/>
  <c r="W586" i="4" s="1"/>
  <c r="V585" i="4"/>
  <c r="X585" i="4" s="1"/>
  <c r="V584" i="4"/>
  <c r="W584" i="4" s="1"/>
  <c r="V583" i="4"/>
  <c r="X583" i="4" s="1"/>
  <c r="V582" i="4"/>
  <c r="W582" i="4" s="1"/>
  <c r="V581" i="4"/>
  <c r="X581" i="4" s="1"/>
  <c r="V580" i="4"/>
  <c r="W580" i="4" s="1"/>
  <c r="V579" i="4"/>
  <c r="X579" i="4" s="1"/>
  <c r="V578" i="4"/>
  <c r="W578" i="4" s="1"/>
  <c r="V577" i="4"/>
  <c r="X577" i="4" s="1"/>
  <c r="V576" i="4"/>
  <c r="W576" i="4" s="1"/>
  <c r="V575" i="4"/>
  <c r="X575" i="4" s="1"/>
  <c r="V574" i="4"/>
  <c r="W574" i="4" s="1"/>
  <c r="V573" i="4"/>
  <c r="X573" i="4" s="1"/>
  <c r="V572" i="4"/>
  <c r="W572" i="4" s="1"/>
  <c r="V571" i="4"/>
  <c r="X571" i="4" s="1"/>
  <c r="V570" i="4"/>
  <c r="W570" i="4" s="1"/>
  <c r="V569" i="4"/>
  <c r="X569" i="4" s="1"/>
  <c r="V568" i="4"/>
  <c r="W568" i="4" s="1"/>
  <c r="V567" i="4"/>
  <c r="X567" i="4" s="1"/>
  <c r="V566" i="4"/>
  <c r="W566" i="4" s="1"/>
  <c r="V565" i="4"/>
  <c r="X565" i="4" s="1"/>
  <c r="V564" i="4"/>
  <c r="W564" i="4" s="1"/>
  <c r="V563" i="4"/>
  <c r="V562" i="4"/>
  <c r="W562" i="4" s="1"/>
  <c r="W561" i="4"/>
  <c r="V561" i="4"/>
  <c r="X561" i="4" s="1"/>
  <c r="V560" i="4"/>
  <c r="W560" i="4" s="1"/>
  <c r="V559" i="4"/>
  <c r="X559" i="4" s="1"/>
  <c r="V558" i="4"/>
  <c r="W558" i="4" s="1"/>
  <c r="W557" i="4"/>
  <c r="V557" i="4"/>
  <c r="X557" i="4" s="1"/>
  <c r="V556" i="4"/>
  <c r="W556" i="4" s="1"/>
  <c r="V555" i="4"/>
  <c r="X555" i="4" s="1"/>
  <c r="V554" i="4"/>
  <c r="W554" i="4" s="1"/>
  <c r="W553" i="4"/>
  <c r="V553" i="4"/>
  <c r="X553" i="4" s="1"/>
  <c r="V552" i="4"/>
  <c r="W552" i="4" s="1"/>
  <c r="V551" i="4"/>
  <c r="X551" i="4" s="1"/>
  <c r="V550" i="4"/>
  <c r="W550" i="4" s="1"/>
  <c r="W549" i="4"/>
  <c r="V549" i="4"/>
  <c r="X549" i="4" s="1"/>
  <c r="V548" i="4"/>
  <c r="W548" i="4" s="1"/>
  <c r="V547" i="4"/>
  <c r="X547" i="4" s="1"/>
  <c r="V546" i="4"/>
  <c r="W546" i="4" s="1"/>
  <c r="W545" i="4"/>
  <c r="V545" i="4"/>
  <c r="X545" i="4" s="1"/>
  <c r="V544" i="4"/>
  <c r="W544" i="4" s="1"/>
  <c r="V543" i="4"/>
  <c r="X543" i="4" s="1"/>
  <c r="V542" i="4"/>
  <c r="W542" i="4" s="1"/>
  <c r="W541" i="4"/>
  <c r="V541" i="4"/>
  <c r="X541" i="4" s="1"/>
  <c r="V540" i="4"/>
  <c r="W540" i="4" s="1"/>
  <c r="V539" i="4"/>
  <c r="X539" i="4" s="1"/>
  <c r="V538" i="4"/>
  <c r="W538" i="4" s="1"/>
  <c r="W537" i="4"/>
  <c r="V537" i="4"/>
  <c r="X537" i="4" s="1"/>
  <c r="V536" i="4"/>
  <c r="W536" i="4" s="1"/>
  <c r="V535" i="4"/>
  <c r="X535" i="4" s="1"/>
  <c r="V534" i="4"/>
  <c r="W534" i="4" s="1"/>
  <c r="W533" i="4"/>
  <c r="V533" i="4"/>
  <c r="X533" i="4" s="1"/>
  <c r="V532" i="4"/>
  <c r="W532" i="4" s="1"/>
  <c r="V531" i="4"/>
  <c r="X531" i="4" s="1"/>
  <c r="V530" i="4"/>
  <c r="W530" i="4" s="1"/>
  <c r="W529" i="4"/>
  <c r="V529" i="4"/>
  <c r="X529" i="4" s="1"/>
  <c r="V528" i="4"/>
  <c r="W528" i="4" s="1"/>
  <c r="V527" i="4"/>
  <c r="X527" i="4" s="1"/>
  <c r="V526" i="4"/>
  <c r="W526" i="4" s="1"/>
  <c r="W525" i="4"/>
  <c r="V525" i="4"/>
  <c r="X525" i="4" s="1"/>
  <c r="V524" i="4"/>
  <c r="W524" i="4" s="1"/>
  <c r="V523" i="4"/>
  <c r="X523" i="4" s="1"/>
  <c r="V522" i="4"/>
  <c r="W522" i="4" s="1"/>
  <c r="W521" i="4"/>
  <c r="V521" i="4"/>
  <c r="X521" i="4" s="1"/>
  <c r="V520" i="4"/>
  <c r="W520" i="4" s="1"/>
  <c r="V519" i="4"/>
  <c r="X519" i="4" s="1"/>
  <c r="V518" i="4"/>
  <c r="W518" i="4" s="1"/>
  <c r="W517" i="4"/>
  <c r="V517" i="4"/>
  <c r="X517" i="4" s="1"/>
  <c r="V516" i="4"/>
  <c r="W516" i="4" s="1"/>
  <c r="V515" i="4"/>
  <c r="X515" i="4" s="1"/>
  <c r="V514" i="4"/>
  <c r="W514" i="4" s="1"/>
  <c r="W513" i="4"/>
  <c r="V513" i="4"/>
  <c r="X513" i="4" s="1"/>
  <c r="V512" i="4"/>
  <c r="W512" i="4" s="1"/>
  <c r="V511" i="4"/>
  <c r="X511" i="4" s="1"/>
  <c r="V510" i="4"/>
  <c r="W510" i="4" s="1"/>
  <c r="W509" i="4"/>
  <c r="V509" i="4"/>
  <c r="X509" i="4" s="1"/>
  <c r="V508" i="4"/>
  <c r="W508" i="4" s="1"/>
  <c r="V507" i="4"/>
  <c r="X507" i="4" s="1"/>
  <c r="V506" i="4"/>
  <c r="W506" i="4" s="1"/>
  <c r="W505" i="4"/>
  <c r="V505" i="4"/>
  <c r="X505" i="4" s="1"/>
  <c r="V504" i="4"/>
  <c r="W504" i="4" s="1"/>
  <c r="V503" i="4"/>
  <c r="X503" i="4" s="1"/>
  <c r="V502" i="4"/>
  <c r="X502" i="4" s="1"/>
  <c r="W501" i="4"/>
  <c r="V501" i="4"/>
  <c r="X501" i="4" s="1"/>
  <c r="V500" i="4"/>
  <c r="X500" i="4" s="1"/>
  <c r="V499" i="4"/>
  <c r="X499" i="4" s="1"/>
  <c r="V498" i="4"/>
  <c r="X498" i="4" s="1"/>
  <c r="W497" i="4"/>
  <c r="V497" i="4"/>
  <c r="X497" i="4" s="1"/>
  <c r="V496" i="4"/>
  <c r="X496" i="4" s="1"/>
  <c r="V495" i="4"/>
  <c r="X495" i="4" s="1"/>
  <c r="V494" i="4"/>
  <c r="X494" i="4" s="1"/>
  <c r="W493" i="4"/>
  <c r="V493" i="4"/>
  <c r="X493" i="4" s="1"/>
  <c r="V492" i="4"/>
  <c r="X492" i="4" s="1"/>
  <c r="V491" i="4"/>
  <c r="X491" i="4" s="1"/>
  <c r="V490" i="4"/>
  <c r="X490" i="4" s="1"/>
  <c r="W489" i="4"/>
  <c r="V489" i="4"/>
  <c r="X489" i="4" s="1"/>
  <c r="V488" i="4"/>
  <c r="X488" i="4" s="1"/>
  <c r="V487" i="4"/>
  <c r="X487" i="4" s="1"/>
  <c r="V486" i="4"/>
  <c r="X486" i="4" s="1"/>
  <c r="W485" i="4"/>
  <c r="V485" i="4"/>
  <c r="X485" i="4" s="1"/>
  <c r="V484" i="4"/>
  <c r="X484" i="4" s="1"/>
  <c r="V483" i="4"/>
  <c r="X483" i="4" s="1"/>
  <c r="V482" i="4"/>
  <c r="X482" i="4" s="1"/>
  <c r="W481" i="4"/>
  <c r="V481" i="4"/>
  <c r="X481" i="4" s="1"/>
  <c r="V480" i="4"/>
  <c r="X480" i="4" s="1"/>
  <c r="V479" i="4"/>
  <c r="X479" i="4" s="1"/>
  <c r="V478" i="4"/>
  <c r="X478" i="4" s="1"/>
  <c r="W477" i="4"/>
  <c r="V477" i="4"/>
  <c r="X477" i="4" s="1"/>
  <c r="V476" i="4"/>
  <c r="X476" i="4" s="1"/>
  <c r="V475" i="4"/>
  <c r="X475" i="4" s="1"/>
  <c r="V474" i="4"/>
  <c r="X474" i="4" s="1"/>
  <c r="W473" i="4"/>
  <c r="V473" i="4"/>
  <c r="X473" i="4" s="1"/>
  <c r="V472" i="4"/>
  <c r="X472" i="4" s="1"/>
  <c r="V471" i="4"/>
  <c r="X471" i="4" s="1"/>
  <c r="V470" i="4"/>
  <c r="X470" i="4" s="1"/>
  <c r="W469" i="4"/>
  <c r="V469" i="4"/>
  <c r="X469" i="4" s="1"/>
  <c r="V468" i="4"/>
  <c r="X468" i="4" s="1"/>
  <c r="V467" i="4"/>
  <c r="X467" i="4" s="1"/>
  <c r="V466" i="4"/>
  <c r="X466" i="4" s="1"/>
  <c r="W465" i="4"/>
  <c r="V465" i="4"/>
  <c r="X465" i="4" s="1"/>
  <c r="V464" i="4"/>
  <c r="X464" i="4" s="1"/>
  <c r="V463" i="4"/>
  <c r="X463" i="4" s="1"/>
  <c r="V462" i="4"/>
  <c r="X462" i="4" s="1"/>
  <c r="W461" i="4"/>
  <c r="V461" i="4"/>
  <c r="X461" i="4" s="1"/>
  <c r="V460" i="4"/>
  <c r="X460" i="4" s="1"/>
  <c r="V459" i="4"/>
  <c r="X459" i="4" s="1"/>
  <c r="V458" i="4"/>
  <c r="X458" i="4" s="1"/>
  <c r="W457" i="4"/>
  <c r="V457" i="4"/>
  <c r="X457" i="4" s="1"/>
  <c r="V456" i="4"/>
  <c r="X456" i="4" s="1"/>
  <c r="V455" i="4"/>
  <c r="X455" i="4" s="1"/>
  <c r="V454" i="4"/>
  <c r="X454" i="4" s="1"/>
  <c r="W453" i="4"/>
  <c r="V453" i="4"/>
  <c r="X453" i="4" s="1"/>
  <c r="V452" i="4"/>
  <c r="X452" i="4" s="1"/>
  <c r="V451" i="4"/>
  <c r="X451" i="4" s="1"/>
  <c r="V450" i="4"/>
  <c r="X450" i="4" s="1"/>
  <c r="W449" i="4"/>
  <c r="V449" i="4"/>
  <c r="X449" i="4" s="1"/>
  <c r="V448" i="4"/>
  <c r="X448" i="4" s="1"/>
  <c r="V447" i="4"/>
  <c r="X447" i="4" s="1"/>
  <c r="V446" i="4"/>
  <c r="X446" i="4" s="1"/>
  <c r="W445" i="4"/>
  <c r="V445" i="4"/>
  <c r="X445" i="4" s="1"/>
  <c r="V444" i="4"/>
  <c r="X444" i="4" s="1"/>
  <c r="V443" i="4"/>
  <c r="X443" i="4" s="1"/>
  <c r="V442" i="4"/>
  <c r="X442" i="4" s="1"/>
  <c r="W441" i="4"/>
  <c r="V441" i="4"/>
  <c r="X441" i="4" s="1"/>
  <c r="V440" i="4"/>
  <c r="X440" i="4" s="1"/>
  <c r="V439" i="4"/>
  <c r="X439" i="4" s="1"/>
  <c r="V438" i="4"/>
  <c r="X438" i="4" s="1"/>
  <c r="W437" i="4"/>
  <c r="V437" i="4"/>
  <c r="X437" i="4" s="1"/>
  <c r="V436" i="4"/>
  <c r="X436" i="4" s="1"/>
  <c r="V435" i="4"/>
  <c r="X435" i="4" s="1"/>
  <c r="V434" i="4"/>
  <c r="X434" i="4" s="1"/>
  <c r="W433" i="4"/>
  <c r="V433" i="4"/>
  <c r="X433" i="4" s="1"/>
  <c r="V432" i="4"/>
  <c r="X432" i="4" s="1"/>
  <c r="V431" i="4"/>
  <c r="X431" i="4" s="1"/>
  <c r="V430" i="4"/>
  <c r="X430" i="4" s="1"/>
  <c r="W429" i="4"/>
  <c r="V429" i="4"/>
  <c r="X429" i="4" s="1"/>
  <c r="V428" i="4"/>
  <c r="X428" i="4" s="1"/>
  <c r="V427" i="4"/>
  <c r="X427" i="4" s="1"/>
  <c r="V426" i="4"/>
  <c r="X426" i="4" s="1"/>
  <c r="W425" i="4"/>
  <c r="V425" i="4"/>
  <c r="X425" i="4" s="1"/>
  <c r="V424" i="4"/>
  <c r="X424" i="4" s="1"/>
  <c r="V423" i="4"/>
  <c r="X423" i="4" s="1"/>
  <c r="V422" i="4"/>
  <c r="X422" i="4" s="1"/>
  <c r="W421" i="4"/>
  <c r="V421" i="4"/>
  <c r="X421" i="4" s="1"/>
  <c r="V420" i="4"/>
  <c r="X420" i="4" s="1"/>
  <c r="V419" i="4"/>
  <c r="X419" i="4" s="1"/>
  <c r="V418" i="4"/>
  <c r="X418" i="4" s="1"/>
  <c r="W417" i="4"/>
  <c r="V417" i="4"/>
  <c r="X417" i="4" s="1"/>
  <c r="V416" i="4"/>
  <c r="X416" i="4" s="1"/>
  <c r="V415" i="4"/>
  <c r="X415" i="4" s="1"/>
  <c r="V414" i="4"/>
  <c r="X414" i="4" s="1"/>
  <c r="W413" i="4"/>
  <c r="V413" i="4"/>
  <c r="X413" i="4" s="1"/>
  <c r="V412" i="4"/>
  <c r="X412" i="4" s="1"/>
  <c r="V411" i="4"/>
  <c r="X411" i="4" s="1"/>
  <c r="V410" i="4"/>
  <c r="X410" i="4" s="1"/>
  <c r="W409" i="4"/>
  <c r="V409" i="4"/>
  <c r="X409" i="4" s="1"/>
  <c r="V408" i="4"/>
  <c r="X408" i="4" s="1"/>
  <c r="V407" i="4"/>
  <c r="X407" i="4" s="1"/>
  <c r="V406" i="4"/>
  <c r="X406" i="4" s="1"/>
  <c r="W405" i="4"/>
  <c r="V405" i="4"/>
  <c r="X405" i="4" s="1"/>
  <c r="V404" i="4"/>
  <c r="X404" i="4" s="1"/>
  <c r="V403" i="4"/>
  <c r="X403" i="4" s="1"/>
  <c r="V402" i="4"/>
  <c r="X402" i="4" s="1"/>
  <c r="W401" i="4"/>
  <c r="V401" i="4"/>
  <c r="X401" i="4" s="1"/>
  <c r="V400" i="4"/>
  <c r="X400" i="4" s="1"/>
  <c r="V399" i="4"/>
  <c r="X399" i="4" s="1"/>
  <c r="V398" i="4"/>
  <c r="X398" i="4" s="1"/>
  <c r="W397" i="4"/>
  <c r="V397" i="4"/>
  <c r="X397" i="4" s="1"/>
  <c r="V396" i="4"/>
  <c r="X396" i="4" s="1"/>
  <c r="V395" i="4"/>
  <c r="X395" i="4" s="1"/>
  <c r="V394" i="4"/>
  <c r="X394" i="4" s="1"/>
  <c r="W393" i="4"/>
  <c r="V393" i="4"/>
  <c r="X393" i="4" s="1"/>
  <c r="V392" i="4"/>
  <c r="X392" i="4" s="1"/>
  <c r="V391" i="4"/>
  <c r="X391" i="4" s="1"/>
  <c r="V390" i="4"/>
  <c r="X390" i="4" s="1"/>
  <c r="W389" i="4"/>
  <c r="V389" i="4"/>
  <c r="X389" i="4" s="1"/>
  <c r="V388" i="4"/>
  <c r="X388" i="4" s="1"/>
  <c r="V387" i="4"/>
  <c r="X387" i="4" s="1"/>
  <c r="V386" i="4"/>
  <c r="X386" i="4" s="1"/>
  <c r="W385" i="4"/>
  <c r="V385" i="4"/>
  <c r="X385" i="4" s="1"/>
  <c r="V384" i="4"/>
  <c r="X384" i="4" s="1"/>
  <c r="V383" i="4"/>
  <c r="X383" i="4" s="1"/>
  <c r="V382" i="4"/>
  <c r="X382" i="4" s="1"/>
  <c r="W381" i="4"/>
  <c r="V381" i="4"/>
  <c r="X381" i="4" s="1"/>
  <c r="V380" i="4"/>
  <c r="X380" i="4" s="1"/>
  <c r="V379" i="4"/>
  <c r="X379" i="4" s="1"/>
  <c r="V378" i="4"/>
  <c r="X378" i="4" s="1"/>
  <c r="W377" i="4"/>
  <c r="V377" i="4"/>
  <c r="X377" i="4" s="1"/>
  <c r="V376" i="4"/>
  <c r="X376" i="4" s="1"/>
  <c r="V375" i="4"/>
  <c r="X375" i="4" s="1"/>
  <c r="V374" i="4"/>
  <c r="X374" i="4" s="1"/>
  <c r="W373" i="4"/>
  <c r="V373" i="4"/>
  <c r="X373" i="4" s="1"/>
  <c r="V372" i="4"/>
  <c r="X372" i="4" s="1"/>
  <c r="V371" i="4"/>
  <c r="X371" i="4" s="1"/>
  <c r="V370" i="4"/>
  <c r="X370" i="4" s="1"/>
  <c r="W369" i="4"/>
  <c r="V369" i="4"/>
  <c r="X369" i="4" s="1"/>
  <c r="V368" i="4"/>
  <c r="X368" i="4" s="1"/>
  <c r="V367" i="4"/>
  <c r="X367" i="4" s="1"/>
  <c r="V366" i="4"/>
  <c r="X366" i="4" s="1"/>
  <c r="W365" i="4"/>
  <c r="V365" i="4"/>
  <c r="X365" i="4" s="1"/>
  <c r="V364" i="4"/>
  <c r="X364" i="4" s="1"/>
  <c r="V363" i="4"/>
  <c r="X363" i="4" s="1"/>
  <c r="V362" i="4"/>
  <c r="X362" i="4" s="1"/>
  <c r="W361" i="4"/>
  <c r="V361" i="4"/>
  <c r="X361" i="4" s="1"/>
  <c r="V360" i="4"/>
  <c r="X360" i="4" s="1"/>
  <c r="V359" i="4"/>
  <c r="X359" i="4" s="1"/>
  <c r="V358" i="4"/>
  <c r="X358" i="4" s="1"/>
  <c r="W357" i="4"/>
  <c r="V357" i="4"/>
  <c r="X357" i="4" s="1"/>
  <c r="V356" i="4"/>
  <c r="X356" i="4" s="1"/>
  <c r="V355" i="4"/>
  <c r="X355" i="4" s="1"/>
  <c r="V354" i="4"/>
  <c r="X354" i="4" s="1"/>
  <c r="W353" i="4"/>
  <c r="V353" i="4"/>
  <c r="X353" i="4" s="1"/>
  <c r="V352" i="4"/>
  <c r="X352" i="4" s="1"/>
  <c r="V351" i="4"/>
  <c r="X351" i="4" s="1"/>
  <c r="V350" i="4"/>
  <c r="X350" i="4" s="1"/>
  <c r="W349" i="4"/>
  <c r="V349" i="4"/>
  <c r="X349" i="4" s="1"/>
  <c r="V348" i="4"/>
  <c r="X348" i="4" s="1"/>
  <c r="V347" i="4"/>
  <c r="X347" i="4" s="1"/>
  <c r="V346" i="4"/>
  <c r="X346" i="4" s="1"/>
  <c r="W345" i="4"/>
  <c r="V345" i="4"/>
  <c r="X345" i="4" s="1"/>
  <c r="V344" i="4"/>
  <c r="X344" i="4" s="1"/>
  <c r="V343" i="4"/>
  <c r="X343" i="4" s="1"/>
  <c r="V342" i="4"/>
  <c r="X342" i="4" s="1"/>
  <c r="W341" i="4"/>
  <c r="V341" i="4"/>
  <c r="X341" i="4" s="1"/>
  <c r="V340" i="4"/>
  <c r="X340" i="4" s="1"/>
  <c r="V339" i="4"/>
  <c r="X339" i="4" s="1"/>
  <c r="V338" i="4"/>
  <c r="X338" i="4" s="1"/>
  <c r="W337" i="4"/>
  <c r="V337" i="4"/>
  <c r="X337" i="4" s="1"/>
  <c r="V336" i="4"/>
  <c r="X336" i="4" s="1"/>
  <c r="V335" i="4"/>
  <c r="X335" i="4" s="1"/>
  <c r="V334" i="4"/>
  <c r="X334" i="4" s="1"/>
  <c r="W333" i="4"/>
  <c r="V333" i="4"/>
  <c r="X333" i="4" s="1"/>
  <c r="V332" i="4"/>
  <c r="X332" i="4" s="1"/>
  <c r="V331" i="4"/>
  <c r="X331" i="4" s="1"/>
  <c r="V330" i="4"/>
  <c r="X330" i="4" s="1"/>
  <c r="W329" i="4"/>
  <c r="V329" i="4"/>
  <c r="X329" i="4" s="1"/>
  <c r="V328" i="4"/>
  <c r="X328" i="4" s="1"/>
  <c r="V327" i="4"/>
  <c r="X327" i="4" s="1"/>
  <c r="V326" i="4"/>
  <c r="X326" i="4" s="1"/>
  <c r="W325" i="4"/>
  <c r="V325" i="4"/>
  <c r="X325" i="4" s="1"/>
  <c r="V324" i="4"/>
  <c r="X324" i="4" s="1"/>
  <c r="V323" i="4"/>
  <c r="X323" i="4" s="1"/>
  <c r="V322" i="4"/>
  <c r="X322" i="4" s="1"/>
  <c r="W321" i="4"/>
  <c r="V321" i="4"/>
  <c r="X321" i="4" s="1"/>
  <c r="V320" i="4"/>
  <c r="X320" i="4" s="1"/>
  <c r="V319" i="4"/>
  <c r="X319" i="4" s="1"/>
  <c r="V318" i="4"/>
  <c r="X318" i="4" s="1"/>
  <c r="W317" i="4"/>
  <c r="V317" i="4"/>
  <c r="X317" i="4" s="1"/>
  <c r="V316" i="4"/>
  <c r="X316" i="4" s="1"/>
  <c r="V315" i="4"/>
  <c r="X315" i="4" s="1"/>
  <c r="V314" i="4"/>
  <c r="X314" i="4" s="1"/>
  <c r="W313" i="4"/>
  <c r="V313" i="4"/>
  <c r="X313" i="4" s="1"/>
  <c r="V312" i="4"/>
  <c r="X312" i="4" s="1"/>
  <c r="V311" i="4"/>
  <c r="X311" i="4" s="1"/>
  <c r="V310" i="4"/>
  <c r="X310" i="4" s="1"/>
  <c r="W309" i="4"/>
  <c r="V309" i="4"/>
  <c r="X309" i="4" s="1"/>
  <c r="V308" i="4"/>
  <c r="X308" i="4" s="1"/>
  <c r="V307" i="4"/>
  <c r="X307" i="4" s="1"/>
  <c r="V306" i="4"/>
  <c r="X306" i="4" s="1"/>
  <c r="W305" i="4"/>
  <c r="V305" i="4"/>
  <c r="X305" i="4" s="1"/>
  <c r="V304" i="4"/>
  <c r="X304" i="4" s="1"/>
  <c r="V303" i="4"/>
  <c r="X303" i="4" s="1"/>
  <c r="V302" i="4"/>
  <c r="X302" i="4" s="1"/>
  <c r="W301" i="4"/>
  <c r="V301" i="4"/>
  <c r="X301" i="4" s="1"/>
  <c r="V300" i="4"/>
  <c r="X300" i="4" s="1"/>
  <c r="V299" i="4"/>
  <c r="X299" i="4" s="1"/>
  <c r="V298" i="4"/>
  <c r="X298" i="4" s="1"/>
  <c r="W297" i="4"/>
  <c r="V297" i="4"/>
  <c r="X297" i="4" s="1"/>
  <c r="V296" i="4"/>
  <c r="X296" i="4" s="1"/>
  <c r="V295" i="4"/>
  <c r="X295" i="4" s="1"/>
  <c r="V294" i="4"/>
  <c r="X294" i="4" s="1"/>
  <c r="V293" i="4"/>
  <c r="X293" i="4" s="1"/>
  <c r="V292" i="4"/>
  <c r="X292" i="4" s="1"/>
  <c r="V291" i="4"/>
  <c r="X291" i="4" s="1"/>
  <c r="V290" i="4"/>
  <c r="X290" i="4" s="1"/>
  <c r="V289" i="4"/>
  <c r="X289" i="4" s="1"/>
  <c r="V288" i="4"/>
  <c r="X288" i="4" s="1"/>
  <c r="V287" i="4"/>
  <c r="X287" i="4" s="1"/>
  <c r="V286" i="4"/>
  <c r="X286" i="4" s="1"/>
  <c r="V285" i="4"/>
  <c r="X285" i="4" s="1"/>
  <c r="V284" i="4"/>
  <c r="X284" i="4" s="1"/>
  <c r="V283" i="4"/>
  <c r="X283" i="4" s="1"/>
  <c r="V282" i="4"/>
  <c r="X282" i="4" s="1"/>
  <c r="V281" i="4"/>
  <c r="X281" i="4" s="1"/>
  <c r="V280" i="4"/>
  <c r="X280" i="4" s="1"/>
  <c r="V279" i="4"/>
  <c r="X279" i="4" s="1"/>
  <c r="V278" i="4"/>
  <c r="X278" i="4" s="1"/>
  <c r="W277" i="4"/>
  <c r="V277" i="4"/>
  <c r="X277" i="4" s="1"/>
  <c r="V276" i="4"/>
  <c r="X276" i="4" s="1"/>
  <c r="V275" i="4"/>
  <c r="X275" i="4" s="1"/>
  <c r="V274" i="4"/>
  <c r="X274" i="4" s="1"/>
  <c r="V273" i="4"/>
  <c r="X273" i="4" s="1"/>
  <c r="V272" i="4"/>
  <c r="X272" i="4" s="1"/>
  <c r="V271" i="4"/>
  <c r="X271" i="4" s="1"/>
  <c r="V270" i="4"/>
  <c r="X270" i="4" s="1"/>
  <c r="V269" i="4"/>
  <c r="X269" i="4" s="1"/>
  <c r="V268" i="4"/>
  <c r="X268" i="4" s="1"/>
  <c r="V267" i="4"/>
  <c r="X267" i="4" s="1"/>
  <c r="V266" i="4"/>
  <c r="X266" i="4" s="1"/>
  <c r="V265" i="4"/>
  <c r="X265" i="4" s="1"/>
  <c r="V264" i="4"/>
  <c r="X264" i="4" s="1"/>
  <c r="V263" i="4"/>
  <c r="X263" i="4" s="1"/>
  <c r="V262" i="4"/>
  <c r="X262" i="4" s="1"/>
  <c r="W261" i="4"/>
  <c r="V261" i="4"/>
  <c r="X261" i="4" s="1"/>
  <c r="V260" i="4"/>
  <c r="X260" i="4" s="1"/>
  <c r="V259" i="4"/>
  <c r="X259" i="4" s="1"/>
  <c r="V258" i="4"/>
  <c r="X258" i="4" s="1"/>
  <c r="V257" i="4"/>
  <c r="X257" i="4" s="1"/>
  <c r="V256" i="4"/>
  <c r="X256" i="4" s="1"/>
  <c r="V255" i="4"/>
  <c r="X255" i="4" s="1"/>
  <c r="V254" i="4"/>
  <c r="X254" i="4" s="1"/>
  <c r="V253" i="4"/>
  <c r="X253" i="4" s="1"/>
  <c r="V252" i="4"/>
  <c r="X252" i="4" s="1"/>
  <c r="V251" i="4"/>
  <c r="X251" i="4" s="1"/>
  <c r="V250" i="4"/>
  <c r="X250" i="4" s="1"/>
  <c r="V249" i="4"/>
  <c r="X249" i="4" s="1"/>
  <c r="V248" i="4"/>
  <c r="X248" i="4" s="1"/>
  <c r="V247" i="4"/>
  <c r="X247" i="4" s="1"/>
  <c r="V246" i="4"/>
  <c r="X246" i="4" s="1"/>
  <c r="V245" i="4"/>
  <c r="X245" i="4" s="1"/>
  <c r="V244" i="4"/>
  <c r="X244" i="4" s="1"/>
  <c r="V243" i="4"/>
  <c r="X243" i="4" s="1"/>
  <c r="V242" i="4"/>
  <c r="X242" i="4" s="1"/>
  <c r="V241" i="4"/>
  <c r="X241" i="4" s="1"/>
  <c r="V240" i="4"/>
  <c r="X240" i="4" s="1"/>
  <c r="V239" i="4"/>
  <c r="X239" i="4" s="1"/>
  <c r="V238" i="4"/>
  <c r="X238" i="4" s="1"/>
  <c r="V237" i="4"/>
  <c r="X237" i="4" s="1"/>
  <c r="V236" i="4"/>
  <c r="X236" i="4" s="1"/>
  <c r="V235" i="4"/>
  <c r="X235" i="4" s="1"/>
  <c r="V234" i="4"/>
  <c r="X234" i="4" s="1"/>
  <c r="V233" i="4"/>
  <c r="X233" i="4" s="1"/>
  <c r="V232" i="4"/>
  <c r="X232" i="4" s="1"/>
  <c r="V231" i="4"/>
  <c r="X231" i="4" s="1"/>
  <c r="V230" i="4"/>
  <c r="X230" i="4" s="1"/>
  <c r="V229" i="4"/>
  <c r="X229" i="4" s="1"/>
  <c r="V228" i="4"/>
  <c r="X228" i="4" s="1"/>
  <c r="V227" i="4"/>
  <c r="X227" i="4" s="1"/>
  <c r="V226" i="4"/>
  <c r="X226" i="4" s="1"/>
  <c r="V225" i="4"/>
  <c r="X225" i="4" s="1"/>
  <c r="V224" i="4"/>
  <c r="X224" i="4" s="1"/>
  <c r="V223" i="4"/>
  <c r="X223" i="4" s="1"/>
  <c r="V222" i="4"/>
  <c r="X222" i="4" s="1"/>
  <c r="V221" i="4"/>
  <c r="X221" i="4" s="1"/>
  <c r="V220" i="4"/>
  <c r="X220" i="4" s="1"/>
  <c r="V219" i="4"/>
  <c r="X219" i="4" s="1"/>
  <c r="V218" i="4"/>
  <c r="X218" i="4" s="1"/>
  <c r="V217" i="4"/>
  <c r="X217" i="4" s="1"/>
  <c r="V216" i="4"/>
  <c r="X216" i="4" s="1"/>
  <c r="V215" i="4"/>
  <c r="X215" i="4" s="1"/>
  <c r="V214" i="4"/>
  <c r="X214" i="4" s="1"/>
  <c r="V213" i="4"/>
  <c r="X213" i="4" s="1"/>
  <c r="V212" i="4"/>
  <c r="X212" i="4" s="1"/>
  <c r="V211" i="4"/>
  <c r="X211" i="4" s="1"/>
  <c r="V210" i="4"/>
  <c r="X210" i="4" s="1"/>
  <c r="V209" i="4"/>
  <c r="X209" i="4" s="1"/>
  <c r="V208" i="4"/>
  <c r="X208" i="4" s="1"/>
  <c r="V207" i="4"/>
  <c r="X207" i="4" s="1"/>
  <c r="V206" i="4"/>
  <c r="X206" i="4" s="1"/>
  <c r="V205" i="4"/>
  <c r="X205" i="4" s="1"/>
  <c r="V204" i="4"/>
  <c r="X204" i="4" s="1"/>
  <c r="V203" i="4"/>
  <c r="X203" i="4" s="1"/>
  <c r="V202" i="4"/>
  <c r="X202" i="4" s="1"/>
  <c r="V201" i="4"/>
  <c r="X201" i="4" s="1"/>
  <c r="V200" i="4"/>
  <c r="X200" i="4" s="1"/>
  <c r="V199" i="4"/>
  <c r="X199" i="4" s="1"/>
  <c r="V198" i="4"/>
  <c r="X198" i="4" s="1"/>
  <c r="V197" i="4"/>
  <c r="X197" i="4" s="1"/>
  <c r="V196" i="4"/>
  <c r="X196" i="4" s="1"/>
  <c r="V195" i="4"/>
  <c r="X195" i="4" s="1"/>
  <c r="V194" i="4"/>
  <c r="X194" i="4" s="1"/>
  <c r="V193" i="4"/>
  <c r="X193" i="4" s="1"/>
  <c r="V192" i="4"/>
  <c r="X192" i="4" s="1"/>
  <c r="V191" i="4"/>
  <c r="X191" i="4" s="1"/>
  <c r="V190" i="4"/>
  <c r="X190" i="4" s="1"/>
  <c r="V189" i="4"/>
  <c r="X189" i="4" s="1"/>
  <c r="V188" i="4"/>
  <c r="X188" i="4" s="1"/>
  <c r="V187" i="4"/>
  <c r="X187" i="4" s="1"/>
  <c r="V186" i="4"/>
  <c r="X186" i="4" s="1"/>
  <c r="V185" i="4"/>
  <c r="X185" i="4" s="1"/>
  <c r="V184" i="4"/>
  <c r="X184" i="4" s="1"/>
  <c r="V183" i="4"/>
  <c r="X183" i="4" s="1"/>
  <c r="V182" i="4"/>
  <c r="X182" i="4" s="1"/>
  <c r="V181" i="4"/>
  <c r="X181" i="4" s="1"/>
  <c r="V180" i="4"/>
  <c r="X180" i="4" s="1"/>
  <c r="V179" i="4"/>
  <c r="X179" i="4" s="1"/>
  <c r="V178" i="4"/>
  <c r="X178" i="4" s="1"/>
  <c r="V177" i="4"/>
  <c r="X177" i="4" s="1"/>
  <c r="V176" i="4"/>
  <c r="X176" i="4" s="1"/>
  <c r="V175" i="4"/>
  <c r="X175" i="4" s="1"/>
  <c r="V174" i="4"/>
  <c r="X174" i="4" s="1"/>
  <c r="V173" i="4"/>
  <c r="X173" i="4" s="1"/>
  <c r="V172" i="4"/>
  <c r="X172" i="4" s="1"/>
  <c r="V171" i="4"/>
  <c r="X171" i="4" s="1"/>
  <c r="V170" i="4"/>
  <c r="X170" i="4" s="1"/>
  <c r="V169" i="4"/>
  <c r="X169" i="4" s="1"/>
  <c r="V168" i="4"/>
  <c r="X168" i="4" s="1"/>
  <c r="V167" i="4"/>
  <c r="X167" i="4" s="1"/>
  <c r="V166" i="4"/>
  <c r="X166" i="4" s="1"/>
  <c r="V165" i="4"/>
  <c r="X165" i="4" s="1"/>
  <c r="V164" i="4"/>
  <c r="X164" i="4" s="1"/>
  <c r="V163" i="4"/>
  <c r="X163" i="4" s="1"/>
  <c r="V162" i="4"/>
  <c r="X162" i="4" s="1"/>
  <c r="V161" i="4"/>
  <c r="X161" i="4" s="1"/>
  <c r="V160" i="4"/>
  <c r="X160" i="4" s="1"/>
  <c r="V159" i="4"/>
  <c r="X159" i="4" s="1"/>
  <c r="V158" i="4"/>
  <c r="X158" i="4" s="1"/>
  <c r="V157" i="4"/>
  <c r="X157" i="4" s="1"/>
  <c r="V156" i="4"/>
  <c r="X156" i="4" s="1"/>
  <c r="V155" i="4"/>
  <c r="X155" i="4" s="1"/>
  <c r="V154" i="4"/>
  <c r="X154" i="4" s="1"/>
  <c r="V153" i="4"/>
  <c r="X153" i="4" s="1"/>
  <c r="V152" i="4"/>
  <c r="X152" i="4" s="1"/>
  <c r="V151" i="4"/>
  <c r="X151" i="4" s="1"/>
  <c r="V150" i="4"/>
  <c r="W150" i="4" s="1"/>
  <c r="V149" i="4"/>
  <c r="X149" i="4" s="1"/>
  <c r="V148" i="4"/>
  <c r="X148" i="4" s="1"/>
  <c r="W147" i="4"/>
  <c r="V147" i="4"/>
  <c r="X147" i="4" s="1"/>
  <c r="V146" i="4"/>
  <c r="X146" i="4" s="1"/>
  <c r="V145" i="4"/>
  <c r="X145" i="4" s="1"/>
  <c r="V144" i="4"/>
  <c r="X144" i="4" s="1"/>
  <c r="W143" i="4"/>
  <c r="V143" i="4"/>
  <c r="X143" i="4" s="1"/>
  <c r="V142" i="4"/>
  <c r="X142" i="4" s="1"/>
  <c r="V141" i="4"/>
  <c r="X141" i="4" s="1"/>
  <c r="V140" i="4"/>
  <c r="W140" i="4" s="1"/>
  <c r="W139" i="4"/>
  <c r="V139" i="4"/>
  <c r="X139" i="4" s="1"/>
  <c r="V138" i="4"/>
  <c r="X138" i="4" s="1"/>
  <c r="V137" i="4"/>
  <c r="X137" i="4" s="1"/>
  <c r="V136" i="4"/>
  <c r="X136" i="4" s="1"/>
  <c r="W135" i="4"/>
  <c r="V135" i="4"/>
  <c r="X135" i="4" s="1"/>
  <c r="V134" i="4"/>
  <c r="W134" i="4" s="1"/>
  <c r="V133" i="4"/>
  <c r="X133" i="4" s="1"/>
  <c r="V132" i="4"/>
  <c r="X132" i="4" s="1"/>
  <c r="W131" i="4"/>
  <c r="V131" i="4"/>
  <c r="X131" i="4" s="1"/>
  <c r="V130" i="4"/>
  <c r="W130" i="4" s="1"/>
  <c r="V129" i="4"/>
  <c r="X129" i="4" s="1"/>
  <c r="V128" i="4"/>
  <c r="X128" i="4" s="1"/>
  <c r="V127" i="4"/>
  <c r="X127" i="4" s="1"/>
  <c r="V126" i="4"/>
  <c r="X126" i="4" s="1"/>
  <c r="V125" i="4"/>
  <c r="X125" i="4" s="1"/>
  <c r="V124" i="4"/>
  <c r="W124" i="4" s="1"/>
  <c r="V123" i="4"/>
  <c r="X123" i="4" s="1"/>
  <c r="V122" i="4"/>
  <c r="W122" i="4" s="1"/>
  <c r="V121" i="4"/>
  <c r="X121" i="4" s="1"/>
  <c r="V120" i="4"/>
  <c r="X120" i="4" s="1"/>
  <c r="V119" i="4"/>
  <c r="X119" i="4" s="1"/>
  <c r="V118" i="4"/>
  <c r="W118" i="4" s="1"/>
  <c r="V117" i="4"/>
  <c r="X117" i="4" s="1"/>
  <c r="V116" i="4"/>
  <c r="X116" i="4" s="1"/>
  <c r="V115" i="4"/>
  <c r="X115" i="4" s="1"/>
  <c r="V114" i="4"/>
  <c r="X114" i="4" s="1"/>
  <c r="V113" i="4"/>
  <c r="X113" i="4" s="1"/>
  <c r="V112" i="4"/>
  <c r="W112" i="4" s="1"/>
  <c r="V111" i="4"/>
  <c r="X111" i="4" s="1"/>
  <c r="V110" i="4"/>
  <c r="X110" i="4" s="1"/>
  <c r="V109" i="4"/>
  <c r="X109" i="4" s="1"/>
  <c r="V108" i="4"/>
  <c r="W108" i="4" s="1"/>
  <c r="V107" i="4"/>
  <c r="X107" i="4" s="1"/>
  <c r="V106" i="4"/>
  <c r="X106" i="4" s="1"/>
  <c r="V105" i="4"/>
  <c r="X105" i="4" s="1"/>
  <c r="V104" i="4"/>
  <c r="W104" i="4" s="1"/>
  <c r="V103" i="4"/>
  <c r="X103" i="4" s="1"/>
  <c r="V102" i="4"/>
  <c r="X102" i="4" s="1"/>
  <c r="V101" i="4"/>
  <c r="X101" i="4" s="1"/>
  <c r="V100" i="4"/>
  <c r="W100" i="4" s="1"/>
  <c r="V99" i="4"/>
  <c r="X99" i="4" s="1"/>
  <c r="V98" i="4"/>
  <c r="X98" i="4" s="1"/>
  <c r="V97" i="4"/>
  <c r="X97" i="4" s="1"/>
  <c r="V96" i="4"/>
  <c r="W96" i="4" s="1"/>
  <c r="V95" i="4"/>
  <c r="X95" i="4" s="1"/>
  <c r="V94" i="4"/>
  <c r="X94" i="4" s="1"/>
  <c r="V93" i="4"/>
  <c r="X93" i="4" s="1"/>
  <c r="V92" i="4"/>
  <c r="X92" i="4" s="1"/>
  <c r="V91" i="4"/>
  <c r="X91" i="4" s="1"/>
  <c r="V90" i="4"/>
  <c r="W90" i="4" s="1"/>
  <c r="V89" i="4"/>
  <c r="X89" i="4" s="1"/>
  <c r="V88" i="4"/>
  <c r="W88" i="4" s="1"/>
  <c r="V87" i="4"/>
  <c r="X87" i="4" s="1"/>
  <c r="V86" i="4"/>
  <c r="X86" i="4" s="1"/>
  <c r="V85" i="4"/>
  <c r="X85" i="4" s="1"/>
  <c r="V84" i="4"/>
  <c r="X84" i="4" s="1"/>
  <c r="V83" i="4"/>
  <c r="X83" i="4" s="1"/>
  <c r="V82" i="4"/>
  <c r="W82" i="4" s="1"/>
  <c r="V81" i="4"/>
  <c r="X81" i="4" s="1"/>
  <c r="V80" i="4"/>
  <c r="X80" i="4" s="1"/>
  <c r="V79" i="4"/>
  <c r="X79" i="4" s="1"/>
  <c r="V78" i="4"/>
  <c r="X78" i="4" s="1"/>
  <c r="V77" i="4"/>
  <c r="X77" i="4" s="1"/>
  <c r="V76" i="4"/>
  <c r="W76" i="4" s="1"/>
  <c r="V75" i="4"/>
  <c r="X75" i="4" s="1"/>
  <c r="V74" i="4"/>
  <c r="X74" i="4" s="1"/>
  <c r="V73" i="4"/>
  <c r="X73" i="4" s="1"/>
  <c r="V72" i="4"/>
  <c r="W72" i="4" s="1"/>
  <c r="V71" i="4"/>
  <c r="X71" i="4" s="1"/>
  <c r="V70" i="4"/>
  <c r="X70" i="4" s="1"/>
  <c r="V69" i="4"/>
  <c r="X69" i="4" s="1"/>
  <c r="V68" i="4"/>
  <c r="W68" i="4" s="1"/>
  <c r="V67" i="4"/>
  <c r="X67" i="4" s="1"/>
  <c r="V66" i="4"/>
  <c r="X66" i="4" s="1"/>
  <c r="V65" i="4"/>
  <c r="X65" i="4" s="1"/>
  <c r="V64" i="4"/>
  <c r="W64" i="4" s="1"/>
  <c r="V63" i="4"/>
  <c r="X63" i="4" s="1"/>
  <c r="V62" i="4"/>
  <c r="X62" i="4" s="1"/>
  <c r="V61" i="4"/>
  <c r="X61" i="4" s="1"/>
  <c r="V60" i="4"/>
  <c r="W60" i="4" s="1"/>
  <c r="V59" i="4"/>
  <c r="X59" i="4" s="1"/>
  <c r="V58" i="4"/>
  <c r="X58" i="4" s="1"/>
  <c r="V57" i="4"/>
  <c r="X57" i="4" s="1"/>
  <c r="V56" i="4"/>
  <c r="W56" i="4" s="1"/>
  <c r="V55" i="4"/>
  <c r="X55" i="4" s="1"/>
  <c r="V54" i="4"/>
  <c r="X54" i="4" s="1"/>
  <c r="V53" i="4"/>
  <c r="X53" i="4" s="1"/>
  <c r="V52" i="4"/>
  <c r="X52" i="4" s="1"/>
  <c r="V51" i="4"/>
  <c r="X51" i="4" s="1"/>
  <c r="V50" i="4"/>
  <c r="X50" i="4" s="1"/>
  <c r="V49" i="4"/>
  <c r="X49" i="4" s="1"/>
  <c r="V48" i="4"/>
  <c r="W48" i="4" s="1"/>
  <c r="V47" i="4"/>
  <c r="X47" i="4" s="1"/>
  <c r="V46" i="4"/>
  <c r="X46" i="4" s="1"/>
  <c r="V45" i="4"/>
  <c r="X45" i="4" s="1"/>
  <c r="V44" i="4"/>
  <c r="W44" i="4" s="1"/>
  <c r="W43" i="4"/>
  <c r="V43" i="4"/>
  <c r="X43" i="4" s="1"/>
  <c r="V42" i="4"/>
  <c r="X42" i="4" s="1"/>
  <c r="V41" i="4"/>
  <c r="X41" i="4" s="1"/>
  <c r="V40" i="4"/>
  <c r="W40" i="4" s="1"/>
  <c r="W39" i="4"/>
  <c r="V39" i="4"/>
  <c r="X39" i="4" s="1"/>
  <c r="V38" i="4"/>
  <c r="X38" i="4" s="1"/>
  <c r="V37" i="4"/>
  <c r="X37" i="4" s="1"/>
  <c r="V36" i="4"/>
  <c r="W36" i="4" s="1"/>
  <c r="W35" i="4"/>
  <c r="V35" i="4"/>
  <c r="X35" i="4" s="1"/>
  <c r="V34" i="4"/>
  <c r="X34" i="4" s="1"/>
  <c r="V33" i="4"/>
  <c r="X33" i="4" s="1"/>
  <c r="V32" i="4"/>
  <c r="W32" i="4" s="1"/>
  <c r="W31" i="4"/>
  <c r="V31" i="4"/>
  <c r="X31" i="4" s="1"/>
  <c r="V30" i="4"/>
  <c r="X30" i="4" s="1"/>
  <c r="V29" i="4"/>
  <c r="X29" i="4" s="1"/>
  <c r="V28" i="4"/>
  <c r="W28" i="4" s="1"/>
  <c r="W27" i="4"/>
  <c r="V27" i="4"/>
  <c r="X27" i="4" s="1"/>
  <c r="V26" i="4"/>
  <c r="X26" i="4" s="1"/>
  <c r="V25" i="4"/>
  <c r="X25" i="4" s="1"/>
  <c r="V24" i="4"/>
  <c r="W24" i="4" s="1"/>
  <c r="W23" i="4"/>
  <c r="V23" i="4"/>
  <c r="X23" i="4" s="1"/>
  <c r="V22" i="4"/>
  <c r="X22" i="4" s="1"/>
  <c r="V21" i="4"/>
  <c r="X21" i="4" s="1"/>
  <c r="V20" i="4"/>
  <c r="W20" i="4" s="1"/>
  <c r="W19" i="4"/>
  <c r="V19" i="4"/>
  <c r="X19" i="4" s="1"/>
  <c r="V18" i="4"/>
  <c r="W18" i="4" s="1"/>
  <c r="V17" i="4"/>
  <c r="X17" i="4" s="1"/>
  <c r="V16" i="4"/>
  <c r="X16" i="4" s="1"/>
  <c r="W15" i="4"/>
  <c r="V15" i="4"/>
  <c r="X15" i="4" s="1"/>
  <c r="V14" i="4"/>
  <c r="X14" i="4" s="1"/>
  <c r="V13" i="4"/>
  <c r="X13" i="4" s="1"/>
  <c r="V12" i="4"/>
  <c r="W12" i="4" s="1"/>
  <c r="V11" i="4"/>
  <c r="X11" i="4" s="1"/>
  <c r="V10" i="4"/>
  <c r="W10" i="4" s="1"/>
  <c r="V9" i="4"/>
  <c r="X9" i="4" s="1"/>
  <c r="V8" i="4"/>
  <c r="X8" i="4" s="1"/>
  <c r="V7" i="4"/>
  <c r="X7" i="4" s="1"/>
  <c r="V6" i="4"/>
  <c r="X6" i="4" s="1"/>
  <c r="V5" i="4"/>
  <c r="X5" i="4" s="1"/>
  <c r="V4" i="4"/>
  <c r="W4" i="4" s="1"/>
  <c r="V3" i="4"/>
  <c r="X3" i="4" s="1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5" i="6"/>
  <c r="C6" i="6" s="1"/>
  <c r="C4" i="6"/>
  <c r="C3" i="6"/>
  <c r="V2" i="4"/>
  <c r="X2" i="4" s="1"/>
  <c r="T1226" i="4"/>
  <c r="U1226" i="4" s="1"/>
  <c r="T1225" i="4"/>
  <c r="U1225" i="4" s="1"/>
  <c r="T1224" i="4"/>
  <c r="U1224" i="4" s="1"/>
  <c r="T1223" i="4"/>
  <c r="U1223" i="4" s="1"/>
  <c r="T1222" i="4"/>
  <c r="U1222" i="4" s="1"/>
  <c r="T1221" i="4"/>
  <c r="U1221" i="4" s="1"/>
  <c r="T1220" i="4"/>
  <c r="U1220" i="4" s="1"/>
  <c r="T1219" i="4"/>
  <c r="U1219" i="4" s="1"/>
  <c r="T1218" i="4"/>
  <c r="U1218" i="4" s="1"/>
  <c r="T1217" i="4"/>
  <c r="U1217" i="4" s="1"/>
  <c r="T1216" i="4"/>
  <c r="U1216" i="4" s="1"/>
  <c r="T1215" i="4"/>
  <c r="U1215" i="4" s="1"/>
  <c r="T1214" i="4"/>
  <c r="U1214" i="4" s="1"/>
  <c r="T1213" i="4"/>
  <c r="U1213" i="4" s="1"/>
  <c r="T1212" i="4"/>
  <c r="U1212" i="4" s="1"/>
  <c r="T1211" i="4"/>
  <c r="U1211" i="4" s="1"/>
  <c r="T1210" i="4"/>
  <c r="U1210" i="4" s="1"/>
  <c r="T1209" i="4"/>
  <c r="U1209" i="4" s="1"/>
  <c r="T1208" i="4"/>
  <c r="U1208" i="4" s="1"/>
  <c r="T1207" i="4"/>
  <c r="U1207" i="4" s="1"/>
  <c r="T1206" i="4"/>
  <c r="U1206" i="4" s="1"/>
  <c r="T1205" i="4"/>
  <c r="U1205" i="4" s="1"/>
  <c r="T1204" i="4"/>
  <c r="U1204" i="4" s="1"/>
  <c r="T1203" i="4"/>
  <c r="U1203" i="4" s="1"/>
  <c r="T1202" i="4"/>
  <c r="U1202" i="4" s="1"/>
  <c r="T1201" i="4"/>
  <c r="U1201" i="4" s="1"/>
  <c r="T1200" i="4"/>
  <c r="U1200" i="4" s="1"/>
  <c r="T1199" i="4"/>
  <c r="U1199" i="4" s="1"/>
  <c r="T1198" i="4"/>
  <c r="U1198" i="4" s="1"/>
  <c r="T1197" i="4"/>
  <c r="U1197" i="4" s="1"/>
  <c r="T1196" i="4"/>
  <c r="U1196" i="4" s="1"/>
  <c r="T1195" i="4"/>
  <c r="U1195" i="4" s="1"/>
  <c r="T1194" i="4"/>
  <c r="U1194" i="4" s="1"/>
  <c r="T1193" i="4"/>
  <c r="U1193" i="4" s="1"/>
  <c r="T1192" i="4"/>
  <c r="U1192" i="4" s="1"/>
  <c r="T1191" i="4"/>
  <c r="U1191" i="4" s="1"/>
  <c r="T1190" i="4"/>
  <c r="U1190" i="4" s="1"/>
  <c r="T1189" i="4"/>
  <c r="U1189" i="4" s="1"/>
  <c r="T1188" i="4"/>
  <c r="U1188" i="4" s="1"/>
  <c r="T1187" i="4"/>
  <c r="U1187" i="4" s="1"/>
  <c r="T1186" i="4"/>
  <c r="U1186" i="4" s="1"/>
  <c r="T1185" i="4"/>
  <c r="U1185" i="4" s="1"/>
  <c r="T1184" i="4"/>
  <c r="U1184" i="4" s="1"/>
  <c r="T1183" i="4"/>
  <c r="U1183" i="4" s="1"/>
  <c r="T1182" i="4"/>
  <c r="U1182" i="4" s="1"/>
  <c r="T1181" i="4"/>
  <c r="U1181" i="4" s="1"/>
  <c r="T1180" i="4"/>
  <c r="U1180" i="4" s="1"/>
  <c r="T1179" i="4"/>
  <c r="U1179" i="4" s="1"/>
  <c r="T1178" i="4"/>
  <c r="U1178" i="4" s="1"/>
  <c r="T1177" i="4"/>
  <c r="U1177" i="4" s="1"/>
  <c r="T1176" i="4"/>
  <c r="U1176" i="4" s="1"/>
  <c r="T1175" i="4"/>
  <c r="U1175" i="4" s="1"/>
  <c r="T1174" i="4"/>
  <c r="U1174" i="4" s="1"/>
  <c r="T1173" i="4"/>
  <c r="U1173" i="4" s="1"/>
  <c r="T1172" i="4"/>
  <c r="U1172" i="4" s="1"/>
  <c r="T1171" i="4"/>
  <c r="U1171" i="4" s="1"/>
  <c r="T1170" i="4"/>
  <c r="U1170" i="4" s="1"/>
  <c r="T1169" i="4"/>
  <c r="U1169" i="4" s="1"/>
  <c r="T1168" i="4"/>
  <c r="U1168" i="4" s="1"/>
  <c r="T1167" i="4"/>
  <c r="U1167" i="4" s="1"/>
  <c r="T1166" i="4"/>
  <c r="U1166" i="4" s="1"/>
  <c r="T1165" i="4"/>
  <c r="U1165" i="4" s="1"/>
  <c r="T1164" i="4"/>
  <c r="U1164" i="4" s="1"/>
  <c r="T1163" i="4"/>
  <c r="U1163" i="4" s="1"/>
  <c r="T1162" i="4"/>
  <c r="U1162" i="4" s="1"/>
  <c r="T1161" i="4"/>
  <c r="U1161" i="4" s="1"/>
  <c r="T1160" i="4"/>
  <c r="U1160" i="4" s="1"/>
  <c r="T1159" i="4"/>
  <c r="U1159" i="4" s="1"/>
  <c r="T1158" i="4"/>
  <c r="U1158" i="4" s="1"/>
  <c r="T1157" i="4"/>
  <c r="U1157" i="4" s="1"/>
  <c r="T1156" i="4"/>
  <c r="U1156" i="4" s="1"/>
  <c r="T1155" i="4"/>
  <c r="U1155" i="4" s="1"/>
  <c r="T1154" i="4"/>
  <c r="U1154" i="4" s="1"/>
  <c r="T1153" i="4"/>
  <c r="U1153" i="4" s="1"/>
  <c r="T1152" i="4"/>
  <c r="U1152" i="4" s="1"/>
  <c r="T1151" i="4"/>
  <c r="U1151" i="4" s="1"/>
  <c r="T1150" i="4"/>
  <c r="U1150" i="4" s="1"/>
  <c r="T1149" i="4"/>
  <c r="U1149" i="4" s="1"/>
  <c r="T1148" i="4"/>
  <c r="U1148" i="4" s="1"/>
  <c r="T1147" i="4"/>
  <c r="U1147" i="4" s="1"/>
  <c r="T1146" i="4"/>
  <c r="U1146" i="4" s="1"/>
  <c r="T1145" i="4"/>
  <c r="U1145" i="4" s="1"/>
  <c r="T1144" i="4"/>
  <c r="U1144" i="4" s="1"/>
  <c r="T1143" i="4"/>
  <c r="U1143" i="4" s="1"/>
  <c r="T1142" i="4"/>
  <c r="U1142" i="4" s="1"/>
  <c r="T1141" i="4"/>
  <c r="U1141" i="4" s="1"/>
  <c r="T1140" i="4"/>
  <c r="U1140" i="4" s="1"/>
  <c r="T1139" i="4"/>
  <c r="U1139" i="4" s="1"/>
  <c r="T1138" i="4"/>
  <c r="U1138" i="4" s="1"/>
  <c r="T1137" i="4"/>
  <c r="U1137" i="4" s="1"/>
  <c r="T1136" i="4"/>
  <c r="U1136" i="4" s="1"/>
  <c r="T1135" i="4"/>
  <c r="U1135" i="4" s="1"/>
  <c r="T1134" i="4"/>
  <c r="U1134" i="4" s="1"/>
  <c r="T1133" i="4"/>
  <c r="U1133" i="4" s="1"/>
  <c r="T1132" i="4"/>
  <c r="U1132" i="4" s="1"/>
  <c r="T1131" i="4"/>
  <c r="U1131" i="4" s="1"/>
  <c r="T1130" i="4"/>
  <c r="U1130" i="4" s="1"/>
  <c r="T1129" i="4"/>
  <c r="U1129" i="4" s="1"/>
  <c r="T1128" i="4"/>
  <c r="U1128" i="4" s="1"/>
  <c r="T1127" i="4"/>
  <c r="U1127" i="4" s="1"/>
  <c r="T1126" i="4"/>
  <c r="U1126" i="4" s="1"/>
  <c r="T1125" i="4"/>
  <c r="U1125" i="4" s="1"/>
  <c r="T1124" i="4"/>
  <c r="U1124" i="4" s="1"/>
  <c r="T1123" i="4"/>
  <c r="U1123" i="4" s="1"/>
  <c r="T1122" i="4"/>
  <c r="U1122" i="4" s="1"/>
  <c r="T1121" i="4"/>
  <c r="U1121" i="4" s="1"/>
  <c r="T1120" i="4"/>
  <c r="U1120" i="4" s="1"/>
  <c r="T1119" i="4"/>
  <c r="U1119" i="4" s="1"/>
  <c r="T1118" i="4"/>
  <c r="U1118" i="4" s="1"/>
  <c r="T1117" i="4"/>
  <c r="U1117" i="4" s="1"/>
  <c r="T1116" i="4"/>
  <c r="U1116" i="4" s="1"/>
  <c r="T1115" i="4"/>
  <c r="U1115" i="4" s="1"/>
  <c r="T1114" i="4"/>
  <c r="U1114" i="4" s="1"/>
  <c r="T1113" i="4"/>
  <c r="U1113" i="4" s="1"/>
  <c r="T1112" i="4"/>
  <c r="U1112" i="4" s="1"/>
  <c r="T1111" i="4"/>
  <c r="U1111" i="4" s="1"/>
  <c r="T1110" i="4"/>
  <c r="U1110" i="4" s="1"/>
  <c r="T1109" i="4"/>
  <c r="U1109" i="4" s="1"/>
  <c r="T1108" i="4"/>
  <c r="U1108" i="4" s="1"/>
  <c r="T1107" i="4"/>
  <c r="U1107" i="4" s="1"/>
  <c r="T1106" i="4"/>
  <c r="U1106" i="4" s="1"/>
  <c r="T1105" i="4"/>
  <c r="U1105" i="4" s="1"/>
  <c r="T1104" i="4"/>
  <c r="U1104" i="4" s="1"/>
  <c r="T1103" i="4"/>
  <c r="U1103" i="4" s="1"/>
  <c r="T1102" i="4"/>
  <c r="U1102" i="4" s="1"/>
  <c r="T1101" i="4"/>
  <c r="U1101" i="4" s="1"/>
  <c r="T1100" i="4"/>
  <c r="U1100" i="4" s="1"/>
  <c r="T1099" i="4"/>
  <c r="U1099" i="4" s="1"/>
  <c r="T1098" i="4"/>
  <c r="U1098" i="4" s="1"/>
  <c r="T1097" i="4"/>
  <c r="U1097" i="4" s="1"/>
  <c r="T1096" i="4"/>
  <c r="U1096" i="4" s="1"/>
  <c r="T1095" i="4"/>
  <c r="U1095" i="4" s="1"/>
  <c r="T1094" i="4"/>
  <c r="U1094" i="4" s="1"/>
  <c r="T1093" i="4"/>
  <c r="U1093" i="4" s="1"/>
  <c r="T1092" i="4"/>
  <c r="U1092" i="4" s="1"/>
  <c r="T1091" i="4"/>
  <c r="U1091" i="4" s="1"/>
  <c r="T1090" i="4"/>
  <c r="U1090" i="4" s="1"/>
  <c r="T1089" i="4"/>
  <c r="U1089" i="4" s="1"/>
  <c r="T1088" i="4"/>
  <c r="U1088" i="4" s="1"/>
  <c r="T1087" i="4"/>
  <c r="U1087" i="4" s="1"/>
  <c r="T1086" i="4"/>
  <c r="U1086" i="4" s="1"/>
  <c r="T1085" i="4"/>
  <c r="U1085" i="4" s="1"/>
  <c r="T1084" i="4"/>
  <c r="U1084" i="4" s="1"/>
  <c r="T1083" i="4"/>
  <c r="U1083" i="4" s="1"/>
  <c r="T1082" i="4"/>
  <c r="U1082" i="4" s="1"/>
  <c r="T1081" i="4"/>
  <c r="U1081" i="4" s="1"/>
  <c r="T1080" i="4"/>
  <c r="U1080" i="4" s="1"/>
  <c r="T1079" i="4"/>
  <c r="U1079" i="4" s="1"/>
  <c r="T1078" i="4"/>
  <c r="U1078" i="4" s="1"/>
  <c r="T1077" i="4"/>
  <c r="U1077" i="4" s="1"/>
  <c r="T1076" i="4"/>
  <c r="U1076" i="4" s="1"/>
  <c r="T1075" i="4"/>
  <c r="U1075" i="4" s="1"/>
  <c r="T1074" i="4"/>
  <c r="U1074" i="4" s="1"/>
  <c r="T1073" i="4"/>
  <c r="U1073" i="4" s="1"/>
  <c r="T1072" i="4"/>
  <c r="U1072" i="4" s="1"/>
  <c r="T1071" i="4"/>
  <c r="U1071" i="4" s="1"/>
  <c r="T1070" i="4"/>
  <c r="U1070" i="4" s="1"/>
  <c r="T1069" i="4"/>
  <c r="U1069" i="4" s="1"/>
  <c r="T1068" i="4"/>
  <c r="U1068" i="4" s="1"/>
  <c r="T1067" i="4"/>
  <c r="U1067" i="4" s="1"/>
  <c r="T1066" i="4"/>
  <c r="U1066" i="4" s="1"/>
  <c r="T1065" i="4"/>
  <c r="U1065" i="4" s="1"/>
  <c r="T1064" i="4"/>
  <c r="U1064" i="4" s="1"/>
  <c r="T1063" i="4"/>
  <c r="U1063" i="4" s="1"/>
  <c r="T1062" i="4"/>
  <c r="U1062" i="4" s="1"/>
  <c r="T1061" i="4"/>
  <c r="U1061" i="4" s="1"/>
  <c r="T1060" i="4"/>
  <c r="U1060" i="4" s="1"/>
  <c r="T1059" i="4"/>
  <c r="U1059" i="4" s="1"/>
  <c r="T1058" i="4"/>
  <c r="U1058" i="4" s="1"/>
  <c r="T1057" i="4"/>
  <c r="U1057" i="4" s="1"/>
  <c r="T1056" i="4"/>
  <c r="U1056" i="4" s="1"/>
  <c r="T1055" i="4"/>
  <c r="U1055" i="4" s="1"/>
  <c r="T1054" i="4"/>
  <c r="U1054" i="4" s="1"/>
  <c r="T1053" i="4"/>
  <c r="U1053" i="4" s="1"/>
  <c r="T1052" i="4"/>
  <c r="U1052" i="4" s="1"/>
  <c r="T1051" i="4"/>
  <c r="U1051" i="4" s="1"/>
  <c r="T1050" i="4"/>
  <c r="U1050" i="4" s="1"/>
  <c r="T1049" i="4"/>
  <c r="U1049" i="4" s="1"/>
  <c r="T1048" i="4"/>
  <c r="U1048" i="4" s="1"/>
  <c r="T1047" i="4"/>
  <c r="U1047" i="4" s="1"/>
  <c r="T1046" i="4"/>
  <c r="U1046" i="4" s="1"/>
  <c r="T1045" i="4"/>
  <c r="U1045" i="4" s="1"/>
  <c r="T1044" i="4"/>
  <c r="U1044" i="4" s="1"/>
  <c r="T1043" i="4"/>
  <c r="U1043" i="4" s="1"/>
  <c r="T1042" i="4"/>
  <c r="U1042" i="4" s="1"/>
  <c r="T1041" i="4"/>
  <c r="U1041" i="4" s="1"/>
  <c r="T1040" i="4"/>
  <c r="U1040" i="4" s="1"/>
  <c r="T1039" i="4"/>
  <c r="U1039" i="4" s="1"/>
  <c r="T1038" i="4"/>
  <c r="U1038" i="4" s="1"/>
  <c r="T1037" i="4"/>
  <c r="U1037" i="4" s="1"/>
  <c r="T1036" i="4"/>
  <c r="U1036" i="4" s="1"/>
  <c r="T1035" i="4"/>
  <c r="U1035" i="4" s="1"/>
  <c r="T1034" i="4"/>
  <c r="U1034" i="4" s="1"/>
  <c r="T1033" i="4"/>
  <c r="U1033" i="4" s="1"/>
  <c r="T1032" i="4"/>
  <c r="U1032" i="4" s="1"/>
  <c r="T1031" i="4"/>
  <c r="U1031" i="4" s="1"/>
  <c r="T1030" i="4"/>
  <c r="U1030" i="4" s="1"/>
  <c r="T1029" i="4"/>
  <c r="U1029" i="4" s="1"/>
  <c r="T1028" i="4"/>
  <c r="U1028" i="4" s="1"/>
  <c r="T1027" i="4"/>
  <c r="U1027" i="4" s="1"/>
  <c r="T1026" i="4"/>
  <c r="U1026" i="4" s="1"/>
  <c r="T1025" i="4"/>
  <c r="U1025" i="4" s="1"/>
  <c r="T1024" i="4"/>
  <c r="U1024" i="4" s="1"/>
  <c r="T1023" i="4"/>
  <c r="U1023" i="4" s="1"/>
  <c r="T1022" i="4"/>
  <c r="U1022" i="4" s="1"/>
  <c r="T1021" i="4"/>
  <c r="U1021" i="4" s="1"/>
  <c r="T1020" i="4"/>
  <c r="U1020" i="4" s="1"/>
  <c r="T1019" i="4"/>
  <c r="U1019" i="4" s="1"/>
  <c r="T1018" i="4"/>
  <c r="U1018" i="4" s="1"/>
  <c r="T1017" i="4"/>
  <c r="U1017" i="4" s="1"/>
  <c r="T1016" i="4"/>
  <c r="U1016" i="4" s="1"/>
  <c r="T1015" i="4"/>
  <c r="U1015" i="4" s="1"/>
  <c r="T1014" i="4"/>
  <c r="U1014" i="4" s="1"/>
  <c r="T1013" i="4"/>
  <c r="U1013" i="4" s="1"/>
  <c r="T1012" i="4"/>
  <c r="U1012" i="4" s="1"/>
  <c r="T1011" i="4"/>
  <c r="U1011" i="4" s="1"/>
  <c r="T1010" i="4"/>
  <c r="U1010" i="4" s="1"/>
  <c r="T1009" i="4"/>
  <c r="U1009" i="4" s="1"/>
  <c r="T1008" i="4"/>
  <c r="U1008" i="4" s="1"/>
  <c r="T1007" i="4"/>
  <c r="U1007" i="4" s="1"/>
  <c r="T1006" i="4"/>
  <c r="U1006" i="4" s="1"/>
  <c r="T1005" i="4"/>
  <c r="U1005" i="4" s="1"/>
  <c r="T1004" i="4"/>
  <c r="U1004" i="4" s="1"/>
  <c r="T1003" i="4"/>
  <c r="U1003" i="4" s="1"/>
  <c r="T1002" i="4"/>
  <c r="U1002" i="4" s="1"/>
  <c r="T1001" i="4"/>
  <c r="U1001" i="4" s="1"/>
  <c r="T1000" i="4"/>
  <c r="U1000" i="4" s="1"/>
  <c r="T999" i="4"/>
  <c r="U999" i="4" s="1"/>
  <c r="T998" i="4"/>
  <c r="U998" i="4" s="1"/>
  <c r="T997" i="4"/>
  <c r="U997" i="4" s="1"/>
  <c r="T996" i="4"/>
  <c r="U996" i="4" s="1"/>
  <c r="T995" i="4"/>
  <c r="U995" i="4" s="1"/>
  <c r="T994" i="4"/>
  <c r="U994" i="4" s="1"/>
  <c r="T993" i="4"/>
  <c r="U993" i="4" s="1"/>
  <c r="T992" i="4"/>
  <c r="U992" i="4" s="1"/>
  <c r="T991" i="4"/>
  <c r="U991" i="4" s="1"/>
  <c r="T990" i="4"/>
  <c r="U990" i="4" s="1"/>
  <c r="T989" i="4"/>
  <c r="U989" i="4" s="1"/>
  <c r="T988" i="4"/>
  <c r="U988" i="4" s="1"/>
  <c r="T987" i="4"/>
  <c r="U987" i="4" s="1"/>
  <c r="T986" i="4"/>
  <c r="U986" i="4" s="1"/>
  <c r="T985" i="4"/>
  <c r="U985" i="4" s="1"/>
  <c r="T984" i="4"/>
  <c r="U984" i="4" s="1"/>
  <c r="T983" i="4"/>
  <c r="U983" i="4" s="1"/>
  <c r="T982" i="4"/>
  <c r="U982" i="4" s="1"/>
  <c r="T981" i="4"/>
  <c r="U981" i="4" s="1"/>
  <c r="T980" i="4"/>
  <c r="U980" i="4" s="1"/>
  <c r="T979" i="4"/>
  <c r="U979" i="4" s="1"/>
  <c r="T978" i="4"/>
  <c r="U978" i="4" s="1"/>
  <c r="T977" i="4"/>
  <c r="U977" i="4" s="1"/>
  <c r="T976" i="4"/>
  <c r="U976" i="4" s="1"/>
  <c r="T975" i="4"/>
  <c r="U975" i="4" s="1"/>
  <c r="T974" i="4"/>
  <c r="U974" i="4" s="1"/>
  <c r="T973" i="4"/>
  <c r="U973" i="4" s="1"/>
  <c r="T972" i="4"/>
  <c r="U972" i="4" s="1"/>
  <c r="T971" i="4"/>
  <c r="U971" i="4" s="1"/>
  <c r="T970" i="4"/>
  <c r="U970" i="4" s="1"/>
  <c r="T969" i="4"/>
  <c r="U969" i="4" s="1"/>
  <c r="T968" i="4"/>
  <c r="U968" i="4" s="1"/>
  <c r="T967" i="4"/>
  <c r="U967" i="4" s="1"/>
  <c r="T966" i="4"/>
  <c r="U966" i="4" s="1"/>
  <c r="T965" i="4"/>
  <c r="U965" i="4" s="1"/>
  <c r="T964" i="4"/>
  <c r="U964" i="4" s="1"/>
  <c r="T963" i="4"/>
  <c r="U963" i="4" s="1"/>
  <c r="T962" i="4"/>
  <c r="U962" i="4" s="1"/>
  <c r="T961" i="4"/>
  <c r="U961" i="4" s="1"/>
  <c r="T960" i="4"/>
  <c r="U960" i="4" s="1"/>
  <c r="T959" i="4"/>
  <c r="U959" i="4" s="1"/>
  <c r="T958" i="4"/>
  <c r="U958" i="4" s="1"/>
  <c r="T957" i="4"/>
  <c r="U957" i="4" s="1"/>
  <c r="T956" i="4"/>
  <c r="U956" i="4" s="1"/>
  <c r="T955" i="4"/>
  <c r="U955" i="4" s="1"/>
  <c r="T954" i="4"/>
  <c r="U954" i="4" s="1"/>
  <c r="T953" i="4"/>
  <c r="U953" i="4" s="1"/>
  <c r="T952" i="4"/>
  <c r="U952" i="4" s="1"/>
  <c r="T951" i="4"/>
  <c r="U951" i="4" s="1"/>
  <c r="T950" i="4"/>
  <c r="U950" i="4" s="1"/>
  <c r="T949" i="4"/>
  <c r="U949" i="4" s="1"/>
  <c r="T948" i="4"/>
  <c r="U948" i="4" s="1"/>
  <c r="T947" i="4"/>
  <c r="U947" i="4" s="1"/>
  <c r="T946" i="4"/>
  <c r="U946" i="4" s="1"/>
  <c r="T945" i="4"/>
  <c r="U945" i="4" s="1"/>
  <c r="T944" i="4"/>
  <c r="U944" i="4" s="1"/>
  <c r="T943" i="4"/>
  <c r="U943" i="4" s="1"/>
  <c r="T942" i="4"/>
  <c r="U942" i="4" s="1"/>
  <c r="T941" i="4"/>
  <c r="U941" i="4" s="1"/>
  <c r="T940" i="4"/>
  <c r="U940" i="4" s="1"/>
  <c r="T939" i="4"/>
  <c r="U939" i="4" s="1"/>
  <c r="T938" i="4"/>
  <c r="U938" i="4" s="1"/>
  <c r="T937" i="4"/>
  <c r="U937" i="4" s="1"/>
  <c r="T936" i="4"/>
  <c r="U936" i="4" s="1"/>
  <c r="T935" i="4"/>
  <c r="U935" i="4" s="1"/>
  <c r="T934" i="4"/>
  <c r="U934" i="4" s="1"/>
  <c r="T933" i="4"/>
  <c r="U933" i="4" s="1"/>
  <c r="T932" i="4"/>
  <c r="U932" i="4" s="1"/>
  <c r="T931" i="4"/>
  <c r="U931" i="4" s="1"/>
  <c r="T930" i="4"/>
  <c r="U930" i="4" s="1"/>
  <c r="T929" i="4"/>
  <c r="U929" i="4" s="1"/>
  <c r="T928" i="4"/>
  <c r="U928" i="4" s="1"/>
  <c r="T927" i="4"/>
  <c r="U927" i="4" s="1"/>
  <c r="T926" i="4"/>
  <c r="U926" i="4" s="1"/>
  <c r="T925" i="4"/>
  <c r="U925" i="4" s="1"/>
  <c r="T924" i="4"/>
  <c r="U924" i="4" s="1"/>
  <c r="T923" i="4"/>
  <c r="U923" i="4" s="1"/>
  <c r="T922" i="4"/>
  <c r="U922" i="4" s="1"/>
  <c r="T921" i="4"/>
  <c r="U921" i="4" s="1"/>
  <c r="T920" i="4"/>
  <c r="U920" i="4" s="1"/>
  <c r="T919" i="4"/>
  <c r="U919" i="4" s="1"/>
  <c r="T918" i="4"/>
  <c r="U918" i="4" s="1"/>
  <c r="T917" i="4"/>
  <c r="U917" i="4" s="1"/>
  <c r="T916" i="4"/>
  <c r="U916" i="4" s="1"/>
  <c r="T915" i="4"/>
  <c r="U915" i="4" s="1"/>
  <c r="T914" i="4"/>
  <c r="U914" i="4" s="1"/>
  <c r="T913" i="4"/>
  <c r="U913" i="4" s="1"/>
  <c r="T912" i="4"/>
  <c r="U912" i="4" s="1"/>
  <c r="T911" i="4"/>
  <c r="U911" i="4" s="1"/>
  <c r="T910" i="4"/>
  <c r="U910" i="4" s="1"/>
  <c r="T909" i="4"/>
  <c r="U909" i="4" s="1"/>
  <c r="T908" i="4"/>
  <c r="U908" i="4" s="1"/>
  <c r="T907" i="4"/>
  <c r="U907" i="4" s="1"/>
  <c r="T906" i="4"/>
  <c r="U906" i="4" s="1"/>
  <c r="T905" i="4"/>
  <c r="U905" i="4" s="1"/>
  <c r="T904" i="4"/>
  <c r="U904" i="4" s="1"/>
  <c r="T903" i="4"/>
  <c r="U903" i="4" s="1"/>
  <c r="T902" i="4"/>
  <c r="U902" i="4" s="1"/>
  <c r="T901" i="4"/>
  <c r="U901" i="4" s="1"/>
  <c r="T900" i="4"/>
  <c r="U900" i="4" s="1"/>
  <c r="T899" i="4"/>
  <c r="U899" i="4" s="1"/>
  <c r="T898" i="4"/>
  <c r="U898" i="4" s="1"/>
  <c r="T897" i="4"/>
  <c r="U897" i="4" s="1"/>
  <c r="T896" i="4"/>
  <c r="U896" i="4" s="1"/>
  <c r="T895" i="4"/>
  <c r="U895" i="4" s="1"/>
  <c r="T894" i="4"/>
  <c r="U894" i="4" s="1"/>
  <c r="T893" i="4"/>
  <c r="U893" i="4" s="1"/>
  <c r="T892" i="4"/>
  <c r="U892" i="4" s="1"/>
  <c r="T891" i="4"/>
  <c r="U891" i="4" s="1"/>
  <c r="T890" i="4"/>
  <c r="U890" i="4" s="1"/>
  <c r="T889" i="4"/>
  <c r="U889" i="4" s="1"/>
  <c r="T888" i="4"/>
  <c r="U888" i="4" s="1"/>
  <c r="T887" i="4"/>
  <c r="U887" i="4" s="1"/>
  <c r="T886" i="4"/>
  <c r="U886" i="4" s="1"/>
  <c r="T885" i="4"/>
  <c r="U885" i="4" s="1"/>
  <c r="T884" i="4"/>
  <c r="U884" i="4" s="1"/>
  <c r="T883" i="4"/>
  <c r="U883" i="4" s="1"/>
  <c r="T882" i="4"/>
  <c r="U882" i="4" s="1"/>
  <c r="T881" i="4"/>
  <c r="U881" i="4" s="1"/>
  <c r="T880" i="4"/>
  <c r="U880" i="4" s="1"/>
  <c r="T879" i="4"/>
  <c r="U879" i="4" s="1"/>
  <c r="T878" i="4"/>
  <c r="U878" i="4" s="1"/>
  <c r="T877" i="4"/>
  <c r="U877" i="4" s="1"/>
  <c r="T876" i="4"/>
  <c r="U876" i="4" s="1"/>
  <c r="T875" i="4"/>
  <c r="U875" i="4" s="1"/>
  <c r="T874" i="4"/>
  <c r="U874" i="4" s="1"/>
  <c r="T873" i="4"/>
  <c r="U873" i="4" s="1"/>
  <c r="T872" i="4"/>
  <c r="U872" i="4" s="1"/>
  <c r="T871" i="4"/>
  <c r="U871" i="4" s="1"/>
  <c r="T870" i="4"/>
  <c r="U870" i="4" s="1"/>
  <c r="T869" i="4"/>
  <c r="U869" i="4" s="1"/>
  <c r="T868" i="4"/>
  <c r="U868" i="4" s="1"/>
  <c r="T867" i="4"/>
  <c r="U867" i="4" s="1"/>
  <c r="T866" i="4"/>
  <c r="U866" i="4" s="1"/>
  <c r="T865" i="4"/>
  <c r="U865" i="4" s="1"/>
  <c r="T864" i="4"/>
  <c r="U864" i="4" s="1"/>
  <c r="T863" i="4"/>
  <c r="U863" i="4" s="1"/>
  <c r="T862" i="4"/>
  <c r="U862" i="4" s="1"/>
  <c r="T861" i="4"/>
  <c r="U861" i="4" s="1"/>
  <c r="T860" i="4"/>
  <c r="U860" i="4" s="1"/>
  <c r="T859" i="4"/>
  <c r="U859" i="4" s="1"/>
  <c r="T858" i="4"/>
  <c r="U858" i="4" s="1"/>
  <c r="T857" i="4"/>
  <c r="U857" i="4" s="1"/>
  <c r="T856" i="4"/>
  <c r="U856" i="4" s="1"/>
  <c r="T855" i="4"/>
  <c r="U855" i="4" s="1"/>
  <c r="T854" i="4"/>
  <c r="U854" i="4" s="1"/>
  <c r="T853" i="4"/>
  <c r="U853" i="4" s="1"/>
  <c r="T852" i="4"/>
  <c r="U852" i="4" s="1"/>
  <c r="T851" i="4"/>
  <c r="U851" i="4" s="1"/>
  <c r="T850" i="4"/>
  <c r="U850" i="4" s="1"/>
  <c r="T849" i="4"/>
  <c r="U849" i="4" s="1"/>
  <c r="T848" i="4"/>
  <c r="U848" i="4" s="1"/>
  <c r="T847" i="4"/>
  <c r="U847" i="4" s="1"/>
  <c r="T846" i="4"/>
  <c r="U846" i="4" s="1"/>
  <c r="T845" i="4"/>
  <c r="U845" i="4" s="1"/>
  <c r="T844" i="4"/>
  <c r="U844" i="4" s="1"/>
  <c r="T843" i="4"/>
  <c r="U843" i="4" s="1"/>
  <c r="T842" i="4"/>
  <c r="U842" i="4" s="1"/>
  <c r="T841" i="4"/>
  <c r="U841" i="4" s="1"/>
  <c r="T840" i="4"/>
  <c r="U840" i="4" s="1"/>
  <c r="T839" i="4"/>
  <c r="U839" i="4" s="1"/>
  <c r="T838" i="4"/>
  <c r="U838" i="4" s="1"/>
  <c r="T837" i="4"/>
  <c r="U837" i="4" s="1"/>
  <c r="T836" i="4"/>
  <c r="U836" i="4" s="1"/>
  <c r="T835" i="4"/>
  <c r="U835" i="4" s="1"/>
  <c r="T834" i="4"/>
  <c r="U834" i="4" s="1"/>
  <c r="T833" i="4"/>
  <c r="U833" i="4" s="1"/>
  <c r="T832" i="4"/>
  <c r="U832" i="4" s="1"/>
  <c r="T831" i="4"/>
  <c r="U831" i="4" s="1"/>
  <c r="T830" i="4"/>
  <c r="U830" i="4" s="1"/>
  <c r="T829" i="4"/>
  <c r="U829" i="4" s="1"/>
  <c r="T828" i="4"/>
  <c r="U828" i="4" s="1"/>
  <c r="T827" i="4"/>
  <c r="U827" i="4" s="1"/>
  <c r="T826" i="4"/>
  <c r="U826" i="4" s="1"/>
  <c r="T825" i="4"/>
  <c r="U825" i="4" s="1"/>
  <c r="T824" i="4"/>
  <c r="U824" i="4" s="1"/>
  <c r="T823" i="4"/>
  <c r="U823" i="4" s="1"/>
  <c r="T822" i="4"/>
  <c r="U822" i="4" s="1"/>
  <c r="T821" i="4"/>
  <c r="U821" i="4" s="1"/>
  <c r="T820" i="4"/>
  <c r="U820" i="4" s="1"/>
  <c r="T819" i="4"/>
  <c r="U819" i="4" s="1"/>
  <c r="T818" i="4"/>
  <c r="U818" i="4" s="1"/>
  <c r="T817" i="4"/>
  <c r="U817" i="4" s="1"/>
  <c r="T816" i="4"/>
  <c r="U816" i="4" s="1"/>
  <c r="T815" i="4"/>
  <c r="U815" i="4" s="1"/>
  <c r="T814" i="4"/>
  <c r="U814" i="4" s="1"/>
  <c r="T813" i="4"/>
  <c r="U813" i="4" s="1"/>
  <c r="T812" i="4"/>
  <c r="U812" i="4" s="1"/>
  <c r="T811" i="4"/>
  <c r="U811" i="4" s="1"/>
  <c r="T810" i="4"/>
  <c r="U810" i="4" s="1"/>
  <c r="T809" i="4"/>
  <c r="U809" i="4" s="1"/>
  <c r="T808" i="4"/>
  <c r="U808" i="4" s="1"/>
  <c r="T807" i="4"/>
  <c r="U807" i="4" s="1"/>
  <c r="T806" i="4"/>
  <c r="U806" i="4" s="1"/>
  <c r="T805" i="4"/>
  <c r="U805" i="4" s="1"/>
  <c r="T804" i="4"/>
  <c r="U804" i="4" s="1"/>
  <c r="T803" i="4"/>
  <c r="U803" i="4" s="1"/>
  <c r="T802" i="4"/>
  <c r="U802" i="4" s="1"/>
  <c r="T801" i="4"/>
  <c r="U801" i="4" s="1"/>
  <c r="T800" i="4"/>
  <c r="U800" i="4" s="1"/>
  <c r="T799" i="4"/>
  <c r="U799" i="4" s="1"/>
  <c r="T798" i="4"/>
  <c r="U798" i="4" s="1"/>
  <c r="T797" i="4"/>
  <c r="U797" i="4" s="1"/>
  <c r="T796" i="4"/>
  <c r="U796" i="4" s="1"/>
  <c r="T795" i="4"/>
  <c r="U795" i="4" s="1"/>
  <c r="T794" i="4"/>
  <c r="U794" i="4" s="1"/>
  <c r="T793" i="4"/>
  <c r="U793" i="4" s="1"/>
  <c r="T792" i="4"/>
  <c r="U792" i="4" s="1"/>
  <c r="T791" i="4"/>
  <c r="U791" i="4" s="1"/>
  <c r="T790" i="4"/>
  <c r="U790" i="4" s="1"/>
  <c r="T789" i="4"/>
  <c r="U789" i="4" s="1"/>
  <c r="T788" i="4"/>
  <c r="U788" i="4" s="1"/>
  <c r="T787" i="4"/>
  <c r="U787" i="4" s="1"/>
  <c r="T786" i="4"/>
  <c r="U786" i="4" s="1"/>
  <c r="T785" i="4"/>
  <c r="U785" i="4" s="1"/>
  <c r="T784" i="4"/>
  <c r="U784" i="4" s="1"/>
  <c r="T783" i="4"/>
  <c r="U783" i="4" s="1"/>
  <c r="T782" i="4"/>
  <c r="U782" i="4" s="1"/>
  <c r="T781" i="4"/>
  <c r="U781" i="4" s="1"/>
  <c r="T780" i="4"/>
  <c r="U780" i="4" s="1"/>
  <c r="T779" i="4"/>
  <c r="U779" i="4" s="1"/>
  <c r="T778" i="4"/>
  <c r="U778" i="4" s="1"/>
  <c r="T777" i="4"/>
  <c r="U777" i="4" s="1"/>
  <c r="T776" i="4"/>
  <c r="U776" i="4" s="1"/>
  <c r="T775" i="4"/>
  <c r="U775" i="4" s="1"/>
  <c r="T774" i="4"/>
  <c r="U774" i="4" s="1"/>
  <c r="T773" i="4"/>
  <c r="U773" i="4" s="1"/>
  <c r="T772" i="4"/>
  <c r="U772" i="4" s="1"/>
  <c r="T771" i="4"/>
  <c r="U771" i="4" s="1"/>
  <c r="T770" i="4"/>
  <c r="U770" i="4" s="1"/>
  <c r="T769" i="4"/>
  <c r="U769" i="4" s="1"/>
  <c r="T768" i="4"/>
  <c r="U768" i="4" s="1"/>
  <c r="T767" i="4"/>
  <c r="U767" i="4" s="1"/>
  <c r="T766" i="4"/>
  <c r="U766" i="4" s="1"/>
  <c r="T765" i="4"/>
  <c r="U765" i="4" s="1"/>
  <c r="T764" i="4"/>
  <c r="U764" i="4" s="1"/>
  <c r="T763" i="4"/>
  <c r="U763" i="4" s="1"/>
  <c r="T762" i="4"/>
  <c r="U762" i="4" s="1"/>
  <c r="T761" i="4"/>
  <c r="U761" i="4" s="1"/>
  <c r="T760" i="4"/>
  <c r="U760" i="4" s="1"/>
  <c r="T759" i="4"/>
  <c r="U759" i="4" s="1"/>
  <c r="T758" i="4"/>
  <c r="U758" i="4" s="1"/>
  <c r="T757" i="4"/>
  <c r="U757" i="4" s="1"/>
  <c r="T756" i="4"/>
  <c r="U756" i="4" s="1"/>
  <c r="T755" i="4"/>
  <c r="U755" i="4" s="1"/>
  <c r="T754" i="4"/>
  <c r="U754" i="4" s="1"/>
  <c r="T753" i="4"/>
  <c r="U753" i="4" s="1"/>
  <c r="T752" i="4"/>
  <c r="U752" i="4" s="1"/>
  <c r="T751" i="4"/>
  <c r="U751" i="4" s="1"/>
  <c r="T750" i="4"/>
  <c r="U750" i="4" s="1"/>
  <c r="T749" i="4"/>
  <c r="U749" i="4" s="1"/>
  <c r="T748" i="4"/>
  <c r="U748" i="4" s="1"/>
  <c r="T747" i="4"/>
  <c r="U747" i="4" s="1"/>
  <c r="T746" i="4"/>
  <c r="U746" i="4" s="1"/>
  <c r="T745" i="4"/>
  <c r="U745" i="4" s="1"/>
  <c r="T744" i="4"/>
  <c r="U744" i="4" s="1"/>
  <c r="T743" i="4"/>
  <c r="U743" i="4" s="1"/>
  <c r="T742" i="4"/>
  <c r="U742" i="4" s="1"/>
  <c r="T741" i="4"/>
  <c r="U741" i="4" s="1"/>
  <c r="T740" i="4"/>
  <c r="U740" i="4" s="1"/>
  <c r="T739" i="4"/>
  <c r="U739" i="4" s="1"/>
  <c r="T738" i="4"/>
  <c r="U738" i="4" s="1"/>
  <c r="T737" i="4"/>
  <c r="U737" i="4" s="1"/>
  <c r="T736" i="4"/>
  <c r="U736" i="4" s="1"/>
  <c r="T735" i="4"/>
  <c r="U735" i="4" s="1"/>
  <c r="T734" i="4"/>
  <c r="U734" i="4" s="1"/>
  <c r="T733" i="4"/>
  <c r="U733" i="4" s="1"/>
  <c r="T732" i="4"/>
  <c r="U732" i="4" s="1"/>
  <c r="T731" i="4"/>
  <c r="U731" i="4" s="1"/>
  <c r="T730" i="4"/>
  <c r="U730" i="4" s="1"/>
  <c r="T729" i="4"/>
  <c r="U729" i="4" s="1"/>
  <c r="T728" i="4"/>
  <c r="U728" i="4" s="1"/>
  <c r="T727" i="4"/>
  <c r="U727" i="4" s="1"/>
  <c r="T726" i="4"/>
  <c r="U726" i="4" s="1"/>
  <c r="T725" i="4"/>
  <c r="U725" i="4" s="1"/>
  <c r="T724" i="4"/>
  <c r="U724" i="4" s="1"/>
  <c r="T723" i="4"/>
  <c r="U723" i="4" s="1"/>
  <c r="T722" i="4"/>
  <c r="U722" i="4" s="1"/>
  <c r="T721" i="4"/>
  <c r="U721" i="4" s="1"/>
  <c r="T720" i="4"/>
  <c r="U720" i="4" s="1"/>
  <c r="T719" i="4"/>
  <c r="U719" i="4" s="1"/>
  <c r="T718" i="4"/>
  <c r="U718" i="4" s="1"/>
  <c r="T717" i="4"/>
  <c r="U717" i="4" s="1"/>
  <c r="T716" i="4"/>
  <c r="U716" i="4" s="1"/>
  <c r="T715" i="4"/>
  <c r="U715" i="4" s="1"/>
  <c r="T714" i="4"/>
  <c r="U714" i="4" s="1"/>
  <c r="T713" i="4"/>
  <c r="U713" i="4" s="1"/>
  <c r="T712" i="4"/>
  <c r="U712" i="4" s="1"/>
  <c r="T711" i="4"/>
  <c r="U711" i="4" s="1"/>
  <c r="T710" i="4"/>
  <c r="U710" i="4" s="1"/>
  <c r="T709" i="4"/>
  <c r="U709" i="4" s="1"/>
  <c r="T708" i="4"/>
  <c r="U708" i="4" s="1"/>
  <c r="T707" i="4"/>
  <c r="U707" i="4" s="1"/>
  <c r="T706" i="4"/>
  <c r="U706" i="4" s="1"/>
  <c r="T705" i="4"/>
  <c r="U705" i="4" s="1"/>
  <c r="T704" i="4"/>
  <c r="U704" i="4" s="1"/>
  <c r="T703" i="4"/>
  <c r="U703" i="4" s="1"/>
  <c r="T702" i="4"/>
  <c r="U702" i="4" s="1"/>
  <c r="T701" i="4"/>
  <c r="U701" i="4" s="1"/>
  <c r="T700" i="4"/>
  <c r="U700" i="4" s="1"/>
  <c r="T699" i="4"/>
  <c r="U699" i="4" s="1"/>
  <c r="T698" i="4"/>
  <c r="U698" i="4" s="1"/>
  <c r="T697" i="4"/>
  <c r="U697" i="4" s="1"/>
  <c r="T696" i="4"/>
  <c r="U696" i="4" s="1"/>
  <c r="T695" i="4"/>
  <c r="U695" i="4" s="1"/>
  <c r="T694" i="4"/>
  <c r="U694" i="4" s="1"/>
  <c r="T693" i="4"/>
  <c r="U693" i="4" s="1"/>
  <c r="T692" i="4"/>
  <c r="U692" i="4" s="1"/>
  <c r="T691" i="4"/>
  <c r="U691" i="4" s="1"/>
  <c r="T690" i="4"/>
  <c r="U690" i="4" s="1"/>
  <c r="T689" i="4"/>
  <c r="U689" i="4" s="1"/>
  <c r="T688" i="4"/>
  <c r="U688" i="4" s="1"/>
  <c r="T687" i="4"/>
  <c r="U687" i="4" s="1"/>
  <c r="T686" i="4"/>
  <c r="U686" i="4" s="1"/>
  <c r="T685" i="4"/>
  <c r="U685" i="4" s="1"/>
  <c r="T684" i="4"/>
  <c r="U684" i="4" s="1"/>
  <c r="T683" i="4"/>
  <c r="U683" i="4" s="1"/>
  <c r="T682" i="4"/>
  <c r="U682" i="4" s="1"/>
  <c r="T681" i="4"/>
  <c r="U681" i="4" s="1"/>
  <c r="T680" i="4"/>
  <c r="U680" i="4" s="1"/>
  <c r="T679" i="4"/>
  <c r="U679" i="4" s="1"/>
  <c r="T678" i="4"/>
  <c r="U678" i="4" s="1"/>
  <c r="T677" i="4"/>
  <c r="U677" i="4" s="1"/>
  <c r="T676" i="4"/>
  <c r="U676" i="4" s="1"/>
  <c r="T675" i="4"/>
  <c r="U675" i="4" s="1"/>
  <c r="T674" i="4"/>
  <c r="U674" i="4" s="1"/>
  <c r="T673" i="4"/>
  <c r="U673" i="4" s="1"/>
  <c r="T672" i="4"/>
  <c r="U672" i="4" s="1"/>
  <c r="T671" i="4"/>
  <c r="U671" i="4" s="1"/>
  <c r="T670" i="4"/>
  <c r="U670" i="4" s="1"/>
  <c r="T669" i="4"/>
  <c r="U669" i="4" s="1"/>
  <c r="T668" i="4"/>
  <c r="U668" i="4" s="1"/>
  <c r="T667" i="4"/>
  <c r="U667" i="4" s="1"/>
  <c r="T666" i="4"/>
  <c r="U666" i="4" s="1"/>
  <c r="T665" i="4"/>
  <c r="U665" i="4" s="1"/>
  <c r="T664" i="4"/>
  <c r="U664" i="4" s="1"/>
  <c r="T663" i="4"/>
  <c r="U663" i="4" s="1"/>
  <c r="T662" i="4"/>
  <c r="U662" i="4" s="1"/>
  <c r="T661" i="4"/>
  <c r="U661" i="4" s="1"/>
  <c r="T660" i="4"/>
  <c r="U660" i="4" s="1"/>
  <c r="T659" i="4"/>
  <c r="U659" i="4" s="1"/>
  <c r="T658" i="4"/>
  <c r="U658" i="4" s="1"/>
  <c r="T657" i="4"/>
  <c r="U657" i="4" s="1"/>
  <c r="T656" i="4"/>
  <c r="U656" i="4" s="1"/>
  <c r="T655" i="4"/>
  <c r="U655" i="4" s="1"/>
  <c r="T654" i="4"/>
  <c r="U654" i="4" s="1"/>
  <c r="T653" i="4"/>
  <c r="U653" i="4" s="1"/>
  <c r="T652" i="4"/>
  <c r="U652" i="4" s="1"/>
  <c r="T651" i="4"/>
  <c r="U651" i="4" s="1"/>
  <c r="T650" i="4"/>
  <c r="U650" i="4" s="1"/>
  <c r="T649" i="4"/>
  <c r="U649" i="4" s="1"/>
  <c r="T648" i="4"/>
  <c r="U648" i="4" s="1"/>
  <c r="T647" i="4"/>
  <c r="U647" i="4" s="1"/>
  <c r="T646" i="4"/>
  <c r="U646" i="4" s="1"/>
  <c r="T645" i="4"/>
  <c r="U645" i="4" s="1"/>
  <c r="T644" i="4"/>
  <c r="U644" i="4" s="1"/>
  <c r="T643" i="4"/>
  <c r="U643" i="4" s="1"/>
  <c r="T642" i="4"/>
  <c r="U642" i="4" s="1"/>
  <c r="T641" i="4"/>
  <c r="U641" i="4" s="1"/>
  <c r="T640" i="4"/>
  <c r="U640" i="4" s="1"/>
  <c r="T639" i="4"/>
  <c r="U639" i="4" s="1"/>
  <c r="T638" i="4"/>
  <c r="U638" i="4" s="1"/>
  <c r="T637" i="4"/>
  <c r="U637" i="4" s="1"/>
  <c r="T636" i="4"/>
  <c r="U636" i="4" s="1"/>
  <c r="T635" i="4"/>
  <c r="U635" i="4" s="1"/>
  <c r="T634" i="4"/>
  <c r="U634" i="4" s="1"/>
  <c r="T633" i="4"/>
  <c r="U633" i="4" s="1"/>
  <c r="T632" i="4"/>
  <c r="U632" i="4" s="1"/>
  <c r="T631" i="4"/>
  <c r="U631" i="4" s="1"/>
  <c r="T630" i="4"/>
  <c r="U630" i="4" s="1"/>
  <c r="T629" i="4"/>
  <c r="U629" i="4" s="1"/>
  <c r="T628" i="4"/>
  <c r="U628" i="4" s="1"/>
  <c r="T627" i="4"/>
  <c r="U627" i="4" s="1"/>
  <c r="T626" i="4"/>
  <c r="U626" i="4" s="1"/>
  <c r="T625" i="4"/>
  <c r="U625" i="4" s="1"/>
  <c r="T624" i="4"/>
  <c r="U624" i="4" s="1"/>
  <c r="T623" i="4"/>
  <c r="U623" i="4" s="1"/>
  <c r="T622" i="4"/>
  <c r="U622" i="4" s="1"/>
  <c r="T621" i="4"/>
  <c r="U621" i="4" s="1"/>
  <c r="T620" i="4"/>
  <c r="U620" i="4" s="1"/>
  <c r="T619" i="4"/>
  <c r="U619" i="4" s="1"/>
  <c r="T618" i="4"/>
  <c r="U618" i="4" s="1"/>
  <c r="T617" i="4"/>
  <c r="U617" i="4" s="1"/>
  <c r="T616" i="4"/>
  <c r="U616" i="4" s="1"/>
  <c r="T615" i="4"/>
  <c r="U615" i="4" s="1"/>
  <c r="T614" i="4"/>
  <c r="U614" i="4" s="1"/>
  <c r="T613" i="4"/>
  <c r="U613" i="4" s="1"/>
  <c r="T612" i="4"/>
  <c r="U612" i="4" s="1"/>
  <c r="T611" i="4"/>
  <c r="U611" i="4" s="1"/>
  <c r="T610" i="4"/>
  <c r="U610" i="4" s="1"/>
  <c r="T609" i="4"/>
  <c r="U609" i="4" s="1"/>
  <c r="T608" i="4"/>
  <c r="U608" i="4" s="1"/>
  <c r="T607" i="4"/>
  <c r="U607" i="4" s="1"/>
  <c r="T606" i="4"/>
  <c r="U606" i="4" s="1"/>
  <c r="T605" i="4"/>
  <c r="U605" i="4" s="1"/>
  <c r="T604" i="4"/>
  <c r="U604" i="4" s="1"/>
  <c r="T603" i="4"/>
  <c r="U603" i="4" s="1"/>
  <c r="T602" i="4"/>
  <c r="U602" i="4" s="1"/>
  <c r="T601" i="4"/>
  <c r="U601" i="4" s="1"/>
  <c r="T600" i="4"/>
  <c r="U600" i="4" s="1"/>
  <c r="T599" i="4"/>
  <c r="U599" i="4" s="1"/>
  <c r="T598" i="4"/>
  <c r="U598" i="4" s="1"/>
  <c r="T597" i="4"/>
  <c r="U597" i="4" s="1"/>
  <c r="T596" i="4"/>
  <c r="U596" i="4" s="1"/>
  <c r="T595" i="4"/>
  <c r="U595" i="4" s="1"/>
  <c r="T594" i="4"/>
  <c r="U594" i="4" s="1"/>
  <c r="T593" i="4"/>
  <c r="U593" i="4" s="1"/>
  <c r="T592" i="4"/>
  <c r="U592" i="4" s="1"/>
  <c r="T591" i="4"/>
  <c r="U591" i="4" s="1"/>
  <c r="T590" i="4"/>
  <c r="U590" i="4" s="1"/>
  <c r="T589" i="4"/>
  <c r="U589" i="4" s="1"/>
  <c r="T588" i="4"/>
  <c r="U588" i="4" s="1"/>
  <c r="T587" i="4"/>
  <c r="U587" i="4" s="1"/>
  <c r="T586" i="4"/>
  <c r="U586" i="4" s="1"/>
  <c r="T585" i="4"/>
  <c r="U585" i="4" s="1"/>
  <c r="T584" i="4"/>
  <c r="U584" i="4" s="1"/>
  <c r="T583" i="4"/>
  <c r="U583" i="4" s="1"/>
  <c r="T582" i="4"/>
  <c r="U582" i="4" s="1"/>
  <c r="T581" i="4"/>
  <c r="U581" i="4" s="1"/>
  <c r="T580" i="4"/>
  <c r="U580" i="4" s="1"/>
  <c r="T579" i="4"/>
  <c r="U579" i="4" s="1"/>
  <c r="T578" i="4"/>
  <c r="U578" i="4" s="1"/>
  <c r="T577" i="4"/>
  <c r="U577" i="4" s="1"/>
  <c r="T576" i="4"/>
  <c r="U576" i="4" s="1"/>
  <c r="T575" i="4"/>
  <c r="U575" i="4" s="1"/>
  <c r="T574" i="4"/>
  <c r="U574" i="4" s="1"/>
  <c r="T573" i="4"/>
  <c r="U573" i="4" s="1"/>
  <c r="T572" i="4"/>
  <c r="U572" i="4" s="1"/>
  <c r="T571" i="4"/>
  <c r="U571" i="4" s="1"/>
  <c r="T570" i="4"/>
  <c r="U570" i="4" s="1"/>
  <c r="T569" i="4"/>
  <c r="U569" i="4" s="1"/>
  <c r="T568" i="4"/>
  <c r="U568" i="4" s="1"/>
  <c r="T567" i="4"/>
  <c r="U567" i="4" s="1"/>
  <c r="T566" i="4"/>
  <c r="U566" i="4" s="1"/>
  <c r="T565" i="4"/>
  <c r="U565" i="4" s="1"/>
  <c r="T564" i="4"/>
  <c r="U564" i="4" s="1"/>
  <c r="T563" i="4"/>
  <c r="U563" i="4" s="1"/>
  <c r="T562" i="4"/>
  <c r="U562" i="4" s="1"/>
  <c r="T561" i="4"/>
  <c r="U561" i="4" s="1"/>
  <c r="T560" i="4"/>
  <c r="U560" i="4" s="1"/>
  <c r="T559" i="4"/>
  <c r="U559" i="4" s="1"/>
  <c r="T558" i="4"/>
  <c r="U558" i="4" s="1"/>
  <c r="T557" i="4"/>
  <c r="U557" i="4" s="1"/>
  <c r="T556" i="4"/>
  <c r="U556" i="4" s="1"/>
  <c r="T555" i="4"/>
  <c r="U555" i="4" s="1"/>
  <c r="T554" i="4"/>
  <c r="U554" i="4" s="1"/>
  <c r="T553" i="4"/>
  <c r="U553" i="4" s="1"/>
  <c r="T552" i="4"/>
  <c r="U552" i="4" s="1"/>
  <c r="T551" i="4"/>
  <c r="U551" i="4" s="1"/>
  <c r="T550" i="4"/>
  <c r="U550" i="4" s="1"/>
  <c r="T549" i="4"/>
  <c r="U549" i="4" s="1"/>
  <c r="T548" i="4"/>
  <c r="U548" i="4" s="1"/>
  <c r="T547" i="4"/>
  <c r="U547" i="4" s="1"/>
  <c r="T546" i="4"/>
  <c r="U546" i="4" s="1"/>
  <c r="T545" i="4"/>
  <c r="U545" i="4" s="1"/>
  <c r="T544" i="4"/>
  <c r="U544" i="4" s="1"/>
  <c r="T543" i="4"/>
  <c r="U543" i="4" s="1"/>
  <c r="T542" i="4"/>
  <c r="U542" i="4" s="1"/>
  <c r="T541" i="4"/>
  <c r="U541" i="4" s="1"/>
  <c r="T540" i="4"/>
  <c r="U540" i="4" s="1"/>
  <c r="T539" i="4"/>
  <c r="U539" i="4" s="1"/>
  <c r="T538" i="4"/>
  <c r="U538" i="4" s="1"/>
  <c r="T537" i="4"/>
  <c r="U537" i="4" s="1"/>
  <c r="T536" i="4"/>
  <c r="U536" i="4" s="1"/>
  <c r="T535" i="4"/>
  <c r="U535" i="4" s="1"/>
  <c r="T534" i="4"/>
  <c r="U534" i="4" s="1"/>
  <c r="T533" i="4"/>
  <c r="U533" i="4" s="1"/>
  <c r="T532" i="4"/>
  <c r="U532" i="4" s="1"/>
  <c r="T531" i="4"/>
  <c r="U531" i="4" s="1"/>
  <c r="T530" i="4"/>
  <c r="U530" i="4" s="1"/>
  <c r="T529" i="4"/>
  <c r="U529" i="4" s="1"/>
  <c r="T528" i="4"/>
  <c r="U528" i="4" s="1"/>
  <c r="T527" i="4"/>
  <c r="U527" i="4" s="1"/>
  <c r="T526" i="4"/>
  <c r="U526" i="4" s="1"/>
  <c r="T525" i="4"/>
  <c r="U525" i="4" s="1"/>
  <c r="T524" i="4"/>
  <c r="U524" i="4" s="1"/>
  <c r="T523" i="4"/>
  <c r="U523" i="4" s="1"/>
  <c r="T522" i="4"/>
  <c r="U522" i="4" s="1"/>
  <c r="T521" i="4"/>
  <c r="U521" i="4" s="1"/>
  <c r="T520" i="4"/>
  <c r="U520" i="4" s="1"/>
  <c r="T519" i="4"/>
  <c r="U519" i="4" s="1"/>
  <c r="T518" i="4"/>
  <c r="U518" i="4" s="1"/>
  <c r="T517" i="4"/>
  <c r="U517" i="4" s="1"/>
  <c r="T516" i="4"/>
  <c r="U516" i="4" s="1"/>
  <c r="T515" i="4"/>
  <c r="U515" i="4" s="1"/>
  <c r="T514" i="4"/>
  <c r="U514" i="4" s="1"/>
  <c r="T513" i="4"/>
  <c r="U513" i="4" s="1"/>
  <c r="T512" i="4"/>
  <c r="U512" i="4" s="1"/>
  <c r="T511" i="4"/>
  <c r="U511" i="4" s="1"/>
  <c r="T510" i="4"/>
  <c r="U510" i="4" s="1"/>
  <c r="T509" i="4"/>
  <c r="U509" i="4" s="1"/>
  <c r="T508" i="4"/>
  <c r="U508" i="4" s="1"/>
  <c r="T507" i="4"/>
  <c r="U507" i="4" s="1"/>
  <c r="T506" i="4"/>
  <c r="U506" i="4" s="1"/>
  <c r="T505" i="4"/>
  <c r="U505" i="4" s="1"/>
  <c r="T504" i="4"/>
  <c r="U504" i="4" s="1"/>
  <c r="T503" i="4"/>
  <c r="U503" i="4" s="1"/>
  <c r="T502" i="4"/>
  <c r="U502" i="4" s="1"/>
  <c r="T501" i="4"/>
  <c r="U501" i="4" s="1"/>
  <c r="T500" i="4"/>
  <c r="U500" i="4" s="1"/>
  <c r="T499" i="4"/>
  <c r="U499" i="4" s="1"/>
  <c r="T498" i="4"/>
  <c r="U498" i="4" s="1"/>
  <c r="T497" i="4"/>
  <c r="U497" i="4" s="1"/>
  <c r="T496" i="4"/>
  <c r="U496" i="4" s="1"/>
  <c r="T495" i="4"/>
  <c r="U495" i="4" s="1"/>
  <c r="T494" i="4"/>
  <c r="U494" i="4" s="1"/>
  <c r="T493" i="4"/>
  <c r="U493" i="4" s="1"/>
  <c r="T492" i="4"/>
  <c r="U492" i="4" s="1"/>
  <c r="T491" i="4"/>
  <c r="U491" i="4" s="1"/>
  <c r="T490" i="4"/>
  <c r="U490" i="4" s="1"/>
  <c r="T489" i="4"/>
  <c r="U489" i="4" s="1"/>
  <c r="T488" i="4"/>
  <c r="U488" i="4" s="1"/>
  <c r="T487" i="4"/>
  <c r="U487" i="4" s="1"/>
  <c r="T486" i="4"/>
  <c r="U486" i="4" s="1"/>
  <c r="T485" i="4"/>
  <c r="U485" i="4" s="1"/>
  <c r="T484" i="4"/>
  <c r="U484" i="4" s="1"/>
  <c r="T483" i="4"/>
  <c r="U483" i="4" s="1"/>
  <c r="T482" i="4"/>
  <c r="U482" i="4" s="1"/>
  <c r="T481" i="4"/>
  <c r="U481" i="4" s="1"/>
  <c r="T480" i="4"/>
  <c r="U480" i="4" s="1"/>
  <c r="T479" i="4"/>
  <c r="U479" i="4" s="1"/>
  <c r="T478" i="4"/>
  <c r="U478" i="4" s="1"/>
  <c r="T477" i="4"/>
  <c r="U477" i="4" s="1"/>
  <c r="T476" i="4"/>
  <c r="U476" i="4" s="1"/>
  <c r="T475" i="4"/>
  <c r="U475" i="4" s="1"/>
  <c r="T474" i="4"/>
  <c r="U474" i="4" s="1"/>
  <c r="T473" i="4"/>
  <c r="U473" i="4" s="1"/>
  <c r="T472" i="4"/>
  <c r="U472" i="4" s="1"/>
  <c r="T471" i="4"/>
  <c r="U471" i="4" s="1"/>
  <c r="T470" i="4"/>
  <c r="U470" i="4" s="1"/>
  <c r="T469" i="4"/>
  <c r="U469" i="4" s="1"/>
  <c r="T468" i="4"/>
  <c r="U468" i="4" s="1"/>
  <c r="T467" i="4"/>
  <c r="U467" i="4" s="1"/>
  <c r="T466" i="4"/>
  <c r="U466" i="4" s="1"/>
  <c r="T465" i="4"/>
  <c r="U465" i="4" s="1"/>
  <c r="T464" i="4"/>
  <c r="U464" i="4" s="1"/>
  <c r="T463" i="4"/>
  <c r="U463" i="4" s="1"/>
  <c r="T462" i="4"/>
  <c r="U462" i="4" s="1"/>
  <c r="T461" i="4"/>
  <c r="U461" i="4" s="1"/>
  <c r="T460" i="4"/>
  <c r="U460" i="4" s="1"/>
  <c r="T459" i="4"/>
  <c r="U459" i="4" s="1"/>
  <c r="T458" i="4"/>
  <c r="U458" i="4" s="1"/>
  <c r="T457" i="4"/>
  <c r="U457" i="4" s="1"/>
  <c r="T456" i="4"/>
  <c r="U456" i="4" s="1"/>
  <c r="T455" i="4"/>
  <c r="U455" i="4" s="1"/>
  <c r="T454" i="4"/>
  <c r="U454" i="4" s="1"/>
  <c r="T453" i="4"/>
  <c r="U453" i="4" s="1"/>
  <c r="T452" i="4"/>
  <c r="U452" i="4" s="1"/>
  <c r="T451" i="4"/>
  <c r="U451" i="4" s="1"/>
  <c r="T450" i="4"/>
  <c r="U450" i="4" s="1"/>
  <c r="T449" i="4"/>
  <c r="U449" i="4" s="1"/>
  <c r="T448" i="4"/>
  <c r="U448" i="4" s="1"/>
  <c r="T447" i="4"/>
  <c r="U447" i="4" s="1"/>
  <c r="T446" i="4"/>
  <c r="U446" i="4" s="1"/>
  <c r="T445" i="4"/>
  <c r="U445" i="4" s="1"/>
  <c r="T444" i="4"/>
  <c r="U444" i="4" s="1"/>
  <c r="T443" i="4"/>
  <c r="U443" i="4" s="1"/>
  <c r="T442" i="4"/>
  <c r="U442" i="4" s="1"/>
  <c r="T441" i="4"/>
  <c r="U441" i="4" s="1"/>
  <c r="T440" i="4"/>
  <c r="U440" i="4" s="1"/>
  <c r="T439" i="4"/>
  <c r="U439" i="4" s="1"/>
  <c r="T438" i="4"/>
  <c r="U438" i="4" s="1"/>
  <c r="T437" i="4"/>
  <c r="U437" i="4" s="1"/>
  <c r="T436" i="4"/>
  <c r="U436" i="4" s="1"/>
  <c r="T435" i="4"/>
  <c r="U435" i="4" s="1"/>
  <c r="T434" i="4"/>
  <c r="U434" i="4" s="1"/>
  <c r="T433" i="4"/>
  <c r="U433" i="4" s="1"/>
  <c r="T432" i="4"/>
  <c r="U432" i="4" s="1"/>
  <c r="T431" i="4"/>
  <c r="U431" i="4" s="1"/>
  <c r="T430" i="4"/>
  <c r="U430" i="4" s="1"/>
  <c r="T429" i="4"/>
  <c r="U429" i="4" s="1"/>
  <c r="T428" i="4"/>
  <c r="U428" i="4" s="1"/>
  <c r="T427" i="4"/>
  <c r="U427" i="4" s="1"/>
  <c r="T426" i="4"/>
  <c r="U426" i="4" s="1"/>
  <c r="T425" i="4"/>
  <c r="U425" i="4" s="1"/>
  <c r="T424" i="4"/>
  <c r="U424" i="4" s="1"/>
  <c r="T423" i="4"/>
  <c r="U423" i="4" s="1"/>
  <c r="T422" i="4"/>
  <c r="U422" i="4" s="1"/>
  <c r="T421" i="4"/>
  <c r="U421" i="4" s="1"/>
  <c r="T420" i="4"/>
  <c r="U420" i="4" s="1"/>
  <c r="T419" i="4"/>
  <c r="U419" i="4" s="1"/>
  <c r="T418" i="4"/>
  <c r="U418" i="4" s="1"/>
  <c r="T417" i="4"/>
  <c r="U417" i="4" s="1"/>
  <c r="T416" i="4"/>
  <c r="U416" i="4" s="1"/>
  <c r="T415" i="4"/>
  <c r="U415" i="4" s="1"/>
  <c r="T414" i="4"/>
  <c r="U414" i="4" s="1"/>
  <c r="T413" i="4"/>
  <c r="U413" i="4" s="1"/>
  <c r="T412" i="4"/>
  <c r="U412" i="4" s="1"/>
  <c r="T411" i="4"/>
  <c r="U411" i="4" s="1"/>
  <c r="T410" i="4"/>
  <c r="U410" i="4" s="1"/>
  <c r="T409" i="4"/>
  <c r="U409" i="4" s="1"/>
  <c r="T408" i="4"/>
  <c r="U408" i="4" s="1"/>
  <c r="T407" i="4"/>
  <c r="U407" i="4" s="1"/>
  <c r="T406" i="4"/>
  <c r="U406" i="4" s="1"/>
  <c r="T405" i="4"/>
  <c r="U405" i="4" s="1"/>
  <c r="T404" i="4"/>
  <c r="U404" i="4" s="1"/>
  <c r="T403" i="4"/>
  <c r="U403" i="4" s="1"/>
  <c r="T402" i="4"/>
  <c r="U402" i="4" s="1"/>
  <c r="T401" i="4"/>
  <c r="U401" i="4" s="1"/>
  <c r="T400" i="4"/>
  <c r="U400" i="4" s="1"/>
  <c r="T399" i="4"/>
  <c r="U399" i="4" s="1"/>
  <c r="T398" i="4"/>
  <c r="U398" i="4" s="1"/>
  <c r="T397" i="4"/>
  <c r="U397" i="4" s="1"/>
  <c r="T396" i="4"/>
  <c r="U396" i="4" s="1"/>
  <c r="T395" i="4"/>
  <c r="U395" i="4" s="1"/>
  <c r="T394" i="4"/>
  <c r="U394" i="4" s="1"/>
  <c r="T393" i="4"/>
  <c r="U393" i="4" s="1"/>
  <c r="T392" i="4"/>
  <c r="U392" i="4" s="1"/>
  <c r="T391" i="4"/>
  <c r="U391" i="4" s="1"/>
  <c r="T390" i="4"/>
  <c r="U390" i="4" s="1"/>
  <c r="T389" i="4"/>
  <c r="U389" i="4" s="1"/>
  <c r="T388" i="4"/>
  <c r="U388" i="4" s="1"/>
  <c r="T387" i="4"/>
  <c r="U387" i="4" s="1"/>
  <c r="T386" i="4"/>
  <c r="U386" i="4" s="1"/>
  <c r="T385" i="4"/>
  <c r="U385" i="4" s="1"/>
  <c r="T384" i="4"/>
  <c r="U384" i="4" s="1"/>
  <c r="T383" i="4"/>
  <c r="U383" i="4" s="1"/>
  <c r="T382" i="4"/>
  <c r="U382" i="4" s="1"/>
  <c r="T381" i="4"/>
  <c r="U381" i="4" s="1"/>
  <c r="T380" i="4"/>
  <c r="U380" i="4" s="1"/>
  <c r="T379" i="4"/>
  <c r="U379" i="4" s="1"/>
  <c r="T378" i="4"/>
  <c r="U378" i="4" s="1"/>
  <c r="T377" i="4"/>
  <c r="U377" i="4" s="1"/>
  <c r="T376" i="4"/>
  <c r="U376" i="4" s="1"/>
  <c r="T375" i="4"/>
  <c r="U375" i="4" s="1"/>
  <c r="T374" i="4"/>
  <c r="U374" i="4" s="1"/>
  <c r="T373" i="4"/>
  <c r="U373" i="4" s="1"/>
  <c r="T372" i="4"/>
  <c r="U372" i="4" s="1"/>
  <c r="T371" i="4"/>
  <c r="U371" i="4" s="1"/>
  <c r="T370" i="4"/>
  <c r="U370" i="4" s="1"/>
  <c r="T369" i="4"/>
  <c r="U369" i="4" s="1"/>
  <c r="T368" i="4"/>
  <c r="U368" i="4" s="1"/>
  <c r="T367" i="4"/>
  <c r="U367" i="4" s="1"/>
  <c r="T366" i="4"/>
  <c r="U366" i="4" s="1"/>
  <c r="T365" i="4"/>
  <c r="U365" i="4" s="1"/>
  <c r="T364" i="4"/>
  <c r="U364" i="4" s="1"/>
  <c r="T363" i="4"/>
  <c r="U363" i="4" s="1"/>
  <c r="T362" i="4"/>
  <c r="U362" i="4" s="1"/>
  <c r="T361" i="4"/>
  <c r="U361" i="4" s="1"/>
  <c r="T360" i="4"/>
  <c r="U360" i="4" s="1"/>
  <c r="T359" i="4"/>
  <c r="U359" i="4" s="1"/>
  <c r="T358" i="4"/>
  <c r="U358" i="4" s="1"/>
  <c r="T357" i="4"/>
  <c r="U357" i="4" s="1"/>
  <c r="T356" i="4"/>
  <c r="U356" i="4" s="1"/>
  <c r="T355" i="4"/>
  <c r="U355" i="4" s="1"/>
  <c r="T354" i="4"/>
  <c r="U354" i="4" s="1"/>
  <c r="T353" i="4"/>
  <c r="U353" i="4" s="1"/>
  <c r="T352" i="4"/>
  <c r="U352" i="4" s="1"/>
  <c r="T351" i="4"/>
  <c r="U351" i="4" s="1"/>
  <c r="T350" i="4"/>
  <c r="U350" i="4" s="1"/>
  <c r="T349" i="4"/>
  <c r="U349" i="4" s="1"/>
  <c r="T348" i="4"/>
  <c r="U348" i="4" s="1"/>
  <c r="T347" i="4"/>
  <c r="U347" i="4" s="1"/>
  <c r="T346" i="4"/>
  <c r="U346" i="4" s="1"/>
  <c r="T345" i="4"/>
  <c r="U345" i="4" s="1"/>
  <c r="T344" i="4"/>
  <c r="U344" i="4" s="1"/>
  <c r="T343" i="4"/>
  <c r="U343" i="4" s="1"/>
  <c r="T342" i="4"/>
  <c r="U342" i="4" s="1"/>
  <c r="T341" i="4"/>
  <c r="U341" i="4" s="1"/>
  <c r="T340" i="4"/>
  <c r="U340" i="4" s="1"/>
  <c r="T339" i="4"/>
  <c r="U339" i="4" s="1"/>
  <c r="T338" i="4"/>
  <c r="U338" i="4" s="1"/>
  <c r="T337" i="4"/>
  <c r="U337" i="4" s="1"/>
  <c r="T336" i="4"/>
  <c r="U336" i="4" s="1"/>
  <c r="T335" i="4"/>
  <c r="U335" i="4" s="1"/>
  <c r="T334" i="4"/>
  <c r="U334" i="4" s="1"/>
  <c r="T333" i="4"/>
  <c r="U333" i="4" s="1"/>
  <c r="T332" i="4"/>
  <c r="U332" i="4" s="1"/>
  <c r="T331" i="4"/>
  <c r="U331" i="4" s="1"/>
  <c r="T330" i="4"/>
  <c r="U330" i="4" s="1"/>
  <c r="T329" i="4"/>
  <c r="U329" i="4" s="1"/>
  <c r="T328" i="4"/>
  <c r="U328" i="4" s="1"/>
  <c r="T327" i="4"/>
  <c r="U327" i="4" s="1"/>
  <c r="T326" i="4"/>
  <c r="U326" i="4" s="1"/>
  <c r="T325" i="4"/>
  <c r="U325" i="4" s="1"/>
  <c r="T324" i="4"/>
  <c r="U324" i="4" s="1"/>
  <c r="T323" i="4"/>
  <c r="U323" i="4" s="1"/>
  <c r="T322" i="4"/>
  <c r="U322" i="4" s="1"/>
  <c r="T321" i="4"/>
  <c r="U321" i="4" s="1"/>
  <c r="T320" i="4"/>
  <c r="U320" i="4" s="1"/>
  <c r="T319" i="4"/>
  <c r="U319" i="4" s="1"/>
  <c r="T318" i="4"/>
  <c r="U318" i="4" s="1"/>
  <c r="T317" i="4"/>
  <c r="U317" i="4" s="1"/>
  <c r="T316" i="4"/>
  <c r="U316" i="4" s="1"/>
  <c r="T315" i="4"/>
  <c r="U315" i="4" s="1"/>
  <c r="T314" i="4"/>
  <c r="U314" i="4" s="1"/>
  <c r="T313" i="4"/>
  <c r="U313" i="4" s="1"/>
  <c r="T312" i="4"/>
  <c r="U312" i="4" s="1"/>
  <c r="T311" i="4"/>
  <c r="U311" i="4" s="1"/>
  <c r="T310" i="4"/>
  <c r="U310" i="4" s="1"/>
  <c r="T309" i="4"/>
  <c r="U309" i="4" s="1"/>
  <c r="T308" i="4"/>
  <c r="U308" i="4" s="1"/>
  <c r="T307" i="4"/>
  <c r="U307" i="4" s="1"/>
  <c r="T306" i="4"/>
  <c r="U306" i="4" s="1"/>
  <c r="T305" i="4"/>
  <c r="U305" i="4" s="1"/>
  <c r="T304" i="4"/>
  <c r="U304" i="4" s="1"/>
  <c r="T303" i="4"/>
  <c r="U303" i="4" s="1"/>
  <c r="T302" i="4"/>
  <c r="U302" i="4" s="1"/>
  <c r="T301" i="4"/>
  <c r="U301" i="4" s="1"/>
  <c r="T300" i="4"/>
  <c r="U300" i="4" s="1"/>
  <c r="T299" i="4"/>
  <c r="U299" i="4" s="1"/>
  <c r="T298" i="4"/>
  <c r="U298" i="4" s="1"/>
  <c r="T297" i="4"/>
  <c r="U297" i="4" s="1"/>
  <c r="T296" i="4"/>
  <c r="U296" i="4" s="1"/>
  <c r="T295" i="4"/>
  <c r="U295" i="4" s="1"/>
  <c r="T294" i="4"/>
  <c r="U294" i="4" s="1"/>
  <c r="T293" i="4"/>
  <c r="U293" i="4" s="1"/>
  <c r="T292" i="4"/>
  <c r="U292" i="4" s="1"/>
  <c r="T291" i="4"/>
  <c r="U291" i="4" s="1"/>
  <c r="T290" i="4"/>
  <c r="U290" i="4" s="1"/>
  <c r="T289" i="4"/>
  <c r="U289" i="4" s="1"/>
  <c r="T288" i="4"/>
  <c r="U288" i="4" s="1"/>
  <c r="T287" i="4"/>
  <c r="U287" i="4" s="1"/>
  <c r="T286" i="4"/>
  <c r="U286" i="4" s="1"/>
  <c r="T285" i="4"/>
  <c r="U285" i="4" s="1"/>
  <c r="T284" i="4"/>
  <c r="U284" i="4" s="1"/>
  <c r="T283" i="4"/>
  <c r="U283" i="4" s="1"/>
  <c r="T282" i="4"/>
  <c r="U282" i="4" s="1"/>
  <c r="T281" i="4"/>
  <c r="U281" i="4" s="1"/>
  <c r="T280" i="4"/>
  <c r="U280" i="4" s="1"/>
  <c r="T279" i="4"/>
  <c r="U279" i="4" s="1"/>
  <c r="T278" i="4"/>
  <c r="U278" i="4" s="1"/>
  <c r="T277" i="4"/>
  <c r="U277" i="4" s="1"/>
  <c r="T276" i="4"/>
  <c r="U276" i="4" s="1"/>
  <c r="T275" i="4"/>
  <c r="U275" i="4" s="1"/>
  <c r="T274" i="4"/>
  <c r="U274" i="4" s="1"/>
  <c r="T273" i="4"/>
  <c r="U273" i="4" s="1"/>
  <c r="T272" i="4"/>
  <c r="U272" i="4" s="1"/>
  <c r="T271" i="4"/>
  <c r="U271" i="4" s="1"/>
  <c r="T270" i="4"/>
  <c r="U270" i="4" s="1"/>
  <c r="T269" i="4"/>
  <c r="U269" i="4" s="1"/>
  <c r="T268" i="4"/>
  <c r="U268" i="4" s="1"/>
  <c r="T267" i="4"/>
  <c r="U267" i="4" s="1"/>
  <c r="T266" i="4"/>
  <c r="U266" i="4" s="1"/>
  <c r="T265" i="4"/>
  <c r="U265" i="4" s="1"/>
  <c r="T264" i="4"/>
  <c r="U264" i="4" s="1"/>
  <c r="T263" i="4"/>
  <c r="U263" i="4" s="1"/>
  <c r="T262" i="4"/>
  <c r="U262" i="4" s="1"/>
  <c r="T261" i="4"/>
  <c r="U261" i="4" s="1"/>
  <c r="T260" i="4"/>
  <c r="U260" i="4" s="1"/>
  <c r="T259" i="4"/>
  <c r="U259" i="4" s="1"/>
  <c r="T258" i="4"/>
  <c r="U258" i="4" s="1"/>
  <c r="T257" i="4"/>
  <c r="U257" i="4" s="1"/>
  <c r="T256" i="4"/>
  <c r="U256" i="4" s="1"/>
  <c r="T255" i="4"/>
  <c r="U255" i="4" s="1"/>
  <c r="T254" i="4"/>
  <c r="U254" i="4" s="1"/>
  <c r="T253" i="4"/>
  <c r="U253" i="4" s="1"/>
  <c r="T252" i="4"/>
  <c r="U252" i="4" s="1"/>
  <c r="T251" i="4"/>
  <c r="U251" i="4" s="1"/>
  <c r="T250" i="4"/>
  <c r="U250" i="4" s="1"/>
  <c r="T249" i="4"/>
  <c r="U249" i="4" s="1"/>
  <c r="T248" i="4"/>
  <c r="U248" i="4" s="1"/>
  <c r="T247" i="4"/>
  <c r="U247" i="4" s="1"/>
  <c r="T246" i="4"/>
  <c r="U246" i="4" s="1"/>
  <c r="T245" i="4"/>
  <c r="U245" i="4" s="1"/>
  <c r="T244" i="4"/>
  <c r="U244" i="4" s="1"/>
  <c r="T243" i="4"/>
  <c r="U243" i="4" s="1"/>
  <c r="T242" i="4"/>
  <c r="U242" i="4" s="1"/>
  <c r="T241" i="4"/>
  <c r="U241" i="4" s="1"/>
  <c r="T240" i="4"/>
  <c r="U240" i="4" s="1"/>
  <c r="T239" i="4"/>
  <c r="U239" i="4" s="1"/>
  <c r="T238" i="4"/>
  <c r="U238" i="4" s="1"/>
  <c r="T237" i="4"/>
  <c r="U237" i="4" s="1"/>
  <c r="T236" i="4"/>
  <c r="U236" i="4" s="1"/>
  <c r="T235" i="4"/>
  <c r="U235" i="4" s="1"/>
  <c r="T234" i="4"/>
  <c r="U234" i="4" s="1"/>
  <c r="T233" i="4"/>
  <c r="U233" i="4" s="1"/>
  <c r="T232" i="4"/>
  <c r="U232" i="4" s="1"/>
  <c r="T231" i="4"/>
  <c r="U231" i="4" s="1"/>
  <c r="T230" i="4"/>
  <c r="U230" i="4" s="1"/>
  <c r="T229" i="4"/>
  <c r="U229" i="4" s="1"/>
  <c r="T228" i="4"/>
  <c r="U228" i="4" s="1"/>
  <c r="T227" i="4"/>
  <c r="U227" i="4" s="1"/>
  <c r="T226" i="4"/>
  <c r="U226" i="4" s="1"/>
  <c r="T225" i="4"/>
  <c r="U225" i="4" s="1"/>
  <c r="T224" i="4"/>
  <c r="U224" i="4" s="1"/>
  <c r="T223" i="4"/>
  <c r="U223" i="4" s="1"/>
  <c r="T222" i="4"/>
  <c r="U222" i="4" s="1"/>
  <c r="T221" i="4"/>
  <c r="U221" i="4" s="1"/>
  <c r="T220" i="4"/>
  <c r="U220" i="4" s="1"/>
  <c r="T219" i="4"/>
  <c r="U219" i="4" s="1"/>
  <c r="T218" i="4"/>
  <c r="U218" i="4" s="1"/>
  <c r="T217" i="4"/>
  <c r="U217" i="4" s="1"/>
  <c r="T216" i="4"/>
  <c r="U216" i="4" s="1"/>
  <c r="T215" i="4"/>
  <c r="U215" i="4" s="1"/>
  <c r="T214" i="4"/>
  <c r="U214" i="4" s="1"/>
  <c r="T213" i="4"/>
  <c r="U213" i="4" s="1"/>
  <c r="T212" i="4"/>
  <c r="U212" i="4" s="1"/>
  <c r="T211" i="4"/>
  <c r="U211" i="4" s="1"/>
  <c r="T210" i="4"/>
  <c r="U210" i="4" s="1"/>
  <c r="T209" i="4"/>
  <c r="U209" i="4" s="1"/>
  <c r="T208" i="4"/>
  <c r="U208" i="4" s="1"/>
  <c r="T207" i="4"/>
  <c r="U207" i="4" s="1"/>
  <c r="T206" i="4"/>
  <c r="U206" i="4" s="1"/>
  <c r="T205" i="4"/>
  <c r="U205" i="4" s="1"/>
  <c r="T204" i="4"/>
  <c r="U204" i="4" s="1"/>
  <c r="T203" i="4"/>
  <c r="U203" i="4" s="1"/>
  <c r="T202" i="4"/>
  <c r="U202" i="4" s="1"/>
  <c r="T201" i="4"/>
  <c r="U201" i="4" s="1"/>
  <c r="T200" i="4"/>
  <c r="U200" i="4" s="1"/>
  <c r="T199" i="4"/>
  <c r="U199" i="4" s="1"/>
  <c r="T198" i="4"/>
  <c r="U198" i="4" s="1"/>
  <c r="T197" i="4"/>
  <c r="U197" i="4" s="1"/>
  <c r="T196" i="4"/>
  <c r="U196" i="4" s="1"/>
  <c r="T195" i="4"/>
  <c r="U195" i="4" s="1"/>
  <c r="T194" i="4"/>
  <c r="U194" i="4" s="1"/>
  <c r="T193" i="4"/>
  <c r="U193" i="4" s="1"/>
  <c r="T192" i="4"/>
  <c r="U192" i="4" s="1"/>
  <c r="T191" i="4"/>
  <c r="U191" i="4" s="1"/>
  <c r="T190" i="4"/>
  <c r="U190" i="4" s="1"/>
  <c r="T189" i="4"/>
  <c r="U189" i="4" s="1"/>
  <c r="T188" i="4"/>
  <c r="U188" i="4" s="1"/>
  <c r="T187" i="4"/>
  <c r="U187" i="4" s="1"/>
  <c r="T186" i="4"/>
  <c r="U186" i="4" s="1"/>
  <c r="T185" i="4"/>
  <c r="U185" i="4" s="1"/>
  <c r="T184" i="4"/>
  <c r="U184" i="4" s="1"/>
  <c r="T183" i="4"/>
  <c r="U183" i="4" s="1"/>
  <c r="T182" i="4"/>
  <c r="U182" i="4" s="1"/>
  <c r="T181" i="4"/>
  <c r="U181" i="4" s="1"/>
  <c r="T180" i="4"/>
  <c r="U180" i="4" s="1"/>
  <c r="T179" i="4"/>
  <c r="U179" i="4" s="1"/>
  <c r="T178" i="4"/>
  <c r="U178" i="4" s="1"/>
  <c r="T177" i="4"/>
  <c r="U177" i="4" s="1"/>
  <c r="T176" i="4"/>
  <c r="U176" i="4" s="1"/>
  <c r="T175" i="4"/>
  <c r="U175" i="4" s="1"/>
  <c r="T174" i="4"/>
  <c r="U174" i="4" s="1"/>
  <c r="T173" i="4"/>
  <c r="U173" i="4" s="1"/>
  <c r="T172" i="4"/>
  <c r="U172" i="4" s="1"/>
  <c r="T171" i="4"/>
  <c r="U171" i="4" s="1"/>
  <c r="T170" i="4"/>
  <c r="U170" i="4" s="1"/>
  <c r="T169" i="4"/>
  <c r="U169" i="4" s="1"/>
  <c r="T168" i="4"/>
  <c r="U168" i="4" s="1"/>
  <c r="T167" i="4"/>
  <c r="U167" i="4" s="1"/>
  <c r="T166" i="4"/>
  <c r="U166" i="4" s="1"/>
  <c r="T165" i="4"/>
  <c r="U165" i="4" s="1"/>
  <c r="T164" i="4"/>
  <c r="U164" i="4" s="1"/>
  <c r="T163" i="4"/>
  <c r="U163" i="4" s="1"/>
  <c r="T162" i="4"/>
  <c r="U162" i="4" s="1"/>
  <c r="T161" i="4"/>
  <c r="U161" i="4" s="1"/>
  <c r="T160" i="4"/>
  <c r="U160" i="4" s="1"/>
  <c r="T159" i="4"/>
  <c r="U159" i="4" s="1"/>
  <c r="T158" i="4"/>
  <c r="U158" i="4" s="1"/>
  <c r="T157" i="4"/>
  <c r="U157" i="4" s="1"/>
  <c r="T156" i="4"/>
  <c r="U156" i="4" s="1"/>
  <c r="T155" i="4"/>
  <c r="U155" i="4" s="1"/>
  <c r="T154" i="4"/>
  <c r="U154" i="4" s="1"/>
  <c r="T153" i="4"/>
  <c r="U153" i="4" s="1"/>
  <c r="T152" i="4"/>
  <c r="U152" i="4" s="1"/>
  <c r="T151" i="4"/>
  <c r="U151" i="4" s="1"/>
  <c r="T150" i="4"/>
  <c r="U150" i="4" s="1"/>
  <c r="T149" i="4"/>
  <c r="U149" i="4" s="1"/>
  <c r="T148" i="4"/>
  <c r="U148" i="4" s="1"/>
  <c r="T147" i="4"/>
  <c r="U147" i="4" s="1"/>
  <c r="T146" i="4"/>
  <c r="U146" i="4" s="1"/>
  <c r="T145" i="4"/>
  <c r="U145" i="4" s="1"/>
  <c r="T144" i="4"/>
  <c r="U144" i="4" s="1"/>
  <c r="T143" i="4"/>
  <c r="U143" i="4" s="1"/>
  <c r="T142" i="4"/>
  <c r="U142" i="4" s="1"/>
  <c r="T141" i="4"/>
  <c r="U141" i="4" s="1"/>
  <c r="T140" i="4"/>
  <c r="U140" i="4" s="1"/>
  <c r="T139" i="4"/>
  <c r="U139" i="4" s="1"/>
  <c r="T138" i="4"/>
  <c r="U138" i="4" s="1"/>
  <c r="T137" i="4"/>
  <c r="U137" i="4" s="1"/>
  <c r="T136" i="4"/>
  <c r="U136" i="4" s="1"/>
  <c r="T135" i="4"/>
  <c r="U135" i="4" s="1"/>
  <c r="T134" i="4"/>
  <c r="U134" i="4" s="1"/>
  <c r="T133" i="4"/>
  <c r="U133" i="4" s="1"/>
  <c r="T132" i="4"/>
  <c r="U132" i="4" s="1"/>
  <c r="T131" i="4"/>
  <c r="U131" i="4" s="1"/>
  <c r="T130" i="4"/>
  <c r="U130" i="4" s="1"/>
  <c r="T129" i="4"/>
  <c r="U129" i="4" s="1"/>
  <c r="T128" i="4"/>
  <c r="U128" i="4" s="1"/>
  <c r="T127" i="4"/>
  <c r="U127" i="4" s="1"/>
  <c r="T126" i="4"/>
  <c r="U126" i="4" s="1"/>
  <c r="T125" i="4"/>
  <c r="U125" i="4" s="1"/>
  <c r="T124" i="4"/>
  <c r="U124" i="4" s="1"/>
  <c r="T123" i="4"/>
  <c r="U123" i="4" s="1"/>
  <c r="T122" i="4"/>
  <c r="U122" i="4" s="1"/>
  <c r="T121" i="4"/>
  <c r="U121" i="4" s="1"/>
  <c r="T120" i="4"/>
  <c r="U120" i="4" s="1"/>
  <c r="T119" i="4"/>
  <c r="U119" i="4" s="1"/>
  <c r="T118" i="4"/>
  <c r="U118" i="4" s="1"/>
  <c r="T117" i="4"/>
  <c r="U117" i="4" s="1"/>
  <c r="T116" i="4"/>
  <c r="U116" i="4" s="1"/>
  <c r="T115" i="4"/>
  <c r="U115" i="4" s="1"/>
  <c r="T114" i="4"/>
  <c r="U114" i="4" s="1"/>
  <c r="T113" i="4"/>
  <c r="U113" i="4" s="1"/>
  <c r="T112" i="4"/>
  <c r="U112" i="4" s="1"/>
  <c r="T111" i="4"/>
  <c r="U111" i="4" s="1"/>
  <c r="T110" i="4"/>
  <c r="U110" i="4" s="1"/>
  <c r="T109" i="4"/>
  <c r="U109" i="4" s="1"/>
  <c r="T108" i="4"/>
  <c r="U108" i="4" s="1"/>
  <c r="T107" i="4"/>
  <c r="U107" i="4" s="1"/>
  <c r="T106" i="4"/>
  <c r="U106" i="4" s="1"/>
  <c r="T105" i="4"/>
  <c r="U105" i="4" s="1"/>
  <c r="T104" i="4"/>
  <c r="U104" i="4" s="1"/>
  <c r="T103" i="4"/>
  <c r="U103" i="4" s="1"/>
  <c r="T102" i="4"/>
  <c r="U102" i="4" s="1"/>
  <c r="T101" i="4"/>
  <c r="U101" i="4" s="1"/>
  <c r="T100" i="4"/>
  <c r="U100" i="4" s="1"/>
  <c r="T99" i="4"/>
  <c r="U99" i="4" s="1"/>
  <c r="T98" i="4"/>
  <c r="U98" i="4" s="1"/>
  <c r="T97" i="4"/>
  <c r="U97" i="4" s="1"/>
  <c r="T96" i="4"/>
  <c r="U96" i="4" s="1"/>
  <c r="T95" i="4"/>
  <c r="U95" i="4" s="1"/>
  <c r="T94" i="4"/>
  <c r="U94" i="4" s="1"/>
  <c r="T93" i="4"/>
  <c r="U93" i="4" s="1"/>
  <c r="T92" i="4"/>
  <c r="U92" i="4" s="1"/>
  <c r="T91" i="4"/>
  <c r="U91" i="4" s="1"/>
  <c r="T90" i="4"/>
  <c r="U90" i="4" s="1"/>
  <c r="T89" i="4"/>
  <c r="U89" i="4" s="1"/>
  <c r="T88" i="4"/>
  <c r="U88" i="4" s="1"/>
  <c r="T87" i="4"/>
  <c r="U87" i="4" s="1"/>
  <c r="T86" i="4"/>
  <c r="U86" i="4" s="1"/>
  <c r="T85" i="4"/>
  <c r="U85" i="4" s="1"/>
  <c r="T84" i="4"/>
  <c r="U84" i="4" s="1"/>
  <c r="T83" i="4"/>
  <c r="U83" i="4" s="1"/>
  <c r="T82" i="4"/>
  <c r="U82" i="4" s="1"/>
  <c r="T81" i="4"/>
  <c r="U81" i="4" s="1"/>
  <c r="T80" i="4"/>
  <c r="U80" i="4" s="1"/>
  <c r="T79" i="4"/>
  <c r="U79" i="4" s="1"/>
  <c r="T78" i="4"/>
  <c r="U78" i="4" s="1"/>
  <c r="T77" i="4"/>
  <c r="U77" i="4" s="1"/>
  <c r="T76" i="4"/>
  <c r="U76" i="4" s="1"/>
  <c r="T75" i="4"/>
  <c r="U75" i="4" s="1"/>
  <c r="T74" i="4"/>
  <c r="U74" i="4" s="1"/>
  <c r="T73" i="4"/>
  <c r="U73" i="4" s="1"/>
  <c r="T72" i="4"/>
  <c r="U72" i="4" s="1"/>
  <c r="T71" i="4"/>
  <c r="U71" i="4" s="1"/>
  <c r="T70" i="4"/>
  <c r="U70" i="4" s="1"/>
  <c r="T69" i="4"/>
  <c r="U69" i="4" s="1"/>
  <c r="T68" i="4"/>
  <c r="U68" i="4" s="1"/>
  <c r="T67" i="4"/>
  <c r="U67" i="4" s="1"/>
  <c r="T66" i="4"/>
  <c r="U66" i="4" s="1"/>
  <c r="T65" i="4"/>
  <c r="U65" i="4" s="1"/>
  <c r="T64" i="4"/>
  <c r="U64" i="4" s="1"/>
  <c r="T63" i="4"/>
  <c r="U63" i="4" s="1"/>
  <c r="T62" i="4"/>
  <c r="U62" i="4" s="1"/>
  <c r="T61" i="4"/>
  <c r="U61" i="4" s="1"/>
  <c r="T60" i="4"/>
  <c r="U60" i="4" s="1"/>
  <c r="T59" i="4"/>
  <c r="U59" i="4" s="1"/>
  <c r="T58" i="4"/>
  <c r="U58" i="4" s="1"/>
  <c r="T57" i="4"/>
  <c r="U57" i="4" s="1"/>
  <c r="T56" i="4"/>
  <c r="U56" i="4" s="1"/>
  <c r="T55" i="4"/>
  <c r="U55" i="4" s="1"/>
  <c r="T54" i="4"/>
  <c r="U54" i="4" s="1"/>
  <c r="T53" i="4"/>
  <c r="U53" i="4" s="1"/>
  <c r="T52" i="4"/>
  <c r="U52" i="4" s="1"/>
  <c r="T51" i="4"/>
  <c r="U51" i="4" s="1"/>
  <c r="T50" i="4"/>
  <c r="U50" i="4" s="1"/>
  <c r="T49" i="4"/>
  <c r="U49" i="4" s="1"/>
  <c r="T48" i="4"/>
  <c r="U48" i="4" s="1"/>
  <c r="T47" i="4"/>
  <c r="U47" i="4" s="1"/>
  <c r="T46" i="4"/>
  <c r="U46" i="4" s="1"/>
  <c r="T45" i="4"/>
  <c r="U45" i="4" s="1"/>
  <c r="T44" i="4"/>
  <c r="U44" i="4" s="1"/>
  <c r="T43" i="4"/>
  <c r="U43" i="4" s="1"/>
  <c r="T42" i="4"/>
  <c r="U42" i="4" s="1"/>
  <c r="T41" i="4"/>
  <c r="U41" i="4" s="1"/>
  <c r="T40" i="4"/>
  <c r="U40" i="4" s="1"/>
  <c r="T39" i="4"/>
  <c r="U39" i="4" s="1"/>
  <c r="T38" i="4"/>
  <c r="U38" i="4" s="1"/>
  <c r="T37" i="4"/>
  <c r="U37" i="4" s="1"/>
  <c r="T36" i="4"/>
  <c r="U36" i="4" s="1"/>
  <c r="T35" i="4"/>
  <c r="U35" i="4" s="1"/>
  <c r="T34" i="4"/>
  <c r="U34" i="4" s="1"/>
  <c r="T33" i="4"/>
  <c r="U33" i="4" s="1"/>
  <c r="T32" i="4"/>
  <c r="U32" i="4" s="1"/>
  <c r="T31" i="4"/>
  <c r="U31" i="4" s="1"/>
  <c r="T30" i="4"/>
  <c r="U30" i="4" s="1"/>
  <c r="T29" i="4"/>
  <c r="U29" i="4" s="1"/>
  <c r="T28" i="4"/>
  <c r="U28" i="4" s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T7" i="4"/>
  <c r="U7" i="4" s="1"/>
  <c r="T6" i="4"/>
  <c r="U6" i="4" s="1"/>
  <c r="T5" i="4"/>
  <c r="U5" i="4" s="1"/>
  <c r="T4" i="4"/>
  <c r="U4" i="4" s="1"/>
  <c r="T3" i="4"/>
  <c r="U3" i="4" s="1"/>
  <c r="T2" i="4"/>
  <c r="U2" i="4" s="1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Q1226" i="4"/>
  <c r="S1226" i="4" s="1"/>
  <c r="Q1225" i="4"/>
  <c r="Q1224" i="4"/>
  <c r="S1224" i="4" s="1"/>
  <c r="Q1223" i="4"/>
  <c r="Q1222" i="4"/>
  <c r="S1222" i="4" s="1"/>
  <c r="Q1221" i="4"/>
  <c r="Q1220" i="4"/>
  <c r="S1220" i="4" s="1"/>
  <c r="Q1219" i="4"/>
  <c r="Q1218" i="4"/>
  <c r="S1218" i="4" s="1"/>
  <c r="Q1217" i="4"/>
  <c r="Q1216" i="4"/>
  <c r="S1216" i="4" s="1"/>
  <c r="Q1215" i="4"/>
  <c r="Q1214" i="4"/>
  <c r="S1214" i="4" s="1"/>
  <c r="Q1213" i="4"/>
  <c r="Q1212" i="4"/>
  <c r="S1212" i="4" s="1"/>
  <c r="Q1211" i="4"/>
  <c r="Q1210" i="4"/>
  <c r="S1210" i="4" s="1"/>
  <c r="Q1209" i="4"/>
  <c r="Q1208" i="4"/>
  <c r="S1208" i="4" s="1"/>
  <c r="Q1207" i="4"/>
  <c r="Q1206" i="4"/>
  <c r="S1206" i="4" s="1"/>
  <c r="Q1205" i="4"/>
  <c r="Q1204" i="4"/>
  <c r="S1204" i="4" s="1"/>
  <c r="Q1203" i="4"/>
  <c r="Q1202" i="4"/>
  <c r="S1202" i="4" s="1"/>
  <c r="Q1201" i="4"/>
  <c r="Q1200" i="4"/>
  <c r="S1200" i="4" s="1"/>
  <c r="Q1199" i="4"/>
  <c r="Q1198" i="4"/>
  <c r="S1198" i="4" s="1"/>
  <c r="Q1197" i="4"/>
  <c r="Q1196" i="4"/>
  <c r="S1196" i="4" s="1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S304" i="4" s="1"/>
  <c r="Q303" i="4"/>
  <c r="Q302" i="4"/>
  <c r="Q301" i="4"/>
  <c r="Q300" i="4"/>
  <c r="S300" i="4" s="1"/>
  <c r="Q299" i="4"/>
  <c r="Q298" i="4"/>
  <c r="S298" i="4" s="1"/>
  <c r="Q297" i="4"/>
  <c r="Q296" i="4"/>
  <c r="S296" i="4" s="1"/>
  <c r="Q295" i="4"/>
  <c r="Q294" i="4"/>
  <c r="S294" i="4" s="1"/>
  <c r="Q293" i="4"/>
  <c r="Q292" i="4"/>
  <c r="S292" i="4" s="1"/>
  <c r="Q291" i="4"/>
  <c r="Q290" i="4"/>
  <c r="S290" i="4" s="1"/>
  <c r="Q289" i="4"/>
  <c r="Q288" i="4"/>
  <c r="S288" i="4" s="1"/>
  <c r="Q287" i="4"/>
  <c r="Q286" i="4"/>
  <c r="S286" i="4" s="1"/>
  <c r="Q285" i="4"/>
  <c r="Q284" i="4"/>
  <c r="S284" i="4" s="1"/>
  <c r="Q283" i="4"/>
  <c r="Q282" i="4"/>
  <c r="S282" i="4" s="1"/>
  <c r="Q281" i="4"/>
  <c r="Q280" i="4"/>
  <c r="S280" i="4" s="1"/>
  <c r="Q279" i="4"/>
  <c r="Q278" i="4"/>
  <c r="S278" i="4" s="1"/>
  <c r="Q277" i="4"/>
  <c r="Q276" i="4"/>
  <c r="S276" i="4" s="1"/>
  <c r="Q275" i="4"/>
  <c r="Q274" i="4"/>
  <c r="S274" i="4" s="1"/>
  <c r="Q273" i="4"/>
  <c r="Q272" i="4"/>
  <c r="S272" i="4" s="1"/>
  <c r="Q271" i="4"/>
  <c r="Q270" i="4"/>
  <c r="S270" i="4" s="1"/>
  <c r="Q269" i="4"/>
  <c r="Q268" i="4"/>
  <c r="S268" i="4" s="1"/>
  <c r="Q267" i="4"/>
  <c r="Q266" i="4"/>
  <c r="S266" i="4" s="1"/>
  <c r="Q265" i="4"/>
  <c r="Q264" i="4"/>
  <c r="S264" i="4" s="1"/>
  <c r="Q263" i="4"/>
  <c r="Q262" i="4"/>
  <c r="S262" i="4" s="1"/>
  <c r="Q261" i="4"/>
  <c r="Q260" i="4"/>
  <c r="S260" i="4" s="1"/>
  <c r="Q259" i="4"/>
  <c r="Q258" i="4"/>
  <c r="S258" i="4" s="1"/>
  <c r="Q257" i="4"/>
  <c r="Q256" i="4"/>
  <c r="S256" i="4" s="1"/>
  <c r="Q255" i="4"/>
  <c r="Q254" i="4"/>
  <c r="S254" i="4" s="1"/>
  <c r="Q253" i="4"/>
  <c r="Q252" i="4"/>
  <c r="S252" i="4" s="1"/>
  <c r="Q251" i="4"/>
  <c r="Q250" i="4"/>
  <c r="S250" i="4" s="1"/>
  <c r="Q249" i="4"/>
  <c r="Q248" i="4"/>
  <c r="S248" i="4" s="1"/>
  <c r="Q247" i="4"/>
  <c r="Q246" i="4"/>
  <c r="S246" i="4" s="1"/>
  <c r="Q245" i="4"/>
  <c r="Q244" i="4"/>
  <c r="S244" i="4" s="1"/>
  <c r="Q243" i="4"/>
  <c r="Q242" i="4"/>
  <c r="S242" i="4" s="1"/>
  <c r="Q241" i="4"/>
  <c r="Q240" i="4"/>
  <c r="S240" i="4" s="1"/>
  <c r="Q239" i="4"/>
  <c r="Q238" i="4"/>
  <c r="S238" i="4" s="1"/>
  <c r="Q237" i="4"/>
  <c r="Q236" i="4"/>
  <c r="S236" i="4" s="1"/>
  <c r="Q235" i="4"/>
  <c r="Q234" i="4"/>
  <c r="S234" i="4" s="1"/>
  <c r="Q233" i="4"/>
  <c r="Q232" i="4"/>
  <c r="S232" i="4" s="1"/>
  <c r="Q231" i="4"/>
  <c r="Q230" i="4"/>
  <c r="S230" i="4" s="1"/>
  <c r="Q229" i="4"/>
  <c r="Q228" i="4"/>
  <c r="S228" i="4" s="1"/>
  <c r="Q227" i="4"/>
  <c r="Q226" i="4"/>
  <c r="S226" i="4" s="1"/>
  <c r="Q225" i="4"/>
  <c r="Q224" i="4"/>
  <c r="S224" i="4" s="1"/>
  <c r="Q223" i="4"/>
  <c r="Q222" i="4"/>
  <c r="S222" i="4" s="1"/>
  <c r="Q221" i="4"/>
  <c r="Q220" i="4"/>
  <c r="S220" i="4" s="1"/>
  <c r="Q219" i="4"/>
  <c r="Q218" i="4"/>
  <c r="S218" i="4" s="1"/>
  <c r="Q217" i="4"/>
  <c r="Q216" i="4"/>
  <c r="S216" i="4" s="1"/>
  <c r="Q215" i="4"/>
  <c r="Q214" i="4"/>
  <c r="S214" i="4" s="1"/>
  <c r="Q213" i="4"/>
  <c r="Q212" i="4"/>
  <c r="S212" i="4" s="1"/>
  <c r="Q211" i="4"/>
  <c r="Q210" i="4"/>
  <c r="S210" i="4" s="1"/>
  <c r="Q209" i="4"/>
  <c r="Q208" i="4"/>
  <c r="S208" i="4" s="1"/>
  <c r="Q207" i="4"/>
  <c r="Q206" i="4"/>
  <c r="S206" i="4" s="1"/>
  <c r="Q205" i="4"/>
  <c r="Q204" i="4"/>
  <c r="S204" i="4" s="1"/>
  <c r="Q203" i="4"/>
  <c r="Q202" i="4"/>
  <c r="S202" i="4" s="1"/>
  <c r="Q201" i="4"/>
  <c r="Q200" i="4"/>
  <c r="S200" i="4" s="1"/>
  <c r="Q199" i="4"/>
  <c r="Q198" i="4"/>
  <c r="S198" i="4" s="1"/>
  <c r="Q197" i="4"/>
  <c r="Q196" i="4"/>
  <c r="S196" i="4" s="1"/>
  <c r="Q195" i="4"/>
  <c r="Q194" i="4"/>
  <c r="S194" i="4" s="1"/>
  <c r="Q193" i="4"/>
  <c r="Q192" i="4"/>
  <c r="S192" i="4" s="1"/>
  <c r="Q191" i="4"/>
  <c r="Q190" i="4"/>
  <c r="S190" i="4" s="1"/>
  <c r="Q189" i="4"/>
  <c r="Q188" i="4"/>
  <c r="S188" i="4" s="1"/>
  <c r="Q187" i="4"/>
  <c r="Q186" i="4"/>
  <c r="S186" i="4" s="1"/>
  <c r="Q185" i="4"/>
  <c r="Q184" i="4"/>
  <c r="S184" i="4" s="1"/>
  <c r="Q183" i="4"/>
  <c r="Q182" i="4"/>
  <c r="S182" i="4" s="1"/>
  <c r="Q181" i="4"/>
  <c r="Q180" i="4"/>
  <c r="S180" i="4" s="1"/>
  <c r="Q179" i="4"/>
  <c r="Q178" i="4"/>
  <c r="S178" i="4" s="1"/>
  <c r="Q177" i="4"/>
  <c r="Q176" i="4"/>
  <c r="S176" i="4" s="1"/>
  <c r="Q175" i="4"/>
  <c r="Q174" i="4"/>
  <c r="S174" i="4" s="1"/>
  <c r="Q173" i="4"/>
  <c r="Q172" i="4"/>
  <c r="S172" i="4" s="1"/>
  <c r="Q171" i="4"/>
  <c r="Q170" i="4"/>
  <c r="S170" i="4" s="1"/>
  <c r="Q169" i="4"/>
  <c r="Q168" i="4"/>
  <c r="S168" i="4" s="1"/>
  <c r="Q167" i="4"/>
  <c r="Q166" i="4"/>
  <c r="S166" i="4" s="1"/>
  <c r="Q165" i="4"/>
  <c r="Q164" i="4"/>
  <c r="S164" i="4" s="1"/>
  <c r="Q163" i="4"/>
  <c r="Q162" i="4"/>
  <c r="S162" i="4" s="1"/>
  <c r="Q161" i="4"/>
  <c r="Q160" i="4"/>
  <c r="S160" i="4" s="1"/>
  <c r="Q159" i="4"/>
  <c r="Q158" i="4"/>
  <c r="S158" i="4" s="1"/>
  <c r="Q157" i="4"/>
  <c r="Q156" i="4"/>
  <c r="S156" i="4" s="1"/>
  <c r="Q155" i="4"/>
  <c r="Q154" i="4"/>
  <c r="S154" i="4" s="1"/>
  <c r="Q153" i="4"/>
  <c r="Q152" i="4"/>
  <c r="S152" i="4" s="1"/>
  <c r="Q151" i="4"/>
  <c r="Q150" i="4"/>
  <c r="S150" i="4" s="1"/>
  <c r="Q149" i="4"/>
  <c r="Q148" i="4"/>
  <c r="S148" i="4" s="1"/>
  <c r="Q147" i="4"/>
  <c r="Q146" i="4"/>
  <c r="S146" i="4" s="1"/>
  <c r="Q145" i="4"/>
  <c r="Q144" i="4"/>
  <c r="S144" i="4" s="1"/>
  <c r="Q143" i="4"/>
  <c r="Q142" i="4"/>
  <c r="S142" i="4" s="1"/>
  <c r="Q141" i="4"/>
  <c r="Q140" i="4"/>
  <c r="S140" i="4" s="1"/>
  <c r="Q139" i="4"/>
  <c r="Q138" i="4"/>
  <c r="S138" i="4" s="1"/>
  <c r="Q137" i="4"/>
  <c r="Q136" i="4"/>
  <c r="S136" i="4" s="1"/>
  <c r="Q135" i="4"/>
  <c r="Q134" i="4"/>
  <c r="S134" i="4" s="1"/>
  <c r="Q133" i="4"/>
  <c r="Q132" i="4"/>
  <c r="S132" i="4" s="1"/>
  <c r="Q131" i="4"/>
  <c r="Q130" i="4"/>
  <c r="S130" i="4" s="1"/>
  <c r="Q129" i="4"/>
  <c r="Q128" i="4"/>
  <c r="S128" i="4" s="1"/>
  <c r="Q127" i="4"/>
  <c r="Q126" i="4"/>
  <c r="S126" i="4" s="1"/>
  <c r="Q125" i="4"/>
  <c r="Q124" i="4"/>
  <c r="S124" i="4" s="1"/>
  <c r="Q123" i="4"/>
  <c r="Q122" i="4"/>
  <c r="S122" i="4" s="1"/>
  <c r="Q121" i="4"/>
  <c r="Q120" i="4"/>
  <c r="S120" i="4" s="1"/>
  <c r="Q119" i="4"/>
  <c r="Q118" i="4"/>
  <c r="S118" i="4" s="1"/>
  <c r="Q117" i="4"/>
  <c r="Q116" i="4"/>
  <c r="S116" i="4" s="1"/>
  <c r="Q115" i="4"/>
  <c r="Q114" i="4"/>
  <c r="S114" i="4" s="1"/>
  <c r="Q113" i="4"/>
  <c r="Q112" i="4"/>
  <c r="S112" i="4" s="1"/>
  <c r="Q111" i="4"/>
  <c r="Q110" i="4"/>
  <c r="S110" i="4" s="1"/>
  <c r="Q109" i="4"/>
  <c r="Q108" i="4"/>
  <c r="S108" i="4" s="1"/>
  <c r="Q107" i="4"/>
  <c r="Q106" i="4"/>
  <c r="S106" i="4" s="1"/>
  <c r="Q105" i="4"/>
  <c r="Q104" i="4"/>
  <c r="S104" i="4" s="1"/>
  <c r="Q103" i="4"/>
  <c r="Q102" i="4"/>
  <c r="S102" i="4" s="1"/>
  <c r="Q101" i="4"/>
  <c r="Q100" i="4"/>
  <c r="S100" i="4" s="1"/>
  <c r="Q99" i="4"/>
  <c r="Q98" i="4"/>
  <c r="S98" i="4" s="1"/>
  <c r="Q97" i="4"/>
  <c r="Q96" i="4"/>
  <c r="S96" i="4" s="1"/>
  <c r="Q95" i="4"/>
  <c r="Q94" i="4"/>
  <c r="S94" i="4" s="1"/>
  <c r="Q93" i="4"/>
  <c r="Q92" i="4"/>
  <c r="S92" i="4" s="1"/>
  <c r="Q91" i="4"/>
  <c r="Q90" i="4"/>
  <c r="S90" i="4" s="1"/>
  <c r="Q89" i="4"/>
  <c r="Q88" i="4"/>
  <c r="S88" i="4" s="1"/>
  <c r="Q87" i="4"/>
  <c r="Q86" i="4"/>
  <c r="S86" i="4" s="1"/>
  <c r="Q85" i="4"/>
  <c r="Q84" i="4"/>
  <c r="S84" i="4" s="1"/>
  <c r="Q83" i="4"/>
  <c r="Q82" i="4"/>
  <c r="S82" i="4" s="1"/>
  <c r="Q81" i="4"/>
  <c r="Q80" i="4"/>
  <c r="S80" i="4" s="1"/>
  <c r="Q79" i="4"/>
  <c r="Q78" i="4"/>
  <c r="S78" i="4" s="1"/>
  <c r="Q77" i="4"/>
  <c r="Q76" i="4"/>
  <c r="S76" i="4" s="1"/>
  <c r="Q75" i="4"/>
  <c r="Q74" i="4"/>
  <c r="S74" i="4" s="1"/>
  <c r="Q73" i="4"/>
  <c r="Q72" i="4"/>
  <c r="S72" i="4" s="1"/>
  <c r="Q71" i="4"/>
  <c r="Q70" i="4"/>
  <c r="S70" i="4" s="1"/>
  <c r="Q69" i="4"/>
  <c r="Q68" i="4"/>
  <c r="S68" i="4" s="1"/>
  <c r="Q67" i="4"/>
  <c r="Q66" i="4"/>
  <c r="S66" i="4" s="1"/>
  <c r="Q65" i="4"/>
  <c r="Q64" i="4"/>
  <c r="S64" i="4" s="1"/>
  <c r="Q63" i="4"/>
  <c r="Q62" i="4"/>
  <c r="S62" i="4" s="1"/>
  <c r="Q61" i="4"/>
  <c r="Q60" i="4"/>
  <c r="S60" i="4" s="1"/>
  <c r="Q59" i="4"/>
  <c r="Q58" i="4"/>
  <c r="S58" i="4" s="1"/>
  <c r="Q57" i="4"/>
  <c r="Q56" i="4"/>
  <c r="S56" i="4" s="1"/>
  <c r="Q55" i="4"/>
  <c r="Q54" i="4"/>
  <c r="S54" i="4" s="1"/>
  <c r="Q53" i="4"/>
  <c r="Q52" i="4"/>
  <c r="S52" i="4" s="1"/>
  <c r="Q51" i="4"/>
  <c r="Q50" i="4"/>
  <c r="S50" i="4" s="1"/>
  <c r="Q49" i="4"/>
  <c r="Q48" i="4"/>
  <c r="S48" i="4" s="1"/>
  <c r="Q47" i="4"/>
  <c r="Q46" i="4"/>
  <c r="S46" i="4" s="1"/>
  <c r="Q45" i="4"/>
  <c r="Q44" i="4"/>
  <c r="S44" i="4" s="1"/>
  <c r="Q43" i="4"/>
  <c r="Q42" i="4"/>
  <c r="S42" i="4" s="1"/>
  <c r="Q41" i="4"/>
  <c r="Q40" i="4"/>
  <c r="S40" i="4" s="1"/>
  <c r="Q39" i="4"/>
  <c r="Q38" i="4"/>
  <c r="S38" i="4" s="1"/>
  <c r="Q37" i="4"/>
  <c r="Q36" i="4"/>
  <c r="S36" i="4" s="1"/>
  <c r="Q35" i="4"/>
  <c r="Q34" i="4"/>
  <c r="S34" i="4" s="1"/>
  <c r="Q33" i="4"/>
  <c r="Q32" i="4"/>
  <c r="S32" i="4" s="1"/>
  <c r="Q31" i="4"/>
  <c r="Q30" i="4"/>
  <c r="S30" i="4" s="1"/>
  <c r="Q29" i="4"/>
  <c r="Q28" i="4"/>
  <c r="S28" i="4" s="1"/>
  <c r="Q27" i="4"/>
  <c r="Q26" i="4"/>
  <c r="S26" i="4" s="1"/>
  <c r="Q25" i="4"/>
  <c r="Q24" i="4"/>
  <c r="S24" i="4" s="1"/>
  <c r="Q23" i="4"/>
  <c r="Q22" i="4"/>
  <c r="S22" i="4" s="1"/>
  <c r="Q21" i="4"/>
  <c r="Q20" i="4"/>
  <c r="S20" i="4" s="1"/>
  <c r="Q19" i="4"/>
  <c r="Q18" i="4"/>
  <c r="S18" i="4" s="1"/>
  <c r="Q17" i="4"/>
  <c r="Q16" i="4"/>
  <c r="S16" i="4" s="1"/>
  <c r="Q15" i="4"/>
  <c r="Q14" i="4"/>
  <c r="S14" i="4" s="1"/>
  <c r="Q13" i="4"/>
  <c r="Q12" i="4"/>
  <c r="S12" i="4" s="1"/>
  <c r="Q11" i="4"/>
  <c r="Q10" i="4"/>
  <c r="S10" i="4" s="1"/>
  <c r="Q9" i="4"/>
  <c r="Q8" i="4"/>
  <c r="S8" i="4" s="1"/>
  <c r="Q7" i="4"/>
  <c r="Q6" i="4"/>
  <c r="S6" i="4" s="1"/>
  <c r="Q5" i="4"/>
  <c r="Q4" i="4"/>
  <c r="S4" i="4" s="1"/>
  <c r="Q3" i="4"/>
  <c r="Q2" i="4"/>
  <c r="S2" i="4" s="1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Z540" i="4" l="1"/>
  <c r="AB540" i="4"/>
  <c r="Z542" i="4"/>
  <c r="AB542" i="4"/>
  <c r="Z664" i="4"/>
  <c r="AB664" i="4"/>
  <c r="Z996" i="4"/>
  <c r="AB996" i="4"/>
  <c r="Z1038" i="4"/>
  <c r="AB1038" i="4"/>
  <c r="Z1122" i="4"/>
  <c r="AB1122" i="4"/>
  <c r="AB155" i="4"/>
  <c r="AB281" i="4"/>
  <c r="AB405" i="4"/>
  <c r="AB521" i="4"/>
  <c r="AB523" i="4"/>
  <c r="AB529" i="4"/>
  <c r="AB531" i="4"/>
  <c r="AB551" i="4"/>
  <c r="AB553" i="4"/>
  <c r="AB667" i="4"/>
  <c r="AB679" i="4"/>
  <c r="AB681" i="4"/>
  <c r="AB683" i="4"/>
  <c r="AB753" i="4"/>
  <c r="AB755" i="4"/>
  <c r="AB757" i="4"/>
  <c r="AB761" i="4"/>
  <c r="AB763" i="4"/>
  <c r="AB803" i="4"/>
  <c r="AB807" i="4"/>
  <c r="AB1021" i="4"/>
  <c r="AB1113" i="4"/>
  <c r="AB1115" i="4"/>
  <c r="AB1137" i="4"/>
  <c r="AB1215" i="4"/>
  <c r="AB15" i="4"/>
  <c r="AB23" i="4"/>
  <c r="AB27" i="4"/>
  <c r="AB43" i="4"/>
  <c r="AB71" i="4"/>
  <c r="AB102" i="4"/>
  <c r="AB103" i="4"/>
  <c r="AB105" i="4"/>
  <c r="AB107" i="4"/>
  <c r="AB133" i="4"/>
  <c r="AB135" i="4"/>
  <c r="AB149" i="4"/>
  <c r="Z766" i="4"/>
  <c r="AB766" i="4"/>
  <c r="Z806" i="4"/>
  <c r="AB806" i="4"/>
  <c r="Z888" i="4"/>
  <c r="AB888" i="4"/>
  <c r="Z1188" i="4"/>
  <c r="AB1188" i="4"/>
  <c r="AB157" i="4"/>
  <c r="AB159" i="4"/>
  <c r="AB163" i="4"/>
  <c r="AB165" i="4"/>
  <c r="AC165" i="4" s="1"/>
  <c r="AB167" i="4"/>
  <c r="AB169" i="4"/>
  <c r="AB171" i="4"/>
  <c r="AB173" i="4"/>
  <c r="AC173" i="4" s="1"/>
  <c r="AB177" i="4"/>
  <c r="AB181" i="4"/>
  <c r="AC181" i="4" s="1"/>
  <c r="AB189" i="4"/>
  <c r="AB197" i="4"/>
  <c r="AB201" i="4"/>
  <c r="AB205" i="4"/>
  <c r="AB209" i="4"/>
  <c r="AB213" i="4"/>
  <c r="AC213" i="4" s="1"/>
  <c r="AB217" i="4"/>
  <c r="AB225" i="4"/>
  <c r="AB233" i="4"/>
  <c r="AB237" i="4"/>
  <c r="AB241" i="4"/>
  <c r="AB245" i="4"/>
  <c r="AC245" i="4" s="1"/>
  <c r="AB253" i="4"/>
  <c r="AB257" i="4"/>
  <c r="AB261" i="4"/>
  <c r="AB267" i="4"/>
  <c r="AC267" i="4" s="1"/>
  <c r="AB271" i="4"/>
  <c r="AB275" i="4"/>
  <c r="AC275" i="4" s="1"/>
  <c r="AB283" i="4"/>
  <c r="AB287" i="4"/>
  <c r="AB341" i="4"/>
  <c r="AB345" i="4"/>
  <c r="AC345" i="4" s="1"/>
  <c r="AB349" i="4"/>
  <c r="AB355" i="4"/>
  <c r="AC355" i="4" s="1"/>
  <c r="AB409" i="4"/>
  <c r="Z147" i="4"/>
  <c r="AB147" i="4"/>
  <c r="Z151" i="4"/>
  <c r="AB151" i="4"/>
  <c r="Z156" i="4"/>
  <c r="AB156" i="4"/>
  <c r="Z160" i="4"/>
  <c r="AB160" i="4" s="1"/>
  <c r="AC160" i="4" s="1"/>
  <c r="Z166" i="4"/>
  <c r="AB166" i="4" s="1"/>
  <c r="AC166" i="4" s="1"/>
  <c r="Z168" i="4"/>
  <c r="AB168" i="4" s="1"/>
  <c r="AC168" i="4" s="1"/>
  <c r="Z170" i="4"/>
  <c r="AB170" i="4"/>
  <c r="Z172" i="4"/>
  <c r="AB172" i="4"/>
  <c r="AB13" i="4"/>
  <c r="AC13" i="4" s="1"/>
  <c r="AB21" i="4"/>
  <c r="AB31" i="4"/>
  <c r="AB69" i="4"/>
  <c r="AB83" i="4"/>
  <c r="AB85" i="4"/>
  <c r="AB91" i="4"/>
  <c r="AB96" i="4"/>
  <c r="AB100" i="4"/>
  <c r="AC100" i="4" s="1"/>
  <c r="AB109" i="4"/>
  <c r="AB137" i="4"/>
  <c r="AB143" i="4"/>
  <c r="AB145" i="4"/>
  <c r="Z148" i="4"/>
  <c r="AB148" i="4"/>
  <c r="Z896" i="4"/>
  <c r="AB896" i="4"/>
  <c r="Z1114" i="4"/>
  <c r="AB1114" i="4"/>
  <c r="Z1220" i="4"/>
  <c r="AB1220" i="4"/>
  <c r="AB959" i="4"/>
  <c r="AB961" i="4"/>
  <c r="AB967" i="4"/>
  <c r="AB969" i="4"/>
  <c r="AB977" i="4"/>
  <c r="AB983" i="4"/>
  <c r="AB985" i="4"/>
  <c r="AB991" i="4"/>
  <c r="AB1001" i="4"/>
  <c r="AB1003" i="4"/>
  <c r="AB1005" i="4"/>
  <c r="AB1007" i="4"/>
  <c r="AB1009" i="4"/>
  <c r="AB1013" i="4"/>
  <c r="AB1015" i="4"/>
  <c r="AB1017" i="4"/>
  <c r="AB1033" i="4"/>
  <c r="AB1035" i="4"/>
  <c r="AB1037" i="4"/>
  <c r="AB1045" i="4"/>
  <c r="AB1111" i="4"/>
  <c r="AB1187" i="4"/>
  <c r="AB1195" i="4"/>
  <c r="AB1207" i="4"/>
  <c r="AB504" i="4"/>
  <c r="AB512" i="4"/>
  <c r="AB572" i="4"/>
  <c r="AC572" i="4" s="1"/>
  <c r="AB760" i="4"/>
  <c r="AB762" i="4"/>
  <c r="AB764" i="4"/>
  <c r="Z968" i="4"/>
  <c r="AB968" i="4"/>
  <c r="Z976" i="4"/>
  <c r="AB976" i="4"/>
  <c r="Z984" i="4"/>
  <c r="AB984" i="4"/>
  <c r="Z986" i="4"/>
  <c r="AB986" i="4" s="1"/>
  <c r="AC986" i="4" s="1"/>
  <c r="Z1004" i="4"/>
  <c r="AB1004" i="4"/>
  <c r="Z1008" i="4"/>
  <c r="AB1008" i="4" s="1"/>
  <c r="AC1008" i="4" s="1"/>
  <c r="AB1083" i="4"/>
  <c r="AC1083" i="4" s="1"/>
  <c r="AB1179" i="4"/>
  <c r="Z1186" i="4"/>
  <c r="AB1186" i="4"/>
  <c r="Z1196" i="4"/>
  <c r="AB1196" i="4"/>
  <c r="AB1067" i="4"/>
  <c r="AB49" i="4"/>
  <c r="AB111" i="4"/>
  <c r="AB3" i="4"/>
  <c r="AB5" i="4"/>
  <c r="AB7" i="4"/>
  <c r="AB51" i="4"/>
  <c r="AB53" i="4"/>
  <c r="AB55" i="4"/>
  <c r="AC55" i="4" s="1"/>
  <c r="AB57" i="4"/>
  <c r="AB59" i="4"/>
  <c r="AB61" i="4"/>
  <c r="AB63" i="4"/>
  <c r="AC63" i="4" s="1"/>
  <c r="AB112" i="4"/>
  <c r="AC112" i="4" s="1"/>
  <c r="AB113" i="4"/>
  <c r="AB114" i="4"/>
  <c r="AB115" i="4"/>
  <c r="AB116" i="4"/>
  <c r="AB117" i="4"/>
  <c r="AB118" i="4"/>
  <c r="AB119" i="4"/>
  <c r="AB120" i="4"/>
  <c r="AC120" i="4" s="1"/>
  <c r="AB121" i="4"/>
  <c r="AB122" i="4"/>
  <c r="AB123" i="4"/>
  <c r="AB124" i="4"/>
  <c r="AB125" i="4"/>
  <c r="AB126" i="4"/>
  <c r="AB127" i="4"/>
  <c r="AB128" i="4"/>
  <c r="AB129" i="4"/>
  <c r="AB130" i="4"/>
  <c r="AB131" i="4"/>
  <c r="AB413" i="4"/>
  <c r="AB457" i="4"/>
  <c r="AC457" i="4" s="1"/>
  <c r="AB498" i="4"/>
  <c r="AB558" i="4"/>
  <c r="AB634" i="4"/>
  <c r="AB686" i="4"/>
  <c r="AB956" i="4"/>
  <c r="AC956" i="4" s="1"/>
  <c r="AB1047" i="4"/>
  <c r="AB1050" i="4"/>
  <c r="AB1059" i="4"/>
  <c r="Z1163" i="4"/>
  <c r="AB1163" i="4" s="1"/>
  <c r="AC1163" i="4" s="1"/>
  <c r="AC1183" i="4"/>
  <c r="AB1183" i="4"/>
  <c r="AB1224" i="4"/>
  <c r="AB230" i="4"/>
  <c r="AB234" i="4"/>
  <c r="AB291" i="4"/>
  <c r="AB293" i="4"/>
  <c r="AC293" i="4" s="1"/>
  <c r="AB295" i="4"/>
  <c r="AB297" i="4"/>
  <c r="AB299" i="4"/>
  <c r="AB301" i="4"/>
  <c r="AB303" i="4"/>
  <c r="AB305" i="4"/>
  <c r="AB307" i="4"/>
  <c r="AB309" i="4"/>
  <c r="AC309" i="4" s="1"/>
  <c r="AB311" i="4"/>
  <c r="AB313" i="4"/>
  <c r="AC313" i="4" s="1"/>
  <c r="AB315" i="4"/>
  <c r="AB317" i="4"/>
  <c r="AB319" i="4"/>
  <c r="AB323" i="4"/>
  <c r="AC323" i="4" s="1"/>
  <c r="AB325" i="4"/>
  <c r="AB333" i="4"/>
  <c r="AB335" i="4"/>
  <c r="AB363" i="4"/>
  <c r="AB367" i="4"/>
  <c r="AB377" i="4"/>
  <c r="AB379" i="4"/>
  <c r="AB383" i="4"/>
  <c r="AB385" i="4"/>
  <c r="AB387" i="4"/>
  <c r="AB389" i="4"/>
  <c r="AB391" i="4"/>
  <c r="AB415" i="4"/>
  <c r="AB417" i="4"/>
  <c r="AC417" i="4" s="1"/>
  <c r="AB418" i="4"/>
  <c r="AB419" i="4"/>
  <c r="AB421" i="4"/>
  <c r="AB422" i="4"/>
  <c r="AB423" i="4"/>
  <c r="AB425" i="4"/>
  <c r="AB427" i="4"/>
  <c r="AB429" i="4"/>
  <c r="AB431" i="4"/>
  <c r="AB433" i="4"/>
  <c r="AB435" i="4"/>
  <c r="AB437" i="4"/>
  <c r="AB438" i="4"/>
  <c r="AB439" i="4"/>
  <c r="AB441" i="4"/>
  <c r="AB442" i="4"/>
  <c r="AB443" i="4"/>
  <c r="AB445" i="4"/>
  <c r="AC445" i="4" s="1"/>
  <c r="AB446" i="4"/>
  <c r="AB447" i="4"/>
  <c r="AB449" i="4"/>
  <c r="AB450" i="4"/>
  <c r="AB451" i="4"/>
  <c r="AB453" i="4"/>
  <c r="AB454" i="4"/>
  <c r="AB455" i="4"/>
  <c r="AB499" i="4"/>
  <c r="AB501" i="4"/>
  <c r="AB502" i="4"/>
  <c r="AB503" i="4"/>
  <c r="AB505" i="4"/>
  <c r="AB506" i="4"/>
  <c r="AC506" i="4" s="1"/>
  <c r="AB507" i="4"/>
  <c r="AB509" i="4"/>
  <c r="AB510" i="4"/>
  <c r="AB511" i="4"/>
  <c r="AB513" i="4"/>
  <c r="AB514" i="4"/>
  <c r="AB515" i="4"/>
  <c r="AB517" i="4"/>
  <c r="AB518" i="4"/>
  <c r="AB519" i="4"/>
  <c r="AB559" i="4"/>
  <c r="AB561" i="4"/>
  <c r="AB562" i="4"/>
  <c r="AB563" i="4"/>
  <c r="AB565" i="4"/>
  <c r="AB566" i="4"/>
  <c r="AB567" i="4"/>
  <c r="AB569" i="4"/>
  <c r="AB570" i="4"/>
  <c r="AB571" i="4"/>
  <c r="AB573" i="4"/>
  <c r="AB574" i="4"/>
  <c r="AB575" i="4"/>
  <c r="AB577" i="4"/>
  <c r="AB578" i="4"/>
  <c r="AB579" i="4"/>
  <c r="AB581" i="4"/>
  <c r="AB582" i="4"/>
  <c r="AB583" i="4"/>
  <c r="AB585" i="4"/>
  <c r="AB586" i="4"/>
  <c r="AB587" i="4"/>
  <c r="AB589" i="4"/>
  <c r="AB590" i="4"/>
  <c r="AC590" i="4" s="1"/>
  <c r="AB591" i="4"/>
  <c r="AB593" i="4"/>
  <c r="AB594" i="4"/>
  <c r="AB595" i="4"/>
  <c r="AB635" i="4"/>
  <c r="AB636" i="4"/>
  <c r="AC636" i="4" s="1"/>
  <c r="AB637" i="4"/>
  <c r="AB638" i="4"/>
  <c r="AC638" i="4" s="1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C650" i="4" s="1"/>
  <c r="AB651" i="4"/>
  <c r="AB652" i="4"/>
  <c r="AC652" i="4" s="1"/>
  <c r="AB687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Z870" i="4"/>
  <c r="AB870" i="4" s="1"/>
  <c r="AC870" i="4" s="1"/>
  <c r="AB908" i="4"/>
  <c r="AC908" i="4" s="1"/>
  <c r="AB914" i="4"/>
  <c r="AB930" i="4"/>
  <c r="AB938" i="4"/>
  <c r="AB946" i="4"/>
  <c r="AB954" i="4"/>
  <c r="AB1112" i="4"/>
  <c r="AC1112" i="4" s="1"/>
  <c r="AB1116" i="4"/>
  <c r="AC1116" i="4" s="1"/>
  <c r="AB1147" i="4"/>
  <c r="AB1155" i="4"/>
  <c r="AB1171" i="4"/>
  <c r="AB839" i="4"/>
  <c r="AB841" i="4"/>
  <c r="AB843" i="4"/>
  <c r="AB844" i="4"/>
  <c r="AB845" i="4"/>
  <c r="AB847" i="4"/>
  <c r="AB848" i="4"/>
  <c r="AC848" i="4" s="1"/>
  <c r="AB849" i="4"/>
  <c r="AB851" i="4"/>
  <c r="AB852" i="4"/>
  <c r="AB853" i="4"/>
  <c r="AB855" i="4"/>
  <c r="AB856" i="4"/>
  <c r="AB857" i="4"/>
  <c r="AB859" i="4"/>
  <c r="AC859" i="4" s="1"/>
  <c r="AB860" i="4"/>
  <c r="AB861" i="4"/>
  <c r="AB863" i="4"/>
  <c r="AB864" i="4"/>
  <c r="AB865" i="4"/>
  <c r="AB916" i="4"/>
  <c r="AB921" i="4"/>
  <c r="AB925" i="4"/>
  <c r="AB927" i="4"/>
  <c r="AB928" i="4"/>
  <c r="AB929" i="4"/>
  <c r="AB931" i="4"/>
  <c r="AB932" i="4"/>
  <c r="AC932" i="4" s="1"/>
  <c r="AB933" i="4"/>
  <c r="AB935" i="4"/>
  <c r="AB936" i="4"/>
  <c r="AB937" i="4"/>
  <c r="AB939" i="4"/>
  <c r="AB940" i="4"/>
  <c r="AB941" i="4"/>
  <c r="AB943" i="4"/>
  <c r="AB944" i="4"/>
  <c r="AB945" i="4"/>
  <c r="AB947" i="4"/>
  <c r="AB948" i="4"/>
  <c r="AC948" i="4" s="1"/>
  <c r="AB949" i="4"/>
  <c r="AB951" i="4"/>
  <c r="AB952" i="4"/>
  <c r="AB953" i="4"/>
  <c r="AB955" i="4"/>
  <c r="AB1048" i="4"/>
  <c r="AC1048" i="4" s="1"/>
  <c r="AB1049" i="4"/>
  <c r="AB1051" i="4"/>
  <c r="AB1052" i="4"/>
  <c r="AB1053" i="4"/>
  <c r="AB1055" i="4"/>
  <c r="AB1056" i="4"/>
  <c r="AB1057" i="4"/>
  <c r="AB1058" i="4"/>
  <c r="AB1060" i="4"/>
  <c r="AB1061" i="4"/>
  <c r="AB1062" i="4"/>
  <c r="AB1063" i="4"/>
  <c r="AB1064" i="4"/>
  <c r="AB1065" i="4"/>
  <c r="AB1066" i="4"/>
  <c r="AB1068" i="4"/>
  <c r="AB1069" i="4"/>
  <c r="AB1070" i="4"/>
  <c r="AB1071" i="4"/>
  <c r="AB1072" i="4"/>
  <c r="AB1073" i="4"/>
  <c r="AB1074" i="4"/>
  <c r="AB1076" i="4"/>
  <c r="AB1077" i="4"/>
  <c r="AB1078" i="4"/>
  <c r="AB1080" i="4"/>
  <c r="AB1081" i="4"/>
  <c r="AB1082" i="4"/>
  <c r="AB1084" i="4"/>
  <c r="AB1085" i="4"/>
  <c r="AB1086" i="4"/>
  <c r="AB1088" i="4"/>
  <c r="AB1092" i="4"/>
  <c r="AB1093" i="4"/>
  <c r="AB1094" i="4"/>
  <c r="AB1095" i="4"/>
  <c r="AB1096" i="4"/>
  <c r="AB1097" i="4"/>
  <c r="AB1098" i="4"/>
  <c r="AB1100" i="4"/>
  <c r="AB1101" i="4"/>
  <c r="AB1102" i="4"/>
  <c r="AB1103" i="4"/>
  <c r="AB1104" i="4"/>
  <c r="AB1105" i="4"/>
  <c r="AB1106" i="4"/>
  <c r="AB1108" i="4"/>
  <c r="AB1109" i="4"/>
  <c r="AB1110" i="4"/>
  <c r="AB1148" i="4"/>
  <c r="AB1149" i="4"/>
  <c r="AB1150" i="4"/>
  <c r="AB1151" i="4"/>
  <c r="AB1152" i="4"/>
  <c r="AB1153" i="4"/>
  <c r="AB1154" i="4"/>
  <c r="AB1156" i="4"/>
  <c r="AB1157" i="4"/>
  <c r="AB1158" i="4"/>
  <c r="AB1159" i="4"/>
  <c r="AB1160" i="4"/>
  <c r="AB1161" i="4"/>
  <c r="AB1162" i="4"/>
  <c r="AB1164" i="4"/>
  <c r="AB1165" i="4"/>
  <c r="AB1166" i="4"/>
  <c r="AB1167" i="4"/>
  <c r="AB1168" i="4"/>
  <c r="AB1169" i="4"/>
  <c r="AB1172" i="4"/>
  <c r="AB1174" i="4"/>
  <c r="AB1175" i="4"/>
  <c r="AB1176" i="4"/>
  <c r="AB1178" i="4"/>
  <c r="AB1180" i="4"/>
  <c r="AB1226" i="4"/>
  <c r="AB2" i="4"/>
  <c r="AC21" i="4"/>
  <c r="AC73" i="4"/>
  <c r="AC81" i="4"/>
  <c r="AC99" i="4"/>
  <c r="AC107" i="4"/>
  <c r="AC125" i="4"/>
  <c r="AC143" i="4"/>
  <c r="AC152" i="4"/>
  <c r="AC225" i="4"/>
  <c r="AC243" i="4"/>
  <c r="AC271" i="4"/>
  <c r="AC337" i="4"/>
  <c r="AC347" i="4"/>
  <c r="AC397" i="4"/>
  <c r="AC468" i="4"/>
  <c r="AC574" i="4"/>
  <c r="AC704" i="4"/>
  <c r="AC742" i="4"/>
  <c r="AC750" i="4"/>
  <c r="AC786" i="4"/>
  <c r="AC854" i="4"/>
  <c r="AC928" i="4"/>
  <c r="AC976" i="4"/>
  <c r="AC1036" i="4"/>
  <c r="AC1056" i="4"/>
  <c r="AC1164" i="4"/>
  <c r="AC1199" i="4"/>
  <c r="AC11" i="4"/>
  <c r="AC29" i="4"/>
  <c r="AC101" i="4"/>
  <c r="AC121" i="4"/>
  <c r="AC140" i="4"/>
  <c r="AC157" i="4"/>
  <c r="AC84" i="4"/>
  <c r="AC87" i="4"/>
  <c r="AC88" i="4"/>
  <c r="AC183" i="4"/>
  <c r="AC197" i="4"/>
  <c r="AC233" i="4"/>
  <c r="AC251" i="4"/>
  <c r="AC263" i="4"/>
  <c r="AC277" i="4"/>
  <c r="AC297" i="4"/>
  <c r="AC363" i="4"/>
  <c r="AC441" i="4"/>
  <c r="AC449" i="4"/>
  <c r="AC512" i="4"/>
  <c r="AC608" i="4"/>
  <c r="AC644" i="4"/>
  <c r="AC782" i="4"/>
  <c r="AC850" i="4"/>
  <c r="AC806" i="4"/>
  <c r="AC824" i="4"/>
  <c r="AC944" i="4"/>
  <c r="AC988" i="4"/>
  <c r="AC1012" i="4"/>
  <c r="AC1020" i="4"/>
  <c r="AC1039" i="4"/>
  <c r="AC1104" i="4"/>
  <c r="AC1140" i="4"/>
  <c r="AC1156" i="4"/>
  <c r="AC1171" i="4"/>
  <c r="AC1214" i="4"/>
  <c r="AC1215" i="4"/>
  <c r="AC9" i="4"/>
  <c r="AC27" i="4"/>
  <c r="AC45" i="4"/>
  <c r="AC80" i="4"/>
  <c r="AC92" i="4"/>
  <c r="AC113" i="4"/>
  <c r="AC116" i="4"/>
  <c r="AC141" i="4"/>
  <c r="AC144" i="4"/>
  <c r="AC148" i="4"/>
  <c r="AC156" i="4"/>
  <c r="AC164" i="4"/>
  <c r="AC217" i="4"/>
  <c r="AC480" i="4"/>
  <c r="AC484" i="4"/>
  <c r="AC904" i="4"/>
  <c r="AC189" i="4"/>
  <c r="AC377" i="4"/>
  <c r="AC423" i="4"/>
  <c r="AC437" i="4"/>
  <c r="AC453" i="4"/>
  <c r="AC478" i="4"/>
  <c r="AC492" i="4"/>
  <c r="AC536" i="4"/>
  <c r="AC584" i="4"/>
  <c r="AC598" i="4"/>
  <c r="AC692" i="4"/>
  <c r="AC780" i="4"/>
  <c r="AC1218" i="4"/>
  <c r="AC756" i="4"/>
  <c r="AC764" i="4"/>
  <c r="AC828" i="4"/>
  <c r="AC863" i="4"/>
  <c r="AC940" i="4"/>
  <c r="AC952" i="4"/>
  <c r="AC972" i="4"/>
  <c r="AC996" i="4"/>
  <c r="AC1000" i="4"/>
  <c r="AC1032" i="4"/>
  <c r="AC1044" i="4"/>
  <c r="AC1080" i="4"/>
  <c r="AC1092" i="4"/>
  <c r="AC1100" i="4"/>
  <c r="AC1108" i="4"/>
  <c r="AC1120" i="4"/>
  <c r="AC1128" i="4"/>
  <c r="AC1144" i="4"/>
  <c r="AC1174" i="4"/>
  <c r="AC1203" i="4"/>
  <c r="AC1206" i="4"/>
  <c r="AC1207" i="4"/>
  <c r="AC33" i="4"/>
  <c r="AC93" i="4"/>
  <c r="AC145" i="4"/>
  <c r="AC3" i="4"/>
  <c r="AC49" i="4"/>
  <c r="AC51" i="4"/>
  <c r="AC96" i="4"/>
  <c r="AC104" i="4"/>
  <c r="AC108" i="4"/>
  <c r="AC123" i="4"/>
  <c r="AC124" i="4"/>
  <c r="AC127" i="4"/>
  <c r="AC128" i="4"/>
  <c r="AC131" i="4"/>
  <c r="AC132" i="4"/>
  <c r="AC136" i="4"/>
  <c r="AC177" i="4"/>
  <c r="AC185" i="4"/>
  <c r="AC191" i="4"/>
  <c r="AC193" i="4"/>
  <c r="AC195" i="4"/>
  <c r="AC199" i="4"/>
  <c r="AC201" i="4"/>
  <c r="AC207" i="4"/>
  <c r="AC211" i="4"/>
  <c r="AC221" i="4"/>
  <c r="AC229" i="4"/>
  <c r="AC237" i="4"/>
  <c r="AC239" i="4"/>
  <c r="AC241" i="4"/>
  <c r="AC255" i="4"/>
  <c r="AC259" i="4"/>
  <c r="AC261" i="4"/>
  <c r="AC273" i="4"/>
  <c r="AC279" i="4"/>
  <c r="AC285" i="4"/>
  <c r="AC289" i="4"/>
  <c r="AC301" i="4"/>
  <c r="AC303" i="4"/>
  <c r="AC305" i="4"/>
  <c r="AC311" i="4"/>
  <c r="Z327" i="4"/>
  <c r="Z329" i="4"/>
  <c r="AB329" i="4" s="1"/>
  <c r="AC329" i="4" s="1"/>
  <c r="Z331" i="4"/>
  <c r="AB331" i="4" s="1"/>
  <c r="AC331" i="4" s="1"/>
  <c r="Z333" i="4"/>
  <c r="Z343" i="4"/>
  <c r="Z355" i="4"/>
  <c r="Z357" i="4"/>
  <c r="AB357" i="4" s="1"/>
  <c r="Z369" i="4"/>
  <c r="AB369" i="4" s="1"/>
  <c r="AC369" i="4" s="1"/>
  <c r="Z371" i="4"/>
  <c r="Z373" i="4"/>
  <c r="AB373" i="4" s="1"/>
  <c r="AC373" i="4" s="1"/>
  <c r="Z375" i="4"/>
  <c r="AB375" i="4" s="1"/>
  <c r="Z395" i="4"/>
  <c r="AC395" i="4" s="1"/>
  <c r="AC5" i="4"/>
  <c r="AC17" i="4"/>
  <c r="AC19" i="4"/>
  <c r="AC25" i="4"/>
  <c r="AC31" i="4"/>
  <c r="AC35" i="4"/>
  <c r="AC37" i="4"/>
  <c r="AC41" i="4"/>
  <c r="AC47" i="4"/>
  <c r="AC59" i="4"/>
  <c r="AC67" i="4"/>
  <c r="AC71" i="4"/>
  <c r="AC75" i="4"/>
  <c r="AC119" i="4"/>
  <c r="AC139" i="4"/>
  <c r="AC147" i="4"/>
  <c r="AC167" i="4"/>
  <c r="AC172" i="4"/>
  <c r="AC203" i="4"/>
  <c r="AC247" i="4"/>
  <c r="AC281" i="4"/>
  <c r="AC291" i="4"/>
  <c r="AC315" i="4"/>
  <c r="AC317" i="4"/>
  <c r="Z321" i="4"/>
  <c r="AB321" i="4" s="1"/>
  <c r="Z339" i="4"/>
  <c r="Z351" i="4"/>
  <c r="AB351" i="4" s="1"/>
  <c r="Z365" i="4"/>
  <c r="Z381" i="4"/>
  <c r="AC464" i="4"/>
  <c r="AC472" i="4"/>
  <c r="AC540" i="4"/>
  <c r="AC335" i="4"/>
  <c r="AC359" i="4"/>
  <c r="AC361" i="4"/>
  <c r="AC379" i="4"/>
  <c r="AC385" i="4"/>
  <c r="AC387" i="4"/>
  <c r="AC389" i="4"/>
  <c r="AC391" i="4"/>
  <c r="AC399" i="4"/>
  <c r="AC401" i="4"/>
  <c r="AC407" i="4"/>
  <c r="AC433" i="4"/>
  <c r="AC460" i="4"/>
  <c r="AC461" i="4"/>
  <c r="AC475" i="4"/>
  <c r="AC482" i="4"/>
  <c r="AC485" i="4"/>
  <c r="AC504" i="4"/>
  <c r="AC508" i="4"/>
  <c r="AC518" i="4"/>
  <c r="AC528" i="4"/>
  <c r="AC530" i="4"/>
  <c r="AC532" i="4"/>
  <c r="AC566" i="4"/>
  <c r="AC606" i="4"/>
  <c r="AC610" i="4"/>
  <c r="AC616" i="4"/>
  <c r="AC634" i="4"/>
  <c r="AC646" i="4"/>
  <c r="Z662" i="4"/>
  <c r="Z672" i="4"/>
  <c r="Z680" i="4"/>
  <c r="AB680" i="4" s="1"/>
  <c r="Z682" i="4"/>
  <c r="AB682" i="4" s="1"/>
  <c r="Z684" i="4"/>
  <c r="AC405" i="4"/>
  <c r="AC411" i="4"/>
  <c r="AC415" i="4"/>
  <c r="AC419" i="4"/>
  <c r="AC427" i="4"/>
  <c r="AC431" i="4"/>
  <c r="AC466" i="4"/>
  <c r="AC474" i="4"/>
  <c r="AC488" i="4"/>
  <c r="AC496" i="4"/>
  <c r="AC500" i="4"/>
  <c r="AC502" i="4"/>
  <c r="AC516" i="4"/>
  <c r="AC522" i="4"/>
  <c r="AC526" i="4"/>
  <c r="AC538" i="4"/>
  <c r="AC542" i="4"/>
  <c r="AC544" i="4"/>
  <c r="AC548" i="4"/>
  <c r="AC550" i="4"/>
  <c r="AC552" i="4"/>
  <c r="AC556" i="4"/>
  <c r="AC560" i="4"/>
  <c r="AC562" i="4"/>
  <c r="AC564" i="4"/>
  <c r="AC570" i="4"/>
  <c r="AC576" i="4"/>
  <c r="AC580" i="4"/>
  <c r="AC586" i="4"/>
  <c r="AC594" i="4"/>
  <c r="AC602" i="4"/>
  <c r="AC604" i="4"/>
  <c r="AC614" i="4"/>
  <c r="AC620" i="4"/>
  <c r="AC624" i="4"/>
  <c r="AC626" i="4"/>
  <c r="AC628" i="4"/>
  <c r="AC632" i="4"/>
  <c r="AC642" i="4"/>
  <c r="AC656" i="4"/>
  <c r="Z658" i="4"/>
  <c r="Z668" i="4"/>
  <c r="Z676" i="4"/>
  <c r="AC682" i="4"/>
  <c r="Z688" i="4"/>
  <c r="AC694" i="4"/>
  <c r="AC728" i="4"/>
  <c r="AC730" i="4"/>
  <c r="AC744" i="4"/>
  <c r="AC754" i="4"/>
  <c r="AC664" i="4"/>
  <c r="AC673" i="4"/>
  <c r="AC718" i="4"/>
  <c r="AC734" i="4"/>
  <c r="AC740" i="4"/>
  <c r="AC769" i="4"/>
  <c r="AC776" i="4"/>
  <c r="Z810" i="4"/>
  <c r="AB810" i="4" s="1"/>
  <c r="Z812" i="4"/>
  <c r="AB812" i="4" s="1"/>
  <c r="AC812" i="4" s="1"/>
  <c r="Z840" i="4"/>
  <c r="AB840" i="4" s="1"/>
  <c r="Z868" i="4"/>
  <c r="Z880" i="4"/>
  <c r="AB880" i="4" s="1"/>
  <c r="AC880" i="4" s="1"/>
  <c r="Z882" i="4"/>
  <c r="AC696" i="4"/>
  <c r="AC700" i="4"/>
  <c r="AC702" i="4"/>
  <c r="AC706" i="4"/>
  <c r="AC710" i="4"/>
  <c r="AC712" i="4"/>
  <c r="AC714" i="4"/>
  <c r="AC716" i="4"/>
  <c r="AC722" i="4"/>
  <c r="AC724" i="4"/>
  <c r="AC732" i="4"/>
  <c r="AC738" i="4"/>
  <c r="AC746" i="4"/>
  <c r="AC760" i="4"/>
  <c r="AC768" i="4"/>
  <c r="AC772" i="4"/>
  <c r="AC774" i="4"/>
  <c r="Z820" i="4"/>
  <c r="AC820" i="4" s="1"/>
  <c r="Z832" i="4"/>
  <c r="AC832" i="4" s="1"/>
  <c r="Z862" i="4"/>
  <c r="Z872" i="4"/>
  <c r="AB872" i="4" s="1"/>
  <c r="Z874" i="4"/>
  <c r="Z876" i="4"/>
  <c r="Z1019" i="4"/>
  <c r="AB1019" i="4" s="1"/>
  <c r="AC1019" i="4" s="1"/>
  <c r="Z1079" i="4"/>
  <c r="AB1079" i="4" s="1"/>
  <c r="AC1079" i="4" s="1"/>
  <c r="Z1099" i="4"/>
  <c r="AB1099" i="4" s="1"/>
  <c r="AC784" i="4"/>
  <c r="AC788" i="4"/>
  <c r="AC790" i="4"/>
  <c r="AC792" i="4"/>
  <c r="AC794" i="4"/>
  <c r="AC796" i="4"/>
  <c r="AC800" i="4"/>
  <c r="AC804" i="4"/>
  <c r="AC808" i="4"/>
  <c r="AC816" i="4"/>
  <c r="AC817" i="4"/>
  <c r="AC818" i="4"/>
  <c r="AC823" i="4"/>
  <c r="AC826" i="4"/>
  <c r="AC830" i="4"/>
  <c r="AC836" i="4"/>
  <c r="AC838" i="4"/>
  <c r="AC844" i="4"/>
  <c r="AC846" i="4"/>
  <c r="AC852" i="4"/>
  <c r="AC855" i="4"/>
  <c r="AC858" i="4"/>
  <c r="Z886" i="4"/>
  <c r="AB886" i="4" s="1"/>
  <c r="Z890" i="4"/>
  <c r="Z894" i="4"/>
  <c r="AC894" i="4" s="1"/>
  <c r="AC896" i="4"/>
  <c r="Z900" i="4"/>
  <c r="AC902" i="4"/>
  <c r="AC906" i="4"/>
  <c r="Z912" i="4"/>
  <c r="Z916" i="4"/>
  <c r="AC916" i="4" s="1"/>
  <c r="Z920" i="4"/>
  <c r="Z922" i="4"/>
  <c r="AB922" i="4" s="1"/>
  <c r="Z924" i="4"/>
  <c r="Z926" i="4"/>
  <c r="AC931" i="4"/>
  <c r="AC936" i="4"/>
  <c r="Z947" i="4"/>
  <c r="AC947" i="4" s="1"/>
  <c r="AC960" i="4"/>
  <c r="AC964" i="4"/>
  <c r="AC968" i="4"/>
  <c r="AC979" i="4"/>
  <c r="AC980" i="4"/>
  <c r="AC984" i="4"/>
  <c r="Z987" i="4"/>
  <c r="AC992" i="4"/>
  <c r="Z999" i="4"/>
  <c r="AB999" i="4" s="1"/>
  <c r="AC1003" i="4"/>
  <c r="AC1004" i="4"/>
  <c r="AC1007" i="4"/>
  <c r="AC1015" i="4"/>
  <c r="AC1016" i="4"/>
  <c r="Z1031" i="4"/>
  <c r="AB1031" i="4" s="1"/>
  <c r="Z1087" i="4"/>
  <c r="AB1087" i="4" s="1"/>
  <c r="Z1089" i="4"/>
  <c r="Z1091" i="4"/>
  <c r="AB1091" i="4" s="1"/>
  <c r="AC1099" i="4"/>
  <c r="Z1115" i="4"/>
  <c r="AC1115" i="4" s="1"/>
  <c r="AC1148" i="4"/>
  <c r="AC1152" i="4"/>
  <c r="AC1160" i="4"/>
  <c r="AC1167" i="4"/>
  <c r="AC1168" i="4"/>
  <c r="AC1175" i="4"/>
  <c r="AC1179" i="4"/>
  <c r="AC1186" i="4"/>
  <c r="AC1187" i="4"/>
  <c r="AC1191" i="4"/>
  <c r="AC1195" i="4"/>
  <c r="AC1211" i="4"/>
  <c r="AC1219" i="4"/>
  <c r="AC1223" i="4"/>
  <c r="AC1024" i="4"/>
  <c r="AC1027" i="4"/>
  <c r="AC1028" i="4"/>
  <c r="AC1040" i="4"/>
  <c r="AC1051" i="4"/>
  <c r="AC1052" i="4"/>
  <c r="AC1060" i="4"/>
  <c r="AC1064" i="4"/>
  <c r="AC1068" i="4"/>
  <c r="AC1072" i="4"/>
  <c r="AC1076" i="4"/>
  <c r="AC1084" i="4"/>
  <c r="AC1095" i="4"/>
  <c r="AC1096" i="4"/>
  <c r="AC1124" i="4"/>
  <c r="AC1132" i="4"/>
  <c r="AC1136" i="4"/>
  <c r="AC1155" i="4"/>
  <c r="AC1178" i="4"/>
  <c r="AC1182" i="4"/>
  <c r="AC1190" i="4"/>
  <c r="AC1194" i="4"/>
  <c r="AC1198" i="4"/>
  <c r="AC1210" i="4"/>
  <c r="AC1222" i="4"/>
  <c r="AC1226" i="4"/>
  <c r="AC7" i="4"/>
  <c r="AC15" i="4"/>
  <c r="AC23" i="4"/>
  <c r="AC39" i="4"/>
  <c r="AC43" i="4"/>
  <c r="AC53" i="4"/>
  <c r="AC57" i="4"/>
  <c r="AC61" i="4"/>
  <c r="AC65" i="4"/>
  <c r="AC69" i="4"/>
  <c r="Z4" i="4"/>
  <c r="AB4" i="4" s="1"/>
  <c r="Z6" i="4"/>
  <c r="AB6" i="4" s="1"/>
  <c r="Z8" i="4"/>
  <c r="Z10" i="4"/>
  <c r="AB10" i="4" s="1"/>
  <c r="Z12" i="4"/>
  <c r="Z14" i="4"/>
  <c r="AB14" i="4" s="1"/>
  <c r="Z16" i="4"/>
  <c r="Z18" i="4"/>
  <c r="AB18" i="4" s="1"/>
  <c r="Z20" i="4"/>
  <c r="Z22" i="4"/>
  <c r="AB22" i="4" s="1"/>
  <c r="Z24" i="4"/>
  <c r="Z26" i="4"/>
  <c r="AB26" i="4" s="1"/>
  <c r="Z28" i="4"/>
  <c r="Z30" i="4"/>
  <c r="AC30" i="4" s="1"/>
  <c r="Z32" i="4"/>
  <c r="Z34" i="4"/>
  <c r="Z36" i="4"/>
  <c r="Z38" i="4"/>
  <c r="Z40" i="4"/>
  <c r="AC40" i="4" s="1"/>
  <c r="Z42" i="4"/>
  <c r="Z44" i="4"/>
  <c r="Z46" i="4"/>
  <c r="Z48" i="4"/>
  <c r="Z50" i="4"/>
  <c r="AB50" i="4" s="1"/>
  <c r="Z52" i="4"/>
  <c r="Z54" i="4"/>
  <c r="AB54" i="4" s="1"/>
  <c r="Z56" i="4"/>
  <c r="Z58" i="4"/>
  <c r="Z60" i="4"/>
  <c r="Z62" i="4"/>
  <c r="AB62" i="4" s="1"/>
  <c r="Z64" i="4"/>
  <c r="Z66" i="4"/>
  <c r="Z68" i="4"/>
  <c r="Z70" i="4"/>
  <c r="AC70" i="4" s="1"/>
  <c r="Z72" i="4"/>
  <c r="Z74" i="4"/>
  <c r="AC74" i="4" s="1"/>
  <c r="Z76" i="4"/>
  <c r="AC77" i="4"/>
  <c r="AC78" i="4"/>
  <c r="AC82" i="4"/>
  <c r="AC85" i="4"/>
  <c r="AC86" i="4"/>
  <c r="AC89" i="4"/>
  <c r="AC90" i="4"/>
  <c r="AC94" i="4"/>
  <c r="AC97" i="4"/>
  <c r="AC98" i="4"/>
  <c r="AC102" i="4"/>
  <c r="AC105" i="4"/>
  <c r="AC106" i="4"/>
  <c r="AC109" i="4"/>
  <c r="AC110" i="4"/>
  <c r="AC114" i="4"/>
  <c r="AC117" i="4"/>
  <c r="AC118" i="4"/>
  <c r="AC122" i="4"/>
  <c r="AC126" i="4"/>
  <c r="AC129" i="4"/>
  <c r="AC130" i="4"/>
  <c r="AC133" i="4"/>
  <c r="AC134" i="4"/>
  <c r="AC137" i="4"/>
  <c r="AC138" i="4"/>
  <c r="AC142" i="4"/>
  <c r="AC146" i="4"/>
  <c r="AC149" i="4"/>
  <c r="AC150" i="4"/>
  <c r="AC153" i="4"/>
  <c r="AC154" i="4"/>
  <c r="AC158" i="4"/>
  <c r="AC161" i="4"/>
  <c r="AC162" i="4"/>
  <c r="AC169" i="4"/>
  <c r="AC170" i="4"/>
  <c r="AC175" i="4"/>
  <c r="AC179" i="4"/>
  <c r="AC187" i="4"/>
  <c r="AC205" i="4"/>
  <c r="AC209" i="4"/>
  <c r="AC215" i="4"/>
  <c r="AC219" i="4"/>
  <c r="AC223" i="4"/>
  <c r="AC227" i="4"/>
  <c r="AC231" i="4"/>
  <c r="AC235" i="4"/>
  <c r="AC249" i="4"/>
  <c r="AC253" i="4"/>
  <c r="AC257" i="4"/>
  <c r="AC265" i="4"/>
  <c r="AC269" i="4"/>
  <c r="AC283" i="4"/>
  <c r="AC287" i="4"/>
  <c r="AC295" i="4"/>
  <c r="AC299" i="4"/>
  <c r="AC307" i="4"/>
  <c r="AC319" i="4"/>
  <c r="AC325" i="4"/>
  <c r="AC341" i="4"/>
  <c r="AC349" i="4"/>
  <c r="AC353" i="4"/>
  <c r="AC367" i="4"/>
  <c r="AC393" i="4"/>
  <c r="AC403" i="4"/>
  <c r="AC409" i="4"/>
  <c r="AC413" i="4"/>
  <c r="AC421" i="4"/>
  <c r="AC425" i="4"/>
  <c r="AC429" i="4"/>
  <c r="AC79" i="4"/>
  <c r="AC83" i="4"/>
  <c r="AC91" i="4"/>
  <c r="AC95" i="4"/>
  <c r="AC103" i="4"/>
  <c r="AC111" i="4"/>
  <c r="AC115" i="4"/>
  <c r="AC135" i="4"/>
  <c r="AC151" i="4"/>
  <c r="AC155" i="4"/>
  <c r="AC159" i="4"/>
  <c r="AC163" i="4"/>
  <c r="AC171" i="4"/>
  <c r="AC383" i="4"/>
  <c r="Z174" i="4"/>
  <c r="Z176" i="4"/>
  <c r="Z178" i="4"/>
  <c r="Z180" i="4"/>
  <c r="Z182" i="4"/>
  <c r="Z184" i="4"/>
  <c r="Z186" i="4"/>
  <c r="AC186" i="4" s="1"/>
  <c r="Z188" i="4"/>
  <c r="Z190" i="4"/>
  <c r="Z192" i="4"/>
  <c r="Z194" i="4"/>
  <c r="Z196" i="4"/>
  <c r="Z198" i="4"/>
  <c r="Z200" i="4"/>
  <c r="Z202" i="4"/>
  <c r="Z204" i="4"/>
  <c r="Z206" i="4"/>
  <c r="Z208" i="4"/>
  <c r="AB208" i="4" s="1"/>
  <c r="Z210" i="4"/>
  <c r="Z212" i="4"/>
  <c r="Z214" i="4"/>
  <c r="Z216" i="4"/>
  <c r="Z218" i="4"/>
  <c r="Z220" i="4"/>
  <c r="Z222" i="4"/>
  <c r="Z224" i="4"/>
  <c r="Z226" i="4"/>
  <c r="Z228" i="4"/>
  <c r="Z230" i="4"/>
  <c r="AC230" i="4" s="1"/>
  <c r="Z232" i="4"/>
  <c r="Z234" i="4"/>
  <c r="AC234" i="4" s="1"/>
  <c r="Z236" i="4"/>
  <c r="AB236" i="4" s="1"/>
  <c r="Z238" i="4"/>
  <c r="Z240" i="4"/>
  <c r="Z242" i="4"/>
  <c r="Z244" i="4"/>
  <c r="Z246" i="4"/>
  <c r="Z248" i="4"/>
  <c r="Z250" i="4"/>
  <c r="Z252" i="4"/>
  <c r="Z254" i="4"/>
  <c r="Z256" i="4"/>
  <c r="Z258" i="4"/>
  <c r="Z260" i="4"/>
  <c r="Z262" i="4"/>
  <c r="Z264" i="4"/>
  <c r="AC264" i="4" s="1"/>
  <c r="Z266" i="4"/>
  <c r="AB266" i="4" s="1"/>
  <c r="Z268" i="4"/>
  <c r="Z270" i="4"/>
  <c r="AB270" i="4" s="1"/>
  <c r="Z272" i="4"/>
  <c r="Z274" i="4"/>
  <c r="AB274" i="4" s="1"/>
  <c r="Z276" i="4"/>
  <c r="Z278" i="4"/>
  <c r="Z280" i="4"/>
  <c r="Z282" i="4"/>
  <c r="AB282" i="4" s="1"/>
  <c r="Z284" i="4"/>
  <c r="Z286" i="4"/>
  <c r="AB286" i="4" s="1"/>
  <c r="Z288" i="4"/>
  <c r="Z290" i="4"/>
  <c r="Z292" i="4"/>
  <c r="Z294" i="4"/>
  <c r="Z296" i="4"/>
  <c r="Z298" i="4"/>
  <c r="Z300" i="4"/>
  <c r="Z302" i="4"/>
  <c r="Z304" i="4"/>
  <c r="Z306" i="4"/>
  <c r="Z308" i="4"/>
  <c r="Z310" i="4"/>
  <c r="AB310" i="4" s="1"/>
  <c r="Z312" i="4"/>
  <c r="Z314" i="4"/>
  <c r="Z316" i="4"/>
  <c r="Z318" i="4"/>
  <c r="Z320" i="4"/>
  <c r="Z322" i="4"/>
  <c r="Z324" i="4"/>
  <c r="AC324" i="4" s="1"/>
  <c r="Z326" i="4"/>
  <c r="AB326" i="4" s="1"/>
  <c r="Z328" i="4"/>
  <c r="Z330" i="4"/>
  <c r="Z332" i="4"/>
  <c r="Z334" i="4"/>
  <c r="AB334" i="4" s="1"/>
  <c r="Z336" i="4"/>
  <c r="Z338" i="4"/>
  <c r="Z340" i="4"/>
  <c r="Z342" i="4"/>
  <c r="AB342" i="4" s="1"/>
  <c r="Z344" i="4"/>
  <c r="Z346" i="4"/>
  <c r="AB346" i="4" s="1"/>
  <c r="Z348" i="4"/>
  <c r="Z350" i="4"/>
  <c r="Z352" i="4"/>
  <c r="Z354" i="4"/>
  <c r="Z356" i="4"/>
  <c r="Z358" i="4"/>
  <c r="Z360" i="4"/>
  <c r="Z362" i="4"/>
  <c r="AB362" i="4" s="1"/>
  <c r="Z364" i="4"/>
  <c r="Z366" i="4"/>
  <c r="Z368" i="4"/>
  <c r="Z370" i="4"/>
  <c r="Z372" i="4"/>
  <c r="Z374" i="4"/>
  <c r="Z376" i="4"/>
  <c r="Z378" i="4"/>
  <c r="AB378" i="4" s="1"/>
  <c r="Z380" i="4"/>
  <c r="AC380" i="4" s="1"/>
  <c r="Z382" i="4"/>
  <c r="Z384" i="4"/>
  <c r="Z386" i="4"/>
  <c r="AB386" i="4" s="1"/>
  <c r="Z388" i="4"/>
  <c r="Z390" i="4"/>
  <c r="Z392" i="4"/>
  <c r="Z394" i="4"/>
  <c r="AB394" i="4" s="1"/>
  <c r="Z396" i="4"/>
  <c r="Z398" i="4"/>
  <c r="Z400" i="4"/>
  <c r="Z402" i="4"/>
  <c r="Z404" i="4"/>
  <c r="Z406" i="4"/>
  <c r="Z408" i="4"/>
  <c r="Z410" i="4"/>
  <c r="Z412" i="4"/>
  <c r="Z414" i="4"/>
  <c r="Z416" i="4"/>
  <c r="Z418" i="4"/>
  <c r="AC418" i="4" s="1"/>
  <c r="Z420" i="4"/>
  <c r="Z422" i="4"/>
  <c r="AC422" i="4" s="1"/>
  <c r="Z424" i="4"/>
  <c r="Z426" i="4"/>
  <c r="AB426" i="4" s="1"/>
  <c r="Z428" i="4"/>
  <c r="Z430" i="4"/>
  <c r="Z432" i="4"/>
  <c r="Z434" i="4"/>
  <c r="AB434" i="4" s="1"/>
  <c r="AC435" i="4"/>
  <c r="AC438" i="4"/>
  <c r="AC439" i="4"/>
  <c r="AC442" i="4"/>
  <c r="AC443" i="4"/>
  <c r="AC446" i="4"/>
  <c r="AC447" i="4"/>
  <c r="AC450" i="4"/>
  <c r="AC451" i="4"/>
  <c r="AC454" i="4"/>
  <c r="AC455" i="4"/>
  <c r="AC458" i="4"/>
  <c r="AC459" i="4"/>
  <c r="AC462" i="4"/>
  <c r="AC469" i="4"/>
  <c r="AC470" i="4"/>
  <c r="AC476" i="4"/>
  <c r="AC481" i="4"/>
  <c r="AC486" i="4"/>
  <c r="AC490" i="4"/>
  <c r="AC494" i="4"/>
  <c r="AC497" i="4"/>
  <c r="AC498" i="4"/>
  <c r="AC509" i="4"/>
  <c r="AC510" i="4"/>
  <c r="AC513" i="4"/>
  <c r="AC514" i="4"/>
  <c r="AC517" i="4"/>
  <c r="AC520" i="4"/>
  <c r="AC524" i="4"/>
  <c r="AC529" i="4"/>
  <c r="AC534" i="4"/>
  <c r="AC546" i="4"/>
  <c r="AC554" i="4"/>
  <c r="AC558" i="4"/>
  <c r="AC565" i="4"/>
  <c r="AC568" i="4"/>
  <c r="AC573" i="4"/>
  <c r="AC577" i="4"/>
  <c r="AC578" i="4"/>
  <c r="AC581" i="4"/>
  <c r="AC582" i="4"/>
  <c r="AC588" i="4"/>
  <c r="AC592" i="4"/>
  <c r="AC596" i="4"/>
  <c r="AC600" i="4"/>
  <c r="AC609" i="4"/>
  <c r="AC612" i="4"/>
  <c r="AC618" i="4"/>
  <c r="AC622" i="4"/>
  <c r="AC630" i="4"/>
  <c r="AC640" i="4"/>
  <c r="AC648" i="4"/>
  <c r="AC653" i="4"/>
  <c r="AC654" i="4"/>
  <c r="AC659" i="4"/>
  <c r="AC660" i="4"/>
  <c r="AC665" i="4"/>
  <c r="AC666" i="4"/>
  <c r="AC670" i="4"/>
  <c r="AC674" i="4"/>
  <c r="AC677" i="4"/>
  <c r="AC678" i="4"/>
  <c r="AC686" i="4"/>
  <c r="AC690" i="4"/>
  <c r="AC698" i="4"/>
  <c r="AC703" i="4"/>
  <c r="AC708" i="4"/>
  <c r="AC720" i="4"/>
  <c r="AC726" i="4"/>
  <c r="AC733" i="4"/>
  <c r="AC736" i="4"/>
  <c r="AC741" i="4"/>
  <c r="AC747" i="4"/>
  <c r="AC748" i="4"/>
  <c r="AC751" i="4"/>
  <c r="AC752" i="4"/>
  <c r="AC757" i="4"/>
  <c r="AC758" i="4"/>
  <c r="AC762" i="4"/>
  <c r="AC766" i="4"/>
  <c r="AC770" i="4"/>
  <c r="AC777" i="4"/>
  <c r="AC778" i="4"/>
  <c r="AC785" i="4"/>
  <c r="AC797" i="4"/>
  <c r="AC798" i="4"/>
  <c r="AC801" i="4"/>
  <c r="AC802" i="4"/>
  <c r="AC814" i="4"/>
  <c r="AC821" i="4"/>
  <c r="AC822" i="4"/>
  <c r="AC831" i="4"/>
  <c r="AC834" i="4"/>
  <c r="AC841" i="4"/>
  <c r="AC842" i="4"/>
  <c r="AC853" i="4"/>
  <c r="AC436" i="4"/>
  <c r="AC440" i="4"/>
  <c r="AC444" i="4"/>
  <c r="AC448" i="4"/>
  <c r="AC452" i="4"/>
  <c r="AC456" i="4"/>
  <c r="AC463" i="4"/>
  <c r="AC465" i="4"/>
  <c r="AC467" i="4"/>
  <c r="AC471" i="4"/>
  <c r="AC473" i="4"/>
  <c r="AC477" i="4"/>
  <c r="AC479" i="4"/>
  <c r="AC483" i="4"/>
  <c r="AC487" i="4"/>
  <c r="AC489" i="4"/>
  <c r="AC491" i="4"/>
  <c r="AC493" i="4"/>
  <c r="AC495" i="4"/>
  <c r="AC499" i="4"/>
  <c r="AC501" i="4"/>
  <c r="AC503" i="4"/>
  <c r="AC505" i="4"/>
  <c r="AC507" i="4"/>
  <c r="AC511" i="4"/>
  <c r="AC515" i="4"/>
  <c r="AC519" i="4"/>
  <c r="AC521" i="4"/>
  <c r="AC523" i="4"/>
  <c r="AC525" i="4"/>
  <c r="AC527" i="4"/>
  <c r="AC531" i="4"/>
  <c r="AC533" i="4"/>
  <c r="AC535" i="4"/>
  <c r="AC537" i="4"/>
  <c r="AC539" i="4"/>
  <c r="AC541" i="4"/>
  <c r="AC543" i="4"/>
  <c r="AC545" i="4"/>
  <c r="AC547" i="4"/>
  <c r="AC549" i="4"/>
  <c r="AC551" i="4"/>
  <c r="AC553" i="4"/>
  <c r="AC555" i="4"/>
  <c r="AC557" i="4"/>
  <c r="AC559" i="4"/>
  <c r="AC561" i="4"/>
  <c r="AC563" i="4"/>
  <c r="AC567" i="4"/>
  <c r="AC569" i="4"/>
  <c r="AC571" i="4"/>
  <c r="AC575" i="4"/>
  <c r="AC579" i="4"/>
  <c r="AC583" i="4"/>
  <c r="AC585" i="4"/>
  <c r="AC587" i="4"/>
  <c r="AC589" i="4"/>
  <c r="AC591" i="4"/>
  <c r="AC593" i="4"/>
  <c r="AC595" i="4"/>
  <c r="AC597" i="4"/>
  <c r="AC599" i="4"/>
  <c r="AC601" i="4"/>
  <c r="AC603" i="4"/>
  <c r="AC605" i="4"/>
  <c r="AC607" i="4"/>
  <c r="AC611" i="4"/>
  <c r="AC613" i="4"/>
  <c r="AC615" i="4"/>
  <c r="AC617" i="4"/>
  <c r="AC619" i="4"/>
  <c r="AC621" i="4"/>
  <c r="AC623" i="4"/>
  <c r="AC625" i="4"/>
  <c r="AC627" i="4"/>
  <c r="AC629" i="4"/>
  <c r="AC631" i="4"/>
  <c r="AC633" i="4"/>
  <c r="AC635" i="4"/>
  <c r="AC637" i="4"/>
  <c r="AC639" i="4"/>
  <c r="AC641" i="4"/>
  <c r="AC643" i="4"/>
  <c r="AC645" i="4"/>
  <c r="AC647" i="4"/>
  <c r="AC649" i="4"/>
  <c r="AC651" i="4"/>
  <c r="AC655" i="4"/>
  <c r="AC657" i="4"/>
  <c r="AC661" i="4"/>
  <c r="AC663" i="4"/>
  <c r="AC667" i="4"/>
  <c r="AC669" i="4"/>
  <c r="AC671" i="4"/>
  <c r="AC675" i="4"/>
  <c r="AC679" i="4"/>
  <c r="AC681" i="4"/>
  <c r="AC683" i="4"/>
  <c r="AC685" i="4"/>
  <c r="AC687" i="4"/>
  <c r="AC689" i="4"/>
  <c r="AC691" i="4"/>
  <c r="AC693" i="4"/>
  <c r="AC695" i="4"/>
  <c r="AC697" i="4"/>
  <c r="AC699" i="4"/>
  <c r="AC701" i="4"/>
  <c r="AC705" i="4"/>
  <c r="AC707" i="4"/>
  <c r="AC709" i="4"/>
  <c r="AC711" i="4"/>
  <c r="AC713" i="4"/>
  <c r="AC715" i="4"/>
  <c r="AC717" i="4"/>
  <c r="AC719" i="4"/>
  <c r="AC721" i="4"/>
  <c r="AC723" i="4"/>
  <c r="AC725" i="4"/>
  <c r="AC727" i="4"/>
  <c r="AC729" i="4"/>
  <c r="AC731" i="4"/>
  <c r="AC735" i="4"/>
  <c r="AC737" i="4"/>
  <c r="AC739" i="4"/>
  <c r="AC743" i="4"/>
  <c r="AC745" i="4"/>
  <c r="AC749" i="4"/>
  <c r="AC753" i="4"/>
  <c r="AC755" i="4"/>
  <c r="AC759" i="4"/>
  <c r="AC761" i="4"/>
  <c r="AC763" i="4"/>
  <c r="AC765" i="4"/>
  <c r="AC767" i="4"/>
  <c r="AC771" i="4"/>
  <c r="AC773" i="4"/>
  <c r="AC775" i="4"/>
  <c r="AC779" i="4"/>
  <c r="AC781" i="4"/>
  <c r="AC783" i="4"/>
  <c r="AC787" i="4"/>
  <c r="AC789" i="4"/>
  <c r="AC791" i="4"/>
  <c r="AC793" i="4"/>
  <c r="AC795" i="4"/>
  <c r="AC799" i="4"/>
  <c r="AC803" i="4"/>
  <c r="AC805" i="4"/>
  <c r="AC807" i="4"/>
  <c r="AC809" i="4"/>
  <c r="AC811" i="4"/>
  <c r="AC813" i="4"/>
  <c r="AC815" i="4"/>
  <c r="AC819" i="4"/>
  <c r="AC825" i="4"/>
  <c r="AC827" i="4"/>
  <c r="AC829" i="4"/>
  <c r="AC833" i="4"/>
  <c r="AC835" i="4"/>
  <c r="AC837" i="4"/>
  <c r="AC839" i="4"/>
  <c r="AC843" i="4"/>
  <c r="AC845" i="4"/>
  <c r="AC847" i="4"/>
  <c r="AC849" i="4"/>
  <c r="AC851" i="4"/>
  <c r="AC866" i="4"/>
  <c r="AC856" i="4"/>
  <c r="AC857" i="4"/>
  <c r="AC860" i="4"/>
  <c r="AC861" i="4"/>
  <c r="AC864" i="4"/>
  <c r="AC865" i="4"/>
  <c r="AC878" i="4"/>
  <c r="AC884" i="4"/>
  <c r="AC888" i="4"/>
  <c r="AC892" i="4"/>
  <c r="AC898" i="4"/>
  <c r="AC910" i="4"/>
  <c r="AC914" i="4"/>
  <c r="AC918" i="4"/>
  <c r="Z867" i="4"/>
  <c r="AB867" i="4" s="1"/>
  <c r="Z869" i="4"/>
  <c r="Z871" i="4"/>
  <c r="Z873" i="4"/>
  <c r="Z875" i="4"/>
  <c r="Z877" i="4"/>
  <c r="AB877" i="4" s="1"/>
  <c r="Z879" i="4"/>
  <c r="Z881" i="4"/>
  <c r="Z883" i="4"/>
  <c r="AC883" i="4" s="1"/>
  <c r="Z885" i="4"/>
  <c r="Z887" i="4"/>
  <c r="Z889" i="4"/>
  <c r="Z891" i="4"/>
  <c r="Z893" i="4"/>
  <c r="Z895" i="4"/>
  <c r="AB895" i="4" s="1"/>
  <c r="Z897" i="4"/>
  <c r="Z899" i="4"/>
  <c r="AB899" i="4" s="1"/>
  <c r="Z901" i="4"/>
  <c r="Z903" i="4"/>
  <c r="AC903" i="4" s="1"/>
  <c r="Z905" i="4"/>
  <c r="Z907" i="4"/>
  <c r="AB907" i="4" s="1"/>
  <c r="Z909" i="4"/>
  <c r="Z911" i="4"/>
  <c r="Z913" i="4"/>
  <c r="Z915" i="4"/>
  <c r="Z917" i="4"/>
  <c r="Z919" i="4"/>
  <c r="AB919" i="4" s="1"/>
  <c r="Z921" i="4"/>
  <c r="AC921" i="4" s="1"/>
  <c r="Z923" i="4"/>
  <c r="Z925" i="4"/>
  <c r="AC925" i="4" s="1"/>
  <c r="AC929" i="4"/>
  <c r="AC930" i="4"/>
  <c r="AC933" i="4"/>
  <c r="AC934" i="4"/>
  <c r="AC937" i="4"/>
  <c r="AC938" i="4"/>
  <c r="AC941" i="4"/>
  <c r="AC942" i="4"/>
  <c r="AC945" i="4"/>
  <c r="AC946" i="4"/>
  <c r="AC949" i="4"/>
  <c r="AC950" i="4"/>
  <c r="AC953" i="4"/>
  <c r="AC954" i="4"/>
  <c r="AC957" i="4"/>
  <c r="AC958" i="4"/>
  <c r="AC961" i="4"/>
  <c r="AC962" i="4"/>
  <c r="AC965" i="4"/>
  <c r="AC966" i="4"/>
  <c r="AC969" i="4"/>
  <c r="AC970" i="4"/>
  <c r="AC973" i="4"/>
  <c r="AC974" i="4"/>
  <c r="AC977" i="4"/>
  <c r="AC978" i="4"/>
  <c r="AC981" i="4"/>
  <c r="AC982" i="4"/>
  <c r="AC985" i="4"/>
  <c r="AC989" i="4"/>
  <c r="AC991" i="4"/>
  <c r="AC995" i="4"/>
  <c r="AC927" i="4"/>
  <c r="AC935" i="4"/>
  <c r="AC939" i="4"/>
  <c r="AC943" i="4"/>
  <c r="AC951" i="4"/>
  <c r="AC955" i="4"/>
  <c r="AC959" i="4"/>
  <c r="AC963" i="4"/>
  <c r="AC967" i="4"/>
  <c r="AC971" i="4"/>
  <c r="AC975" i="4"/>
  <c r="AC983" i="4"/>
  <c r="Z990" i="4"/>
  <c r="Z994" i="4"/>
  <c r="AC993" i="4"/>
  <c r="AC997" i="4"/>
  <c r="AC998" i="4"/>
  <c r="AC1001" i="4"/>
  <c r="AC1002" i="4"/>
  <c r="AC1005" i="4"/>
  <c r="AC1006" i="4"/>
  <c r="AC1009" i="4"/>
  <c r="AC1010" i="4"/>
  <c r="AC1013" i="4"/>
  <c r="AC1014" i="4"/>
  <c r="AC1017" i="4"/>
  <c r="AC1018" i="4"/>
  <c r="AC1021" i="4"/>
  <c r="AC1022" i="4"/>
  <c r="AC1025" i="4"/>
  <c r="AC1026" i="4"/>
  <c r="AC1029" i="4"/>
  <c r="AC1030" i="4"/>
  <c r="AC1033" i="4"/>
  <c r="AC1034" i="4"/>
  <c r="AC1037" i="4"/>
  <c r="AC1038" i="4"/>
  <c r="AC1041" i="4"/>
  <c r="AC1042" i="4"/>
  <c r="AC1045" i="4"/>
  <c r="AC1046" i="4"/>
  <c r="AC1049" i="4"/>
  <c r="AC1050" i="4"/>
  <c r="AC1053" i="4"/>
  <c r="AC1054" i="4"/>
  <c r="AC1057" i="4"/>
  <c r="AC1058" i="4"/>
  <c r="AC1061" i="4"/>
  <c r="AC1062" i="4"/>
  <c r="AC1065" i="4"/>
  <c r="AC1066" i="4"/>
  <c r="AC1069" i="4"/>
  <c r="AC1070" i="4"/>
  <c r="AC1073" i="4"/>
  <c r="AC1074" i="4"/>
  <c r="AC1077" i="4"/>
  <c r="AC1078" i="4"/>
  <c r="AC1081" i="4"/>
  <c r="AC1082" i="4"/>
  <c r="AC1085" i="4"/>
  <c r="AC1086" i="4"/>
  <c r="AC1011" i="4"/>
  <c r="AC1023" i="4"/>
  <c r="AC1035" i="4"/>
  <c r="AC1043" i="4"/>
  <c r="AC1047" i="4"/>
  <c r="AC1055" i="4"/>
  <c r="AC1059" i="4"/>
  <c r="AC1063" i="4"/>
  <c r="AC1067" i="4"/>
  <c r="AC1071" i="4"/>
  <c r="AC1075" i="4"/>
  <c r="AC1088" i="4"/>
  <c r="AC1103" i="4"/>
  <c r="AC1107" i="4"/>
  <c r="AC1111" i="4"/>
  <c r="AC1119" i="4"/>
  <c r="AC1123" i="4"/>
  <c r="AC1127" i="4"/>
  <c r="AC1131" i="4"/>
  <c r="AC1135" i="4"/>
  <c r="AC1139" i="4"/>
  <c r="AC1143" i="4"/>
  <c r="AC1147" i="4"/>
  <c r="AC1151" i="4"/>
  <c r="AC1159" i="4"/>
  <c r="Z1170" i="4"/>
  <c r="AB1170" i="4" s="1"/>
  <c r="AC1170" i="4" s="1"/>
  <c r="Z1185" i="4"/>
  <c r="AB1185" i="4" s="1"/>
  <c r="AC1185" i="4" s="1"/>
  <c r="Z1201" i="4"/>
  <c r="AB1201" i="4" s="1"/>
  <c r="AC1201" i="4" s="1"/>
  <c r="Z1205" i="4"/>
  <c r="AB1205" i="4" s="1"/>
  <c r="AC1205" i="4" s="1"/>
  <c r="Z1217" i="4"/>
  <c r="AB1217" i="4" s="1"/>
  <c r="AC1217" i="4" s="1"/>
  <c r="Z1090" i="4"/>
  <c r="AC1093" i="4"/>
  <c r="AC1094" i="4"/>
  <c r="AC1097" i="4"/>
  <c r="AC1098" i="4"/>
  <c r="AC1101" i="4"/>
  <c r="AC1102" i="4"/>
  <c r="AC1105" i="4"/>
  <c r="AC1106" i="4"/>
  <c r="AC1109" i="4"/>
  <c r="AC1110" i="4"/>
  <c r="AC1113" i="4"/>
  <c r="AC1114" i="4"/>
  <c r="AC1117" i="4"/>
  <c r="AC1118" i="4"/>
  <c r="AC1121" i="4"/>
  <c r="AC1122" i="4"/>
  <c r="AC1125" i="4"/>
  <c r="AC1126" i="4"/>
  <c r="AC1129" i="4"/>
  <c r="AC1130" i="4"/>
  <c r="AC1133" i="4"/>
  <c r="AC1134" i="4"/>
  <c r="AC1137" i="4"/>
  <c r="AC1138" i="4"/>
  <c r="AC1141" i="4"/>
  <c r="AC1142" i="4"/>
  <c r="AC1145" i="4"/>
  <c r="AC1146" i="4"/>
  <c r="AC1149" i="4"/>
  <c r="AC1150" i="4"/>
  <c r="AC1153" i="4"/>
  <c r="AC1154" i="4"/>
  <c r="AC1157" i="4"/>
  <c r="AC1158" i="4"/>
  <c r="AC1161" i="4"/>
  <c r="AC1162" i="4"/>
  <c r="AC1165" i="4"/>
  <c r="AC1166" i="4"/>
  <c r="AC1169" i="4"/>
  <c r="Z1173" i="4"/>
  <c r="AB1173" i="4" s="1"/>
  <c r="AC1173" i="4" s="1"/>
  <c r="Z1177" i="4"/>
  <c r="Z1181" i="4"/>
  <c r="AB1181" i="4" s="1"/>
  <c r="AC1181" i="4" s="1"/>
  <c r="Z1189" i="4"/>
  <c r="Z1193" i="4"/>
  <c r="AB1193" i="4" s="1"/>
  <c r="AC1193" i="4" s="1"/>
  <c r="Z1197" i="4"/>
  <c r="AC1202" i="4"/>
  <c r="Z1209" i="4"/>
  <c r="Z1213" i="4"/>
  <c r="AB1213" i="4" s="1"/>
  <c r="Z1221" i="4"/>
  <c r="Z1225" i="4"/>
  <c r="AB1225" i="4" s="1"/>
  <c r="AC1172" i="4"/>
  <c r="AC1176" i="4"/>
  <c r="AC1180" i="4"/>
  <c r="AC1184" i="4"/>
  <c r="AC1188" i="4"/>
  <c r="AC1192" i="4"/>
  <c r="AC1196" i="4"/>
  <c r="AC1200" i="4"/>
  <c r="AC1204" i="4"/>
  <c r="AC1208" i="4"/>
  <c r="AC1212" i="4"/>
  <c r="AC1216" i="4"/>
  <c r="AC1220" i="4"/>
  <c r="AC1224" i="4"/>
  <c r="AC2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73" i="4"/>
  <c r="W77" i="4"/>
  <c r="W81" i="4"/>
  <c r="W85" i="4"/>
  <c r="W89" i="4"/>
  <c r="W93" i="4"/>
  <c r="W97" i="4"/>
  <c r="W101" i="4"/>
  <c r="W105" i="4"/>
  <c r="W109" i="4"/>
  <c r="W113" i="4"/>
  <c r="W117" i="4"/>
  <c r="W121" i="4"/>
  <c r="W125" i="4"/>
  <c r="W129" i="4"/>
  <c r="W133" i="4"/>
  <c r="W137" i="4"/>
  <c r="W141" i="4"/>
  <c r="W145" i="4"/>
  <c r="W149" i="4"/>
  <c r="X150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W203" i="4"/>
  <c r="W207" i="4"/>
  <c r="W211" i="4"/>
  <c r="W215" i="4"/>
  <c r="W219" i="4"/>
  <c r="W223" i="4"/>
  <c r="W227" i="4"/>
  <c r="W231" i="4"/>
  <c r="W235" i="4"/>
  <c r="W239" i="4"/>
  <c r="W243" i="4"/>
  <c r="W247" i="4"/>
  <c r="W251" i="4"/>
  <c r="W255" i="4"/>
  <c r="W259" i="4"/>
  <c r="W263" i="4"/>
  <c r="W267" i="4"/>
  <c r="W271" i="4"/>
  <c r="W275" i="4"/>
  <c r="W279" i="4"/>
  <c r="W283" i="4"/>
  <c r="W287" i="4"/>
  <c r="W291" i="4"/>
  <c r="W295" i="4"/>
  <c r="W299" i="4"/>
  <c r="W303" i="4"/>
  <c r="W307" i="4"/>
  <c r="W311" i="4"/>
  <c r="W315" i="4"/>
  <c r="W319" i="4"/>
  <c r="W323" i="4"/>
  <c r="W327" i="4"/>
  <c r="W331" i="4"/>
  <c r="W335" i="4"/>
  <c r="W339" i="4"/>
  <c r="W343" i="4"/>
  <c r="W347" i="4"/>
  <c r="W351" i="4"/>
  <c r="W355" i="4"/>
  <c r="W359" i="4"/>
  <c r="W363" i="4"/>
  <c r="W367" i="4"/>
  <c r="W371" i="4"/>
  <c r="W375" i="4"/>
  <c r="W379" i="4"/>
  <c r="W383" i="4"/>
  <c r="W387" i="4"/>
  <c r="W391" i="4"/>
  <c r="W395" i="4"/>
  <c r="W399" i="4"/>
  <c r="W403" i="4"/>
  <c r="W407" i="4"/>
  <c r="W411" i="4"/>
  <c r="W415" i="4"/>
  <c r="W419" i="4"/>
  <c r="W423" i="4"/>
  <c r="W427" i="4"/>
  <c r="W431" i="4"/>
  <c r="W435" i="4"/>
  <c r="W439" i="4"/>
  <c r="W443" i="4"/>
  <c r="W447" i="4"/>
  <c r="W451" i="4"/>
  <c r="W455" i="4"/>
  <c r="W459" i="4"/>
  <c r="W463" i="4"/>
  <c r="W467" i="4"/>
  <c r="W471" i="4"/>
  <c r="W475" i="4"/>
  <c r="W479" i="4"/>
  <c r="W483" i="4"/>
  <c r="W487" i="4"/>
  <c r="W491" i="4"/>
  <c r="W495" i="4"/>
  <c r="W499" i="4"/>
  <c r="W503" i="4"/>
  <c r="W507" i="4"/>
  <c r="W511" i="4"/>
  <c r="W515" i="4"/>
  <c r="W519" i="4"/>
  <c r="W523" i="4"/>
  <c r="W527" i="4"/>
  <c r="W531" i="4"/>
  <c r="W535" i="4"/>
  <c r="W539" i="4"/>
  <c r="W543" i="4"/>
  <c r="W547" i="4"/>
  <c r="W551" i="4"/>
  <c r="W555" i="4"/>
  <c r="W559" i="4"/>
  <c r="W2" i="4"/>
  <c r="W3" i="4"/>
  <c r="W7" i="4"/>
  <c r="W11" i="4"/>
  <c r="W47" i="4"/>
  <c r="W51" i="4"/>
  <c r="W55" i="4"/>
  <c r="W59" i="4"/>
  <c r="W63" i="4"/>
  <c r="W67" i="4"/>
  <c r="W71" i="4"/>
  <c r="W75" i="4"/>
  <c r="W79" i="4"/>
  <c r="W83" i="4"/>
  <c r="W87" i="4"/>
  <c r="W91" i="4"/>
  <c r="W95" i="4"/>
  <c r="W99" i="4"/>
  <c r="W103" i="4"/>
  <c r="W107" i="4"/>
  <c r="W111" i="4"/>
  <c r="W115" i="4"/>
  <c r="W119" i="4"/>
  <c r="W123" i="4"/>
  <c r="W127" i="4"/>
  <c r="W153" i="4"/>
  <c r="W157" i="4"/>
  <c r="W161" i="4"/>
  <c r="W165" i="4"/>
  <c r="W169" i="4"/>
  <c r="W173" i="4"/>
  <c r="W177" i="4"/>
  <c r="W181" i="4"/>
  <c r="W185" i="4"/>
  <c r="W189" i="4"/>
  <c r="W193" i="4"/>
  <c r="W197" i="4"/>
  <c r="W201" i="4"/>
  <c r="W205" i="4"/>
  <c r="W209" i="4"/>
  <c r="W213" i="4"/>
  <c r="W217" i="4"/>
  <c r="W221" i="4"/>
  <c r="W225" i="4"/>
  <c r="W229" i="4"/>
  <c r="W233" i="4"/>
  <c r="W237" i="4"/>
  <c r="W241" i="4"/>
  <c r="W245" i="4"/>
  <c r="W249" i="4"/>
  <c r="W253" i="4"/>
  <c r="W257" i="4"/>
  <c r="W265" i="4"/>
  <c r="W269" i="4"/>
  <c r="W273" i="4"/>
  <c r="W281" i="4"/>
  <c r="W285" i="4"/>
  <c r="W289" i="4"/>
  <c r="W293" i="4"/>
  <c r="X563" i="4"/>
  <c r="W563" i="4"/>
  <c r="W565" i="4"/>
  <c r="W569" i="4"/>
  <c r="W573" i="4"/>
  <c r="W577" i="4"/>
  <c r="W581" i="4"/>
  <c r="W585" i="4"/>
  <c r="W589" i="4"/>
  <c r="W593" i="4"/>
  <c r="W597" i="4"/>
  <c r="W601" i="4"/>
  <c r="W605" i="4"/>
  <c r="W669" i="4"/>
  <c r="W673" i="4"/>
  <c r="W677" i="4"/>
  <c r="W681" i="4"/>
  <c r="W685" i="4"/>
  <c r="W689" i="4"/>
  <c r="W693" i="4"/>
  <c r="W697" i="4"/>
  <c r="W701" i="4"/>
  <c r="W705" i="4"/>
  <c r="W709" i="4"/>
  <c r="W713" i="4"/>
  <c r="W717" i="4"/>
  <c r="W721" i="4"/>
  <c r="W725" i="4"/>
  <c r="W729" i="4"/>
  <c r="W733" i="4"/>
  <c r="W737" i="4"/>
  <c r="W741" i="4"/>
  <c r="W745" i="4"/>
  <c r="W749" i="4"/>
  <c r="W753" i="4"/>
  <c r="W757" i="4"/>
  <c r="W761" i="4"/>
  <c r="W765" i="4"/>
  <c r="W769" i="4"/>
  <c r="W773" i="4"/>
  <c r="W777" i="4"/>
  <c r="W781" i="4"/>
  <c r="W785" i="4"/>
  <c r="W789" i="4"/>
  <c r="W793" i="4"/>
  <c r="W797" i="4"/>
  <c r="W801" i="4"/>
  <c r="W805" i="4"/>
  <c r="W809" i="4"/>
  <c r="W813" i="4"/>
  <c r="W817" i="4"/>
  <c r="W821" i="4"/>
  <c r="W825" i="4"/>
  <c r="W829" i="4"/>
  <c r="W832" i="4"/>
  <c r="W836" i="4"/>
  <c r="W840" i="4"/>
  <c r="W844" i="4"/>
  <c r="W848" i="4"/>
  <c r="W852" i="4"/>
  <c r="W856" i="4"/>
  <c r="W860" i="4"/>
  <c r="W864" i="4"/>
  <c r="W868" i="4"/>
  <c r="W872" i="4"/>
  <c r="X874" i="4"/>
  <c r="W874" i="4"/>
  <c r="X882" i="4"/>
  <c r="W882" i="4"/>
  <c r="X890" i="4"/>
  <c r="W890" i="4"/>
  <c r="X898" i="4"/>
  <c r="W898" i="4"/>
  <c r="X906" i="4"/>
  <c r="W906" i="4"/>
  <c r="X914" i="4"/>
  <c r="W914" i="4"/>
  <c r="X922" i="4"/>
  <c r="W922" i="4"/>
  <c r="X930" i="4"/>
  <c r="W930" i="4"/>
  <c r="X938" i="4"/>
  <c r="W938" i="4"/>
  <c r="X946" i="4"/>
  <c r="W946" i="4"/>
  <c r="X954" i="4"/>
  <c r="W954" i="4"/>
  <c r="X962" i="4"/>
  <c r="W962" i="4"/>
  <c r="X970" i="4"/>
  <c r="W970" i="4"/>
  <c r="X978" i="4"/>
  <c r="W978" i="4"/>
  <c r="X986" i="4"/>
  <c r="W986" i="4"/>
  <c r="X994" i="4"/>
  <c r="W994" i="4"/>
  <c r="X996" i="4"/>
  <c r="W996" i="4"/>
  <c r="X998" i="4"/>
  <c r="W998" i="4"/>
  <c r="X1005" i="4"/>
  <c r="W1005" i="4"/>
  <c r="X1013" i="4"/>
  <c r="W1013" i="4"/>
  <c r="X1021" i="4"/>
  <c r="W1021" i="4"/>
  <c r="X1029" i="4"/>
  <c r="W1029" i="4"/>
  <c r="X1037" i="4"/>
  <c r="W1037" i="4"/>
  <c r="X1045" i="4"/>
  <c r="W1045" i="4"/>
  <c r="X1053" i="4"/>
  <c r="W1053" i="4"/>
  <c r="X1061" i="4"/>
  <c r="W1061" i="4"/>
  <c r="W567" i="4"/>
  <c r="W571" i="4"/>
  <c r="W575" i="4"/>
  <c r="W579" i="4"/>
  <c r="W583" i="4"/>
  <c r="W587" i="4"/>
  <c r="W591" i="4"/>
  <c r="W595" i="4"/>
  <c r="W599" i="4"/>
  <c r="W603" i="4"/>
  <c r="W607" i="4"/>
  <c r="W611" i="4"/>
  <c r="W615" i="4"/>
  <c r="W619" i="4"/>
  <c r="W623" i="4"/>
  <c r="W627" i="4"/>
  <c r="W631" i="4"/>
  <c r="W635" i="4"/>
  <c r="W639" i="4"/>
  <c r="W643" i="4"/>
  <c r="W647" i="4"/>
  <c r="W651" i="4"/>
  <c r="W655" i="4"/>
  <c r="W659" i="4"/>
  <c r="W663" i="4"/>
  <c r="W667" i="4"/>
  <c r="W671" i="4"/>
  <c r="W675" i="4"/>
  <c r="W679" i="4"/>
  <c r="W683" i="4"/>
  <c r="W687" i="4"/>
  <c r="W691" i="4"/>
  <c r="W695" i="4"/>
  <c r="W699" i="4"/>
  <c r="W703" i="4"/>
  <c r="W707" i="4"/>
  <c r="W711" i="4"/>
  <c r="W715" i="4"/>
  <c r="W719" i="4"/>
  <c r="W723" i="4"/>
  <c r="W727" i="4"/>
  <c r="W731" i="4"/>
  <c r="W735" i="4"/>
  <c r="W739" i="4"/>
  <c r="W743" i="4"/>
  <c r="W747" i="4"/>
  <c r="W751" i="4"/>
  <c r="W755" i="4"/>
  <c r="W759" i="4"/>
  <c r="W763" i="4"/>
  <c r="W767" i="4"/>
  <c r="W771" i="4"/>
  <c r="W775" i="4"/>
  <c r="W779" i="4"/>
  <c r="W783" i="4"/>
  <c r="W787" i="4"/>
  <c r="W791" i="4"/>
  <c r="W795" i="4"/>
  <c r="W799" i="4"/>
  <c r="W803" i="4"/>
  <c r="W807" i="4"/>
  <c r="W811" i="4"/>
  <c r="W815" i="4"/>
  <c r="W819" i="4"/>
  <c r="W827" i="4"/>
  <c r="W834" i="4"/>
  <c r="W838" i="4"/>
  <c r="W842" i="4"/>
  <c r="W846" i="4"/>
  <c r="W850" i="4"/>
  <c r="W854" i="4"/>
  <c r="W858" i="4"/>
  <c r="W862" i="4"/>
  <c r="W866" i="4"/>
  <c r="W870" i="4"/>
  <c r="X878" i="4"/>
  <c r="W878" i="4"/>
  <c r="X886" i="4"/>
  <c r="W886" i="4"/>
  <c r="X894" i="4"/>
  <c r="W894" i="4"/>
  <c r="X902" i="4"/>
  <c r="W902" i="4"/>
  <c r="X910" i="4"/>
  <c r="W910" i="4"/>
  <c r="X918" i="4"/>
  <c r="W918" i="4"/>
  <c r="X926" i="4"/>
  <c r="W926" i="4"/>
  <c r="X934" i="4"/>
  <c r="W934" i="4"/>
  <c r="X942" i="4"/>
  <c r="W942" i="4"/>
  <c r="X950" i="4"/>
  <c r="W950" i="4"/>
  <c r="X958" i="4"/>
  <c r="W958" i="4"/>
  <c r="X966" i="4"/>
  <c r="W966" i="4"/>
  <c r="X974" i="4"/>
  <c r="W974" i="4"/>
  <c r="X982" i="4"/>
  <c r="W982" i="4"/>
  <c r="X990" i="4"/>
  <c r="W990" i="4"/>
  <c r="W995" i="4"/>
  <c r="X995" i="4"/>
  <c r="W997" i="4"/>
  <c r="X997" i="4"/>
  <c r="X1001" i="4"/>
  <c r="W1001" i="4"/>
  <c r="X1009" i="4"/>
  <c r="W1009" i="4"/>
  <c r="X1017" i="4"/>
  <c r="W1017" i="4"/>
  <c r="X1025" i="4"/>
  <c r="W1025" i="4"/>
  <c r="X1033" i="4"/>
  <c r="W1033" i="4"/>
  <c r="X1041" i="4"/>
  <c r="W1041" i="4"/>
  <c r="X1049" i="4"/>
  <c r="W1049" i="4"/>
  <c r="X1057" i="4"/>
  <c r="W1057" i="4"/>
  <c r="X1065" i="4"/>
  <c r="W1065" i="4"/>
  <c r="W1069" i="4"/>
  <c r="W1073" i="4"/>
  <c r="W1077" i="4"/>
  <c r="W1081" i="4"/>
  <c r="W1085" i="4"/>
  <c r="W1089" i="4"/>
  <c r="W1093" i="4"/>
  <c r="W1097" i="4"/>
  <c r="W1101" i="4"/>
  <c r="W1105" i="4"/>
  <c r="W1109" i="4"/>
  <c r="W1113" i="4"/>
  <c r="W1117" i="4"/>
  <c r="W1121" i="4"/>
  <c r="W1125" i="4"/>
  <c r="W1129" i="4"/>
  <c r="W1133" i="4"/>
  <c r="W1137" i="4"/>
  <c r="W1141" i="4"/>
  <c r="W1144" i="4"/>
  <c r="W1148" i="4"/>
  <c r="W1152" i="4"/>
  <c r="W1156" i="4"/>
  <c r="W1160" i="4"/>
  <c r="W1164" i="4"/>
  <c r="W1168" i="4"/>
  <c r="W1172" i="4"/>
  <c r="W1176" i="4"/>
  <c r="W1180" i="4"/>
  <c r="W1184" i="4"/>
  <c r="W1188" i="4"/>
  <c r="W1192" i="4"/>
  <c r="W1196" i="4"/>
  <c r="W1198" i="4"/>
  <c r="W1202" i="4"/>
  <c r="W1206" i="4"/>
  <c r="W1210" i="4"/>
  <c r="W1214" i="4"/>
  <c r="W1218" i="4"/>
  <c r="W1222" i="4"/>
  <c r="W1226" i="4"/>
  <c r="X4" i="4"/>
  <c r="X10" i="4"/>
  <c r="X12" i="4"/>
  <c r="X18" i="4"/>
  <c r="X20" i="4"/>
  <c r="X24" i="4"/>
  <c r="X28" i="4"/>
  <c r="X32" i="4"/>
  <c r="X36" i="4"/>
  <c r="X40" i="4"/>
  <c r="X44" i="4"/>
  <c r="X48" i="4"/>
  <c r="X56" i="4"/>
  <c r="X60" i="4"/>
  <c r="X64" i="4"/>
  <c r="X68" i="4"/>
  <c r="X72" i="4"/>
  <c r="X76" i="4"/>
  <c r="X82" i="4"/>
  <c r="X88" i="4"/>
  <c r="X90" i="4"/>
  <c r="X96" i="4"/>
  <c r="X100" i="4"/>
  <c r="X104" i="4"/>
  <c r="X108" i="4"/>
  <c r="X112" i="4"/>
  <c r="X118" i="4"/>
  <c r="X122" i="4"/>
  <c r="X124" i="4"/>
  <c r="X130" i="4"/>
  <c r="X134" i="4"/>
  <c r="X140" i="4"/>
  <c r="W6" i="4"/>
  <c r="W8" i="4"/>
  <c r="W14" i="4"/>
  <c r="W16" i="4"/>
  <c r="W22" i="4"/>
  <c r="W26" i="4"/>
  <c r="W30" i="4"/>
  <c r="W34" i="4"/>
  <c r="W38" i="4"/>
  <c r="W42" i="4"/>
  <c r="W46" i="4"/>
  <c r="W50" i="4"/>
  <c r="W52" i="4"/>
  <c r="W54" i="4"/>
  <c r="W58" i="4"/>
  <c r="W62" i="4"/>
  <c r="W66" i="4"/>
  <c r="W70" i="4"/>
  <c r="W74" i="4"/>
  <c r="W78" i="4"/>
  <c r="W80" i="4"/>
  <c r="W84" i="4"/>
  <c r="W86" i="4"/>
  <c r="W92" i="4"/>
  <c r="W94" i="4"/>
  <c r="W98" i="4"/>
  <c r="W102" i="4"/>
  <c r="W106" i="4"/>
  <c r="W110" i="4"/>
  <c r="W114" i="4"/>
  <c r="W116" i="4"/>
  <c r="W120" i="4"/>
  <c r="W126" i="4"/>
  <c r="W128" i="4"/>
  <c r="W132" i="4"/>
  <c r="W136" i="4"/>
  <c r="W138" i="4"/>
  <c r="W142" i="4"/>
  <c r="W144" i="4"/>
  <c r="W146" i="4"/>
  <c r="W148" i="4"/>
  <c r="W152" i="4"/>
  <c r="W154" i="4"/>
  <c r="W156" i="4"/>
  <c r="W158" i="4"/>
  <c r="W160" i="4"/>
  <c r="W162" i="4"/>
  <c r="W164" i="4"/>
  <c r="W166" i="4"/>
  <c r="W168" i="4"/>
  <c r="W170" i="4"/>
  <c r="W172" i="4"/>
  <c r="W174" i="4"/>
  <c r="W176" i="4"/>
  <c r="W178" i="4"/>
  <c r="W180" i="4"/>
  <c r="W182" i="4"/>
  <c r="W184" i="4"/>
  <c r="W186" i="4"/>
  <c r="W188" i="4"/>
  <c r="W190" i="4"/>
  <c r="W192" i="4"/>
  <c r="W194" i="4"/>
  <c r="W196" i="4"/>
  <c r="W198" i="4"/>
  <c r="W200" i="4"/>
  <c r="W202" i="4"/>
  <c r="W204" i="4"/>
  <c r="W206" i="4"/>
  <c r="W208" i="4"/>
  <c r="W210" i="4"/>
  <c r="W212" i="4"/>
  <c r="W214" i="4"/>
  <c r="W216" i="4"/>
  <c r="W218" i="4"/>
  <c r="W220" i="4"/>
  <c r="W222" i="4"/>
  <c r="W224" i="4"/>
  <c r="W226" i="4"/>
  <c r="W228" i="4"/>
  <c r="W230" i="4"/>
  <c r="W232" i="4"/>
  <c r="W234" i="4"/>
  <c r="W236" i="4"/>
  <c r="W238" i="4"/>
  <c r="W240" i="4"/>
  <c r="W242" i="4"/>
  <c r="W244" i="4"/>
  <c r="W246" i="4"/>
  <c r="W248" i="4"/>
  <c r="W250" i="4"/>
  <c r="W252" i="4"/>
  <c r="W254" i="4"/>
  <c r="W256" i="4"/>
  <c r="W258" i="4"/>
  <c r="W260" i="4"/>
  <c r="W262" i="4"/>
  <c r="W264" i="4"/>
  <c r="W266" i="4"/>
  <c r="W268" i="4"/>
  <c r="W270" i="4"/>
  <c r="W272" i="4"/>
  <c r="W274" i="4"/>
  <c r="W276" i="4"/>
  <c r="W278" i="4"/>
  <c r="W280" i="4"/>
  <c r="W282" i="4"/>
  <c r="W284" i="4"/>
  <c r="W286" i="4"/>
  <c r="W288" i="4"/>
  <c r="W290" i="4"/>
  <c r="W292" i="4"/>
  <c r="W294" i="4"/>
  <c r="W296" i="4"/>
  <c r="W298" i="4"/>
  <c r="W300" i="4"/>
  <c r="W302" i="4"/>
  <c r="W304" i="4"/>
  <c r="W306" i="4"/>
  <c r="W308" i="4"/>
  <c r="W310" i="4"/>
  <c r="W312" i="4"/>
  <c r="W314" i="4"/>
  <c r="W316" i="4"/>
  <c r="W318" i="4"/>
  <c r="W320" i="4"/>
  <c r="W322" i="4"/>
  <c r="W324" i="4"/>
  <c r="W326" i="4"/>
  <c r="W328" i="4"/>
  <c r="W330" i="4"/>
  <c r="W332" i="4"/>
  <c r="W334" i="4"/>
  <c r="W336" i="4"/>
  <c r="W338" i="4"/>
  <c r="W340" i="4"/>
  <c r="W342" i="4"/>
  <c r="W344" i="4"/>
  <c r="W346" i="4"/>
  <c r="W348" i="4"/>
  <c r="W350" i="4"/>
  <c r="W352" i="4"/>
  <c r="W354" i="4"/>
  <c r="W356" i="4"/>
  <c r="W358" i="4"/>
  <c r="W360" i="4"/>
  <c r="W362" i="4"/>
  <c r="W364" i="4"/>
  <c r="W366" i="4"/>
  <c r="W368" i="4"/>
  <c r="W370" i="4"/>
  <c r="W372" i="4"/>
  <c r="W374" i="4"/>
  <c r="W376" i="4"/>
  <c r="W378" i="4"/>
  <c r="W380" i="4"/>
  <c r="W382" i="4"/>
  <c r="W384" i="4"/>
  <c r="W386" i="4"/>
  <c r="W388" i="4"/>
  <c r="W390" i="4"/>
  <c r="W392" i="4"/>
  <c r="W394" i="4"/>
  <c r="W396" i="4"/>
  <c r="W398" i="4"/>
  <c r="W400" i="4"/>
  <c r="W402" i="4"/>
  <c r="W404" i="4"/>
  <c r="W406" i="4"/>
  <c r="W408" i="4"/>
  <c r="W410" i="4"/>
  <c r="W412" i="4"/>
  <c r="W414" i="4"/>
  <c r="W416" i="4"/>
  <c r="W418" i="4"/>
  <c r="W420" i="4"/>
  <c r="W422" i="4"/>
  <c r="W424" i="4"/>
  <c r="W426" i="4"/>
  <c r="W428" i="4"/>
  <c r="W430" i="4"/>
  <c r="W432" i="4"/>
  <c r="W434" i="4"/>
  <c r="W436" i="4"/>
  <c r="W438" i="4"/>
  <c r="W440" i="4"/>
  <c r="W442" i="4"/>
  <c r="W444" i="4"/>
  <c r="W446" i="4"/>
  <c r="W448" i="4"/>
  <c r="W450" i="4"/>
  <c r="W452" i="4"/>
  <c r="W454" i="4"/>
  <c r="W456" i="4"/>
  <c r="W458" i="4"/>
  <c r="W460" i="4"/>
  <c r="W462" i="4"/>
  <c r="W464" i="4"/>
  <c r="W466" i="4"/>
  <c r="W468" i="4"/>
  <c r="W470" i="4"/>
  <c r="W472" i="4"/>
  <c r="W474" i="4"/>
  <c r="W476" i="4"/>
  <c r="W478" i="4"/>
  <c r="W480" i="4"/>
  <c r="W482" i="4"/>
  <c r="W484" i="4"/>
  <c r="W486" i="4"/>
  <c r="W488" i="4"/>
  <c r="W490" i="4"/>
  <c r="W492" i="4"/>
  <c r="W494" i="4"/>
  <c r="W496" i="4"/>
  <c r="W498" i="4"/>
  <c r="W500" i="4"/>
  <c r="W502" i="4"/>
  <c r="X504" i="4"/>
  <c r="X506" i="4"/>
  <c r="X508" i="4"/>
  <c r="X510" i="4"/>
  <c r="X512" i="4"/>
  <c r="X514" i="4"/>
  <c r="X516" i="4"/>
  <c r="X518" i="4"/>
  <c r="X520" i="4"/>
  <c r="X522" i="4"/>
  <c r="X524" i="4"/>
  <c r="X526" i="4"/>
  <c r="X528" i="4"/>
  <c r="X530" i="4"/>
  <c r="X532" i="4"/>
  <c r="X534" i="4"/>
  <c r="X536" i="4"/>
  <c r="X538" i="4"/>
  <c r="X540" i="4"/>
  <c r="X542" i="4"/>
  <c r="X544" i="4"/>
  <c r="X546" i="4"/>
  <c r="X548" i="4"/>
  <c r="X550" i="4"/>
  <c r="X552" i="4"/>
  <c r="X554" i="4"/>
  <c r="X556" i="4"/>
  <c r="X558" i="4"/>
  <c r="X560" i="4"/>
  <c r="X562" i="4"/>
  <c r="X564" i="4"/>
  <c r="X566" i="4"/>
  <c r="X568" i="4"/>
  <c r="X570" i="4"/>
  <c r="X572" i="4"/>
  <c r="X574" i="4"/>
  <c r="X576" i="4"/>
  <c r="X578" i="4"/>
  <c r="X580" i="4"/>
  <c r="X582" i="4"/>
  <c r="X584" i="4"/>
  <c r="X586" i="4"/>
  <c r="X588" i="4"/>
  <c r="X590" i="4"/>
  <c r="X592" i="4"/>
  <c r="X594" i="4"/>
  <c r="X596" i="4"/>
  <c r="X598" i="4"/>
  <c r="X600" i="4"/>
  <c r="X602" i="4"/>
  <c r="X604" i="4"/>
  <c r="X606" i="4"/>
  <c r="X608" i="4"/>
  <c r="X610" i="4"/>
  <c r="X612" i="4"/>
  <c r="X614" i="4"/>
  <c r="X616" i="4"/>
  <c r="X618" i="4"/>
  <c r="X620" i="4"/>
  <c r="X622" i="4"/>
  <c r="X624" i="4"/>
  <c r="X626" i="4"/>
  <c r="X628" i="4"/>
  <c r="X630" i="4"/>
  <c r="X632" i="4"/>
  <c r="X634" i="4"/>
  <c r="X636" i="4"/>
  <c r="X638" i="4"/>
  <c r="X640" i="4"/>
  <c r="X642" i="4"/>
  <c r="X644" i="4"/>
  <c r="X646" i="4"/>
  <c r="X648" i="4"/>
  <c r="X650" i="4"/>
  <c r="X652" i="4"/>
  <c r="X654" i="4"/>
  <c r="W656" i="4"/>
  <c r="W658" i="4"/>
  <c r="W660" i="4"/>
  <c r="W662" i="4"/>
  <c r="W664" i="4"/>
  <c r="W666" i="4"/>
  <c r="W668" i="4"/>
  <c r="W670" i="4"/>
  <c r="W672" i="4"/>
  <c r="W674" i="4"/>
  <c r="W676" i="4"/>
  <c r="W678" i="4"/>
  <c r="W680" i="4"/>
  <c r="W682" i="4"/>
  <c r="W684" i="4"/>
  <c r="W686" i="4"/>
  <c r="W688" i="4"/>
  <c r="W690" i="4"/>
  <c r="W692" i="4"/>
  <c r="W694" i="4"/>
  <c r="W696" i="4"/>
  <c r="W698" i="4"/>
  <c r="W700" i="4"/>
  <c r="W702" i="4"/>
  <c r="W704" i="4"/>
  <c r="W706" i="4"/>
  <c r="W708" i="4"/>
  <c r="W710" i="4"/>
  <c r="W712" i="4"/>
  <c r="W714" i="4"/>
  <c r="W716" i="4"/>
  <c r="W718" i="4"/>
  <c r="W720" i="4"/>
  <c r="W722" i="4"/>
  <c r="W724" i="4"/>
  <c r="W726" i="4"/>
  <c r="W728" i="4"/>
  <c r="W730" i="4"/>
  <c r="W732" i="4"/>
  <c r="W734" i="4"/>
  <c r="W736" i="4"/>
  <c r="W738" i="4"/>
  <c r="W740" i="4"/>
  <c r="W742" i="4"/>
  <c r="W744" i="4"/>
  <c r="W746" i="4"/>
  <c r="W748" i="4"/>
  <c r="W750" i="4"/>
  <c r="W752" i="4"/>
  <c r="W754" i="4"/>
  <c r="W756" i="4"/>
  <c r="W758" i="4"/>
  <c r="W760" i="4"/>
  <c r="W762" i="4"/>
  <c r="W764" i="4"/>
  <c r="W766" i="4"/>
  <c r="W768" i="4"/>
  <c r="W770" i="4"/>
  <c r="W772" i="4"/>
  <c r="W774" i="4"/>
  <c r="W776" i="4"/>
  <c r="W778" i="4"/>
  <c r="W780" i="4"/>
  <c r="W782" i="4"/>
  <c r="W784" i="4"/>
  <c r="W786" i="4"/>
  <c r="W788" i="4"/>
  <c r="W790" i="4"/>
  <c r="W792" i="4"/>
  <c r="W794" i="4"/>
  <c r="W796" i="4"/>
  <c r="W798" i="4"/>
  <c r="W800" i="4"/>
  <c r="W802" i="4"/>
  <c r="W804" i="4"/>
  <c r="W806" i="4"/>
  <c r="W808" i="4"/>
  <c r="W810" i="4"/>
  <c r="W812" i="4"/>
  <c r="W814" i="4"/>
  <c r="W816" i="4"/>
  <c r="W818" i="4"/>
  <c r="W820" i="4"/>
  <c r="W822" i="4"/>
  <c r="W824" i="4"/>
  <c r="W826" i="4"/>
  <c r="W828" i="4"/>
  <c r="W830" i="4"/>
  <c r="X831" i="4"/>
  <c r="X833" i="4"/>
  <c r="X835" i="4"/>
  <c r="X837" i="4"/>
  <c r="X839" i="4"/>
  <c r="X841" i="4"/>
  <c r="X843" i="4"/>
  <c r="X845" i="4"/>
  <c r="X847" i="4"/>
  <c r="X849" i="4"/>
  <c r="X851" i="4"/>
  <c r="X853" i="4"/>
  <c r="X855" i="4"/>
  <c r="X857" i="4"/>
  <c r="W859" i="4"/>
  <c r="W861" i="4"/>
  <c r="W863" i="4"/>
  <c r="W865" i="4"/>
  <c r="W867" i="4"/>
  <c r="W869" i="4"/>
  <c r="W871" i="4"/>
  <c r="W873" i="4"/>
  <c r="W875" i="4"/>
  <c r="W877" i="4"/>
  <c r="W879" i="4"/>
  <c r="W881" i="4"/>
  <c r="W883" i="4"/>
  <c r="W885" i="4"/>
  <c r="W887" i="4"/>
  <c r="W889" i="4"/>
  <c r="W891" i="4"/>
  <c r="W893" i="4"/>
  <c r="W895" i="4"/>
  <c r="W897" i="4"/>
  <c r="W899" i="4"/>
  <c r="W901" i="4"/>
  <c r="W903" i="4"/>
  <c r="W905" i="4"/>
  <c r="W907" i="4"/>
  <c r="W909" i="4"/>
  <c r="W911" i="4"/>
  <c r="W913" i="4"/>
  <c r="W915" i="4"/>
  <c r="W917" i="4"/>
  <c r="W919" i="4"/>
  <c r="W921" i="4"/>
  <c r="W923" i="4"/>
  <c r="W925" i="4"/>
  <c r="W927" i="4"/>
  <c r="W929" i="4"/>
  <c r="W931" i="4"/>
  <c r="W933" i="4"/>
  <c r="W935" i="4"/>
  <c r="W937" i="4"/>
  <c r="W939" i="4"/>
  <c r="W941" i="4"/>
  <c r="W943" i="4"/>
  <c r="W945" i="4"/>
  <c r="W947" i="4"/>
  <c r="W949" i="4"/>
  <c r="W951" i="4"/>
  <c r="W953" i="4"/>
  <c r="W955" i="4"/>
  <c r="W957" i="4"/>
  <c r="W959" i="4"/>
  <c r="W961" i="4"/>
  <c r="W963" i="4"/>
  <c r="W965" i="4"/>
  <c r="W967" i="4"/>
  <c r="W969" i="4"/>
  <c r="W971" i="4"/>
  <c r="W973" i="4"/>
  <c r="W975" i="4"/>
  <c r="W977" i="4"/>
  <c r="W979" i="4"/>
  <c r="W981" i="4"/>
  <c r="W983" i="4"/>
  <c r="W985" i="4"/>
  <c r="X987" i="4"/>
  <c r="X989" i="4"/>
  <c r="X991" i="4"/>
  <c r="X993" i="4"/>
  <c r="W1000" i="4"/>
  <c r="X1000" i="4"/>
  <c r="W1004" i="4"/>
  <c r="X1004" i="4"/>
  <c r="W1008" i="4"/>
  <c r="X1008" i="4"/>
  <c r="W1012" i="4"/>
  <c r="X1012" i="4"/>
  <c r="W1016" i="4"/>
  <c r="X1016" i="4"/>
  <c r="W1020" i="4"/>
  <c r="X1020" i="4"/>
  <c r="W1024" i="4"/>
  <c r="X1024" i="4"/>
  <c r="W1028" i="4"/>
  <c r="X1028" i="4"/>
  <c r="W1032" i="4"/>
  <c r="X1032" i="4"/>
  <c r="W1036" i="4"/>
  <c r="X1036" i="4"/>
  <c r="W1040" i="4"/>
  <c r="X1040" i="4"/>
  <c r="W1044" i="4"/>
  <c r="X1044" i="4"/>
  <c r="W1048" i="4"/>
  <c r="X1048" i="4"/>
  <c r="W1052" i="4"/>
  <c r="X1052" i="4"/>
  <c r="W1056" i="4"/>
  <c r="X1056" i="4"/>
  <c r="W1060" i="4"/>
  <c r="X1060" i="4"/>
  <c r="W1064" i="4"/>
  <c r="X1064" i="4"/>
  <c r="W1068" i="4"/>
  <c r="X1068" i="4"/>
  <c r="W1072" i="4"/>
  <c r="X1072" i="4"/>
  <c r="W1076" i="4"/>
  <c r="X1076" i="4"/>
  <c r="W1080" i="4"/>
  <c r="X1080" i="4"/>
  <c r="W1084" i="4"/>
  <c r="X1084" i="4"/>
  <c r="W1088" i="4"/>
  <c r="X1088" i="4"/>
  <c r="W1092" i="4"/>
  <c r="X1092" i="4"/>
  <c r="W1096" i="4"/>
  <c r="X1096" i="4"/>
  <c r="W1100" i="4"/>
  <c r="X1100" i="4"/>
  <c r="W1104" i="4"/>
  <c r="X1104" i="4"/>
  <c r="X999" i="4"/>
  <c r="W999" i="4"/>
  <c r="W1002" i="4"/>
  <c r="X1002" i="4"/>
  <c r="W1006" i="4"/>
  <c r="X1006" i="4"/>
  <c r="W1010" i="4"/>
  <c r="X1010" i="4"/>
  <c r="W1014" i="4"/>
  <c r="X1014" i="4"/>
  <c r="W1018" i="4"/>
  <c r="X1018" i="4"/>
  <c r="W1022" i="4"/>
  <c r="X1022" i="4"/>
  <c r="W1026" i="4"/>
  <c r="X1026" i="4"/>
  <c r="W1030" i="4"/>
  <c r="X1030" i="4"/>
  <c r="W1034" i="4"/>
  <c r="X1034" i="4"/>
  <c r="W1038" i="4"/>
  <c r="X1038" i="4"/>
  <c r="W1042" i="4"/>
  <c r="X1042" i="4"/>
  <c r="W1046" i="4"/>
  <c r="X1046" i="4"/>
  <c r="W1050" i="4"/>
  <c r="X1050" i="4"/>
  <c r="W1054" i="4"/>
  <c r="X1054" i="4"/>
  <c r="W1058" i="4"/>
  <c r="X1058" i="4"/>
  <c r="W1062" i="4"/>
  <c r="X1062" i="4"/>
  <c r="W1066" i="4"/>
  <c r="X1066" i="4"/>
  <c r="W1070" i="4"/>
  <c r="X1070" i="4"/>
  <c r="W1074" i="4"/>
  <c r="X1074" i="4"/>
  <c r="W1078" i="4"/>
  <c r="X1078" i="4"/>
  <c r="W1082" i="4"/>
  <c r="X1082" i="4"/>
  <c r="W1086" i="4"/>
  <c r="X1086" i="4"/>
  <c r="W1090" i="4"/>
  <c r="X1090" i="4"/>
  <c r="W1094" i="4"/>
  <c r="X1094" i="4"/>
  <c r="W1098" i="4"/>
  <c r="X1098" i="4"/>
  <c r="W1102" i="4"/>
  <c r="X1102" i="4"/>
  <c r="W1106" i="4"/>
  <c r="X1106" i="4"/>
  <c r="X1108" i="4"/>
  <c r="X1110" i="4"/>
  <c r="X1112" i="4"/>
  <c r="X1114" i="4"/>
  <c r="X1116" i="4"/>
  <c r="X1118" i="4"/>
  <c r="X1120" i="4"/>
  <c r="X1122" i="4"/>
  <c r="X1124" i="4"/>
  <c r="X1126" i="4"/>
  <c r="X1128" i="4"/>
  <c r="X1130" i="4"/>
  <c r="X1132" i="4"/>
  <c r="X1134" i="4"/>
  <c r="X1136" i="4"/>
  <c r="X1138" i="4"/>
  <c r="X1140" i="4"/>
  <c r="W1143" i="4"/>
  <c r="X1143" i="4"/>
  <c r="W1147" i="4"/>
  <c r="X1147" i="4"/>
  <c r="X1142" i="4"/>
  <c r="W1142" i="4"/>
  <c r="W1145" i="4"/>
  <c r="X1145" i="4"/>
  <c r="X1149" i="4"/>
  <c r="X1151" i="4"/>
  <c r="X1153" i="4"/>
  <c r="X1155" i="4"/>
  <c r="X1157" i="4"/>
  <c r="X1159" i="4"/>
  <c r="X1161" i="4"/>
  <c r="X1163" i="4"/>
  <c r="X1165" i="4"/>
  <c r="X1167" i="4"/>
  <c r="X1169" i="4"/>
  <c r="X1171" i="4"/>
  <c r="X1173" i="4"/>
  <c r="X1175" i="4"/>
  <c r="X1177" i="4"/>
  <c r="X1179" i="4"/>
  <c r="X1181" i="4"/>
  <c r="X1183" i="4"/>
  <c r="X1185" i="4"/>
  <c r="X1187" i="4"/>
  <c r="X1189" i="4"/>
  <c r="X1191" i="4"/>
  <c r="X1193" i="4"/>
  <c r="X1195" i="4"/>
  <c r="X1197" i="4"/>
  <c r="X1199" i="4"/>
  <c r="X1201" i="4"/>
  <c r="X1203" i="4"/>
  <c r="X1205" i="4"/>
  <c r="X1207" i="4"/>
  <c r="X1209" i="4"/>
  <c r="X1211" i="4"/>
  <c r="X1213" i="4"/>
  <c r="X1215" i="4"/>
  <c r="X1217" i="4"/>
  <c r="X1219" i="4"/>
  <c r="X1221" i="4"/>
  <c r="X1223" i="4"/>
  <c r="X1225" i="4"/>
  <c r="R1200" i="4"/>
  <c r="R1208" i="4"/>
  <c r="R1216" i="4"/>
  <c r="R1224" i="4"/>
  <c r="R1196" i="4"/>
  <c r="R1204" i="4"/>
  <c r="R1212" i="4"/>
  <c r="R1220" i="4"/>
  <c r="S1164" i="4"/>
  <c r="R1164" i="4"/>
  <c r="S1166" i="4"/>
  <c r="R1166" i="4"/>
  <c r="S1168" i="4"/>
  <c r="R1168" i="4"/>
  <c r="S1170" i="4"/>
  <c r="R1170" i="4"/>
  <c r="S1172" i="4"/>
  <c r="R1172" i="4"/>
  <c r="S1174" i="4"/>
  <c r="R1174" i="4"/>
  <c r="S1176" i="4"/>
  <c r="R1176" i="4"/>
  <c r="S1178" i="4"/>
  <c r="R1178" i="4"/>
  <c r="S1180" i="4"/>
  <c r="R1180" i="4"/>
  <c r="S1182" i="4"/>
  <c r="R1182" i="4"/>
  <c r="S1184" i="4"/>
  <c r="R1184" i="4"/>
  <c r="S1186" i="4"/>
  <c r="R1186" i="4"/>
  <c r="S1188" i="4"/>
  <c r="R1188" i="4"/>
  <c r="S1190" i="4"/>
  <c r="R1190" i="4"/>
  <c r="S1192" i="4"/>
  <c r="R1192" i="4"/>
  <c r="S1194" i="4"/>
  <c r="R1194" i="4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R60" i="4"/>
  <c r="R64" i="4"/>
  <c r="R68" i="4"/>
  <c r="R72" i="4"/>
  <c r="R76" i="4"/>
  <c r="R80" i="4"/>
  <c r="R84" i="4"/>
  <c r="R88" i="4"/>
  <c r="R92" i="4"/>
  <c r="R96" i="4"/>
  <c r="R100" i="4"/>
  <c r="R104" i="4"/>
  <c r="R108" i="4"/>
  <c r="R112" i="4"/>
  <c r="R116" i="4"/>
  <c r="R120" i="4"/>
  <c r="R124" i="4"/>
  <c r="R128" i="4"/>
  <c r="R132" i="4"/>
  <c r="R136" i="4"/>
  <c r="R140" i="4"/>
  <c r="R144" i="4"/>
  <c r="R148" i="4"/>
  <c r="R152" i="4"/>
  <c r="R156" i="4"/>
  <c r="R160" i="4"/>
  <c r="R164" i="4"/>
  <c r="R168" i="4"/>
  <c r="R172" i="4"/>
  <c r="R176" i="4"/>
  <c r="R180" i="4"/>
  <c r="R184" i="4"/>
  <c r="R188" i="4"/>
  <c r="R192" i="4"/>
  <c r="R196" i="4"/>
  <c r="R200" i="4"/>
  <c r="R204" i="4"/>
  <c r="R208" i="4"/>
  <c r="R212" i="4"/>
  <c r="R216" i="4"/>
  <c r="R220" i="4"/>
  <c r="R224" i="4"/>
  <c r="R228" i="4"/>
  <c r="R232" i="4"/>
  <c r="R236" i="4"/>
  <c r="R240" i="4"/>
  <c r="R244" i="4"/>
  <c r="R248" i="4"/>
  <c r="R252" i="4"/>
  <c r="R256" i="4"/>
  <c r="R260" i="4"/>
  <c r="R264" i="4"/>
  <c r="R268" i="4"/>
  <c r="R272" i="4"/>
  <c r="R276" i="4"/>
  <c r="R280" i="4"/>
  <c r="R284" i="4"/>
  <c r="R288" i="4"/>
  <c r="R292" i="4"/>
  <c r="R296" i="4"/>
  <c r="R300" i="4"/>
  <c r="S302" i="4"/>
  <c r="R302" i="4"/>
  <c r="S306" i="4"/>
  <c r="R306" i="4"/>
  <c r="S308" i="4"/>
  <c r="R308" i="4"/>
  <c r="S310" i="4"/>
  <c r="R310" i="4"/>
  <c r="S312" i="4"/>
  <c r="R312" i="4"/>
  <c r="S314" i="4"/>
  <c r="R314" i="4"/>
  <c r="S316" i="4"/>
  <c r="R316" i="4"/>
  <c r="S318" i="4"/>
  <c r="R318" i="4"/>
  <c r="S320" i="4"/>
  <c r="R320" i="4"/>
  <c r="S322" i="4"/>
  <c r="R322" i="4"/>
  <c r="S324" i="4"/>
  <c r="R324" i="4"/>
  <c r="S326" i="4"/>
  <c r="R326" i="4"/>
  <c r="S328" i="4"/>
  <c r="R328" i="4"/>
  <c r="S330" i="4"/>
  <c r="R330" i="4"/>
  <c r="S332" i="4"/>
  <c r="R332" i="4"/>
  <c r="S334" i="4"/>
  <c r="R334" i="4"/>
  <c r="S336" i="4"/>
  <c r="R336" i="4"/>
  <c r="S338" i="4"/>
  <c r="R338" i="4"/>
  <c r="S340" i="4"/>
  <c r="R340" i="4"/>
  <c r="S342" i="4"/>
  <c r="R342" i="4"/>
  <c r="S344" i="4"/>
  <c r="R344" i="4"/>
  <c r="S346" i="4"/>
  <c r="R346" i="4"/>
  <c r="S348" i="4"/>
  <c r="R348" i="4"/>
  <c r="S350" i="4"/>
  <c r="R350" i="4"/>
  <c r="S352" i="4"/>
  <c r="R352" i="4"/>
  <c r="S354" i="4"/>
  <c r="R354" i="4"/>
  <c r="S356" i="4"/>
  <c r="R356" i="4"/>
  <c r="S358" i="4"/>
  <c r="R358" i="4"/>
  <c r="S360" i="4"/>
  <c r="R360" i="4"/>
  <c r="S362" i="4"/>
  <c r="R362" i="4"/>
  <c r="S364" i="4"/>
  <c r="R364" i="4"/>
  <c r="S366" i="4"/>
  <c r="R366" i="4"/>
  <c r="S368" i="4"/>
  <c r="R368" i="4"/>
  <c r="S370" i="4"/>
  <c r="R370" i="4"/>
  <c r="S372" i="4"/>
  <c r="R372" i="4"/>
  <c r="S374" i="4"/>
  <c r="R374" i="4"/>
  <c r="S376" i="4"/>
  <c r="R376" i="4"/>
  <c r="S378" i="4"/>
  <c r="R378" i="4"/>
  <c r="S380" i="4"/>
  <c r="R380" i="4"/>
  <c r="S382" i="4"/>
  <c r="R382" i="4"/>
  <c r="S384" i="4"/>
  <c r="R384" i="4"/>
  <c r="S386" i="4"/>
  <c r="R386" i="4"/>
  <c r="S388" i="4"/>
  <c r="R388" i="4"/>
  <c r="S390" i="4"/>
  <c r="R390" i="4"/>
  <c r="S392" i="4"/>
  <c r="R392" i="4"/>
  <c r="S394" i="4"/>
  <c r="R394" i="4"/>
  <c r="S396" i="4"/>
  <c r="R396" i="4"/>
  <c r="S398" i="4"/>
  <c r="R398" i="4"/>
  <c r="S400" i="4"/>
  <c r="R400" i="4"/>
  <c r="S402" i="4"/>
  <c r="R402" i="4"/>
  <c r="S404" i="4"/>
  <c r="R404" i="4"/>
  <c r="S406" i="4"/>
  <c r="R406" i="4"/>
  <c r="S408" i="4"/>
  <c r="R408" i="4"/>
  <c r="S410" i="4"/>
  <c r="R410" i="4"/>
  <c r="S412" i="4"/>
  <c r="R412" i="4"/>
  <c r="S414" i="4"/>
  <c r="R414" i="4"/>
  <c r="S416" i="4"/>
  <c r="R416" i="4"/>
  <c r="S418" i="4"/>
  <c r="R418" i="4"/>
  <c r="S420" i="4"/>
  <c r="R420" i="4"/>
  <c r="S422" i="4"/>
  <c r="R422" i="4"/>
  <c r="S424" i="4"/>
  <c r="R424" i="4"/>
  <c r="S426" i="4"/>
  <c r="R426" i="4"/>
  <c r="S428" i="4"/>
  <c r="R428" i="4"/>
  <c r="S430" i="4"/>
  <c r="R430" i="4"/>
  <c r="S432" i="4"/>
  <c r="R432" i="4"/>
  <c r="S434" i="4"/>
  <c r="R434" i="4"/>
  <c r="S436" i="4"/>
  <c r="R436" i="4"/>
  <c r="S438" i="4"/>
  <c r="R438" i="4"/>
  <c r="S440" i="4"/>
  <c r="R440" i="4"/>
  <c r="S442" i="4"/>
  <c r="R442" i="4"/>
  <c r="S444" i="4"/>
  <c r="R444" i="4"/>
  <c r="S446" i="4"/>
  <c r="R446" i="4"/>
  <c r="S448" i="4"/>
  <c r="R448" i="4"/>
  <c r="S450" i="4"/>
  <c r="R450" i="4"/>
  <c r="S452" i="4"/>
  <c r="R452" i="4"/>
  <c r="S454" i="4"/>
  <c r="R454" i="4"/>
  <c r="S456" i="4"/>
  <c r="R456" i="4"/>
  <c r="S458" i="4"/>
  <c r="R458" i="4"/>
  <c r="S460" i="4"/>
  <c r="R460" i="4"/>
  <c r="S462" i="4"/>
  <c r="R462" i="4"/>
  <c r="S464" i="4"/>
  <c r="R464" i="4"/>
  <c r="S466" i="4"/>
  <c r="R466" i="4"/>
  <c r="S468" i="4"/>
  <c r="R468" i="4"/>
  <c r="S470" i="4"/>
  <c r="R470" i="4"/>
  <c r="S472" i="4"/>
  <c r="R472" i="4"/>
  <c r="S474" i="4"/>
  <c r="R474" i="4"/>
  <c r="S476" i="4"/>
  <c r="R476" i="4"/>
  <c r="S478" i="4"/>
  <c r="R478" i="4"/>
  <c r="S480" i="4"/>
  <c r="R480" i="4"/>
  <c r="S482" i="4"/>
  <c r="R482" i="4"/>
  <c r="S484" i="4"/>
  <c r="R484" i="4"/>
  <c r="S486" i="4"/>
  <c r="R486" i="4"/>
  <c r="S488" i="4"/>
  <c r="R488" i="4"/>
  <c r="S490" i="4"/>
  <c r="R490" i="4"/>
  <c r="S492" i="4"/>
  <c r="R492" i="4"/>
  <c r="S494" i="4"/>
  <c r="R494" i="4"/>
  <c r="S496" i="4"/>
  <c r="R496" i="4"/>
  <c r="S498" i="4"/>
  <c r="R498" i="4"/>
  <c r="S500" i="4"/>
  <c r="R500" i="4"/>
  <c r="S502" i="4"/>
  <c r="R502" i="4"/>
  <c r="S504" i="4"/>
  <c r="R504" i="4"/>
  <c r="S506" i="4"/>
  <c r="R506" i="4"/>
  <c r="S508" i="4"/>
  <c r="R508" i="4"/>
  <c r="S510" i="4"/>
  <c r="R510" i="4"/>
  <c r="S512" i="4"/>
  <c r="R512" i="4"/>
  <c r="S514" i="4"/>
  <c r="R514" i="4"/>
  <c r="S516" i="4"/>
  <c r="R516" i="4"/>
  <c r="S518" i="4"/>
  <c r="R518" i="4"/>
  <c r="S520" i="4"/>
  <c r="R520" i="4"/>
  <c r="S522" i="4"/>
  <c r="R522" i="4"/>
  <c r="S524" i="4"/>
  <c r="R524" i="4"/>
  <c r="S526" i="4"/>
  <c r="R526" i="4"/>
  <c r="S528" i="4"/>
  <c r="R528" i="4"/>
  <c r="S530" i="4"/>
  <c r="R530" i="4"/>
  <c r="S532" i="4"/>
  <c r="R532" i="4"/>
  <c r="S534" i="4"/>
  <c r="R534" i="4"/>
  <c r="S536" i="4"/>
  <c r="R536" i="4"/>
  <c r="S538" i="4"/>
  <c r="R538" i="4"/>
  <c r="S540" i="4"/>
  <c r="R540" i="4"/>
  <c r="S542" i="4"/>
  <c r="R542" i="4"/>
  <c r="S544" i="4"/>
  <c r="R544" i="4"/>
  <c r="S546" i="4"/>
  <c r="R546" i="4"/>
  <c r="S548" i="4"/>
  <c r="R548" i="4"/>
  <c r="S550" i="4"/>
  <c r="R550" i="4"/>
  <c r="S552" i="4"/>
  <c r="R552" i="4"/>
  <c r="S554" i="4"/>
  <c r="R554" i="4"/>
  <c r="S556" i="4"/>
  <c r="R556" i="4"/>
  <c r="S558" i="4"/>
  <c r="R558" i="4"/>
  <c r="S560" i="4"/>
  <c r="R560" i="4"/>
  <c r="S562" i="4"/>
  <c r="R562" i="4"/>
  <c r="S564" i="4"/>
  <c r="R564" i="4"/>
  <c r="S566" i="4"/>
  <c r="R566" i="4"/>
  <c r="S568" i="4"/>
  <c r="R568" i="4"/>
  <c r="S570" i="4"/>
  <c r="R570" i="4"/>
  <c r="S572" i="4"/>
  <c r="R572" i="4"/>
  <c r="S574" i="4"/>
  <c r="R574" i="4"/>
  <c r="S576" i="4"/>
  <c r="R576" i="4"/>
  <c r="S578" i="4"/>
  <c r="R578" i="4"/>
  <c r="S580" i="4"/>
  <c r="R580" i="4"/>
  <c r="S582" i="4"/>
  <c r="R582" i="4"/>
  <c r="S584" i="4"/>
  <c r="R584" i="4"/>
  <c r="S586" i="4"/>
  <c r="R586" i="4"/>
  <c r="S588" i="4"/>
  <c r="R588" i="4"/>
  <c r="S590" i="4"/>
  <c r="R590" i="4"/>
  <c r="S592" i="4"/>
  <c r="R592" i="4"/>
  <c r="S594" i="4"/>
  <c r="R594" i="4"/>
  <c r="S596" i="4"/>
  <c r="R596" i="4"/>
  <c r="S598" i="4"/>
  <c r="R598" i="4"/>
  <c r="S600" i="4"/>
  <c r="R600" i="4"/>
  <c r="S602" i="4"/>
  <c r="R602" i="4"/>
  <c r="S604" i="4"/>
  <c r="R604" i="4"/>
  <c r="S606" i="4"/>
  <c r="R606" i="4"/>
  <c r="S608" i="4"/>
  <c r="R608" i="4"/>
  <c r="S610" i="4"/>
  <c r="R610" i="4"/>
  <c r="S612" i="4"/>
  <c r="R612" i="4"/>
  <c r="S614" i="4"/>
  <c r="R614" i="4"/>
  <c r="S616" i="4"/>
  <c r="R616" i="4"/>
  <c r="S618" i="4"/>
  <c r="R618" i="4"/>
  <c r="S620" i="4"/>
  <c r="R620" i="4"/>
  <c r="S622" i="4"/>
  <c r="R622" i="4"/>
  <c r="S624" i="4"/>
  <c r="R624" i="4"/>
  <c r="S626" i="4"/>
  <c r="R626" i="4"/>
  <c r="S628" i="4"/>
  <c r="R628" i="4"/>
  <c r="S630" i="4"/>
  <c r="R630" i="4"/>
  <c r="S632" i="4"/>
  <c r="R632" i="4"/>
  <c r="S634" i="4"/>
  <c r="R634" i="4"/>
  <c r="S636" i="4"/>
  <c r="R636" i="4"/>
  <c r="S638" i="4"/>
  <c r="R638" i="4"/>
  <c r="S640" i="4"/>
  <c r="R640" i="4"/>
  <c r="S642" i="4"/>
  <c r="R642" i="4"/>
  <c r="S644" i="4"/>
  <c r="R644" i="4"/>
  <c r="S646" i="4"/>
  <c r="R646" i="4"/>
  <c r="S648" i="4"/>
  <c r="R648" i="4"/>
  <c r="S650" i="4"/>
  <c r="R650" i="4"/>
  <c r="S652" i="4"/>
  <c r="R652" i="4"/>
  <c r="S654" i="4"/>
  <c r="R654" i="4"/>
  <c r="S656" i="4"/>
  <c r="R656" i="4"/>
  <c r="S658" i="4"/>
  <c r="R658" i="4"/>
  <c r="S660" i="4"/>
  <c r="R660" i="4"/>
  <c r="S662" i="4"/>
  <c r="R662" i="4"/>
  <c r="S664" i="4"/>
  <c r="R664" i="4"/>
  <c r="S666" i="4"/>
  <c r="R666" i="4"/>
  <c r="S668" i="4"/>
  <c r="R668" i="4"/>
  <c r="S670" i="4"/>
  <c r="R670" i="4"/>
  <c r="S672" i="4"/>
  <c r="R672" i="4"/>
  <c r="S674" i="4"/>
  <c r="R674" i="4"/>
  <c r="S676" i="4"/>
  <c r="R676" i="4"/>
  <c r="S678" i="4"/>
  <c r="R678" i="4"/>
  <c r="S680" i="4"/>
  <c r="R680" i="4"/>
  <c r="S682" i="4"/>
  <c r="R682" i="4"/>
  <c r="S684" i="4"/>
  <c r="R684" i="4"/>
  <c r="S686" i="4"/>
  <c r="R686" i="4"/>
  <c r="S688" i="4"/>
  <c r="R688" i="4"/>
  <c r="S690" i="4"/>
  <c r="R690" i="4"/>
  <c r="S692" i="4"/>
  <c r="R692" i="4"/>
  <c r="S694" i="4"/>
  <c r="R694" i="4"/>
  <c r="S696" i="4"/>
  <c r="R696" i="4"/>
  <c r="S698" i="4"/>
  <c r="R698" i="4"/>
  <c r="S700" i="4"/>
  <c r="R700" i="4"/>
  <c r="S702" i="4"/>
  <c r="R702" i="4"/>
  <c r="S704" i="4"/>
  <c r="R704" i="4"/>
  <c r="S706" i="4"/>
  <c r="R706" i="4"/>
  <c r="S708" i="4"/>
  <c r="R708" i="4"/>
  <c r="S710" i="4"/>
  <c r="R710" i="4"/>
  <c r="S712" i="4"/>
  <c r="R712" i="4"/>
  <c r="S714" i="4"/>
  <c r="R714" i="4"/>
  <c r="S716" i="4"/>
  <c r="R716" i="4"/>
  <c r="S718" i="4"/>
  <c r="R718" i="4"/>
  <c r="S720" i="4"/>
  <c r="R720" i="4"/>
  <c r="S722" i="4"/>
  <c r="R722" i="4"/>
  <c r="S724" i="4"/>
  <c r="R724" i="4"/>
  <c r="S726" i="4"/>
  <c r="R726" i="4"/>
  <c r="S728" i="4"/>
  <c r="R728" i="4"/>
  <c r="S730" i="4"/>
  <c r="R730" i="4"/>
  <c r="S732" i="4"/>
  <c r="R732" i="4"/>
  <c r="S734" i="4"/>
  <c r="R734" i="4"/>
  <c r="S736" i="4"/>
  <c r="R736" i="4"/>
  <c r="S738" i="4"/>
  <c r="R738" i="4"/>
  <c r="S740" i="4"/>
  <c r="R740" i="4"/>
  <c r="S742" i="4"/>
  <c r="R742" i="4"/>
  <c r="S744" i="4"/>
  <c r="R744" i="4"/>
  <c r="S746" i="4"/>
  <c r="R746" i="4"/>
  <c r="S748" i="4"/>
  <c r="R748" i="4"/>
  <c r="S750" i="4"/>
  <c r="R750" i="4"/>
  <c r="S752" i="4"/>
  <c r="R752" i="4"/>
  <c r="S754" i="4"/>
  <c r="R754" i="4"/>
  <c r="S756" i="4"/>
  <c r="R756" i="4"/>
  <c r="S758" i="4"/>
  <c r="R758" i="4"/>
  <c r="S760" i="4"/>
  <c r="R760" i="4"/>
  <c r="S762" i="4"/>
  <c r="R762" i="4"/>
  <c r="S764" i="4"/>
  <c r="R764" i="4"/>
  <c r="S766" i="4"/>
  <c r="R766" i="4"/>
  <c r="S768" i="4"/>
  <c r="R768" i="4"/>
  <c r="S770" i="4"/>
  <c r="R770" i="4"/>
  <c r="S772" i="4"/>
  <c r="R772" i="4"/>
  <c r="S774" i="4"/>
  <c r="R774" i="4"/>
  <c r="S776" i="4"/>
  <c r="R776" i="4"/>
  <c r="S778" i="4"/>
  <c r="R778" i="4"/>
  <c r="S780" i="4"/>
  <c r="R780" i="4"/>
  <c r="S782" i="4"/>
  <c r="R782" i="4"/>
  <c r="S784" i="4"/>
  <c r="R784" i="4"/>
  <c r="S786" i="4"/>
  <c r="R786" i="4"/>
  <c r="S788" i="4"/>
  <c r="R788" i="4"/>
  <c r="S790" i="4"/>
  <c r="R790" i="4"/>
  <c r="S792" i="4"/>
  <c r="R792" i="4"/>
  <c r="S794" i="4"/>
  <c r="R794" i="4"/>
  <c r="S796" i="4"/>
  <c r="R796" i="4"/>
  <c r="S798" i="4"/>
  <c r="R798" i="4"/>
  <c r="S800" i="4"/>
  <c r="R800" i="4"/>
  <c r="S802" i="4"/>
  <c r="R802" i="4"/>
  <c r="S804" i="4"/>
  <c r="R804" i="4"/>
  <c r="R806" i="4"/>
  <c r="S806" i="4"/>
  <c r="S808" i="4"/>
  <c r="R808" i="4"/>
  <c r="S810" i="4"/>
  <c r="R810" i="4"/>
  <c r="S812" i="4"/>
  <c r="R812" i="4"/>
  <c r="S814" i="4"/>
  <c r="R814" i="4"/>
  <c r="S816" i="4"/>
  <c r="R816" i="4"/>
  <c r="S818" i="4"/>
  <c r="R818" i="4"/>
  <c r="S820" i="4"/>
  <c r="R820" i="4"/>
  <c r="R822" i="4"/>
  <c r="S822" i="4"/>
  <c r="S824" i="4"/>
  <c r="R824" i="4"/>
  <c r="S826" i="4"/>
  <c r="R826" i="4"/>
  <c r="S828" i="4"/>
  <c r="R828" i="4"/>
  <c r="S830" i="4"/>
  <c r="R830" i="4"/>
  <c r="S832" i="4"/>
  <c r="R832" i="4"/>
  <c r="S834" i="4"/>
  <c r="R834" i="4"/>
  <c r="S836" i="4"/>
  <c r="R836" i="4"/>
  <c r="R838" i="4"/>
  <c r="S838" i="4"/>
  <c r="S840" i="4"/>
  <c r="R840" i="4"/>
  <c r="S842" i="4"/>
  <c r="R842" i="4"/>
  <c r="S844" i="4"/>
  <c r="R844" i="4"/>
  <c r="S846" i="4"/>
  <c r="R846" i="4"/>
  <c r="S848" i="4"/>
  <c r="R848" i="4"/>
  <c r="S850" i="4"/>
  <c r="R850" i="4"/>
  <c r="S852" i="4"/>
  <c r="R852" i="4"/>
  <c r="R854" i="4"/>
  <c r="S854" i="4"/>
  <c r="S856" i="4"/>
  <c r="R856" i="4"/>
  <c r="S858" i="4"/>
  <c r="R858" i="4"/>
  <c r="S860" i="4"/>
  <c r="R860" i="4"/>
  <c r="S862" i="4"/>
  <c r="R862" i="4"/>
  <c r="S864" i="4"/>
  <c r="R864" i="4"/>
  <c r="S866" i="4"/>
  <c r="R866" i="4"/>
  <c r="S868" i="4"/>
  <c r="R868" i="4"/>
  <c r="R870" i="4"/>
  <c r="S870" i="4"/>
  <c r="S872" i="4"/>
  <c r="R872" i="4"/>
  <c r="S874" i="4"/>
  <c r="R874" i="4"/>
  <c r="S876" i="4"/>
  <c r="R876" i="4"/>
  <c r="S878" i="4"/>
  <c r="R878" i="4"/>
  <c r="S880" i="4"/>
  <c r="R880" i="4"/>
  <c r="S882" i="4"/>
  <c r="R882" i="4"/>
  <c r="S884" i="4"/>
  <c r="R884" i="4"/>
  <c r="R886" i="4"/>
  <c r="S886" i="4"/>
  <c r="S888" i="4"/>
  <c r="R888" i="4"/>
  <c r="S890" i="4"/>
  <c r="R890" i="4"/>
  <c r="S892" i="4"/>
  <c r="R892" i="4"/>
  <c r="S894" i="4"/>
  <c r="R894" i="4"/>
  <c r="S896" i="4"/>
  <c r="R896" i="4"/>
  <c r="S898" i="4"/>
  <c r="R898" i="4"/>
  <c r="S900" i="4"/>
  <c r="R900" i="4"/>
  <c r="R902" i="4"/>
  <c r="S902" i="4"/>
  <c r="S904" i="4"/>
  <c r="R904" i="4"/>
  <c r="S906" i="4"/>
  <c r="R906" i="4"/>
  <c r="S908" i="4"/>
  <c r="R908" i="4"/>
  <c r="S910" i="4"/>
  <c r="R910" i="4"/>
  <c r="S912" i="4"/>
  <c r="R912" i="4"/>
  <c r="S914" i="4"/>
  <c r="R914" i="4"/>
  <c r="S916" i="4"/>
  <c r="R916" i="4"/>
  <c r="R918" i="4"/>
  <c r="S918" i="4"/>
  <c r="S920" i="4"/>
  <c r="R920" i="4"/>
  <c r="S922" i="4"/>
  <c r="R922" i="4"/>
  <c r="S924" i="4"/>
  <c r="R924" i="4"/>
  <c r="S926" i="4"/>
  <c r="R926" i="4"/>
  <c r="S928" i="4"/>
  <c r="R928" i="4"/>
  <c r="S930" i="4"/>
  <c r="R930" i="4"/>
  <c r="S932" i="4"/>
  <c r="R932" i="4"/>
  <c r="R934" i="4"/>
  <c r="S934" i="4"/>
  <c r="S936" i="4"/>
  <c r="R936" i="4"/>
  <c r="S938" i="4"/>
  <c r="R938" i="4"/>
  <c r="S940" i="4"/>
  <c r="R940" i="4"/>
  <c r="S942" i="4"/>
  <c r="R942" i="4"/>
  <c r="S944" i="4"/>
  <c r="R944" i="4"/>
  <c r="S946" i="4"/>
  <c r="R946" i="4"/>
  <c r="S948" i="4"/>
  <c r="R948" i="4"/>
  <c r="R950" i="4"/>
  <c r="S950" i="4"/>
  <c r="S952" i="4"/>
  <c r="R952" i="4"/>
  <c r="S954" i="4"/>
  <c r="R954" i="4"/>
  <c r="S956" i="4"/>
  <c r="R956" i="4"/>
  <c r="S958" i="4"/>
  <c r="R958" i="4"/>
  <c r="S960" i="4"/>
  <c r="R960" i="4"/>
  <c r="S962" i="4"/>
  <c r="R962" i="4"/>
  <c r="S964" i="4"/>
  <c r="R964" i="4"/>
  <c r="R966" i="4"/>
  <c r="S966" i="4"/>
  <c r="S968" i="4"/>
  <c r="R968" i="4"/>
  <c r="S970" i="4"/>
  <c r="R970" i="4"/>
  <c r="S972" i="4"/>
  <c r="R972" i="4"/>
  <c r="S974" i="4"/>
  <c r="R974" i="4"/>
  <c r="S976" i="4"/>
  <c r="R976" i="4"/>
  <c r="S978" i="4"/>
  <c r="R978" i="4"/>
  <c r="S980" i="4"/>
  <c r="R980" i="4"/>
  <c r="R982" i="4"/>
  <c r="S982" i="4"/>
  <c r="S984" i="4"/>
  <c r="R984" i="4"/>
  <c r="S986" i="4"/>
  <c r="R986" i="4"/>
  <c r="S988" i="4"/>
  <c r="R988" i="4"/>
  <c r="S990" i="4"/>
  <c r="R990" i="4"/>
  <c r="S992" i="4"/>
  <c r="R992" i="4"/>
  <c r="S994" i="4"/>
  <c r="R994" i="4"/>
  <c r="S996" i="4"/>
  <c r="R996" i="4"/>
  <c r="R998" i="4"/>
  <c r="S998" i="4"/>
  <c r="S1000" i="4"/>
  <c r="R1000" i="4"/>
  <c r="S1002" i="4"/>
  <c r="R1002" i="4"/>
  <c r="S1004" i="4"/>
  <c r="R1004" i="4"/>
  <c r="S1006" i="4"/>
  <c r="R1006" i="4"/>
  <c r="S1008" i="4"/>
  <c r="R1008" i="4"/>
  <c r="S1010" i="4"/>
  <c r="R1010" i="4"/>
  <c r="S1012" i="4"/>
  <c r="R1012" i="4"/>
  <c r="R1014" i="4"/>
  <c r="S1014" i="4"/>
  <c r="S1016" i="4"/>
  <c r="R1016" i="4"/>
  <c r="S1018" i="4"/>
  <c r="R1018" i="4"/>
  <c r="S1020" i="4"/>
  <c r="R1020" i="4"/>
  <c r="S1022" i="4"/>
  <c r="R1022" i="4"/>
  <c r="S1024" i="4"/>
  <c r="R1024" i="4"/>
  <c r="S1026" i="4"/>
  <c r="R1026" i="4"/>
  <c r="S1028" i="4"/>
  <c r="R1028" i="4"/>
  <c r="R1030" i="4"/>
  <c r="S1030" i="4"/>
  <c r="S1032" i="4"/>
  <c r="R1032" i="4"/>
  <c r="S1034" i="4"/>
  <c r="R1034" i="4"/>
  <c r="S1036" i="4"/>
  <c r="R1036" i="4"/>
  <c r="S1038" i="4"/>
  <c r="R1038" i="4"/>
  <c r="S1040" i="4"/>
  <c r="R1040" i="4"/>
  <c r="S1042" i="4"/>
  <c r="R1042" i="4"/>
  <c r="S1044" i="4"/>
  <c r="R1044" i="4"/>
  <c r="R1046" i="4"/>
  <c r="S1046" i="4"/>
  <c r="S1048" i="4"/>
  <c r="R1048" i="4"/>
  <c r="S1050" i="4"/>
  <c r="R1050" i="4"/>
  <c r="S1052" i="4"/>
  <c r="R1052" i="4"/>
  <c r="S1054" i="4"/>
  <c r="R1054" i="4"/>
  <c r="S1056" i="4"/>
  <c r="R1056" i="4"/>
  <c r="S1058" i="4"/>
  <c r="R1058" i="4"/>
  <c r="S1060" i="4"/>
  <c r="R1060" i="4"/>
  <c r="S1062" i="4"/>
  <c r="R1062" i="4"/>
  <c r="S1064" i="4"/>
  <c r="R1064" i="4"/>
  <c r="S1066" i="4"/>
  <c r="R1066" i="4"/>
  <c r="S1068" i="4"/>
  <c r="R1068" i="4"/>
  <c r="S1070" i="4"/>
  <c r="R1070" i="4"/>
  <c r="S1072" i="4"/>
  <c r="R1072" i="4"/>
  <c r="S1074" i="4"/>
  <c r="R1074" i="4"/>
  <c r="S1076" i="4"/>
  <c r="R1076" i="4"/>
  <c r="S1078" i="4"/>
  <c r="R1078" i="4"/>
  <c r="S1080" i="4"/>
  <c r="R1080" i="4"/>
  <c r="S1082" i="4"/>
  <c r="R1082" i="4"/>
  <c r="S1084" i="4"/>
  <c r="R1084" i="4"/>
  <c r="S1086" i="4"/>
  <c r="R1086" i="4"/>
  <c r="S1088" i="4"/>
  <c r="R1088" i="4"/>
  <c r="S1090" i="4"/>
  <c r="R1090" i="4"/>
  <c r="S1092" i="4"/>
  <c r="R1092" i="4"/>
  <c r="S1094" i="4"/>
  <c r="R1094" i="4"/>
  <c r="S1096" i="4"/>
  <c r="R1096" i="4"/>
  <c r="S1098" i="4"/>
  <c r="R1098" i="4"/>
  <c r="S1100" i="4"/>
  <c r="R1100" i="4"/>
  <c r="S1102" i="4"/>
  <c r="R1102" i="4"/>
  <c r="S1104" i="4"/>
  <c r="R1104" i="4"/>
  <c r="S1106" i="4"/>
  <c r="R1106" i="4"/>
  <c r="S1108" i="4"/>
  <c r="R1108" i="4"/>
  <c r="S1110" i="4"/>
  <c r="R1110" i="4"/>
  <c r="S1112" i="4"/>
  <c r="R1112" i="4"/>
  <c r="S1114" i="4"/>
  <c r="R1114" i="4"/>
  <c r="S1116" i="4"/>
  <c r="R1116" i="4"/>
  <c r="S1118" i="4"/>
  <c r="R1118" i="4"/>
  <c r="S1120" i="4"/>
  <c r="R1120" i="4"/>
  <c r="S1122" i="4"/>
  <c r="R1122" i="4"/>
  <c r="S1124" i="4"/>
  <c r="R1124" i="4"/>
  <c r="S1126" i="4"/>
  <c r="R1126" i="4"/>
  <c r="S1128" i="4"/>
  <c r="R1128" i="4"/>
  <c r="S1130" i="4"/>
  <c r="R1130" i="4"/>
  <c r="S1132" i="4"/>
  <c r="R1132" i="4"/>
  <c r="S1134" i="4"/>
  <c r="R1134" i="4"/>
  <c r="S1136" i="4"/>
  <c r="R1136" i="4"/>
  <c r="S1138" i="4"/>
  <c r="R1138" i="4"/>
  <c r="S1140" i="4"/>
  <c r="R1140" i="4"/>
  <c r="S1142" i="4"/>
  <c r="R1142" i="4"/>
  <c r="S1144" i="4"/>
  <c r="R1144" i="4"/>
  <c r="S1146" i="4"/>
  <c r="R1146" i="4"/>
  <c r="S1148" i="4"/>
  <c r="R1148" i="4"/>
  <c r="S1150" i="4"/>
  <c r="R1150" i="4"/>
  <c r="S1152" i="4"/>
  <c r="R1152" i="4"/>
  <c r="S1154" i="4"/>
  <c r="R1154" i="4"/>
  <c r="S1156" i="4"/>
  <c r="R1156" i="4"/>
  <c r="S1158" i="4"/>
  <c r="R1158" i="4"/>
  <c r="S1160" i="4"/>
  <c r="R1160" i="4"/>
  <c r="S1162" i="4"/>
  <c r="R1162" i="4"/>
  <c r="R3" i="4"/>
  <c r="S3" i="4"/>
  <c r="S5" i="4"/>
  <c r="R5" i="4"/>
  <c r="R7" i="4"/>
  <c r="S7" i="4"/>
  <c r="S9" i="4"/>
  <c r="R9" i="4"/>
  <c r="R11" i="4"/>
  <c r="S11" i="4"/>
  <c r="S13" i="4"/>
  <c r="R13" i="4"/>
  <c r="R15" i="4"/>
  <c r="S15" i="4"/>
  <c r="S17" i="4"/>
  <c r="R17" i="4"/>
  <c r="R19" i="4"/>
  <c r="S19" i="4"/>
  <c r="S21" i="4"/>
  <c r="R21" i="4"/>
  <c r="R23" i="4"/>
  <c r="S23" i="4"/>
  <c r="S25" i="4"/>
  <c r="R25" i="4"/>
  <c r="R27" i="4"/>
  <c r="S27" i="4"/>
  <c r="S29" i="4"/>
  <c r="R29" i="4"/>
  <c r="R31" i="4"/>
  <c r="S31" i="4"/>
  <c r="S33" i="4"/>
  <c r="R33" i="4"/>
  <c r="R35" i="4"/>
  <c r="S35" i="4"/>
  <c r="S37" i="4"/>
  <c r="R37" i="4"/>
  <c r="R39" i="4"/>
  <c r="S39" i="4"/>
  <c r="S41" i="4"/>
  <c r="R41" i="4"/>
  <c r="R43" i="4"/>
  <c r="S43" i="4"/>
  <c r="S45" i="4"/>
  <c r="R45" i="4"/>
  <c r="R47" i="4"/>
  <c r="S47" i="4"/>
  <c r="S49" i="4"/>
  <c r="R49" i="4"/>
  <c r="R51" i="4"/>
  <c r="S51" i="4"/>
  <c r="S53" i="4"/>
  <c r="R53" i="4"/>
  <c r="R55" i="4"/>
  <c r="S55" i="4"/>
  <c r="S57" i="4"/>
  <c r="R57" i="4"/>
  <c r="R59" i="4"/>
  <c r="S59" i="4"/>
  <c r="S61" i="4"/>
  <c r="R61" i="4"/>
  <c r="R63" i="4"/>
  <c r="S63" i="4"/>
  <c r="S65" i="4"/>
  <c r="R65" i="4"/>
  <c r="R67" i="4"/>
  <c r="S67" i="4"/>
  <c r="S69" i="4"/>
  <c r="R69" i="4"/>
  <c r="R71" i="4"/>
  <c r="S71" i="4"/>
  <c r="S73" i="4"/>
  <c r="R73" i="4"/>
  <c r="R75" i="4"/>
  <c r="S75" i="4"/>
  <c r="S77" i="4"/>
  <c r="R77" i="4"/>
  <c r="R79" i="4"/>
  <c r="S79" i="4"/>
  <c r="S81" i="4"/>
  <c r="R81" i="4"/>
  <c r="R83" i="4"/>
  <c r="S83" i="4"/>
  <c r="S85" i="4"/>
  <c r="R85" i="4"/>
  <c r="R87" i="4"/>
  <c r="S87" i="4"/>
  <c r="S89" i="4"/>
  <c r="R89" i="4"/>
  <c r="R91" i="4"/>
  <c r="S91" i="4"/>
  <c r="S93" i="4"/>
  <c r="R93" i="4"/>
  <c r="R95" i="4"/>
  <c r="S95" i="4"/>
  <c r="S97" i="4"/>
  <c r="R97" i="4"/>
  <c r="R99" i="4"/>
  <c r="S99" i="4"/>
  <c r="S101" i="4"/>
  <c r="R101" i="4"/>
  <c r="R103" i="4"/>
  <c r="S103" i="4"/>
  <c r="S105" i="4"/>
  <c r="R105" i="4"/>
  <c r="R107" i="4"/>
  <c r="S107" i="4"/>
  <c r="S109" i="4"/>
  <c r="R109" i="4"/>
  <c r="R111" i="4"/>
  <c r="S111" i="4"/>
  <c r="S113" i="4"/>
  <c r="R113" i="4"/>
  <c r="R115" i="4"/>
  <c r="S115" i="4"/>
  <c r="S117" i="4"/>
  <c r="R117" i="4"/>
  <c r="R119" i="4"/>
  <c r="S119" i="4"/>
  <c r="S121" i="4"/>
  <c r="R121" i="4"/>
  <c r="R123" i="4"/>
  <c r="S123" i="4"/>
  <c r="S125" i="4"/>
  <c r="R125" i="4"/>
  <c r="R127" i="4"/>
  <c r="S127" i="4"/>
  <c r="S129" i="4"/>
  <c r="R129" i="4"/>
  <c r="R131" i="4"/>
  <c r="S131" i="4"/>
  <c r="S133" i="4"/>
  <c r="R133" i="4"/>
  <c r="R135" i="4"/>
  <c r="S135" i="4"/>
  <c r="S137" i="4"/>
  <c r="R137" i="4"/>
  <c r="R139" i="4"/>
  <c r="S139" i="4"/>
  <c r="S141" i="4"/>
  <c r="R141" i="4"/>
  <c r="R143" i="4"/>
  <c r="S143" i="4"/>
  <c r="S145" i="4"/>
  <c r="R145" i="4"/>
  <c r="R147" i="4"/>
  <c r="S147" i="4"/>
  <c r="S149" i="4"/>
  <c r="R149" i="4"/>
  <c r="R151" i="4"/>
  <c r="S151" i="4"/>
  <c r="S153" i="4"/>
  <c r="R153" i="4"/>
  <c r="R155" i="4"/>
  <c r="S155" i="4"/>
  <c r="S157" i="4"/>
  <c r="R157" i="4"/>
  <c r="R159" i="4"/>
  <c r="S159" i="4"/>
  <c r="S161" i="4"/>
  <c r="R161" i="4"/>
  <c r="R163" i="4"/>
  <c r="S163" i="4"/>
  <c r="S165" i="4"/>
  <c r="R165" i="4"/>
  <c r="R167" i="4"/>
  <c r="S167" i="4"/>
  <c r="S169" i="4"/>
  <c r="R169" i="4"/>
  <c r="R171" i="4"/>
  <c r="S171" i="4"/>
  <c r="S173" i="4"/>
  <c r="R173" i="4"/>
  <c r="R175" i="4"/>
  <c r="S175" i="4"/>
  <c r="S177" i="4"/>
  <c r="R177" i="4"/>
  <c r="R179" i="4"/>
  <c r="S179" i="4"/>
  <c r="S181" i="4"/>
  <c r="R181" i="4"/>
  <c r="R183" i="4"/>
  <c r="S183" i="4"/>
  <c r="S185" i="4"/>
  <c r="R185" i="4"/>
  <c r="R187" i="4"/>
  <c r="S187" i="4"/>
  <c r="S189" i="4"/>
  <c r="R189" i="4"/>
  <c r="R191" i="4"/>
  <c r="S191" i="4"/>
  <c r="S193" i="4"/>
  <c r="R193" i="4"/>
  <c r="R195" i="4"/>
  <c r="S195" i="4"/>
  <c r="S197" i="4"/>
  <c r="R197" i="4"/>
  <c r="R199" i="4"/>
  <c r="S199" i="4"/>
  <c r="S201" i="4"/>
  <c r="R201" i="4"/>
  <c r="R203" i="4"/>
  <c r="S203" i="4"/>
  <c r="S205" i="4"/>
  <c r="R205" i="4"/>
  <c r="R207" i="4"/>
  <c r="S207" i="4"/>
  <c r="S209" i="4"/>
  <c r="R209" i="4"/>
  <c r="R211" i="4"/>
  <c r="S211" i="4"/>
  <c r="S213" i="4"/>
  <c r="R213" i="4"/>
  <c r="R215" i="4"/>
  <c r="S215" i="4"/>
  <c r="S217" i="4"/>
  <c r="R217" i="4"/>
  <c r="R219" i="4"/>
  <c r="S219" i="4"/>
  <c r="S221" i="4"/>
  <c r="R221" i="4"/>
  <c r="R223" i="4"/>
  <c r="S223" i="4"/>
  <c r="S225" i="4"/>
  <c r="R225" i="4"/>
  <c r="R227" i="4"/>
  <c r="S227" i="4"/>
  <c r="S229" i="4"/>
  <c r="R229" i="4"/>
  <c r="R231" i="4"/>
  <c r="S231" i="4"/>
  <c r="S233" i="4"/>
  <c r="R233" i="4"/>
  <c r="R235" i="4"/>
  <c r="S235" i="4"/>
  <c r="S237" i="4"/>
  <c r="R237" i="4"/>
  <c r="R239" i="4"/>
  <c r="S239" i="4"/>
  <c r="S241" i="4"/>
  <c r="R241" i="4"/>
  <c r="R243" i="4"/>
  <c r="S243" i="4"/>
  <c r="S245" i="4"/>
  <c r="R245" i="4"/>
  <c r="R247" i="4"/>
  <c r="S247" i="4"/>
  <c r="S249" i="4"/>
  <c r="R249" i="4"/>
  <c r="R251" i="4"/>
  <c r="S251" i="4"/>
  <c r="S253" i="4"/>
  <c r="R253" i="4"/>
  <c r="R255" i="4"/>
  <c r="S255" i="4"/>
  <c r="S257" i="4"/>
  <c r="R257" i="4"/>
  <c r="R259" i="4"/>
  <c r="S259" i="4"/>
  <c r="S261" i="4"/>
  <c r="R261" i="4"/>
  <c r="R263" i="4"/>
  <c r="S263" i="4"/>
  <c r="S265" i="4"/>
  <c r="R265" i="4"/>
  <c r="R267" i="4"/>
  <c r="S267" i="4"/>
  <c r="S269" i="4"/>
  <c r="R269" i="4"/>
  <c r="R271" i="4"/>
  <c r="S271" i="4"/>
  <c r="S273" i="4"/>
  <c r="R273" i="4"/>
  <c r="R275" i="4"/>
  <c r="S275" i="4"/>
  <c r="S277" i="4"/>
  <c r="R277" i="4"/>
  <c r="R279" i="4"/>
  <c r="S279" i="4"/>
  <c r="S281" i="4"/>
  <c r="R281" i="4"/>
  <c r="R283" i="4"/>
  <c r="S283" i="4"/>
  <c r="S285" i="4"/>
  <c r="R285" i="4"/>
  <c r="R287" i="4"/>
  <c r="S287" i="4"/>
  <c r="S289" i="4"/>
  <c r="R289" i="4"/>
  <c r="S291" i="4"/>
  <c r="R291" i="4"/>
  <c r="S293" i="4"/>
  <c r="R293" i="4"/>
  <c r="S295" i="4"/>
  <c r="R295" i="4"/>
  <c r="S297" i="4"/>
  <c r="R297" i="4"/>
  <c r="S299" i="4"/>
  <c r="R299" i="4"/>
  <c r="S301" i="4"/>
  <c r="R301" i="4"/>
  <c r="S303" i="4"/>
  <c r="R303" i="4"/>
  <c r="S305" i="4"/>
  <c r="R305" i="4"/>
  <c r="S307" i="4"/>
  <c r="R307" i="4"/>
  <c r="S309" i="4"/>
  <c r="R309" i="4"/>
  <c r="S311" i="4"/>
  <c r="R311" i="4"/>
  <c r="S313" i="4"/>
  <c r="R313" i="4"/>
  <c r="S315" i="4"/>
  <c r="R315" i="4"/>
  <c r="S317" i="4"/>
  <c r="R317" i="4"/>
  <c r="S319" i="4"/>
  <c r="R319" i="4"/>
  <c r="S321" i="4"/>
  <c r="R321" i="4"/>
  <c r="S323" i="4"/>
  <c r="R323" i="4"/>
  <c r="S325" i="4"/>
  <c r="R325" i="4"/>
  <c r="S327" i="4"/>
  <c r="R327" i="4"/>
  <c r="S329" i="4"/>
  <c r="R329" i="4"/>
  <c r="S331" i="4"/>
  <c r="R331" i="4"/>
  <c r="S333" i="4"/>
  <c r="R333" i="4"/>
  <c r="S335" i="4"/>
  <c r="R335" i="4"/>
  <c r="S337" i="4"/>
  <c r="R337" i="4"/>
  <c r="S339" i="4"/>
  <c r="R339" i="4"/>
  <c r="S341" i="4"/>
  <c r="R341" i="4"/>
  <c r="S343" i="4"/>
  <c r="R343" i="4"/>
  <c r="S345" i="4"/>
  <c r="R345" i="4"/>
  <c r="S347" i="4"/>
  <c r="R347" i="4"/>
  <c r="S349" i="4"/>
  <c r="R349" i="4"/>
  <c r="S351" i="4"/>
  <c r="R351" i="4"/>
  <c r="S353" i="4"/>
  <c r="R353" i="4"/>
  <c r="S355" i="4"/>
  <c r="R355" i="4"/>
  <c r="S357" i="4"/>
  <c r="R357" i="4"/>
  <c r="S359" i="4"/>
  <c r="R359" i="4"/>
  <c r="S361" i="4"/>
  <c r="R361" i="4"/>
  <c r="S363" i="4"/>
  <c r="R363" i="4"/>
  <c r="S365" i="4"/>
  <c r="R365" i="4"/>
  <c r="S367" i="4"/>
  <c r="R367" i="4"/>
  <c r="S369" i="4"/>
  <c r="R369" i="4"/>
  <c r="S371" i="4"/>
  <c r="R371" i="4"/>
  <c r="S373" i="4"/>
  <c r="R373" i="4"/>
  <c r="S375" i="4"/>
  <c r="R375" i="4"/>
  <c r="S377" i="4"/>
  <c r="R377" i="4"/>
  <c r="S379" i="4"/>
  <c r="R379" i="4"/>
  <c r="S381" i="4"/>
  <c r="R381" i="4"/>
  <c r="S383" i="4"/>
  <c r="R383" i="4"/>
  <c r="S385" i="4"/>
  <c r="R385" i="4"/>
  <c r="S387" i="4"/>
  <c r="R387" i="4"/>
  <c r="S389" i="4"/>
  <c r="R389" i="4"/>
  <c r="S391" i="4"/>
  <c r="R391" i="4"/>
  <c r="S393" i="4"/>
  <c r="R393" i="4"/>
  <c r="S395" i="4"/>
  <c r="R395" i="4"/>
  <c r="S397" i="4"/>
  <c r="R397" i="4"/>
  <c r="S399" i="4"/>
  <c r="R399" i="4"/>
  <c r="S401" i="4"/>
  <c r="R401" i="4"/>
  <c r="S403" i="4"/>
  <c r="R403" i="4"/>
  <c r="S405" i="4"/>
  <c r="R405" i="4"/>
  <c r="S407" i="4"/>
  <c r="R407" i="4"/>
  <c r="S409" i="4"/>
  <c r="R409" i="4"/>
  <c r="S411" i="4"/>
  <c r="R411" i="4"/>
  <c r="S413" i="4"/>
  <c r="R413" i="4"/>
  <c r="S415" i="4"/>
  <c r="R415" i="4"/>
  <c r="S417" i="4"/>
  <c r="R417" i="4"/>
  <c r="S419" i="4"/>
  <c r="R419" i="4"/>
  <c r="S421" i="4"/>
  <c r="R421" i="4"/>
  <c r="S423" i="4"/>
  <c r="R423" i="4"/>
  <c r="S425" i="4"/>
  <c r="R425" i="4"/>
  <c r="S427" i="4"/>
  <c r="R427" i="4"/>
  <c r="S429" i="4"/>
  <c r="R429" i="4"/>
  <c r="S431" i="4"/>
  <c r="R431" i="4"/>
  <c r="S433" i="4"/>
  <c r="R433" i="4"/>
  <c r="S435" i="4"/>
  <c r="R435" i="4"/>
  <c r="S437" i="4"/>
  <c r="R437" i="4"/>
  <c r="S439" i="4"/>
  <c r="R439" i="4"/>
  <c r="S441" i="4"/>
  <c r="R441" i="4"/>
  <c r="S443" i="4"/>
  <c r="R443" i="4"/>
  <c r="S445" i="4"/>
  <c r="R445" i="4"/>
  <c r="S447" i="4"/>
  <c r="R447" i="4"/>
  <c r="S449" i="4"/>
  <c r="R449" i="4"/>
  <c r="S451" i="4"/>
  <c r="R451" i="4"/>
  <c r="S453" i="4"/>
  <c r="R453" i="4"/>
  <c r="S455" i="4"/>
  <c r="R455" i="4"/>
  <c r="S457" i="4"/>
  <c r="R457" i="4"/>
  <c r="S459" i="4"/>
  <c r="R459" i="4"/>
  <c r="S461" i="4"/>
  <c r="R461" i="4"/>
  <c r="S463" i="4"/>
  <c r="R463" i="4"/>
  <c r="S465" i="4"/>
  <c r="R465" i="4"/>
  <c r="S467" i="4"/>
  <c r="R467" i="4"/>
  <c r="S469" i="4"/>
  <c r="R469" i="4"/>
  <c r="S471" i="4"/>
  <c r="R471" i="4"/>
  <c r="S473" i="4"/>
  <c r="R473" i="4"/>
  <c r="S475" i="4"/>
  <c r="R475" i="4"/>
  <c r="S477" i="4"/>
  <c r="R477" i="4"/>
  <c r="S479" i="4"/>
  <c r="R479" i="4"/>
  <c r="S481" i="4"/>
  <c r="R481" i="4"/>
  <c r="S483" i="4"/>
  <c r="R483" i="4"/>
  <c r="S485" i="4"/>
  <c r="R485" i="4"/>
  <c r="S487" i="4"/>
  <c r="R487" i="4"/>
  <c r="S489" i="4"/>
  <c r="R489" i="4"/>
  <c r="S491" i="4"/>
  <c r="R491" i="4"/>
  <c r="S493" i="4"/>
  <c r="R493" i="4"/>
  <c r="S495" i="4"/>
  <c r="R495" i="4"/>
  <c r="S497" i="4"/>
  <c r="R497" i="4"/>
  <c r="S499" i="4"/>
  <c r="R499" i="4"/>
  <c r="S501" i="4"/>
  <c r="R501" i="4"/>
  <c r="S503" i="4"/>
  <c r="R503" i="4"/>
  <c r="S505" i="4"/>
  <c r="R505" i="4"/>
  <c r="S507" i="4"/>
  <c r="R507" i="4"/>
  <c r="S509" i="4"/>
  <c r="R509" i="4"/>
  <c r="S511" i="4"/>
  <c r="R511" i="4"/>
  <c r="S513" i="4"/>
  <c r="R513" i="4"/>
  <c r="S515" i="4"/>
  <c r="R515" i="4"/>
  <c r="S517" i="4"/>
  <c r="R517" i="4"/>
  <c r="S519" i="4"/>
  <c r="R519" i="4"/>
  <c r="S521" i="4"/>
  <c r="R521" i="4"/>
  <c r="S523" i="4"/>
  <c r="R523" i="4"/>
  <c r="S525" i="4"/>
  <c r="R525" i="4"/>
  <c r="S527" i="4"/>
  <c r="R527" i="4"/>
  <c r="S529" i="4"/>
  <c r="R529" i="4"/>
  <c r="S531" i="4"/>
  <c r="R531" i="4"/>
  <c r="S533" i="4"/>
  <c r="R533" i="4"/>
  <c r="S535" i="4"/>
  <c r="R535" i="4"/>
  <c r="S537" i="4"/>
  <c r="R537" i="4"/>
  <c r="S539" i="4"/>
  <c r="R539" i="4"/>
  <c r="S541" i="4"/>
  <c r="R541" i="4"/>
  <c r="S543" i="4"/>
  <c r="R543" i="4"/>
  <c r="S545" i="4"/>
  <c r="R545" i="4"/>
  <c r="S547" i="4"/>
  <c r="R547" i="4"/>
  <c r="S549" i="4"/>
  <c r="R549" i="4"/>
  <c r="S551" i="4"/>
  <c r="R551" i="4"/>
  <c r="S553" i="4"/>
  <c r="R553" i="4"/>
  <c r="S555" i="4"/>
  <c r="R555" i="4"/>
  <c r="S557" i="4"/>
  <c r="R557" i="4"/>
  <c r="S559" i="4"/>
  <c r="R559" i="4"/>
  <c r="S561" i="4"/>
  <c r="R561" i="4"/>
  <c r="S563" i="4"/>
  <c r="R563" i="4"/>
  <c r="S565" i="4"/>
  <c r="R565" i="4"/>
  <c r="S567" i="4"/>
  <c r="R567" i="4"/>
  <c r="S569" i="4"/>
  <c r="R569" i="4"/>
  <c r="S571" i="4"/>
  <c r="R571" i="4"/>
  <c r="S573" i="4"/>
  <c r="R573" i="4"/>
  <c r="S575" i="4"/>
  <c r="R575" i="4"/>
  <c r="S577" i="4"/>
  <c r="R577" i="4"/>
  <c r="S579" i="4"/>
  <c r="R579" i="4"/>
  <c r="S581" i="4"/>
  <c r="R581" i="4"/>
  <c r="S583" i="4"/>
  <c r="R583" i="4"/>
  <c r="S585" i="4"/>
  <c r="R585" i="4"/>
  <c r="S587" i="4"/>
  <c r="R587" i="4"/>
  <c r="S589" i="4"/>
  <c r="R589" i="4"/>
  <c r="S591" i="4"/>
  <c r="R591" i="4"/>
  <c r="S593" i="4"/>
  <c r="R593" i="4"/>
  <c r="S595" i="4"/>
  <c r="R595" i="4"/>
  <c r="S597" i="4"/>
  <c r="R597" i="4"/>
  <c r="S599" i="4"/>
  <c r="R599" i="4"/>
  <c r="S601" i="4"/>
  <c r="R601" i="4"/>
  <c r="S603" i="4"/>
  <c r="R603" i="4"/>
  <c r="S605" i="4"/>
  <c r="R605" i="4"/>
  <c r="S607" i="4"/>
  <c r="R607" i="4"/>
  <c r="S609" i="4"/>
  <c r="R609" i="4"/>
  <c r="S611" i="4"/>
  <c r="R611" i="4"/>
  <c r="S613" i="4"/>
  <c r="R613" i="4"/>
  <c r="S615" i="4"/>
  <c r="R615" i="4"/>
  <c r="S617" i="4"/>
  <c r="R617" i="4"/>
  <c r="S619" i="4"/>
  <c r="R619" i="4"/>
  <c r="S621" i="4"/>
  <c r="R621" i="4"/>
  <c r="S623" i="4"/>
  <c r="R623" i="4"/>
  <c r="S625" i="4"/>
  <c r="R625" i="4"/>
  <c r="S627" i="4"/>
  <c r="R627" i="4"/>
  <c r="S629" i="4"/>
  <c r="R629" i="4"/>
  <c r="S631" i="4"/>
  <c r="R631" i="4"/>
  <c r="S633" i="4"/>
  <c r="R633" i="4"/>
  <c r="S635" i="4"/>
  <c r="R635" i="4"/>
  <c r="S637" i="4"/>
  <c r="R637" i="4"/>
  <c r="S639" i="4"/>
  <c r="R639" i="4"/>
  <c r="S641" i="4"/>
  <c r="R641" i="4"/>
  <c r="S643" i="4"/>
  <c r="R643" i="4"/>
  <c r="S645" i="4"/>
  <c r="R645" i="4"/>
  <c r="S647" i="4"/>
  <c r="R647" i="4"/>
  <c r="S649" i="4"/>
  <c r="R649" i="4"/>
  <c r="S651" i="4"/>
  <c r="R651" i="4"/>
  <c r="S653" i="4"/>
  <c r="R653" i="4"/>
  <c r="S655" i="4"/>
  <c r="R655" i="4"/>
  <c r="S657" i="4"/>
  <c r="R657" i="4"/>
  <c r="S659" i="4"/>
  <c r="R659" i="4"/>
  <c r="S661" i="4"/>
  <c r="R661" i="4"/>
  <c r="S663" i="4"/>
  <c r="R663" i="4"/>
  <c r="S665" i="4"/>
  <c r="R665" i="4"/>
  <c r="S667" i="4"/>
  <c r="R667" i="4"/>
  <c r="S669" i="4"/>
  <c r="R669" i="4"/>
  <c r="S671" i="4"/>
  <c r="R671" i="4"/>
  <c r="S673" i="4"/>
  <c r="R673" i="4"/>
  <c r="S675" i="4"/>
  <c r="R675" i="4"/>
  <c r="S677" i="4"/>
  <c r="R677" i="4"/>
  <c r="S679" i="4"/>
  <c r="R679" i="4"/>
  <c r="S681" i="4"/>
  <c r="R681" i="4"/>
  <c r="S683" i="4"/>
  <c r="R683" i="4"/>
  <c r="S685" i="4"/>
  <c r="R685" i="4"/>
  <c r="S687" i="4"/>
  <c r="R687" i="4"/>
  <c r="S689" i="4"/>
  <c r="R689" i="4"/>
  <c r="S691" i="4"/>
  <c r="R691" i="4"/>
  <c r="S693" i="4"/>
  <c r="R693" i="4"/>
  <c r="S695" i="4"/>
  <c r="R695" i="4"/>
  <c r="S697" i="4"/>
  <c r="R697" i="4"/>
  <c r="S699" i="4"/>
  <c r="R699" i="4"/>
  <c r="S701" i="4"/>
  <c r="R701" i="4"/>
  <c r="S703" i="4"/>
  <c r="R703" i="4"/>
  <c r="S705" i="4"/>
  <c r="R705" i="4"/>
  <c r="S707" i="4"/>
  <c r="R707" i="4"/>
  <c r="S709" i="4"/>
  <c r="R709" i="4"/>
  <c r="S711" i="4"/>
  <c r="R711" i="4"/>
  <c r="S713" i="4"/>
  <c r="R713" i="4"/>
  <c r="S715" i="4"/>
  <c r="R715" i="4"/>
  <c r="S717" i="4"/>
  <c r="R717" i="4"/>
  <c r="S719" i="4"/>
  <c r="R719" i="4"/>
  <c r="S721" i="4"/>
  <c r="R721" i="4"/>
  <c r="S723" i="4"/>
  <c r="R723" i="4"/>
  <c r="S725" i="4"/>
  <c r="R725" i="4"/>
  <c r="S727" i="4"/>
  <c r="R727" i="4"/>
  <c r="S729" i="4"/>
  <c r="R729" i="4"/>
  <c r="S731" i="4"/>
  <c r="R731" i="4"/>
  <c r="S733" i="4"/>
  <c r="R733" i="4"/>
  <c r="S735" i="4"/>
  <c r="R735" i="4"/>
  <c r="S737" i="4"/>
  <c r="R737" i="4"/>
  <c r="S739" i="4"/>
  <c r="R739" i="4"/>
  <c r="S741" i="4"/>
  <c r="R741" i="4"/>
  <c r="S743" i="4"/>
  <c r="R743" i="4"/>
  <c r="S745" i="4"/>
  <c r="R745" i="4"/>
  <c r="S747" i="4"/>
  <c r="R747" i="4"/>
  <c r="S749" i="4"/>
  <c r="R749" i="4"/>
  <c r="S751" i="4"/>
  <c r="R751" i="4"/>
  <c r="S753" i="4"/>
  <c r="R753" i="4"/>
  <c r="S755" i="4"/>
  <c r="R755" i="4"/>
  <c r="S757" i="4"/>
  <c r="R757" i="4"/>
  <c r="S759" i="4"/>
  <c r="R759" i="4"/>
  <c r="S761" i="4"/>
  <c r="R761" i="4"/>
  <c r="S763" i="4"/>
  <c r="R763" i="4"/>
  <c r="S765" i="4"/>
  <c r="R765" i="4"/>
  <c r="S767" i="4"/>
  <c r="R767" i="4"/>
  <c r="S769" i="4"/>
  <c r="R769" i="4"/>
  <c r="S771" i="4"/>
  <c r="R771" i="4"/>
  <c r="S773" i="4"/>
  <c r="R773" i="4"/>
  <c r="S775" i="4"/>
  <c r="R775" i="4"/>
  <c r="S777" i="4"/>
  <c r="R777" i="4"/>
  <c r="S779" i="4"/>
  <c r="R779" i="4"/>
  <c r="S781" i="4"/>
  <c r="R781" i="4"/>
  <c r="S783" i="4"/>
  <c r="R783" i="4"/>
  <c r="S785" i="4"/>
  <c r="R785" i="4"/>
  <c r="S787" i="4"/>
  <c r="R787" i="4"/>
  <c r="S789" i="4"/>
  <c r="R789" i="4"/>
  <c r="S791" i="4"/>
  <c r="R791" i="4"/>
  <c r="S793" i="4"/>
  <c r="R793" i="4"/>
  <c r="S795" i="4"/>
  <c r="R795" i="4"/>
  <c r="S797" i="4"/>
  <c r="R797" i="4"/>
  <c r="S799" i="4"/>
  <c r="R799" i="4"/>
  <c r="S801" i="4"/>
  <c r="R801" i="4"/>
  <c r="S803" i="4"/>
  <c r="R803" i="4"/>
  <c r="S805" i="4"/>
  <c r="R805" i="4"/>
  <c r="S807" i="4"/>
  <c r="R807" i="4"/>
  <c r="S809" i="4"/>
  <c r="R809" i="4"/>
  <c r="S811" i="4"/>
  <c r="R811" i="4"/>
  <c r="S813" i="4"/>
  <c r="R813" i="4"/>
  <c r="S815" i="4"/>
  <c r="R815" i="4"/>
  <c r="S817" i="4"/>
  <c r="R817" i="4"/>
  <c r="S819" i="4"/>
  <c r="R819" i="4"/>
  <c r="S821" i="4"/>
  <c r="R821" i="4"/>
  <c r="S823" i="4"/>
  <c r="R823" i="4"/>
  <c r="S825" i="4"/>
  <c r="R825" i="4"/>
  <c r="S827" i="4"/>
  <c r="R827" i="4"/>
  <c r="S829" i="4"/>
  <c r="R829" i="4"/>
  <c r="S831" i="4"/>
  <c r="R831" i="4"/>
  <c r="S833" i="4"/>
  <c r="R833" i="4"/>
  <c r="S835" i="4"/>
  <c r="R835" i="4"/>
  <c r="S837" i="4"/>
  <c r="R837" i="4"/>
  <c r="S839" i="4"/>
  <c r="R839" i="4"/>
  <c r="S841" i="4"/>
  <c r="R841" i="4"/>
  <c r="S843" i="4"/>
  <c r="R843" i="4"/>
  <c r="S845" i="4"/>
  <c r="R845" i="4"/>
  <c r="S847" i="4"/>
  <c r="R847" i="4"/>
  <c r="S849" i="4"/>
  <c r="R849" i="4"/>
  <c r="S851" i="4"/>
  <c r="R851" i="4"/>
  <c r="S853" i="4"/>
  <c r="R853" i="4"/>
  <c r="S855" i="4"/>
  <c r="R855" i="4"/>
  <c r="S857" i="4"/>
  <c r="R857" i="4"/>
  <c r="S859" i="4"/>
  <c r="R859" i="4"/>
  <c r="S861" i="4"/>
  <c r="R861" i="4"/>
  <c r="S863" i="4"/>
  <c r="R863" i="4"/>
  <c r="S865" i="4"/>
  <c r="R865" i="4"/>
  <c r="S867" i="4"/>
  <c r="R867" i="4"/>
  <c r="S869" i="4"/>
  <c r="R869" i="4"/>
  <c r="S871" i="4"/>
  <c r="R871" i="4"/>
  <c r="S873" i="4"/>
  <c r="R873" i="4"/>
  <c r="S875" i="4"/>
  <c r="R875" i="4"/>
  <c r="S877" i="4"/>
  <c r="R877" i="4"/>
  <c r="S879" i="4"/>
  <c r="R879" i="4"/>
  <c r="S881" i="4"/>
  <c r="R881" i="4"/>
  <c r="S883" i="4"/>
  <c r="R883" i="4"/>
  <c r="S885" i="4"/>
  <c r="R885" i="4"/>
  <c r="S887" i="4"/>
  <c r="R887" i="4"/>
  <c r="S889" i="4"/>
  <c r="R889" i="4"/>
  <c r="S891" i="4"/>
  <c r="R891" i="4"/>
  <c r="S893" i="4"/>
  <c r="R893" i="4"/>
  <c r="S895" i="4"/>
  <c r="R895" i="4"/>
  <c r="S897" i="4"/>
  <c r="R897" i="4"/>
  <c r="S899" i="4"/>
  <c r="R899" i="4"/>
  <c r="S901" i="4"/>
  <c r="R901" i="4"/>
  <c r="S903" i="4"/>
  <c r="R903" i="4"/>
  <c r="S905" i="4"/>
  <c r="R905" i="4"/>
  <c r="S907" i="4"/>
  <c r="R907" i="4"/>
  <c r="S909" i="4"/>
  <c r="R909" i="4"/>
  <c r="S911" i="4"/>
  <c r="R911" i="4"/>
  <c r="S913" i="4"/>
  <c r="R913" i="4"/>
  <c r="S915" i="4"/>
  <c r="R915" i="4"/>
  <c r="S917" i="4"/>
  <c r="R917" i="4"/>
  <c r="S919" i="4"/>
  <c r="R919" i="4"/>
  <c r="S921" i="4"/>
  <c r="R921" i="4"/>
  <c r="S923" i="4"/>
  <c r="R923" i="4"/>
  <c r="S925" i="4"/>
  <c r="R925" i="4"/>
  <c r="S927" i="4"/>
  <c r="R927" i="4"/>
  <c r="S929" i="4"/>
  <c r="R929" i="4"/>
  <c r="S931" i="4"/>
  <c r="R931" i="4"/>
  <c r="S933" i="4"/>
  <c r="R933" i="4"/>
  <c r="S935" i="4"/>
  <c r="R935" i="4"/>
  <c r="S937" i="4"/>
  <c r="R937" i="4"/>
  <c r="S939" i="4"/>
  <c r="R939" i="4"/>
  <c r="S941" i="4"/>
  <c r="R941" i="4"/>
  <c r="S943" i="4"/>
  <c r="R943" i="4"/>
  <c r="S945" i="4"/>
  <c r="R945" i="4"/>
  <c r="S947" i="4"/>
  <c r="R947" i="4"/>
  <c r="S949" i="4"/>
  <c r="R949" i="4"/>
  <c r="S951" i="4"/>
  <c r="R951" i="4"/>
  <c r="S953" i="4"/>
  <c r="R953" i="4"/>
  <c r="S955" i="4"/>
  <c r="R955" i="4"/>
  <c r="S957" i="4"/>
  <c r="R957" i="4"/>
  <c r="S959" i="4"/>
  <c r="R959" i="4"/>
  <c r="S961" i="4"/>
  <c r="R961" i="4"/>
  <c r="S963" i="4"/>
  <c r="R963" i="4"/>
  <c r="S965" i="4"/>
  <c r="R965" i="4"/>
  <c r="S967" i="4"/>
  <c r="R967" i="4"/>
  <c r="S969" i="4"/>
  <c r="R969" i="4"/>
  <c r="S971" i="4"/>
  <c r="R971" i="4"/>
  <c r="S973" i="4"/>
  <c r="R973" i="4"/>
  <c r="S975" i="4"/>
  <c r="R975" i="4"/>
  <c r="S977" i="4"/>
  <c r="R977" i="4"/>
  <c r="S979" i="4"/>
  <c r="R979" i="4"/>
  <c r="S981" i="4"/>
  <c r="R981" i="4"/>
  <c r="S983" i="4"/>
  <c r="R983" i="4"/>
  <c r="S985" i="4"/>
  <c r="R985" i="4"/>
  <c r="S987" i="4"/>
  <c r="R987" i="4"/>
  <c r="S989" i="4"/>
  <c r="R989" i="4"/>
  <c r="S991" i="4"/>
  <c r="R991" i="4"/>
  <c r="S993" i="4"/>
  <c r="R993" i="4"/>
  <c r="S995" i="4"/>
  <c r="R995" i="4"/>
  <c r="S997" i="4"/>
  <c r="R997" i="4"/>
  <c r="S999" i="4"/>
  <c r="R999" i="4"/>
  <c r="S1001" i="4"/>
  <c r="R1001" i="4"/>
  <c r="S1003" i="4"/>
  <c r="R1003" i="4"/>
  <c r="S1005" i="4"/>
  <c r="R1005" i="4"/>
  <c r="S1007" i="4"/>
  <c r="R1007" i="4"/>
  <c r="S1009" i="4"/>
  <c r="R1009" i="4"/>
  <c r="S1011" i="4"/>
  <c r="R1011" i="4"/>
  <c r="S1013" i="4"/>
  <c r="R1013" i="4"/>
  <c r="S1015" i="4"/>
  <c r="R1015" i="4"/>
  <c r="S1017" i="4"/>
  <c r="R1017" i="4"/>
  <c r="S1019" i="4"/>
  <c r="R1019" i="4"/>
  <c r="S1021" i="4"/>
  <c r="R1021" i="4"/>
  <c r="S1023" i="4"/>
  <c r="R1023" i="4"/>
  <c r="S1025" i="4"/>
  <c r="R1025" i="4"/>
  <c r="S1027" i="4"/>
  <c r="R1027" i="4"/>
  <c r="S1029" i="4"/>
  <c r="R1029" i="4"/>
  <c r="S1031" i="4"/>
  <c r="R1031" i="4"/>
  <c r="S1033" i="4"/>
  <c r="R1033" i="4"/>
  <c r="S1035" i="4"/>
  <c r="R1035" i="4"/>
  <c r="S1037" i="4"/>
  <c r="R1037" i="4"/>
  <c r="S1039" i="4"/>
  <c r="R1039" i="4"/>
  <c r="S1041" i="4"/>
  <c r="R1041" i="4"/>
  <c r="S1043" i="4"/>
  <c r="R1043" i="4"/>
  <c r="S1045" i="4"/>
  <c r="R1045" i="4"/>
  <c r="S1047" i="4"/>
  <c r="R1047" i="4"/>
  <c r="S1049" i="4"/>
  <c r="R1049" i="4"/>
  <c r="S1051" i="4"/>
  <c r="R1051" i="4"/>
  <c r="S1053" i="4"/>
  <c r="R1053" i="4"/>
  <c r="S1055" i="4"/>
  <c r="R1055" i="4"/>
  <c r="S1057" i="4"/>
  <c r="R1057" i="4"/>
  <c r="S1059" i="4"/>
  <c r="R1059" i="4"/>
  <c r="S1061" i="4"/>
  <c r="R1061" i="4"/>
  <c r="S1063" i="4"/>
  <c r="R1063" i="4"/>
  <c r="S1065" i="4"/>
  <c r="R1065" i="4"/>
  <c r="R1067" i="4"/>
  <c r="S1067" i="4"/>
  <c r="S1069" i="4"/>
  <c r="R1069" i="4"/>
  <c r="S1071" i="4"/>
  <c r="R1071" i="4"/>
  <c r="S1073" i="4"/>
  <c r="R1073" i="4"/>
  <c r="S1075" i="4"/>
  <c r="R1075" i="4"/>
  <c r="S1077" i="4"/>
  <c r="R1077" i="4"/>
  <c r="S1079" i="4"/>
  <c r="R1079" i="4"/>
  <c r="S1081" i="4"/>
  <c r="R1081" i="4"/>
  <c r="R1083" i="4"/>
  <c r="S1083" i="4"/>
  <c r="S1085" i="4"/>
  <c r="R1085" i="4"/>
  <c r="S1087" i="4"/>
  <c r="R1087" i="4"/>
  <c r="S1089" i="4"/>
  <c r="R1089" i="4"/>
  <c r="S1091" i="4"/>
  <c r="R1091" i="4"/>
  <c r="S1093" i="4"/>
  <c r="R1093" i="4"/>
  <c r="S1095" i="4"/>
  <c r="R1095" i="4"/>
  <c r="S1097" i="4"/>
  <c r="R1097" i="4"/>
  <c r="R1099" i="4"/>
  <c r="S1099" i="4"/>
  <c r="S1101" i="4"/>
  <c r="R1101" i="4"/>
  <c r="S1103" i="4"/>
  <c r="R1103" i="4"/>
  <c r="S1105" i="4"/>
  <c r="R1105" i="4"/>
  <c r="S1107" i="4"/>
  <c r="R1107" i="4"/>
  <c r="S1109" i="4"/>
  <c r="R1109" i="4"/>
  <c r="S1111" i="4"/>
  <c r="R1111" i="4"/>
  <c r="S1113" i="4"/>
  <c r="R1113" i="4"/>
  <c r="R1115" i="4"/>
  <c r="S1115" i="4"/>
  <c r="S1117" i="4"/>
  <c r="R1117" i="4"/>
  <c r="S1119" i="4"/>
  <c r="R1119" i="4"/>
  <c r="S1121" i="4"/>
  <c r="R1121" i="4"/>
  <c r="S1123" i="4"/>
  <c r="R1123" i="4"/>
  <c r="S1125" i="4"/>
  <c r="R1125" i="4"/>
  <c r="S1127" i="4"/>
  <c r="R1127" i="4"/>
  <c r="S1129" i="4"/>
  <c r="R1129" i="4"/>
  <c r="R1131" i="4"/>
  <c r="S1131" i="4"/>
  <c r="S1133" i="4"/>
  <c r="R1133" i="4"/>
  <c r="S1135" i="4"/>
  <c r="R1135" i="4"/>
  <c r="S1137" i="4"/>
  <c r="R1137" i="4"/>
  <c r="S1139" i="4"/>
  <c r="R1139" i="4"/>
  <c r="S1141" i="4"/>
  <c r="R1141" i="4"/>
  <c r="S1143" i="4"/>
  <c r="R1143" i="4"/>
  <c r="S1145" i="4"/>
  <c r="R1145" i="4"/>
  <c r="R1147" i="4"/>
  <c r="S1147" i="4"/>
  <c r="S1149" i="4"/>
  <c r="R1149" i="4"/>
  <c r="S1151" i="4"/>
  <c r="R1151" i="4"/>
  <c r="S1153" i="4"/>
  <c r="R1153" i="4"/>
  <c r="S1155" i="4"/>
  <c r="R1155" i="4"/>
  <c r="S1157" i="4"/>
  <c r="R1157" i="4"/>
  <c r="S1159" i="4"/>
  <c r="R1159" i="4"/>
  <c r="S1161" i="4"/>
  <c r="R1161" i="4"/>
  <c r="R1163" i="4"/>
  <c r="S1163" i="4"/>
  <c r="S1165" i="4"/>
  <c r="R1165" i="4"/>
  <c r="S1167" i="4"/>
  <c r="R1167" i="4"/>
  <c r="S1169" i="4"/>
  <c r="R1169" i="4"/>
  <c r="S1171" i="4"/>
  <c r="R1171" i="4"/>
  <c r="S1173" i="4"/>
  <c r="R1173" i="4"/>
  <c r="S1175" i="4"/>
  <c r="R1175" i="4"/>
  <c r="S1177" i="4"/>
  <c r="R1177" i="4"/>
  <c r="R1179" i="4"/>
  <c r="S1179" i="4"/>
  <c r="S1181" i="4"/>
  <c r="R1181" i="4"/>
  <c r="S1183" i="4"/>
  <c r="R1183" i="4"/>
  <c r="S1185" i="4"/>
  <c r="R1185" i="4"/>
  <c r="S1187" i="4"/>
  <c r="R1187" i="4"/>
  <c r="S1189" i="4"/>
  <c r="R1189" i="4"/>
  <c r="S1191" i="4"/>
  <c r="R1191" i="4"/>
  <c r="S1193" i="4"/>
  <c r="R1193" i="4"/>
  <c r="R1195" i="4"/>
  <c r="S1195" i="4"/>
  <c r="S1197" i="4"/>
  <c r="R1197" i="4"/>
  <c r="S1199" i="4"/>
  <c r="R1199" i="4"/>
  <c r="S1201" i="4"/>
  <c r="R1201" i="4"/>
  <c r="S1203" i="4"/>
  <c r="R1203" i="4"/>
  <c r="S1205" i="4"/>
  <c r="R1205" i="4"/>
  <c r="S1207" i="4"/>
  <c r="R1207" i="4"/>
  <c r="S1209" i="4"/>
  <c r="R1209" i="4"/>
  <c r="R1211" i="4"/>
  <c r="S1211" i="4"/>
  <c r="S1213" i="4"/>
  <c r="R1213" i="4"/>
  <c r="S1215" i="4"/>
  <c r="R1215" i="4"/>
  <c r="S1217" i="4"/>
  <c r="R1217" i="4"/>
  <c r="S1219" i="4"/>
  <c r="R1219" i="4"/>
  <c r="S1221" i="4"/>
  <c r="R1221" i="4"/>
  <c r="S1223" i="4"/>
  <c r="R1223" i="4"/>
  <c r="S1225" i="4"/>
  <c r="R1225" i="4"/>
  <c r="R2" i="4"/>
  <c r="R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R70" i="4"/>
  <c r="R74" i="4"/>
  <c r="R78" i="4"/>
  <c r="R82" i="4"/>
  <c r="R86" i="4"/>
  <c r="R90" i="4"/>
  <c r="R94" i="4"/>
  <c r="R98" i="4"/>
  <c r="R102" i="4"/>
  <c r="R106" i="4"/>
  <c r="R110" i="4"/>
  <c r="R114" i="4"/>
  <c r="R118" i="4"/>
  <c r="R122" i="4"/>
  <c r="R126" i="4"/>
  <c r="R130" i="4"/>
  <c r="R134" i="4"/>
  <c r="R138" i="4"/>
  <c r="R142" i="4"/>
  <c r="R146" i="4"/>
  <c r="R150" i="4"/>
  <c r="R154" i="4"/>
  <c r="R158" i="4"/>
  <c r="R162" i="4"/>
  <c r="R166" i="4"/>
  <c r="R170" i="4"/>
  <c r="R174" i="4"/>
  <c r="R178" i="4"/>
  <c r="R182" i="4"/>
  <c r="R186" i="4"/>
  <c r="R190" i="4"/>
  <c r="R194" i="4"/>
  <c r="R198" i="4"/>
  <c r="R202" i="4"/>
  <c r="R206" i="4"/>
  <c r="R210" i="4"/>
  <c r="R214" i="4"/>
  <c r="R218" i="4"/>
  <c r="R222" i="4"/>
  <c r="R226" i="4"/>
  <c r="R230" i="4"/>
  <c r="R234" i="4"/>
  <c r="R238" i="4"/>
  <c r="R242" i="4"/>
  <c r="R246" i="4"/>
  <c r="R250" i="4"/>
  <c r="R254" i="4"/>
  <c r="R258" i="4"/>
  <c r="R262" i="4"/>
  <c r="R266" i="4"/>
  <c r="R270" i="4"/>
  <c r="R274" i="4"/>
  <c r="R278" i="4"/>
  <c r="R282" i="4"/>
  <c r="R286" i="4"/>
  <c r="R290" i="4"/>
  <c r="R294" i="4"/>
  <c r="R298" i="4"/>
  <c r="R304" i="4"/>
  <c r="R1198" i="4"/>
  <c r="R1202" i="4"/>
  <c r="R1206" i="4"/>
  <c r="R1210" i="4"/>
  <c r="R1214" i="4"/>
  <c r="R1218" i="4"/>
  <c r="R1222" i="4"/>
  <c r="R1226" i="4"/>
  <c r="AB424" i="4" l="1"/>
  <c r="AC424" i="4" s="1"/>
  <c r="AC368" i="4"/>
  <c r="AB368" i="4"/>
  <c r="AB280" i="4"/>
  <c r="AC280" i="4" s="1"/>
  <c r="AC184" i="4"/>
  <c r="AB184" i="4"/>
  <c r="AB923" i="4"/>
  <c r="AC923" i="4" s="1"/>
  <c r="AB875" i="4"/>
  <c r="AC875" i="4" s="1"/>
  <c r="AB260" i="4"/>
  <c r="AC260" i="4" s="1"/>
  <c r="AB344" i="4"/>
  <c r="AC344" i="4" s="1"/>
  <c r="AC1213" i="4"/>
  <c r="AC338" i="4"/>
  <c r="AB338" i="4"/>
  <c r="AC54" i="4"/>
  <c r="AB46" i="4"/>
  <c r="AC46" i="4" s="1"/>
  <c r="AB38" i="4"/>
  <c r="AC38" i="4" s="1"/>
  <c r="AC886" i="4"/>
  <c r="AC684" i="4"/>
  <c r="AB684" i="4"/>
  <c r="AC662" i="4"/>
  <c r="AB662" i="4"/>
  <c r="AB924" i="4"/>
  <c r="AC924" i="4" s="1"/>
  <c r="AB912" i="4"/>
  <c r="AC912" i="4" s="1"/>
  <c r="AB370" i="4"/>
  <c r="AC370" i="4" s="1"/>
  <c r="AB365" i="4"/>
  <c r="AC365" i="4" s="1"/>
  <c r="AB198" i="4"/>
  <c r="AC198" i="4" s="1"/>
  <c r="AB64" i="4"/>
  <c r="AC64" i="4" s="1"/>
  <c r="AB58" i="4"/>
  <c r="AC58" i="4" s="1"/>
  <c r="AB396" i="4"/>
  <c r="AC396" i="4" s="1"/>
  <c r="AB410" i="4"/>
  <c r="AC410" i="4" s="1"/>
  <c r="AB262" i="4"/>
  <c r="AC262" i="4" s="1"/>
  <c r="AB66" i="4"/>
  <c r="AC66" i="4" s="1"/>
  <c r="AB318" i="4"/>
  <c r="AC318" i="4" s="1"/>
  <c r="AB302" i="4"/>
  <c r="AC302" i="4" s="1"/>
  <c r="AB290" i="4"/>
  <c r="AC290" i="4" s="1"/>
  <c r="AB254" i="4"/>
  <c r="AC254" i="4" s="1"/>
  <c r="AB891" i="4"/>
  <c r="AC891" i="4" s="1"/>
  <c r="AB406" i="4"/>
  <c r="AC406" i="4" s="1"/>
  <c r="AB402" i="4"/>
  <c r="AC402" i="4" s="1"/>
  <c r="AC362" i="4"/>
  <c r="AC877" i="4"/>
  <c r="AB428" i="4"/>
  <c r="AC428" i="4" s="1"/>
  <c r="AB388" i="4"/>
  <c r="AC388" i="4" s="1"/>
  <c r="AB376" i="4"/>
  <c r="AC376" i="4" s="1"/>
  <c r="AB372" i="4"/>
  <c r="AC372" i="4" s="1"/>
  <c r="AB312" i="4"/>
  <c r="AC312" i="4" s="1"/>
  <c r="AB276" i="4"/>
  <c r="AC276" i="4" s="1"/>
  <c r="AC236" i="4"/>
  <c r="AC208" i="4"/>
  <c r="AC4" i="4"/>
  <c r="AC922" i="4"/>
  <c r="AC872" i="4"/>
  <c r="AB339" i="4"/>
  <c r="AC339" i="4" s="1"/>
  <c r="AC333" i="4"/>
  <c r="AB911" i="4"/>
  <c r="AC911" i="4" s="1"/>
  <c r="AB381" i="4"/>
  <c r="AC381" i="4" s="1"/>
  <c r="AB314" i="4"/>
  <c r="AC314" i="4" s="1"/>
  <c r="AB294" i="4"/>
  <c r="AC294" i="4" s="1"/>
  <c r="AB246" i="4"/>
  <c r="AC246" i="4" s="1"/>
  <c r="AB228" i="4"/>
  <c r="AC228" i="4" s="1"/>
  <c r="AB206" i="4"/>
  <c r="AC206" i="4" s="1"/>
  <c r="AB194" i="4"/>
  <c r="AC194" i="4" s="1"/>
  <c r="AB56" i="4"/>
  <c r="AC56" i="4" s="1"/>
  <c r="AB885" i="4"/>
  <c r="AC885" i="4" s="1"/>
  <c r="AB893" i="4"/>
  <c r="AC893" i="4" s="1"/>
  <c r="AB926" i="4"/>
  <c r="AC926" i="4" s="1"/>
  <c r="AB862" i="4"/>
  <c r="AC862" i="4" s="1"/>
  <c r="AB1089" i="4"/>
  <c r="AC1089" i="4" s="1"/>
  <c r="AB913" i="4"/>
  <c r="AC913" i="4" s="1"/>
  <c r="AB869" i="4"/>
  <c r="AC869" i="4" s="1"/>
  <c r="AB901" i="4"/>
  <c r="AC901" i="4" s="1"/>
  <c r="AB889" i="4"/>
  <c r="AC889" i="4" s="1"/>
  <c r="AB882" i="4"/>
  <c r="AC882" i="4" s="1"/>
  <c r="AB688" i="4"/>
  <c r="AC688" i="4" s="1"/>
  <c r="AB256" i="4"/>
  <c r="AC256" i="4" s="1"/>
  <c r="AB252" i="4"/>
  <c r="AC252" i="4" s="1"/>
  <c r="AB248" i="4"/>
  <c r="AC248" i="4" s="1"/>
  <c r="AB244" i="4"/>
  <c r="AC244" i="4" s="1"/>
  <c r="AB240" i="4"/>
  <c r="AC240" i="4" s="1"/>
  <c r="AB232" i="4"/>
  <c r="AC232" i="4" s="1"/>
  <c r="AB224" i="4"/>
  <c r="AC224" i="4" s="1"/>
  <c r="AB220" i="4"/>
  <c r="AC220" i="4" s="1"/>
  <c r="AB216" i="4"/>
  <c r="AC216" i="4" s="1"/>
  <c r="AB212" i="4"/>
  <c r="AC212" i="4" s="1"/>
  <c r="AB204" i="4"/>
  <c r="AC204" i="4" s="1"/>
  <c r="AB200" i="4"/>
  <c r="AC200" i="4" s="1"/>
  <c r="AB196" i="4"/>
  <c r="AC196" i="4" s="1"/>
  <c r="AB192" i="4"/>
  <c r="AC192" i="4" s="1"/>
  <c r="AB1221" i="4"/>
  <c r="AC1221" i="4" s="1"/>
  <c r="AB1209" i="4"/>
  <c r="AC1209" i="4" s="1"/>
  <c r="AB1197" i="4"/>
  <c r="AC1197" i="4" s="1"/>
  <c r="AB1189" i="4"/>
  <c r="AC1189" i="4" s="1"/>
  <c r="AB990" i="4"/>
  <c r="AC990" i="4" s="1"/>
  <c r="AB874" i="4"/>
  <c r="AC874" i="4" s="1"/>
  <c r="AB672" i="4"/>
  <c r="AC672" i="4" s="1"/>
  <c r="AB658" i="4"/>
  <c r="AC658" i="4" s="1"/>
  <c r="AB188" i="4"/>
  <c r="AC188" i="4" s="1"/>
  <c r="AB432" i="4"/>
  <c r="AC432" i="4" s="1"/>
  <c r="AB416" i="4"/>
  <c r="AC416" i="4" s="1"/>
  <c r="AB408" i="4"/>
  <c r="AC408" i="4" s="1"/>
  <c r="AB400" i="4"/>
  <c r="AC400" i="4" s="1"/>
  <c r="AB332" i="4"/>
  <c r="AC332" i="4" s="1"/>
  <c r="AB320" i="4"/>
  <c r="AC320" i="4" s="1"/>
  <c r="AB308" i="4"/>
  <c r="AC308" i="4" s="1"/>
  <c r="AB300" i="4"/>
  <c r="AC300" i="4" s="1"/>
  <c r="AB292" i="4"/>
  <c r="AC292" i="4" s="1"/>
  <c r="AB60" i="4"/>
  <c r="AC60" i="4" s="1"/>
  <c r="AB52" i="4"/>
  <c r="AC52" i="4" s="1"/>
  <c r="AB384" i="4"/>
  <c r="AC384" i="4" s="1"/>
  <c r="AB360" i="4"/>
  <c r="AC360" i="4" s="1"/>
  <c r="AB352" i="4"/>
  <c r="AC352" i="4" s="1"/>
  <c r="AB340" i="4"/>
  <c r="AC340" i="4" s="1"/>
  <c r="AB180" i="4"/>
  <c r="AC180" i="4" s="1"/>
  <c r="AB176" i="4"/>
  <c r="AC176" i="4" s="1"/>
  <c r="AB72" i="4"/>
  <c r="AC72" i="4" s="1"/>
  <c r="AB44" i="4"/>
  <c r="AC44" i="4" s="1"/>
  <c r="AB36" i="4"/>
  <c r="AC36" i="4" s="1"/>
  <c r="AB32" i="4"/>
  <c r="AC32" i="4" s="1"/>
  <c r="AC1225" i="4"/>
  <c r="AC919" i="4"/>
  <c r="AC907" i="4"/>
  <c r="AC899" i="4"/>
  <c r="AC895" i="4"/>
  <c r="AC867" i="4"/>
  <c r="AC434" i="4"/>
  <c r="AC426" i="4"/>
  <c r="AC394" i="4"/>
  <c r="AC386" i="4"/>
  <c r="AC378" i="4"/>
  <c r="AC346" i="4"/>
  <c r="AC342" i="4"/>
  <c r="AC334" i="4"/>
  <c r="AC326" i="4"/>
  <c r="AC310" i="4"/>
  <c r="AC286" i="4"/>
  <c r="AC282" i="4"/>
  <c r="AC274" i="4"/>
  <c r="AC270" i="4"/>
  <c r="AC266" i="4"/>
  <c r="AC62" i="4"/>
  <c r="AC50" i="4"/>
  <c r="AC26" i="4"/>
  <c r="AC22" i="4"/>
  <c r="AC18" i="4"/>
  <c r="AC14" i="4"/>
  <c r="AC10" i="4"/>
  <c r="AC6" i="4"/>
  <c r="AC1091" i="4"/>
  <c r="AC1087" i="4"/>
  <c r="AC1031" i="4"/>
  <c r="AC999" i="4"/>
  <c r="AC840" i="4"/>
  <c r="AC810" i="4"/>
  <c r="AC680" i="4"/>
  <c r="AC351" i="4"/>
  <c r="AC321" i="4"/>
  <c r="AC375" i="4"/>
  <c r="AC357" i="4"/>
  <c r="AB1177" i="4"/>
  <c r="AC1177" i="4" s="1"/>
  <c r="AB1090" i="4"/>
  <c r="AC1090" i="4" s="1"/>
  <c r="AB920" i="4"/>
  <c r="AC920" i="4" s="1"/>
  <c r="AB917" i="4"/>
  <c r="AC917" i="4" s="1"/>
  <c r="AB915" i="4"/>
  <c r="AC915" i="4" s="1"/>
  <c r="AB909" i="4"/>
  <c r="AC909" i="4" s="1"/>
  <c r="AB876" i="4"/>
  <c r="AC876" i="4" s="1"/>
  <c r="AB873" i="4"/>
  <c r="AC873" i="4" s="1"/>
  <c r="AB871" i="4"/>
  <c r="AC871" i="4" s="1"/>
  <c r="AB868" i="4"/>
  <c r="AC868" i="4" s="1"/>
  <c r="AB905" i="4"/>
  <c r="AC905" i="4" s="1"/>
  <c r="AB900" i="4"/>
  <c r="AC900" i="4" s="1"/>
  <c r="AB897" i="4"/>
  <c r="AC897" i="4" s="1"/>
  <c r="AB890" i="4"/>
  <c r="AC890" i="4" s="1"/>
  <c r="AB887" i="4"/>
  <c r="AC887" i="4" s="1"/>
  <c r="AB881" i="4"/>
  <c r="AC881" i="4" s="1"/>
  <c r="AB879" i="4"/>
  <c r="AC879" i="4" s="1"/>
  <c r="AB430" i="4"/>
  <c r="AC430" i="4" s="1"/>
  <c r="AB414" i="4"/>
  <c r="AC414" i="4" s="1"/>
  <c r="AB390" i="4"/>
  <c r="AC390" i="4" s="1"/>
  <c r="AB382" i="4"/>
  <c r="AC382" i="4" s="1"/>
  <c r="AB374" i="4"/>
  <c r="AC374" i="4" s="1"/>
  <c r="AB371" i="4"/>
  <c r="AC371" i="4" s="1"/>
  <c r="AB366" i="4"/>
  <c r="AC366" i="4" s="1"/>
  <c r="AB330" i="4"/>
  <c r="AC330" i="4" s="1"/>
  <c r="AB327" i="4"/>
  <c r="AC327" i="4" s="1"/>
  <c r="AB322" i="4"/>
  <c r="AC322" i="4" s="1"/>
  <c r="AB306" i="4"/>
  <c r="AC306" i="4" s="1"/>
  <c r="AB298" i="4"/>
  <c r="AC298" i="4" s="1"/>
  <c r="AB258" i="4"/>
  <c r="AC258" i="4" s="1"/>
  <c r="AB250" i="4"/>
  <c r="AC250" i="4" s="1"/>
  <c r="AB242" i="4"/>
  <c r="AC242" i="4" s="1"/>
  <c r="AB238" i="4"/>
  <c r="AC238" i="4" s="1"/>
  <c r="AB226" i="4"/>
  <c r="AC226" i="4" s="1"/>
  <c r="AB222" i="4"/>
  <c r="AC222" i="4" s="1"/>
  <c r="AB218" i="4"/>
  <c r="AC218" i="4" s="1"/>
  <c r="AB214" i="4"/>
  <c r="AC214" i="4" s="1"/>
  <c r="AB210" i="4"/>
  <c r="AC210" i="4" s="1"/>
  <c r="AB202" i="4"/>
  <c r="AC202" i="4" s="1"/>
  <c r="AB994" i="4"/>
  <c r="AC994" i="4" s="1"/>
  <c r="AB987" i="4"/>
  <c r="AC987" i="4" s="1"/>
  <c r="AB676" i="4"/>
  <c r="AC676" i="4" s="1"/>
  <c r="AB668" i="4"/>
  <c r="AC668" i="4" s="1"/>
  <c r="AB398" i="4"/>
  <c r="AC398" i="4" s="1"/>
  <c r="AB358" i="4"/>
  <c r="AC358" i="4" s="1"/>
  <c r="AB354" i="4"/>
  <c r="AC354" i="4" s="1"/>
  <c r="AB350" i="4"/>
  <c r="AC350" i="4" s="1"/>
  <c r="AB343" i="4"/>
  <c r="AC343" i="4" s="1"/>
  <c r="AB288" i="4"/>
  <c r="AC288" i="4" s="1"/>
  <c r="AB284" i="4"/>
  <c r="AC284" i="4" s="1"/>
  <c r="AB278" i="4"/>
  <c r="AC278" i="4" s="1"/>
  <c r="AB272" i="4"/>
  <c r="AC272" i="4" s="1"/>
  <c r="AB268" i="4"/>
  <c r="AC268" i="4" s="1"/>
  <c r="AB190" i="4"/>
  <c r="AC190" i="4" s="1"/>
  <c r="AB182" i="4"/>
  <c r="AC182" i="4" s="1"/>
  <c r="AB420" i="4"/>
  <c r="AC420" i="4" s="1"/>
  <c r="AB412" i="4"/>
  <c r="AC412" i="4" s="1"/>
  <c r="AB404" i="4"/>
  <c r="AC404" i="4" s="1"/>
  <c r="AB392" i="4"/>
  <c r="AC392" i="4" s="1"/>
  <c r="AB328" i="4"/>
  <c r="AC328" i="4" s="1"/>
  <c r="AB316" i="4"/>
  <c r="AC316" i="4" s="1"/>
  <c r="AB304" i="4"/>
  <c r="AC304" i="4" s="1"/>
  <c r="AB296" i="4"/>
  <c r="AC296" i="4" s="1"/>
  <c r="AB364" i="4"/>
  <c r="AC364" i="4" s="1"/>
  <c r="AB356" i="4"/>
  <c r="AC356" i="4" s="1"/>
  <c r="AB348" i="4"/>
  <c r="AC348" i="4" s="1"/>
  <c r="AB336" i="4"/>
  <c r="AC336" i="4" s="1"/>
  <c r="AB178" i="4"/>
  <c r="AC178" i="4" s="1"/>
  <c r="AB174" i="4"/>
  <c r="AC174" i="4" s="1"/>
  <c r="AB76" i="4"/>
  <c r="AC76" i="4" s="1"/>
  <c r="AB68" i="4"/>
  <c r="AC68" i="4" s="1"/>
  <c r="AB48" i="4"/>
  <c r="AC48" i="4" s="1"/>
  <c r="AB42" i="4"/>
  <c r="AC42" i="4" s="1"/>
  <c r="AB34" i="4"/>
  <c r="AC34" i="4" s="1"/>
  <c r="AB28" i="4"/>
  <c r="AC28" i="4" s="1"/>
  <c r="AB24" i="4"/>
  <c r="AC24" i="4" s="1"/>
  <c r="AB20" i="4"/>
  <c r="AC20" i="4" s="1"/>
  <c r="AB16" i="4"/>
  <c r="AC16" i="4" s="1"/>
  <c r="AB12" i="4"/>
  <c r="AC12" i="4" s="1"/>
  <c r="AB8" i="4"/>
  <c r="AC8" i="4" s="1"/>
</calcChain>
</file>

<file path=xl/sharedStrings.xml><?xml version="1.0" encoding="utf-8"?>
<sst xmlns="http://schemas.openxmlformats.org/spreadsheetml/2006/main" count="35810" uniqueCount="3902">
  <si>
    <t>ved_code</t>
  </si>
  <si>
    <t>ved_name</t>
  </si>
  <si>
    <t>razdel_code</t>
  </si>
  <si>
    <t>razdel_name</t>
  </si>
  <si>
    <t>podr_code</t>
  </si>
  <si>
    <t>podr_name</t>
  </si>
  <si>
    <t>cs2_code</t>
  </si>
  <si>
    <t>cs2_name</t>
  </si>
  <si>
    <t>cs3_code</t>
  </si>
  <si>
    <t>cs3_name</t>
  </si>
  <si>
    <t>cs5_code</t>
  </si>
  <si>
    <t>cs5_name</t>
  </si>
  <si>
    <t>cs_code</t>
  </si>
  <si>
    <t>cs_name</t>
  </si>
  <si>
    <t>vr_code</t>
  </si>
  <si>
    <t>vr_name</t>
  </si>
  <si>
    <t>sum11</t>
  </si>
  <si>
    <t>sum12</t>
  </si>
  <si>
    <t>sum13</t>
  </si>
  <si>
    <t>806</t>
  </si>
  <si>
    <t>Министерство образования и науки Республики Бурятия</t>
  </si>
  <si>
    <t>0700</t>
  </si>
  <si>
    <t>Образование</t>
  </si>
  <si>
    <t>0701</t>
  </si>
  <si>
    <t>Дошкольное образование</t>
  </si>
  <si>
    <t>5100000000</t>
  </si>
  <si>
    <t>Государственная программа Республики Бурятия «Развитие образования и науки»</t>
  </si>
  <si>
    <t>5110000000</t>
  </si>
  <si>
    <t>Подпрограмма «Дошкольное образование»</t>
  </si>
  <si>
    <t>5110200000</t>
  </si>
  <si>
    <t>Основное мероприятие «Развитие дошкольного образования»</t>
  </si>
  <si>
    <t>5110274350</t>
  </si>
  <si>
    <t>Иные межбюджетные трансферты бюджетам муниципальных образований  на оснащение муниципальных дошкольных организаций, вводимых (приобретаемых) в рамках национального проекта «Демография» материалами, оборудованием и инвентарем для развития детей дошкольного возраста</t>
  </si>
  <si>
    <t>540</t>
  </si>
  <si>
    <t>Иные межбюджетные трансферты</t>
  </si>
  <si>
    <t>5110252480</t>
  </si>
  <si>
    <t>Иные межбюджетные трансферты на осуществление строительства, реконструкции, ремонта и приобретения (выкупа) объектов образования</t>
  </si>
  <si>
    <t>511P200000</t>
  </si>
  <si>
    <t>Федеральный проект «Содействие занятости женщин - создание условий для дошкольного образования для детей в возрасте до трех лет»</t>
  </si>
  <si>
    <t>511P272Б80</t>
  </si>
  <si>
    <t>Мероприятия по созданию дополнительных мест для детей в возрасте от 1,5 до 3 лет в образовательных организациях, осуществляющих образовательную деятельность по образовательным программам дошкольного образования</t>
  </si>
  <si>
    <t>522</t>
  </si>
  <si>
    <t>Субсидии на софинансирование капитальных вложений в объекты государственной (муниципальной) собственности</t>
  </si>
  <si>
    <t>511P252530</t>
  </si>
  <si>
    <t>Создание дополнительных мест для детей в возрасте от 1,5 до 3 лет любой направленности в организациях, осуществляющих образовательную деятельность (за исключением государственных, муниципальных), и у индивидуальных предпринимателей, осуществляющих образовательную деятельность по образовательным программам дошкольного образования, в том числе адаптированным, и присмотр и уход за детьми</t>
  </si>
  <si>
    <t>810</t>
  </si>
  <si>
    <t>813</t>
  </si>
  <si>
    <t>Субсидии (гранты в форме субсидий) на финансовое обеспечение затрат в связи с производством (реализацией) товаров, выполнением работ, оказанием услуг, не подлежащие казначейскому сопровождению</t>
  </si>
  <si>
    <t>0702</t>
  </si>
  <si>
    <t>Общее образование</t>
  </si>
  <si>
    <t>5120000000</t>
  </si>
  <si>
    <t>Подпрограмма «Общее и дополнительное образование»</t>
  </si>
  <si>
    <t>5120100000</t>
  </si>
  <si>
    <t>Основное мероприятие «Реализация образовательных программ общего и дополнительного образования»</t>
  </si>
  <si>
    <t>5120110100</t>
  </si>
  <si>
    <t>Оказание учреждениями (организациями) услуг (работ)</t>
  </si>
  <si>
    <t>611</t>
  </si>
  <si>
    <t>Субсидии бюджетным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</si>
  <si>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633</t>
  </si>
  <si>
    <t>Субсидии (гранты в форме субсидий), не подлежащие казначейскому сопровождению</t>
  </si>
  <si>
    <t>5120110200</t>
  </si>
  <si>
    <t>Дистанционное образование детей-инвалидов</t>
  </si>
  <si>
    <t>5120172130</t>
  </si>
  <si>
    <t>Организация горячего питания детей, обучающихся в муниципальных общеобразовательных учреждениях</t>
  </si>
  <si>
    <t>521</t>
  </si>
  <si>
    <t>Субсидии, за исключением субсидий на софинансирование капитальных вложений в объекты государственной (муниципальной) собственности</t>
  </si>
  <si>
    <t>5120173030</t>
  </si>
  <si>
    <t>Финансовое обеспечение получения начального общего, основного общего, среднего общего образования в муниципальных общеобразовательных организациях, дополнительного образования детей в муниципальных общеобразовательных организациях</t>
  </si>
  <si>
    <t>530</t>
  </si>
  <si>
    <t>Субвенции</t>
  </si>
  <si>
    <t>5120173040</t>
  </si>
  <si>
    <t>Выплата вознаграждения за выполнение функций классного руководителя педагогическим работникам муниципальных образовательных организаций, реализующих образовательные программы начального общего, основного общего, среднего общего образования</t>
  </si>
  <si>
    <t>5120185800</t>
  </si>
  <si>
    <t>Ежемесячное денежное вознаграждение за классное руководство</t>
  </si>
  <si>
    <t>612</t>
  </si>
  <si>
    <t>Субсидии бюджетным учреждениям на иные цели</t>
  </si>
  <si>
    <t>5120200000</t>
  </si>
  <si>
    <t>Основное мероприятие «Развитие общего и дополнительного образования»</t>
  </si>
  <si>
    <t>5120272540</t>
  </si>
  <si>
    <t>Субсидии бюджетам муниципальных образований на капитальный ремонт муниципальных общеобразовательных организаций</t>
  </si>
  <si>
    <t>5120284200</t>
  </si>
  <si>
    <t>Доступ к информационно-телекоммуникационной сети Интернет общеобразовательных учреждений</t>
  </si>
  <si>
    <t>242</t>
  </si>
  <si>
    <t>Закупка товаров, работ, услуг в сфере информационно-коммуникационных технологий</t>
  </si>
  <si>
    <t>512E200000</t>
  </si>
  <si>
    <t>Федеральный проект «Успех каждого ребенка»</t>
  </si>
  <si>
    <t>512E250970</t>
  </si>
  <si>
    <t>Создание в общеобразовательных организациях, расположенных в сельской местности, условий для занятий физической культурой и спортом</t>
  </si>
  <si>
    <t>5140000000</t>
  </si>
  <si>
    <t>Подпрограмма «Развитие кадровой политики в системе образования»</t>
  </si>
  <si>
    <t>5140100000</t>
  </si>
  <si>
    <t>Основное мероприятие «Развитие кадрового потенциала системы общего образования»</t>
  </si>
  <si>
    <t>5140160600</t>
  </si>
  <si>
    <t>Денежные премии лучшим учителям в Республике Бурятия</t>
  </si>
  <si>
    <t>350</t>
  </si>
  <si>
    <t>Премии и гранты</t>
  </si>
  <si>
    <t>5170000000</t>
  </si>
  <si>
    <t>Подпрограмма «Управление системой образования»</t>
  </si>
  <si>
    <t>5170100000</t>
  </si>
  <si>
    <t>Основное мероприятие «Совершенствование управления системой образования»</t>
  </si>
  <si>
    <t>5170182310</t>
  </si>
  <si>
    <t>Укрепление материальной технической базы в отрасли «Образование»</t>
  </si>
  <si>
    <t>244</t>
  </si>
  <si>
    <t>Прочая закупка товаров, работ и услуг</t>
  </si>
  <si>
    <t>5170185300</t>
  </si>
  <si>
    <t>Дополнительные гарантии по социальной поддержке детей-сирот и детей, оставшихся без попечения родителей</t>
  </si>
  <si>
    <t>5400000000</t>
  </si>
  <si>
    <t>Государственная программа Республики Бурятия «Социальная поддержка граждан»</t>
  </si>
  <si>
    <t>5420000000</t>
  </si>
  <si>
    <t>Подпрограмма «Доступная среда»</t>
  </si>
  <si>
    <t>5420400000</t>
  </si>
  <si>
    <t>Основное мероприятие «Повышение уровня доступности объектов и услуг в приоритетных сферах жизнедеятельности инвалидов и маломобильных групп населения, адаптация объектов социальной инфраструктуры для инвалидов»</t>
  </si>
  <si>
    <t>54204R0272</t>
  </si>
  <si>
    <t>Мероприятия по созданию в дошкольных образовательных, общеобразовательных организациях, организациях дополнительного образования детей (в том числе в организациях, осуществляющих образовательную деятельность по адаптированным основным общеобразовательным программам) условий для получения детьми-инвалидами качественного образования</t>
  </si>
  <si>
    <t>512E100000</t>
  </si>
  <si>
    <t>Федеральный проект «Современная школа»</t>
  </si>
  <si>
    <t>512E151870</t>
  </si>
  <si>
    <t>Поддержка образования для детей с ограниченными возможностями здоровья</t>
  </si>
  <si>
    <t>5120272В40</t>
  </si>
  <si>
    <t>На оплату труда обслуживающего персонала муниципальных общеобразовательных организаций</t>
  </si>
  <si>
    <t>5120274320</t>
  </si>
  <si>
    <t>Капитальный ремонт стадионов общеобразовательных организаций</t>
  </si>
  <si>
    <t>5600000000</t>
  </si>
  <si>
    <t>Государственная программа Республики Бурятия «Экономическое развитие и инновационная экономика»</t>
  </si>
  <si>
    <t>5610000000</t>
  </si>
  <si>
    <t>Подпрограмма «Формирование благоприятной инвестиционной среды»</t>
  </si>
  <si>
    <t>5610400000</t>
  </si>
  <si>
    <t>Основное мероприятие «Развитие центров экономического роста Республики Бурятия»</t>
  </si>
  <si>
    <t>5610455050</t>
  </si>
  <si>
    <t>Реализация мероприятий планов социального развития центров экономического роста субъектов Российской Федерации, входящих в состав Дальневосточного федерального округа</t>
  </si>
  <si>
    <t>5610474330</t>
  </si>
  <si>
    <t>Иные межбюджетные трансферты муниципальным образованиям на реализацию мероприятий планов социального развития центров экономического роста субъектов Российской Федерации, входящих в состав Дальневосточного федерального округа, за счет средств республиканского бюджета</t>
  </si>
  <si>
    <t>5120274380</t>
  </si>
  <si>
    <t>Оснащение муниципальных общеобразовательных организаций</t>
  </si>
  <si>
    <t>5120274400</t>
  </si>
  <si>
    <t>На возмещение расходов на разработку проектной документации на строительство  школы на 360 мест</t>
  </si>
  <si>
    <t>51202R2560</t>
  </si>
  <si>
    <t>Единовременные компенсационные выплаты учителям, прибывшим (переехавшим) на работу в сельские населенные пункты, либо рабочие поселки, либо поселки городского типа, либо города с населением до 50 тысяч человек</t>
  </si>
  <si>
    <t>321</t>
  </si>
  <si>
    <t>Пособия, компенсации и иные социальные выплаты гражданам, кроме публичных нормативных обязательств</t>
  </si>
  <si>
    <t>512E151690</t>
  </si>
  <si>
    <t>Обновление материально-технической базы для формирования у обучающихся современных технологических и гуманитарных навыков</t>
  </si>
  <si>
    <t>5420500000</t>
  </si>
  <si>
    <t>Основное мероприятие «Мероприятия по интеграции инвалидов в общество»</t>
  </si>
  <si>
    <t>54205R5140</t>
  </si>
  <si>
    <t>Реализация мероприятий субъектов Российской Федерации в сфере реабилитации и абилитации инвалидов</t>
  </si>
  <si>
    <t>51202R2550</t>
  </si>
  <si>
    <t>Благоустройство зданий государственных и муниципальных общеобразовательных организаций в целях соблюдения требований к воздушно-тепловому режиму, водоснабжению и канализации</t>
  </si>
  <si>
    <t>0703</t>
  </si>
  <si>
    <t>Дополнительное образование детей</t>
  </si>
  <si>
    <t>621</t>
  </si>
  <si>
    <t>Субсидии автономным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</si>
  <si>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5120172120</t>
  </si>
  <si>
    <t>Увеличение фонда оплаты труда педагогических работников муниципальных учреждений дополнительного образования</t>
  </si>
  <si>
    <t>622</t>
  </si>
  <si>
    <t>Субсидии автономным учреждениям на иные цели</t>
  </si>
  <si>
    <t>517E200000</t>
  </si>
  <si>
    <t>517E251750</t>
  </si>
  <si>
    <t>Создание ключевых центров развития детей</t>
  </si>
  <si>
    <t>5120282950</t>
  </si>
  <si>
    <t>Подключение модуля персонифицированного финансирования дополнительного образования и техническое сопровождение функционирования навигатора дополнительного образования</t>
  </si>
  <si>
    <t>517E252470</t>
  </si>
  <si>
    <t>Создание мобильных технопарков «Кванториум»</t>
  </si>
  <si>
    <t>517E400000</t>
  </si>
  <si>
    <t>Федеральный проект «Цифровая образовательная среда»</t>
  </si>
  <si>
    <t>517E452190</t>
  </si>
  <si>
    <t>На создание  центров цифрового образования детей</t>
  </si>
  <si>
    <t>512E283710</t>
  </si>
  <si>
    <t>На обеспечение расходов по содержанию центров, реализующих дополнительные общеобразовательные программы, в организациях, осуществляющих образовательную деятельность по образовательным программам высшего образования</t>
  </si>
  <si>
    <t>5120172Е50</t>
  </si>
  <si>
    <t>Увеличение охвата детей дополнительным образованием</t>
  </si>
  <si>
    <t>512E254910</t>
  </si>
  <si>
    <t>Создание новых мест в образовательных организациях различных типов для реализации дополнительных общеразвивающих программ всех направленностей</t>
  </si>
  <si>
    <t>0704</t>
  </si>
  <si>
    <t>Среднее профессиональное образование</t>
  </si>
  <si>
    <t>5120284800</t>
  </si>
  <si>
    <t>Мероприятия для детей и молодежи</t>
  </si>
  <si>
    <t>5130000000</t>
  </si>
  <si>
    <t>Подпрограмма «Среднее профессиональное образование»</t>
  </si>
  <si>
    <t>5130100000</t>
  </si>
  <si>
    <t>Основное мероприятие «Реализация образовательных программ среднего профессионального образования и профессионального обучения»</t>
  </si>
  <si>
    <t>5130110100</t>
  </si>
  <si>
    <t>613</t>
  </si>
  <si>
    <t>Гранты в форме субсидии бюджетным учреждениям</t>
  </si>
  <si>
    <t>5130182230</t>
  </si>
  <si>
    <t>Стипендиальное обеспечение студентов, обучающихся по программам подготовки квалифицированных рабочих (служащих) и специалистов среднего звена</t>
  </si>
  <si>
    <t>5130200000</t>
  </si>
  <si>
    <t>Основное мероприятие «Развитие среднего профессионального образования»</t>
  </si>
  <si>
    <t>5130263900</t>
  </si>
  <si>
    <t>Материальное поощрение победителей и призеров чемпионатов по профессиональному мастерству по стандартам «Ворлдскиллс», «Абилимпикс», а также их наставников</t>
  </si>
  <si>
    <t>330</t>
  </si>
  <si>
    <t>Публичные нормативные выплаты гражданам несоциального характера</t>
  </si>
  <si>
    <t>5130281440</t>
  </si>
  <si>
    <t>Проведение и участие в чемпионатах по профессиональному мастерству по стандартам «Ворлдскиллс»</t>
  </si>
  <si>
    <t>5130281560</t>
  </si>
  <si>
    <t>Проведение регионального чемпионата «Абилимпикс»</t>
  </si>
  <si>
    <t>5130282690</t>
  </si>
  <si>
    <t>Участие в Национальном чемпионате профессионального мастерства среди лиц с ограниченными возможностями здровья и инвалидов «Абилимпикс»</t>
  </si>
  <si>
    <t>513E600000</t>
  </si>
  <si>
    <t>Федеральный проект «Молодые профессионалы (Повышение конкурентоспособности профессионального образования)»</t>
  </si>
  <si>
    <t>513E651770</t>
  </si>
  <si>
    <t>Разработка и распространение в системе среднего профессионального образования новых образовательных технологий и формы опережающей профессиональной подготовки</t>
  </si>
  <si>
    <t>5130183830</t>
  </si>
  <si>
    <t>Обеспечение питанием обучающихся, относящихся к льготным категориям, в республиканских государственных профессиональных образовательных организациях</t>
  </si>
  <si>
    <t>5170184230</t>
  </si>
  <si>
    <t>Мероприятия для работников образовательных организаций</t>
  </si>
  <si>
    <t>5130284240</t>
  </si>
  <si>
    <t>Ежегодное повышение квалификации и переподготовка преподавателей специальных дисциплин и мастеров производственного обучения профессиональных образовательных организаций</t>
  </si>
  <si>
    <t>0705</t>
  </si>
  <si>
    <t>Профессиональная подготовка, переподготовка и повышение квалификации</t>
  </si>
  <si>
    <t>5140172890</t>
  </si>
  <si>
    <t>Обеспечение муниципальных дошкольных и общеобразовательных организаций педагогическими работниками</t>
  </si>
  <si>
    <t>5140182330</t>
  </si>
  <si>
    <t>Экспертиза профессиональной деятельности педагогов Республики Бурятия</t>
  </si>
  <si>
    <t>5140200000</t>
  </si>
  <si>
    <t>Основное мероприятие «Реализация образовательных программ дополнительного профессионального образования»</t>
  </si>
  <si>
    <t>5140210100</t>
  </si>
  <si>
    <t>5170192010</t>
  </si>
  <si>
    <t>Реализация отдельных положений законодательства о государственной гражданской службе</t>
  </si>
  <si>
    <t>6800000000</t>
  </si>
  <si>
    <t>Государственная программа Республики Бурятия «Сохранение и развитие бурятского языка в Республике Бурятия»</t>
  </si>
  <si>
    <t>6830000000</t>
  </si>
  <si>
    <t>Подпрограмма «Развитие целостной системы изучения бурятского языка»</t>
  </si>
  <si>
    <t>6830100000</t>
  </si>
  <si>
    <t>Основное мероприятие «Мероприятия по популяризации бурятского языка»</t>
  </si>
  <si>
    <t>6830184600</t>
  </si>
  <si>
    <t>Подготовка педагогических работников по программам высшего образования для образовательных организаций, реализующих программы обучения бурятскому языку и литературе</t>
  </si>
  <si>
    <t>0709</t>
  </si>
  <si>
    <t>Другие вопросы в области образования</t>
  </si>
  <si>
    <t>5120272A50</t>
  </si>
  <si>
    <t>Обеспечение муниципальных общеобразовательных организаций вахтерами и на оплату оказанных услуг частным охранным предприятиям</t>
  </si>
  <si>
    <t>5150000000</t>
  </si>
  <si>
    <t>Подпрограмма «Наука и высшая школа»</t>
  </si>
  <si>
    <t>5150100000</t>
  </si>
  <si>
    <t>Основное мероприятие «Развитие науки и высшей школы»</t>
  </si>
  <si>
    <t>5150160700</t>
  </si>
  <si>
    <t>Премии и гранты в области образования, науки, СМИ, литературы и искусства</t>
  </si>
  <si>
    <t>5150160800</t>
  </si>
  <si>
    <t>Республиканские стипендии для аспирантов и студентов</t>
  </si>
  <si>
    <t>5170110100</t>
  </si>
  <si>
    <t>5170159900</t>
  </si>
  <si>
    <t>Осуществление переданных полномочий Российской Федерации в сфере образования</t>
  </si>
  <si>
    <t>121</t>
  </si>
  <si>
    <t>Фонд оплаты труда государственных (муниципальных) органов</t>
  </si>
  <si>
    <t>122</t>
  </si>
  <si>
    <t>Иные выплаты персоналу государственных (муниципальных) органов, за исключением фонда оплаты труда</t>
  </si>
  <si>
    <t>129</t>
  </si>
  <si>
    <t>Взносы по обязательному социальному страхованию на выплаты денежного содержания и иные выплаты работникам государственных (муниципальных) органов</t>
  </si>
  <si>
    <t>852</t>
  </si>
  <si>
    <t>Уплата прочих налогов, сборов</t>
  </si>
  <si>
    <t>853</t>
  </si>
  <si>
    <t>Уплата иных платежей</t>
  </si>
  <si>
    <t>5170173060</t>
  </si>
  <si>
    <t>Администрирование передаваемых органам местного самоуправления государственных полномочий по Закону Республики Бурятия от 8 июля 2008 года № 394-IV «О наделении органов местного самоуправления муниципальных районов и городских округов в Республике Бурятия отдельными государственными полномочиями в области образования»</t>
  </si>
  <si>
    <t>5170184500</t>
  </si>
  <si>
    <t>Байкальский образовательный форум</t>
  </si>
  <si>
    <t>5170191010</t>
  </si>
  <si>
    <t>Центральный аппарат</t>
  </si>
  <si>
    <t>851</t>
  </si>
  <si>
    <t>Уплата налога на имущество организаций и земельного налога</t>
  </si>
  <si>
    <t>5170191020</t>
  </si>
  <si>
    <t>Расходы уполномоченного органа государственной власти на совершение действий, связанных с государственной аккредитацией</t>
  </si>
  <si>
    <t>5170191030</t>
  </si>
  <si>
    <t>Расходы уполномоченного органа государственной власти на совершение действий, связанных с лицензированием образовательной деятельности, осуществляемых структурным подразделением Министерства образования и науки Республики Бурятия</t>
  </si>
  <si>
    <t>5170191090</t>
  </si>
  <si>
    <t>Расходы уполномоченного органа государственной власти на совершение действий, связанных с подтверждением документов государственного образца об образовании, об ученых степенях и ученых званиях</t>
  </si>
  <si>
    <t>5170198710</t>
  </si>
  <si>
    <t>Информационное освещение деятельности органа государственной власти субъекта Российской Федерации</t>
  </si>
  <si>
    <t>6810000000</t>
  </si>
  <si>
    <t>Подпрограмма «Создание условий для функционирования бурятского языка в Республике Бурятия»</t>
  </si>
  <si>
    <t>6810100000</t>
  </si>
  <si>
    <t>Основное мероприятие «Обеспечение развития бурятского языка в Республике Бурятия»</t>
  </si>
  <si>
    <t>6810185200</t>
  </si>
  <si>
    <t>Научно-социологические исследования по бурятскому языку</t>
  </si>
  <si>
    <t>6810187500</t>
  </si>
  <si>
    <t>Издание литературы на бурятском языке, в том числе перевод и экспертиза изданий</t>
  </si>
  <si>
    <t>6820000000</t>
  </si>
  <si>
    <t>Подпрограмма «Расширение сферы применения и повышение социального статуса бурятского языка»</t>
  </si>
  <si>
    <t>6820100000</t>
  </si>
  <si>
    <t>Основное мероприятие «Повышение социального статуса бурятского языка»</t>
  </si>
  <si>
    <t>6820185400</t>
  </si>
  <si>
    <t>Создание и приобретение произведений искусства на бурятском языке, в том числе аудиовизуальных и мультимедийных произведений искусства</t>
  </si>
  <si>
    <t>6820185500</t>
  </si>
  <si>
    <t>Проведение конкурсов программ разных жанров для популяризации бурятского языка</t>
  </si>
  <si>
    <t>6830185600</t>
  </si>
  <si>
    <t>Создание условий для изучения бурятского языка</t>
  </si>
  <si>
    <t>8700000000</t>
  </si>
  <si>
    <t>Непрограммные расходы органов исполнительной государственной власти Республики Бурятия</t>
  </si>
  <si>
    <t>8770000000</t>
  </si>
  <si>
    <t>Прочие непрограммные расходы</t>
  </si>
  <si>
    <t>8770083300</t>
  </si>
  <si>
    <t>Создание условий для организации проведения независимой оценки качества условий оказания услуг</t>
  </si>
  <si>
    <t>517E452100</t>
  </si>
  <si>
    <t>Внедрение целевой модели цифровой образовательной среды в общеобразовательных организациях и профессиональных образовательных организациях</t>
  </si>
  <si>
    <t>517E100000</t>
  </si>
  <si>
    <t>517E151690</t>
  </si>
  <si>
    <t>На  создание (обновление) материально технической базы общеобразовательных организаций, расположенных в сельской местности и малых городах, для формирования у обучающихся современных технологических и гуманитарных навыков при реализации основных и дополнительных общеобразовательных программ цифрового и гуманитарного профилей</t>
  </si>
  <si>
    <t>5170183880</t>
  </si>
  <si>
    <t>Вовлечение населения в проведение мероприятий, направленных на реализацию национальных проектов</t>
  </si>
  <si>
    <t>1000</t>
  </si>
  <si>
    <t>Социальная политика</t>
  </si>
  <si>
    <t>1003</t>
  </si>
  <si>
    <t>Социальное обеспечение населения</t>
  </si>
  <si>
    <t>5410000000</t>
  </si>
  <si>
    <t>Подпрограмма «Социальное обеспечение, повышение доступности и качества государственных услуг, предоставляемых учреждениями социального обслуживания населения»</t>
  </si>
  <si>
    <t>5410100000</t>
  </si>
  <si>
    <t>Основное мероприятие «Меры социальной поддержки отдельных категорий граждан»</t>
  </si>
  <si>
    <t>5410173180</t>
  </si>
  <si>
    <t>Предоставление мер социальной поддержки по оплате коммунальных услуг педагогическим работникам муниципальных образовательных организаций, специалистам муниципальных учреждений культуры, проживающим и работающим в сельских населенных пунктах, рабочих поселках (поселках городского типа) на территории Республики Бурятия</t>
  </si>
  <si>
    <t>5410181070</t>
  </si>
  <si>
    <t>Меры социальной поддержки по оплате коммунальных услуг специалистам, проживающим, работающим в сельской местности</t>
  </si>
  <si>
    <t>807</t>
  </si>
  <si>
    <t>Управление ветеринарии Республики Бурятия</t>
  </si>
  <si>
    <t>0400</t>
  </si>
  <si>
    <t>Национальная экономика</t>
  </si>
  <si>
    <t>0405</t>
  </si>
  <si>
    <t>Сельское хозяйство и рыболовство</t>
  </si>
  <si>
    <t>5800000000</t>
  </si>
  <si>
    <t>Государственная программа Республики Бурятия «Развитие агропромышленного комплекса и сельских территорий в Республике Бурятия»</t>
  </si>
  <si>
    <t>5870000000</t>
  </si>
  <si>
    <t>Подпрограмма «Управление реализацией Государственной программы»</t>
  </si>
  <si>
    <t>5870100000</t>
  </si>
  <si>
    <t>Основное мероприятие «Реализация функций аппарата ответственного исполнителя Государственной программы и подведомственных ему учреждений»</t>
  </si>
  <si>
    <t>5870191010</t>
  </si>
  <si>
    <t>5870192010</t>
  </si>
  <si>
    <t>5870200000</t>
  </si>
  <si>
    <t>Основное мероприятие «Совершенствование деятельности государственных бюджетных учреждений в рамках Государственной программы»</t>
  </si>
  <si>
    <t>5870210100</t>
  </si>
  <si>
    <t>5870400000</t>
  </si>
  <si>
    <t>Основное мероприятие «Обеспечение проведения противоэпизоотических мероприятий»</t>
  </si>
  <si>
    <t>5870481550</t>
  </si>
  <si>
    <t>Проведение противоэпизоотических мероприятий</t>
  </si>
  <si>
    <t>5870600000</t>
  </si>
  <si>
    <t>Основное мероприятие «Осуществление мероприятий, связанных с содержанием и ликвидацией сибиреязвенных захоронений и скотомогильников (биотермических ям)»</t>
  </si>
  <si>
    <t>5870673170</t>
  </si>
  <si>
    <t>Субвенция на осуществление отдельного государственного полномочия на капитальный (текущий) ремонт и содержание сибиреязвенных захоронений и скотомогильников (биотермических ям)</t>
  </si>
  <si>
    <t>5870673240</t>
  </si>
  <si>
    <t>Администрирование отдельного государственного полномочия на капитальный (текущий) ремонт и содержанию сибиреязвенных захоронений и скотомогильников (биотермических ям)</t>
  </si>
  <si>
    <t>8770073200</t>
  </si>
  <si>
    <t>Администрирование передаваемого отдельного государственного полномочия по отлову и содержанию безнадзорных домашних животных</t>
  </si>
  <si>
    <t>8770073220</t>
  </si>
  <si>
    <t>Субвенции на осуществление отдельного государственного полномочия по отлову и содержанию безнадзорных домашних животных</t>
  </si>
  <si>
    <t>5870700000</t>
  </si>
  <si>
    <t>Основное мероприятие «Комплекс работ по укреплению материально-технической базы объектов учреждений ветеринарии»</t>
  </si>
  <si>
    <t>5870783190</t>
  </si>
  <si>
    <t>Капитальный ремонт объектов учреждений ветеринарии</t>
  </si>
  <si>
    <t>5870183880</t>
  </si>
  <si>
    <t>808</t>
  </si>
  <si>
    <t>Министерство сельского хозяйства и продовольствия Республики Бурятия</t>
  </si>
  <si>
    <t>5810000000</t>
  </si>
  <si>
    <t>Подпрограмма «Развитие отраслей агропромышленного комплекса»</t>
  </si>
  <si>
    <t>5810100000</t>
  </si>
  <si>
    <t>Основное мероприятие «Поддержание доходности сельскохозяйственных товаропроизводителей»</t>
  </si>
  <si>
    <t>5810182410</t>
  </si>
  <si>
    <t>Оказание несвязанной поддержки сельскохозяйственным товаропроизводителям в области растениеводства без софинансирования за счет средств федерального бюджета</t>
  </si>
  <si>
    <t>811</t>
  </si>
  <si>
    <t>Субсидии на возмещение недополученных доходов и (или) возмещение фактически понесенных затрат в связи с производством (реализацией) товаров, выполнением работ, оказанием услуг</t>
  </si>
  <si>
    <t>58101R5410</t>
  </si>
  <si>
    <t>Оказание несвязанной поддержки сельскохозяйственным товаропроизводителям в области растениеводства</t>
  </si>
  <si>
    <t>58101R5420</t>
  </si>
  <si>
    <t>Повышение продуктивности в молочном скотоводстве</t>
  </si>
  <si>
    <t>5810200000</t>
  </si>
  <si>
    <t>Основное мероприятие «Достижение целевых показателей реализации региональных программ развития агропромышленного комплекса»</t>
  </si>
  <si>
    <t>5810282240</t>
  </si>
  <si>
    <t>Содействие достижению целевых показателей региональных программ развития агропромышленного комплекса без софинансирования за счет средств федерального бюджета</t>
  </si>
  <si>
    <t>812</t>
  </si>
  <si>
    <t>Субсидии (гранты в форме субсидий) на финансовое обеспечение затрат в связи с производством (реализацией товаров), выполнением работ, оказанием услуг, подлежащие казначейскому сопровождению</t>
  </si>
  <si>
    <t>58102R5430</t>
  </si>
  <si>
    <t>Содействие достижению целевых показателей региональных программ развития агропромышленного комплекса</t>
  </si>
  <si>
    <t>5810300000</t>
  </si>
  <si>
    <t>Основное мероприятие «Прочие мероприятия по поддержке агропромышленного комплекса»</t>
  </si>
  <si>
    <t>5810373070</t>
  </si>
  <si>
    <t>Субвенции на осуществление отдельного государственного полномочия по поддержке сельского хозяйства</t>
  </si>
  <si>
    <t>5810373080</t>
  </si>
  <si>
    <t>Субвенции на администрирование передаваемого отдельного государственного полномочия по поддержке сельского хозяйства</t>
  </si>
  <si>
    <t>5820000000</t>
  </si>
  <si>
    <t>Подпрограмма «Техническая и технологическая модернизация, инновационное развитие»</t>
  </si>
  <si>
    <t>5820100000</t>
  </si>
  <si>
    <t>Основное мероприятие «Мероприятия в области технической и технологической модернизации, инновационного развития»</t>
  </si>
  <si>
    <t>5820182470</t>
  </si>
  <si>
    <t>Субсидии на возмещение части затрат на обеспечение технической и технологической модернизации агропромышленного комплекса</t>
  </si>
  <si>
    <t>5840000000</t>
  </si>
  <si>
    <t>Подпрограмма «Развитие рыбохозяйственной отрасли»</t>
  </si>
  <si>
    <t>5840100000</t>
  </si>
  <si>
    <t>Основное мероприятие «Мероприятия по развитию рыболовства и аквакультуры»</t>
  </si>
  <si>
    <t>5840159100</t>
  </si>
  <si>
    <t>Осуществление переданных полномочий Российской Федерации в области организации, регулирования и охраны водных биологических ресурсов</t>
  </si>
  <si>
    <t>5840182510</t>
  </si>
  <si>
    <t>Субсидии на развитие товарного рыбоводства</t>
  </si>
  <si>
    <t>5850000000</t>
  </si>
  <si>
    <t>Подпрограмма «Устойчивое развитие сельских территорий Республики Бурятии»</t>
  </si>
  <si>
    <t>5850100000</t>
  </si>
  <si>
    <t>Основное мероприятие «Реализация мероприятий по устойчивому развитию сельских территорий Республики Бурятия»</t>
  </si>
  <si>
    <t>58501R5670</t>
  </si>
  <si>
    <t>Реализация мероприятий по устойчивому развитию сельских территорий</t>
  </si>
  <si>
    <t>5860000000</t>
  </si>
  <si>
    <t>Подпрограмма «Развитие мелиорации земель сельскохозяйственного назначения в Республике Бурятия»</t>
  </si>
  <si>
    <t>5860100000</t>
  </si>
  <si>
    <t>Основное мероприятие «Федеральная целевая программа «Развитие мелиорации земель сельскохозяйственного назначения России на 2014 - 2020 годы»</t>
  </si>
  <si>
    <t>58601R5680</t>
  </si>
  <si>
    <t>Реализация мероприятий в области мелиорации земель сельскохозяйственного назначения</t>
  </si>
  <si>
    <t>5870120100</t>
  </si>
  <si>
    <t>Обеспечение деятельности казенных учреждений</t>
  </si>
  <si>
    <t>111</t>
  </si>
  <si>
    <t>Фонд оплаты труда учреждений</t>
  </si>
  <si>
    <t>112</t>
  </si>
  <si>
    <t>Иные выплаты персоналу учреждений, за исключением фонда оплаты труда</t>
  </si>
  <si>
    <t>119</t>
  </si>
  <si>
    <t>Взносы по обязательному социальному страхованию на выплаты по оплате труда работников и иные выплаты работникам учреждений</t>
  </si>
  <si>
    <t>5870191050</t>
  </si>
  <si>
    <t>Обеспечение функционирования заместителей Председателя Правительства Республики Бурятия</t>
  </si>
  <si>
    <t>5870198710</t>
  </si>
  <si>
    <t>5870281920</t>
  </si>
  <si>
    <t>Содержание недвижимого имущества, находящегося в пользовании и закрепленного за учреждением на праве оперативного управления (государственное бюджетное учреждение Республики Бурятия «Информационно-методологический центр Республики Бурятия»)</t>
  </si>
  <si>
    <t>5880000000</t>
  </si>
  <si>
    <t>Подпрограмма «Развитие сельскохозяйственной потребительской кооперации в Республике Бурятия»</t>
  </si>
  <si>
    <t>5880100000</t>
  </si>
  <si>
    <t>Основное мероприятие «Развитие инфраструктуры поддержки сельскохозяйственной потребительской кооперации в Республике Бурятия»</t>
  </si>
  <si>
    <t>5880185900</t>
  </si>
  <si>
    <t>Добровольный имущественный взнос учредителя некоммерческой организации «Фонд поддержки сельскохозяйственной потребительской кооперации Республики Бурятия» на создание и ведение уставной деятельности</t>
  </si>
  <si>
    <t>5880200000</t>
  </si>
  <si>
    <t>Основное мероприятие «Реализация мер государственной поддержки, направленных на развитие сельскохозяйственных потребительских кооперативов»</t>
  </si>
  <si>
    <t>5880282490</t>
  </si>
  <si>
    <t>Субсидии на возмещение части затрат сельскохозяйственным потребительским кооперативам на улучшение материально-технической базы</t>
  </si>
  <si>
    <t>5830000000</t>
  </si>
  <si>
    <t>Подпрограмма «Стимулирование инвестиционной деятельности в агропромышленном комплексе»</t>
  </si>
  <si>
    <t>5830100000</t>
  </si>
  <si>
    <t>Основное мероприятие «Поддержка инвестиционного кредитования в агропромышленном комплексе»</t>
  </si>
  <si>
    <t>58301R4330</t>
  </si>
  <si>
    <t>Возмещение части затрат на уплату процентов по инвестиционным кредитам (займам) в агропромышленном комплексе</t>
  </si>
  <si>
    <t>581I700000</t>
  </si>
  <si>
    <t>Федеральный проект «Создание системы поддержки фермеров и развитие сельской кооперации»</t>
  </si>
  <si>
    <t>581I754800</t>
  </si>
  <si>
    <t>Создание системы поддержки фермеров и развитие сельской кооперации</t>
  </si>
  <si>
    <t>5810500000</t>
  </si>
  <si>
    <t>Основное мероприятие «Стимулирование развития приоритетных подотраслей агропромышленного комплекса и развитие малых форм хозяйствования»</t>
  </si>
  <si>
    <t>58105R5020</t>
  </si>
  <si>
    <t>Стимулирование развития приоритетных подотраслей агропромышленного комплекса и развитие малых форм хозяйствования</t>
  </si>
  <si>
    <t>5810600000</t>
  </si>
  <si>
    <t>Основное мероприятие   «Поддержка сельскохозяйственного производства по отдельным подотраслям растениеводства и животноводства»</t>
  </si>
  <si>
    <t>58106R5080</t>
  </si>
  <si>
    <t>Поддержка сельскохозяйственного производства по отдельным подотраслям растениеводства и животноводства</t>
  </si>
  <si>
    <t>7400000000</t>
  </si>
  <si>
    <t>Государственная программа Республики Бурятия «Комплексное развитие сельских территорий Республики Бурятия»</t>
  </si>
  <si>
    <t>7420000000</t>
  </si>
  <si>
    <t>Подпрограмма «Создание и развитие инфраструктуры на сельских территориях»</t>
  </si>
  <si>
    <t>7420200000</t>
  </si>
  <si>
    <t>Основное мероприятие «Развитие инженерной инфраструктуры на сельских территориях»</t>
  </si>
  <si>
    <t>74202R5760</t>
  </si>
  <si>
    <t>Обеспечение комплексного развития сельских территорий</t>
  </si>
  <si>
    <t>0500</t>
  </si>
  <si>
    <t>Жилищно-коммунальное хозяйство</t>
  </si>
  <si>
    <t>0502</t>
  </si>
  <si>
    <t>Коммунальное хозяйство</t>
  </si>
  <si>
    <t>7420100000</t>
  </si>
  <si>
    <t>Основное мероприятие «Благоустройство сельских территорий»</t>
  </si>
  <si>
    <t>74201R5760</t>
  </si>
  <si>
    <t>7420400000</t>
  </si>
  <si>
    <t>Основное мероприятие «Современный облик сельских территорий»</t>
  </si>
  <si>
    <t>74204R5760</t>
  </si>
  <si>
    <t>1001</t>
  </si>
  <si>
    <t>Пенсионное обеспечение</t>
  </si>
  <si>
    <t>8770060900</t>
  </si>
  <si>
    <t>Доплата к пенсии руководителям сельскохозяйственных организаций</t>
  </si>
  <si>
    <t>312</t>
  </si>
  <si>
    <t>Иные пенсии, социальные доплаты к пенсиям</t>
  </si>
  <si>
    <t>7410000000</t>
  </si>
  <si>
    <t>Подпрограмма «Создание условий для обеспечения доступным и комфортным жильем сельского населения»</t>
  </si>
  <si>
    <t>7410100000</t>
  </si>
  <si>
    <t>Основное мероприятие  «Улучшение жилищных условий граждан, проживающих на сельских территориях»</t>
  </si>
  <si>
    <t>74101R5760</t>
  </si>
  <si>
    <t>809</t>
  </si>
  <si>
    <t>Министерство финансов Республики Бурятия</t>
  </si>
  <si>
    <t>0100</t>
  </si>
  <si>
    <t>Общегосударственные вопросы</t>
  </si>
  <si>
    <t>0106</t>
  </si>
  <si>
    <t>Обеспечение деятельности финансовых, налоговых и таможенных органов и органов финансового (финансово-бюджетного) надзора</t>
  </si>
  <si>
    <t>6600000000</t>
  </si>
  <si>
    <t>Государственная программа Республики Бурятия «Управление государственными финансами и государственным долгом»</t>
  </si>
  <si>
    <t>6610000000</t>
  </si>
  <si>
    <t>Подпрограмма «Повышение качества управления региональными финансами»</t>
  </si>
  <si>
    <t>6610100000</t>
  </si>
  <si>
    <t>Основное мероприятие «Повышение эффективности бюджетных процедур»</t>
  </si>
  <si>
    <t>6610191010</t>
  </si>
  <si>
    <t>6610192010</t>
  </si>
  <si>
    <t>6610198710</t>
  </si>
  <si>
    <t>6610183880</t>
  </si>
  <si>
    <t>0111</t>
  </si>
  <si>
    <t>Резервные фонды</t>
  </si>
  <si>
    <t>8710000000</t>
  </si>
  <si>
    <t>Резервные фонды исполнительных органов государственной власти субъектов Российской Федерации</t>
  </si>
  <si>
    <t>87100P0100</t>
  </si>
  <si>
    <t>Резервный фонд финансирования непредвиденных расходов Правительства Республики Бурятия</t>
  </si>
  <si>
    <t>870</t>
  </si>
  <si>
    <t>Резервные средства</t>
  </si>
  <si>
    <t>87100P0200</t>
  </si>
  <si>
    <t>Резервный фонд Правительства Республики Бурятия по ликвидации чрезвычайных ситуаций и последствий стихийных бедствий</t>
  </si>
  <si>
    <t>0113</t>
  </si>
  <si>
    <t>Другие общегосударственные вопросы</t>
  </si>
  <si>
    <t>6630000000</t>
  </si>
  <si>
    <t>Подпрограмма «Управление государственным долгом»</t>
  </si>
  <si>
    <t>6630100000</t>
  </si>
  <si>
    <t>Основное мероприятие «Эффективное планирование объема и структуры государственного долга»</t>
  </si>
  <si>
    <t>6630186000</t>
  </si>
  <si>
    <t>Оказание услуги по присвоению (обновлению) и поддержанию кредитного рейтинга Республике Бурятия и кредитных рейтингов выпускаемым государственным ценным бумагам Республики Бурятия</t>
  </si>
  <si>
    <t>6630186100</t>
  </si>
  <si>
    <t>Услуги по организации выпуска, размещения и обращения государственных облигаций Республики Бурятия</t>
  </si>
  <si>
    <t>6630186200</t>
  </si>
  <si>
    <t>Оказание депозитарных услуг по государственным облигациям Республики Бурятия</t>
  </si>
  <si>
    <t>6630186300</t>
  </si>
  <si>
    <t>Оказание услуг по листингу государственных облигаций Республики Бурятия</t>
  </si>
  <si>
    <t>6630186400</t>
  </si>
  <si>
    <t>Расходы, связанные с выплатой вознаграждения (комиссии) агентам за оказание агентских услуг в сфере обслуживания, размещения, выкупа, обмена и погашения государственных долговых обязательств</t>
  </si>
  <si>
    <t>8770083900</t>
  </si>
  <si>
    <t>Расходы по исполнительным документам судебных органов</t>
  </si>
  <si>
    <t>830</t>
  </si>
  <si>
    <t>831</t>
  </si>
  <si>
    <t>Исполнение судебных актов Российской Федерации и мировых соглашений по возмещению причиненного вреда</t>
  </si>
  <si>
    <t>87700P0300</t>
  </si>
  <si>
    <t>Увеличение стоимости основных средств исполнительных органов государственной власти Республики Бурятия и их подведомственных учреждений</t>
  </si>
  <si>
    <t>87700P0400</t>
  </si>
  <si>
    <t>Увеличение фондов оплаты труда работников бюджетной сферы, в том числе на исполнение Указов Президента Российской Федерации от 7 мая 2012 года № 597, от 1 июня 2012 года № 761, от 28 декабря 2012 года № 1688</t>
  </si>
  <si>
    <t>87700P0600</t>
  </si>
  <si>
    <t>Средства, иным образом зарезервированные на обеспечение деятельности исполнительных органов государственной власти Республики Бурятия, необходимые для направления работников в служебные командировки</t>
  </si>
  <si>
    <t>0200</t>
  </si>
  <si>
    <t>Национальная оборона</t>
  </si>
  <si>
    <t>0203</t>
  </si>
  <si>
    <t>Мобилизационная и вневойсковая подготовка</t>
  </si>
  <si>
    <t>8770051180</t>
  </si>
  <si>
    <t>Осуществление первичного воинского учета на территориях, где отсутствуют военные комиссариаты</t>
  </si>
  <si>
    <t>0300</t>
  </si>
  <si>
    <t>Национальная безопасность и правоохранительная деятельность</t>
  </si>
  <si>
    <t>0309</t>
  </si>
  <si>
    <t>Защита населения и территории от чрезвычайных ситуаций природного и техногенного характера, гражданская оборона</t>
  </si>
  <si>
    <t>87700P0500</t>
  </si>
  <si>
    <t>Иным образом зарезервированные средства на мероприятия по предупреждению чрезвычайных ситуаций</t>
  </si>
  <si>
    <t>0410</t>
  </si>
  <si>
    <t>Связь и информатика</t>
  </si>
  <si>
    <t>6610400000</t>
  </si>
  <si>
    <t>Основное мероприятие «Обеспечение функционирования и модернизации автоматизированной информационной системы управления бюджетным процессом»</t>
  </si>
  <si>
    <t>6610486700</t>
  </si>
  <si>
    <t>Автоматизация бюджетного процесса</t>
  </si>
  <si>
    <t>1300</t>
  </si>
  <si>
    <t>Обслуживание государственного и муниципального долга</t>
  </si>
  <si>
    <t>1301</t>
  </si>
  <si>
    <t>Обслуживание государственного внутреннего и муниципального долга</t>
  </si>
  <si>
    <t>6630300000</t>
  </si>
  <si>
    <t>Основное мероприятие «Обслуживание государственного долга Республики Бурятия»</t>
  </si>
  <si>
    <t>66303Г0100</t>
  </si>
  <si>
    <t>Процентные платежи по государственному долгу субъекта Российской Федерации</t>
  </si>
  <si>
    <t>720</t>
  </si>
  <si>
    <t>Обслуживание государственного долга субъекта Российской Федерации</t>
  </si>
  <si>
    <t>1400</t>
  </si>
  <si>
    <t>Межбюджетные трансферты общего характера бюджетам бюджетной системы Российской Федерации</t>
  </si>
  <si>
    <t>1401</t>
  </si>
  <si>
    <t>Дотации на выравнивание бюджетной обеспеченности субъектов Российской Федерации и муниципальных образований</t>
  </si>
  <si>
    <t>6620000000</t>
  </si>
  <si>
    <t>Подпрограмма «Совершенствование межбюджетных отношений»</t>
  </si>
  <si>
    <t>6620200000</t>
  </si>
  <si>
    <t>Основное мероприятие «Предоставление межбюджетных трансфертов муниципальным образованиям»</t>
  </si>
  <si>
    <t>6620271020</t>
  </si>
  <si>
    <t>Выравнивание бюджетной обеспеченности муниципальных районов (городских округов) из Республиканского фонда финансовой поддержки</t>
  </si>
  <si>
    <t>511</t>
  </si>
  <si>
    <t>Дотации на выравнивание бюджетной обеспеченности</t>
  </si>
  <si>
    <t>1402</t>
  </si>
  <si>
    <t>Иные дотации</t>
  </si>
  <si>
    <t>6620271030</t>
  </si>
  <si>
    <t>Дотации на поддержку мер по обеспечению сбалансированности бюджетов</t>
  </si>
  <si>
    <t>512</t>
  </si>
  <si>
    <t>1403</t>
  </si>
  <si>
    <t>Прочие межбюджетные трансферты общего характера</t>
  </si>
  <si>
    <t>6620272160</t>
  </si>
  <si>
    <t>Исполнение расходных обязательств муниципальных районов (городских округов)</t>
  </si>
  <si>
    <t>6620100000</t>
  </si>
  <si>
    <t>Основное мероприятие «Содействие в обеспечении финансовой устойчивости местных бюджетов и повышении качества управления муниципальными финансами»</t>
  </si>
  <si>
    <t>6620174160</t>
  </si>
  <si>
    <t>Восстановление платежеспособности муниципального образования в Республике Бурятия, в том числе на погашение просроченной кредиторской задолженности</t>
  </si>
  <si>
    <t>6620272140</t>
  </si>
  <si>
    <t>Развитие общественной инфраструктуры, капитальный ремонт, реконструкция, строительство объектов образования, физической культуры и спорта, культуры, дорожного хозяйства, жилищно-коммунального хозяйства</t>
  </si>
  <si>
    <t>523</t>
  </si>
  <si>
    <t>Консолидированные субсидии</t>
  </si>
  <si>
    <t>6620272150</t>
  </si>
  <si>
    <t>Компенсация потерь, возникающих в результате объединения поселений</t>
  </si>
  <si>
    <t>6620273090</t>
  </si>
  <si>
    <t>Осуществление государственных полномочий по расчету и предоставлению дотаций поселениям</t>
  </si>
  <si>
    <t>6620272В60</t>
  </si>
  <si>
    <t>Обеспечение сбалансированности местных бюджетов по социально значимым и первоочередным расходам</t>
  </si>
  <si>
    <t>Министерство промышленности и торговли Республики Бурятия</t>
  </si>
  <si>
    <t>0401</t>
  </si>
  <si>
    <t>Общеэкономические вопросы</t>
  </si>
  <si>
    <t>5700000000</t>
  </si>
  <si>
    <t>Государственная программа Республики Бурятия «Развитие промышленности, малого и среднего предпринимательства и торговли»</t>
  </si>
  <si>
    <t>5740000000</t>
  </si>
  <si>
    <t>Подпрограмма «Совершенствование государственного управления в сфере промышленности, торговли, малого и среднего предпринимательства для реализации Государственной программы»</t>
  </si>
  <si>
    <t>5740100000</t>
  </si>
  <si>
    <t>Основное мероприятие «Обеспечение устойчивого развития промышленности, малого и среднего предпринимательства и торговли»</t>
  </si>
  <si>
    <t>5740191010</t>
  </si>
  <si>
    <t>5740192010</t>
  </si>
  <si>
    <t>5740198710</t>
  </si>
  <si>
    <t>5740183880</t>
  </si>
  <si>
    <t>5730000000</t>
  </si>
  <si>
    <t>Подпрограмма «Торговля, общественное питание и бытовые услуги»</t>
  </si>
  <si>
    <t>5730100000</t>
  </si>
  <si>
    <t>Основное мероприятие «Организация учета объемов розничной продажи алкогольной продукции, усиление контроля за качеством»</t>
  </si>
  <si>
    <t>5730186800</t>
  </si>
  <si>
    <t>Сопровождение программного обеспечения по учету объемов розничной продажи алкогольной продукции</t>
  </si>
  <si>
    <t>0412</t>
  </si>
  <si>
    <t>Другие вопросы в области национальной экономики</t>
  </si>
  <si>
    <t>5710000000</t>
  </si>
  <si>
    <t>Подпрограмма «Машиностроение, металлообработка, лесная и легкая промышленность»</t>
  </si>
  <si>
    <t>5710100000</t>
  </si>
  <si>
    <t>Основное мероприятие «Государственная поддержка инвестиционной деятельности»</t>
  </si>
  <si>
    <t>5710186900</t>
  </si>
  <si>
    <t>Компенсация части платы за пользование кредитами коммерческих банков, направленных на реализацию инвестиционных проектов</t>
  </si>
  <si>
    <t>5720000000</t>
  </si>
  <si>
    <t>Подпрограмма «Малое и среднее предпринимательство»</t>
  </si>
  <si>
    <t>5720100000</t>
  </si>
  <si>
    <t>Основное мероприятие «Поддержка субъектов малого и среднего предпринимательства и организаций инфраструктуры поддержки субъектов малого и среднего предпринимательства»</t>
  </si>
  <si>
    <t>5720187100</t>
  </si>
  <si>
    <t>Финансовая и имущественная поддержка субъектов малого и среднего предпринимательства и организаций инфраструктуры поддержки субъектов малого и среднего предпринимательства</t>
  </si>
  <si>
    <t>5730300000</t>
  </si>
  <si>
    <t>Основное мероприятие «Государственная поддержка завоза товаров, необходимых для обеспечения жизнедеятельности населения труднодоступных и отдаленных населенных пунктов муниципальных образований, расположенных в районах Крайнего Севера, и приравненных к ним местностях с ограниченными сроками завоза грузов (продукции)»</t>
  </si>
  <si>
    <t>5730372230</t>
  </si>
  <si>
    <t>Софинансирование расходных обязательств, возникающих при выполнении полномочий органов местного самоуправления по обеспечению населения труднодоступных и отдаленных населенных пунктов муниципальных образований, расположенных в районах Крайнего Севера и приравненных к ним местностях</t>
  </si>
  <si>
    <t>5710200000</t>
  </si>
  <si>
    <t>Основное мероприятие «Поддержка субъектов малого и среднего предпринимательства в сфере промышленности»</t>
  </si>
  <si>
    <t>5710287000</t>
  </si>
  <si>
    <t>Предоставление субсидии Гарантийному фонду Бурятии в целях предоставления финансовой поддержки субъектам малого и среднего предпринимательства в сфере промышленности</t>
  </si>
  <si>
    <t>572I400000</t>
  </si>
  <si>
    <t>Федеральный проект «Расширение доступа субъектов малого и среднего предпринимательства к финансовым ресурсам, в том числе к льготному финансированию»</t>
  </si>
  <si>
    <t>572I455270</t>
  </si>
  <si>
    <t>Государственная поддержка малого и среднего предпринимательства в субъектах Российской Федерации</t>
  </si>
  <si>
    <t>572I800000</t>
  </si>
  <si>
    <t>Федеральный проект «Популяризация предпринимательства»</t>
  </si>
  <si>
    <t>572I855270</t>
  </si>
  <si>
    <t>572I500000</t>
  </si>
  <si>
    <t>Федеральный проект «Акселерация субъектов малого и среднего предпринимательства»</t>
  </si>
  <si>
    <t>572I555270</t>
  </si>
  <si>
    <t>Министерство строительства и модернизации жилищно-коммунального комплекса Республики Бурятия</t>
  </si>
  <si>
    <t>8770083670</t>
  </si>
  <si>
    <t>Расходы, связанные с возможным исполнением гарантом государственных гарантий Республики Бурятия</t>
  </si>
  <si>
    <t>842</t>
  </si>
  <si>
    <t>Исполнение государственных гарантий субъекта Российской Федерации</t>
  </si>
  <si>
    <t>0310</t>
  </si>
  <si>
    <t>Обеспечение пожарной безопасности</t>
  </si>
  <si>
    <t>6400000000</t>
  </si>
  <si>
    <t>Государственная программа Республики Бурятия «Безопасность жизнедеятельности»</t>
  </si>
  <si>
    <t>6410000000</t>
  </si>
  <si>
    <t>Подпрограмма «Защита от чрезвычайных ситуаций и пожарная безопасность»</t>
  </si>
  <si>
    <t>6410200000</t>
  </si>
  <si>
    <t>Основное мероприятие «Исполнение функций по обеспечению пожарной безопасности Республики Бурятия»</t>
  </si>
  <si>
    <t>6410242300</t>
  </si>
  <si>
    <t>Строительство здания пожарного депо в п. Багдарин Баунтовского района</t>
  </si>
  <si>
    <t>414</t>
  </si>
  <si>
    <t>Бюджетные инвестиции в объекты капитального строительства государственной (муниципальной) собственности</t>
  </si>
  <si>
    <t>6410243700</t>
  </si>
  <si>
    <t>Строительство источников наружного противопожарного водоснабжения в с. Хоринск по ул. Цветочная, 6Б</t>
  </si>
  <si>
    <t>6410244000</t>
  </si>
  <si>
    <t>Проектирование и строительство объектов в целях обеспечения пожарной безопасности</t>
  </si>
  <si>
    <t>0406</t>
  </si>
  <si>
    <t>Водное хозяйство</t>
  </si>
  <si>
    <t>6100000000</t>
  </si>
  <si>
    <t>Государственная программа Республики Бурятия «Охрана окружающей среды и рациональное использование природных ресурсов»</t>
  </si>
  <si>
    <t>6120000000</t>
  </si>
  <si>
    <t>Подпрограмма «Охрана, рациональное использование водных ресурсов и защита от негативного воздействия вод на территории Республики Бурятия»</t>
  </si>
  <si>
    <t>6120100000</t>
  </si>
  <si>
    <t>Основное мероприятие «Защита населения и объектов экономики Республики Бурятия от негативного воздействия вод»</t>
  </si>
  <si>
    <t>6120141800</t>
  </si>
  <si>
    <t>Строительство и реконструкция объектов инженерной защиты от негативного воздействия вод</t>
  </si>
  <si>
    <t>61201R0160</t>
  </si>
  <si>
    <t>Мероприятия по развитию водохозяйственного комплекса Российской Федерации</t>
  </si>
  <si>
    <t>0409</t>
  </si>
  <si>
    <t>Дорожное хозяйство (дорожные фонды)</t>
  </si>
  <si>
    <t>6200000000</t>
  </si>
  <si>
    <t>Государственная программа Республики Бурятия «Развитие строительного и жилищно-коммунального комплексов Республики Бурятия»</t>
  </si>
  <si>
    <t>6210000000</t>
  </si>
  <si>
    <t>Подпрограмма «Развитие жилищного строительства в Республике Бурятия»</t>
  </si>
  <si>
    <t>621F100000</t>
  </si>
  <si>
    <t>Федеральный проект «Жилье»</t>
  </si>
  <si>
    <t>621F150210</t>
  </si>
  <si>
    <t>Стимулирование программ развития жилищного строительства субъектов Российской Федерации</t>
  </si>
  <si>
    <t>6240000000</t>
  </si>
  <si>
    <t>Подпрограмма «Совершенствование государственного управления строительного и жилищно-коммунального комплексов и создание условий для реализации государственной программы»</t>
  </si>
  <si>
    <t>6240400000</t>
  </si>
  <si>
    <t>Основное мероприятие «Создание условий для реализации проектного управления по объектам капитального строительства»</t>
  </si>
  <si>
    <t>6240484250</t>
  </si>
  <si>
    <t>Приобретение программного обеспечения, автоматизирующего функции документооборота, мониторинга и оперативного анализа ситуации, организации деятельности сотрудников и оценки эффективности их работы, для реализации мероприятий по объектам капитального строительства</t>
  </si>
  <si>
    <t>5720500000</t>
  </si>
  <si>
    <t>Основное мероприятие «Формирование инфраструктуры поддержки малого и среднего предпринимательства»</t>
  </si>
  <si>
    <t>5720540600</t>
  </si>
  <si>
    <t>Строительство объектов инфраструктуры поддержки малого и среднего предпринимательства</t>
  </si>
  <si>
    <t>5870500000</t>
  </si>
  <si>
    <t>Основное мероприятие «Строительство и реконструкция скотомогильников в Республике Бурятия»</t>
  </si>
  <si>
    <t>5870540700</t>
  </si>
  <si>
    <t>Разработка проектной и рабочей документации на строительство скотомогильников в Республике Бурятия</t>
  </si>
  <si>
    <t>6210300000</t>
  </si>
  <si>
    <t>Основное мероприятие «Градостроительное планирование развития территорий муниципальных образований в Республике Бурятия»</t>
  </si>
  <si>
    <t>6210372280</t>
  </si>
  <si>
    <t>Внесение изменений в документацию территориального планирования и градостроительного зонирования муниципальных образований в Республике Бурятия</t>
  </si>
  <si>
    <t>6210387300</t>
  </si>
  <si>
    <t>Актуализация Схемы территориального планирования Республики Бурятия</t>
  </si>
  <si>
    <t>241</t>
  </si>
  <si>
    <t>Научно-исследовательские и опытно-конструкторские работы</t>
  </si>
  <si>
    <t>6210387400</t>
  </si>
  <si>
    <t>Реализация мероприятий по разработке и внедрению информационной системы обеспечения градостроительной деятельности в Республике Бурятия</t>
  </si>
  <si>
    <t>6240200000</t>
  </si>
  <si>
    <t>Основное мероприятие «Осуществление деятельности подведомственных Министерству строительства и модернизации жилищно-коммунального комплекса Республики Бурятия государственных учреждений»</t>
  </si>
  <si>
    <t>6240210100</t>
  </si>
  <si>
    <t>6240220100</t>
  </si>
  <si>
    <t>7200000000</t>
  </si>
  <si>
    <t>Государственная программа Республики Бурятия «Развитие внутреннего и въездного туризма Республики Бурятия»</t>
  </si>
  <si>
    <t>7210000000</t>
  </si>
  <si>
    <t>Подпрограмма «Создание инфраструктуры туризма»</t>
  </si>
  <si>
    <t>7210200000</t>
  </si>
  <si>
    <t>Основное мероприятие «Создание комплекса обеспечивающей и туристской инфраструктуры туристско-рекреационных и автотуристских кластеров»</t>
  </si>
  <si>
    <t>72102R3840</t>
  </si>
  <si>
    <t>Строительство (реконструкция) объектов обеспечивающей инфраструктуры с длительным сроком окупаемости, входящих в состав инвестиционных проектов по созданию в субъектах Российской Федерации туристских кластеров</t>
  </si>
  <si>
    <t>6220000000</t>
  </si>
  <si>
    <t>Подпрограмма «Развитие жилищно-коммунального комплекса Республики Бурятия»</t>
  </si>
  <si>
    <t>6221000000</t>
  </si>
  <si>
    <t>Основное мероприятие «Информирование по вопросам эффективного управления многоквартирными домами, предоставлению коммунальных услуг и иным вопросам функционирования жилищно-коммунального хозяйства Республики Бурятия»</t>
  </si>
  <si>
    <t>6221010100</t>
  </si>
  <si>
    <t>Министерство социальной защиты населения Республики Бурятия</t>
  </si>
  <si>
    <t>1006</t>
  </si>
  <si>
    <t>Другие вопросы в области социальной политики</t>
  </si>
  <si>
    <t>6700000000</t>
  </si>
  <si>
    <t>Государственная программа Республики Бурятия «Информационное общество»</t>
  </si>
  <si>
    <t>6720000000</t>
  </si>
  <si>
    <t>Подпрограмма «Использование информационно-телекоммуникационных технологий в социальной сфере»</t>
  </si>
  <si>
    <t>6720200000</t>
  </si>
  <si>
    <t>Основное мероприятие «Повышение уровня использования информационных и телекоммуникационных технологий в сфере социальной защиты населения»</t>
  </si>
  <si>
    <t>6720281080</t>
  </si>
  <si>
    <t>Модернизация и оптимизация программно-аппаратного комплекса информационной системы социальной защиты населения</t>
  </si>
  <si>
    <t>6500000000</t>
  </si>
  <si>
    <t>Государственная программа Республики Бурятия «Совершенствование государственного управления»</t>
  </si>
  <si>
    <t>6570000000</t>
  </si>
  <si>
    <t>Подпрограмма «Профилактика правонарушений и обеспечение общественного порядка»</t>
  </si>
  <si>
    <t>6570100000</t>
  </si>
  <si>
    <t>Основное мероприятие «Мероприятия по профилактике преступлений и иных правонарушений в Республике Бурятия»</t>
  </si>
  <si>
    <t>6570181190</t>
  </si>
  <si>
    <t>Реализация мероприятий по профилактике преступлений и иных правонарушений в Республике Бурятия Министерством социальной защиты населения Республики Бурятия</t>
  </si>
  <si>
    <t>360</t>
  </si>
  <si>
    <t>Иные выплаты населению</t>
  </si>
  <si>
    <t>5410500000</t>
  </si>
  <si>
    <t>Основное мероприятие «Повышение эффективности управления в области социальной защиты населения»</t>
  </si>
  <si>
    <t>5410583880</t>
  </si>
  <si>
    <t>815</t>
  </si>
  <si>
    <t>Министерство имущественных и земельных отношений Республики Бурятия</t>
  </si>
  <si>
    <t>6000000000</t>
  </si>
  <si>
    <t>Государственная программа Республики Бурятия «Развитие имущественных и земельных отношений»</t>
  </si>
  <si>
    <t>6020000000</t>
  </si>
  <si>
    <t>Подпрограмма «Имущественные отношения»</t>
  </si>
  <si>
    <t>6020100000</t>
  </si>
  <si>
    <t>Основное мероприятие «Реализация мероприятий, связанных с процедурами банкротства и государственной политики в области приватизации и управления государственной собственностью»</t>
  </si>
  <si>
    <t>6020181220</t>
  </si>
  <si>
    <t>Реализация мероприятий, связанных с процедурами банкротства</t>
  </si>
  <si>
    <t>880</t>
  </si>
  <si>
    <t>Специальные расходы</t>
  </si>
  <si>
    <t>6020181230</t>
  </si>
  <si>
    <t>Реализация государственной политики в области приватизации и управления государственной собственностью</t>
  </si>
  <si>
    <t>6030000000</t>
  </si>
  <si>
    <t>Подпрограмма «Обеспечение создания условий для реализации государственной программы Республики Бурятия «Развитие имущественных и земельных отношений»</t>
  </si>
  <si>
    <t>6030100000</t>
  </si>
  <si>
    <t>Основное мероприятие «Повышение эффективности управления в сфере имущественных и земельных отношений»</t>
  </si>
  <si>
    <t>6030191010</t>
  </si>
  <si>
    <t>6030192010</t>
  </si>
  <si>
    <t>6030198710</t>
  </si>
  <si>
    <t>6020500000</t>
  </si>
  <si>
    <t>Основное мероприятие «Реализация мероприятий, связанных со сносом недвижимого имущества»</t>
  </si>
  <si>
    <t>6020583690</t>
  </si>
  <si>
    <t>Реализация мероприятий по списанию объектов недвижимого имущества казны Республики Бурятия, пришедших в негодность и не используемых в хозяйственном обороте</t>
  </si>
  <si>
    <t>6030500000</t>
  </si>
  <si>
    <t>6030583880</t>
  </si>
  <si>
    <t>6300000000</t>
  </si>
  <si>
    <t>Государственная программа Республики Бурятия «Развитие транспорта, энергетики и дорожного хозяйства»</t>
  </si>
  <si>
    <t>6360000000</t>
  </si>
  <si>
    <t>Подпрограмма «Повышение безопасности дорожного движения в Республике Бурятия в 2014 - 2020 годах»</t>
  </si>
  <si>
    <t>636R300000</t>
  </si>
  <si>
    <t>Федеральный проект «Безопасность дорожного движения»</t>
  </si>
  <si>
    <t>636R3101Д0</t>
  </si>
  <si>
    <t>Обслуживание и содержание работающих в автоматическом режиме специальных технических средств, имеющих функции фото- и киносъемки, видеозаписи для фиксации нарушений правил дорожного движения в отношении автомобильных дорог регионального значения</t>
  </si>
  <si>
    <t>636R3102Д0</t>
  </si>
  <si>
    <t>Оплата расходов, связанных с обработкой и рассылкой постановлений органов государственного контроля (надзора) об административных правонарушениях, выявленных с помощью работающих в автоматическом режиме специальных технических средств, имеющих функции фото- и киносъемки, видеозаписи для фиксации нарушений правил дорожного движения</t>
  </si>
  <si>
    <t>6030400000</t>
  </si>
  <si>
    <t>Основное мероприятие «Актуализация кадастровой стоимости объектов недвижимости в Республике Бурятия»</t>
  </si>
  <si>
    <t>6030410100</t>
  </si>
  <si>
    <t>6010000000</t>
  </si>
  <si>
    <t>Подпрограмма «Земельные отношения»</t>
  </si>
  <si>
    <t>6010100000</t>
  </si>
  <si>
    <t>Основное мероприятие «Повышение эффективности использования объектов недвижимости в Республике Бурятия»</t>
  </si>
  <si>
    <t>6010172310</t>
  </si>
  <si>
    <t>Подготовка проектов межевания и проведение кадастровых работ в отношении земельных участков, выделяемых в счет земельных долей</t>
  </si>
  <si>
    <t>6010181250</t>
  </si>
  <si>
    <t>Мероприятия по землеустройству и землепользованию</t>
  </si>
  <si>
    <t>60101R5110</t>
  </si>
  <si>
    <t>Проведение комплексных кадастровых работ в рамках федеральной целевой программы «Развитие единой государственной системы регистрации прав и кадастрового учета недвижимости (2014 - 2020 годы)»</t>
  </si>
  <si>
    <t>6030300000</t>
  </si>
  <si>
    <t>Основное мероприятие «Внедрение информационных технологий по развитию и учету имущественно-земельного комплекса Республики Бурятия»</t>
  </si>
  <si>
    <t>6030310100</t>
  </si>
  <si>
    <t>6360100000</t>
  </si>
  <si>
    <t>Основное мероприятие «Развитие системы безопасного поведения участников дорожного движения»</t>
  </si>
  <si>
    <t>6360187800</t>
  </si>
  <si>
    <t>Информационно-техническое сопровождение программного обеспечения систем автоматического контроля и выявления нарушений правил дорожного движения</t>
  </si>
  <si>
    <t>7210100000</t>
  </si>
  <si>
    <t>Основное мероприятие «Создание и финансирование деятельности акционерного общества»</t>
  </si>
  <si>
    <t>7210181240</t>
  </si>
  <si>
    <t>Вклад в уставный капитал акционерного общества «Особая экономическая зона «Байкальская гавань»</t>
  </si>
  <si>
    <t>452</t>
  </si>
  <si>
    <t>Бюджетные инвестиции иным юридическим лицам, за исключением бюджетных инвестиций в объекты капитального строительства</t>
  </si>
  <si>
    <t>0505</t>
  </si>
  <si>
    <t>Другие вопросы в области жилищно-коммунального хозяйства</t>
  </si>
  <si>
    <t>6170000000</t>
  </si>
  <si>
    <t>Подпрограмма «Региональная программа в области обращения с отходами, в том числе с твердыми коммунальными отходами»</t>
  </si>
  <si>
    <t>6170200000</t>
  </si>
  <si>
    <t>Основное мероприятие «Предотвращение негативного воздействия отходов, ранее размещенных на земельных участках, не предназначенных для этих целей»</t>
  </si>
  <si>
    <t>6170283850</t>
  </si>
  <si>
    <t>Увеличение доли уставного капитала Акционерного общества «Республиканский мусороперерабатывающий завод»</t>
  </si>
  <si>
    <t>6010172250</t>
  </si>
  <si>
    <t>Проведение кадастровых работ по формированию земельных участков для реализации Закона Республики Бурятия от 16 октября 2002 года № 115-III «О бесплатном предоставлении в собственность земельных участков, находящихся в государственной и муниципальной собственности»</t>
  </si>
  <si>
    <t>817</t>
  </si>
  <si>
    <t>Избирательная комиссия Республики Бурятия</t>
  </si>
  <si>
    <t>0107</t>
  </si>
  <si>
    <t>Обеспечение проведения выборов и референдумов</t>
  </si>
  <si>
    <t>8200000000</t>
  </si>
  <si>
    <t>Обеспечение деятельности Избирательной комиссии Республики Бурятия</t>
  </si>
  <si>
    <t>8200091010</t>
  </si>
  <si>
    <t>8200091100</t>
  </si>
  <si>
    <t>Члены избирательной комиссии субъекта Российской Федерации</t>
  </si>
  <si>
    <t>8200092010</t>
  </si>
  <si>
    <t>8200081280</t>
  </si>
  <si>
    <t>Обеспечение гарантий равенства политических партий при освещении их деятельности</t>
  </si>
  <si>
    <t>818</t>
  </si>
  <si>
    <t>Республиканское агентство гражданской обороны и чрезвычайных ситуаций</t>
  </si>
  <si>
    <t>6410100000</t>
  </si>
  <si>
    <t>Основное мероприятие «Исполнение функций по выполнению поисковых и аварийно-спасательных работ»</t>
  </si>
  <si>
    <t>6410120100</t>
  </si>
  <si>
    <t>6410181290</t>
  </si>
  <si>
    <t>Мероприятия по безопасному пропуску весеннего ледохода</t>
  </si>
  <si>
    <t>6410182540</t>
  </si>
  <si>
    <t>Приобретение форменного обмундирования для спасателей Бурятской республиканской поисково-спасательной службы</t>
  </si>
  <si>
    <t>6410183360</t>
  </si>
  <si>
    <t>Укрепление материально-технической базы Бурятской республиканской поисково-спасательной службы</t>
  </si>
  <si>
    <t>6410300000</t>
  </si>
  <si>
    <t>Исполнение функций по вызову экстренных и оперативных служб</t>
  </si>
  <si>
    <t>6410320100</t>
  </si>
  <si>
    <t>6410400000</t>
  </si>
  <si>
    <t>Исполнение функций по предупреждению чрезвычайных ситуаций</t>
  </si>
  <si>
    <t>6410472320</t>
  </si>
  <si>
    <t>Субсидии бюджетам муниципальных районов на организацию и осуществление мероприятий по защите населения и территорий муниципальных районов от чрезвычайных ситуаций природного характера</t>
  </si>
  <si>
    <t>6420000000</t>
  </si>
  <si>
    <t>Подпрограмма «Создание условий для обеспечения безопасности жизнедеятельности и гражданской обороны»</t>
  </si>
  <si>
    <t>6420100000</t>
  </si>
  <si>
    <t>Основное мероприятие «Обучение должностных лиц органов власти и организаций Республики Бурятия в области гражданской обороны и действиям при чрезвычайных ситуациях»</t>
  </si>
  <si>
    <t>6420120100</t>
  </si>
  <si>
    <t>6420200000</t>
  </si>
  <si>
    <t>Основное мероприятие «Повышение эффективности управления в сфере обеспечения безопасности жизнедеятельности и гражданской обороны»</t>
  </si>
  <si>
    <t>6420291010</t>
  </si>
  <si>
    <t>6420292010</t>
  </si>
  <si>
    <t>6420300000</t>
  </si>
  <si>
    <t>Основное мероприятие «Организация мероприятий по гражданской обороне, чрезвычайным ситуациям и обеспечению пожарной безопасности»</t>
  </si>
  <si>
    <t>6420320100</t>
  </si>
  <si>
    <t>6430000000</t>
  </si>
  <si>
    <t>Подпрограмма «Снижение рисков и смягчение последствий чрезвычайных ситуаций природного и техногенного характера»</t>
  </si>
  <si>
    <t>6430200000</t>
  </si>
  <si>
    <t>Основное мероприятие «Создание региональной автоматизированной системы централизованного оповещения населения об угрозе возникновения или о возникновении чрезвычайных ситуаций»</t>
  </si>
  <si>
    <t>6430281330</t>
  </si>
  <si>
    <t>Приобретение, монтаж, инсталляция и установка аппаратно-программных средств для создания региональной автоматизированной системы централизованного оповещения населения об угрозе возникновения или о возникновении чрезвычайных ситуаций</t>
  </si>
  <si>
    <t>6420283880</t>
  </si>
  <si>
    <t>6410220100</t>
  </si>
  <si>
    <t>6410281350</t>
  </si>
  <si>
    <t>Приобретение ГСМ для обеспечения прикрытия населенных пунктов от лесных и других ландшафтных пожаров, тушения сельхозпалов и отработки термоточек при возникновении угрозы перехода пожаров на населенные пункты</t>
  </si>
  <si>
    <t>6410281360</t>
  </si>
  <si>
    <t>Капитальный ремонт пожарных автомобилей и переоборудование АРС-14</t>
  </si>
  <si>
    <t>243</t>
  </si>
  <si>
    <t>Закупка товаров, работ, услуг в целях капитального ремонта государственного (муниципального) имущества</t>
  </si>
  <si>
    <t>6410282550</t>
  </si>
  <si>
    <t>Обеспечение добровольных пожарных и работников добровольной пожарной охраны в Республике Бурятия бесплатным питанием в период исполнения ими своих обязанностей</t>
  </si>
  <si>
    <t>6410283350</t>
  </si>
  <si>
    <t>Укрепление материально-технической базы Государственной противопожарной службы Республики Бурятия</t>
  </si>
  <si>
    <t>819</t>
  </si>
  <si>
    <t>Счетная палата Республики Бурятия</t>
  </si>
  <si>
    <t>8300000000</t>
  </si>
  <si>
    <t>Обеспечение деятельности Счетной палаты Республики Бурятия</t>
  </si>
  <si>
    <t>8300091010</t>
  </si>
  <si>
    <t>8300091080</t>
  </si>
  <si>
    <t>Руководитель контрольно-счетной палаты субъекта Российской Федерации и его заместители</t>
  </si>
  <si>
    <t>8300092010</t>
  </si>
  <si>
    <t>820</t>
  </si>
  <si>
    <t>Администрация Главы Республики Бурятия и Правительства Республики Бурятия</t>
  </si>
  <si>
    <t>0102</t>
  </si>
  <si>
    <t>Функционирование высшего должностного лица субъекта Российской Федерации и муниципального образования</t>
  </si>
  <si>
    <t>6580000000</t>
  </si>
  <si>
    <t>Подпрограмма «Совершенствование управленческого процесса на территории Республики Бурятия и создание условий для реализации Государственной программы»</t>
  </si>
  <si>
    <t>6580100000</t>
  </si>
  <si>
    <t>Основное мероприятие «Обеспечение и организация деятельности Главы Республики Бурятия и Правительства Республики Бурятия»</t>
  </si>
  <si>
    <t>6580159500</t>
  </si>
  <si>
    <t>Осуществление переданных полномочий Российской Федерации в отношении объектов культурного наследия</t>
  </si>
  <si>
    <t>6580191010</t>
  </si>
  <si>
    <t>8500000000</t>
  </si>
  <si>
    <t>Обеспечение деятельности Администрации Главы Республики Бурятия и Правительства Республики Бурятия</t>
  </si>
  <si>
    <t>8500091040</t>
  </si>
  <si>
    <t>Обеспечение функционирования высшего должностного лица</t>
  </si>
  <si>
    <t>6580200000</t>
  </si>
  <si>
    <t>6580283880</t>
  </si>
  <si>
    <t>0104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</si>
  <si>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</si>
  <si>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8500091050</t>
  </si>
  <si>
    <t>0105</t>
  </si>
  <si>
    <t>Судебная система</t>
  </si>
  <si>
    <t>8770051200</t>
  </si>
  <si>
    <t>Составление (изменение, дополнение) списков кандидатов в присяжные заседатели федеральных судов общей юрисдикции в Российской Федерации</t>
  </si>
  <si>
    <t>6510000000</t>
  </si>
  <si>
    <t>Подпрограмма «Кадровая политика»</t>
  </si>
  <si>
    <t>6510100000</t>
  </si>
  <si>
    <t>Основное мероприятие «Обеспечение исполнения Закона Республики Бурятия «О государственных наградах Республики Бурятия»</t>
  </si>
  <si>
    <t>6510181450</t>
  </si>
  <si>
    <t>Изготовление нагрудных знаков к почетным званиям Республики Бурятия и футляров к ним</t>
  </si>
  <si>
    <t>6810180300</t>
  </si>
  <si>
    <t>Осуществление официального перевода нормативных правовых актов Республики Бурятия с русского языка на бурятский язык</t>
  </si>
  <si>
    <t>7000000000</t>
  </si>
  <si>
    <t>Государственная программа Республики Бурятия «Развитие гражданского общества и поддержка социально ориентированных некоммерческих организаций в Республике Бурятия»</t>
  </si>
  <si>
    <t>7010000000</t>
  </si>
  <si>
    <t>Подпрограмма «Совершенствование механизмов взаимодействия органов государственной власти и местного самоуправления в Республике Бурятия с институтами гражданского общества»</t>
  </si>
  <si>
    <t>7010100000</t>
  </si>
  <si>
    <t>Основное мероприятие «Укрепление связей во взаимодействии органов государственной власти и местного самоуправления в Республике Бурятия с институтами гражданского общества через совершенствование нормативной правовой базы и проведение совместных мероприятий для решения социально важных вопросов»</t>
  </si>
  <si>
    <t>7010181620</t>
  </si>
  <si>
    <t>Реализация мероприятий по взаимодействию органов государственной власти и местного самоуправления в Республике Бурятия с институтами гражданского общества через совершенствование нормативной правовой базы и проведение совместных мероприятий для решения социально важных вопросов</t>
  </si>
  <si>
    <t>6590000000</t>
  </si>
  <si>
    <t>Подпрограмма «Повышение качества и доступности предоставления государственных и муниципальных услуг»</t>
  </si>
  <si>
    <t>6590100000</t>
  </si>
  <si>
    <t>Основное мероприятие «Организация предоставления государственных и муниципальных услуг по принципу «одного окна» в многофункциональных центрах предоставления государственных и муниципальных услуг»</t>
  </si>
  <si>
    <t>6590110100</t>
  </si>
  <si>
    <t>6590200000</t>
  </si>
  <si>
    <t>Основное мероприятие «Создание филиалов государственного бюджетного учреждения «Многофункциональный центр Республики Бурятия по предоставлению государственных и муниципальных услуг» в муниципальных образованиях в Республике Бурятия»</t>
  </si>
  <si>
    <t>6590282140</t>
  </si>
  <si>
    <t>Создание многофункциональных центров в городских округах и муниципальных районах, создание территориально обособленных структурных подразделений в городских и сельских поселениях, организация предоставления государственных и муниципальных услуг</t>
  </si>
  <si>
    <t>8500081650</t>
  </si>
  <si>
    <t>Долевое участие в межрегиональной ассоциации «Дальний Восток и Забайкалье»</t>
  </si>
  <si>
    <t>8500081660</t>
  </si>
  <si>
    <t>«Сибирское соглашение»</t>
  </si>
  <si>
    <t>8500081670</t>
  </si>
  <si>
    <t>Возмещение расходов членам Общественной палаты Республики Бурятия</t>
  </si>
  <si>
    <t>123</t>
  </si>
  <si>
    <t>Иные выплаты, за исключением фонда оплаты труда государственных (муниципальных) органов, лицам, привлекаемым согласно законодательству для выполнения отдельных полномочий</t>
  </si>
  <si>
    <t>8770051410</t>
  </si>
  <si>
    <t>Обеспечение деятельности депутатов Государственной Думы и их помощников в избирательных округах</t>
  </si>
  <si>
    <t>8770051420</t>
  </si>
  <si>
    <t>Обеспечение членов Совета Федерации и их помощников в субъектах Российской Федерации</t>
  </si>
  <si>
    <t>7020000000</t>
  </si>
  <si>
    <t>Подпрограмма «Поддержка социально ориентированных некоммерческих организаций в Республике Бурятия»</t>
  </si>
  <si>
    <t>7020100000</t>
  </si>
  <si>
    <t>Основное мероприятие «Оказание поддержки деятельности социально ориентированным некоммерческим организациям»</t>
  </si>
  <si>
    <t>7020181630</t>
  </si>
  <si>
    <t>Реализация мероприятий по стимулированию деятельности социально ориентированных некоммерческих организаций</t>
  </si>
  <si>
    <t>6510300000</t>
  </si>
  <si>
    <t>Основное мероприятие «Исполнение Указа Главы Республики Бурятия «Об учреждении медали «За заслуги перед Республикой Бурятия»</t>
  </si>
  <si>
    <t>6510381460</t>
  </si>
  <si>
    <t>Финансирование расходов на изготовление медали «За заслуги перед Республикой Бурятия»</t>
  </si>
  <si>
    <t>6520000000</t>
  </si>
  <si>
    <t>Подпрограмма «Развитие муниципальной службы в Республике Бурятия»</t>
  </si>
  <si>
    <t>6520100000</t>
  </si>
  <si>
    <t>Основное мероприятие «Подготовка кадров для муниципальной службы»</t>
  </si>
  <si>
    <t>6520172870</t>
  </si>
  <si>
    <t>Субсидии бюджетам муниципальных образований на обеспечение профессиональной переподготовки, повышения квалификации лиц, замещающих выборные муниципальные должности и муниципальных служащих</t>
  </si>
  <si>
    <t>6520181470</t>
  </si>
  <si>
    <t>Обеспечение исполнения законодательства о муниципальной службе</t>
  </si>
  <si>
    <t>6530000000</t>
  </si>
  <si>
    <t>Подпрограмма «Содействие в развитии форм непосредственного осуществления населением местного самоуправления»</t>
  </si>
  <si>
    <t>6530100000</t>
  </si>
  <si>
    <t>Основное мероприятие «Развитие территориальных общественных самоуправлений»</t>
  </si>
  <si>
    <t>6530181480</t>
  </si>
  <si>
    <t>Проведение республиканского конкурса «Лучшее территориальное общественное самоуправление»</t>
  </si>
  <si>
    <t>6530181520</t>
  </si>
  <si>
    <t>Проведение республиканского фестиваля, посвященного деятельности территориальных общественных самоуправлений Республики Бурятия</t>
  </si>
  <si>
    <t>6530181590</t>
  </si>
  <si>
    <t>Проведение республиканского муниципального форума</t>
  </si>
  <si>
    <t>6530182770</t>
  </si>
  <si>
    <t>Предоставление субсидий из республиканского бюджета, некоммерческим организациям, деятельность которых направлена на содействие развитию территориального общественного самоуправления в Республике Бурятия</t>
  </si>
  <si>
    <t>6530200000</t>
  </si>
  <si>
    <t>Основное мероприятие «Поддержка деятельности административных комиссий»</t>
  </si>
  <si>
    <t>6530273120</t>
  </si>
  <si>
    <t>Осуществление государственных полномочий по созданию и организации деятельности административных комиссий</t>
  </si>
  <si>
    <t>6580120100</t>
  </si>
  <si>
    <t>6570163400</t>
  </si>
  <si>
    <t>Выплата вознаграждения гражданам, добровольно сдавшим незаконно хранящиеся у них оружия, боеприпасы и взрывные устройства</t>
  </si>
  <si>
    <t>7010200000</t>
  </si>
  <si>
    <t>Основное мероприятие «Поддержка гражданских инициатив, направленных на сохранение исторической памяти»</t>
  </si>
  <si>
    <t>7010283120</t>
  </si>
  <si>
    <t>Проведение мероприятий по  75-летию  Победы в Великой Отечественной войне 1941 - 1945 годов в Республике Бурятия</t>
  </si>
  <si>
    <t>6510400000</t>
  </si>
  <si>
    <t>6510484260</t>
  </si>
  <si>
    <t>Лучший государственный гражданский служащий</t>
  </si>
  <si>
    <t>0204</t>
  </si>
  <si>
    <t>Мобилизационная подготовка экономики</t>
  </si>
  <si>
    <t>8500081680</t>
  </si>
  <si>
    <t>6710000000</t>
  </si>
  <si>
    <t>Подпрограмма «Электронное правительство»</t>
  </si>
  <si>
    <t>6710400000</t>
  </si>
  <si>
    <t>Основное мероприятие «Развитие инфраструктуры электронного правительства, обеспечение информационной безопасности электронного правительства и специальной документальной связи, обеспечение предоставления государственных и муниципальных услуг в электронной форме, и организация межведомственного электронного взаимодействия»</t>
  </si>
  <si>
    <t>6710482750</t>
  </si>
  <si>
    <t>Обеспечение мероприятий в сфере информационно-телекоммуникационных технологий</t>
  </si>
  <si>
    <t>6720400000</t>
  </si>
  <si>
    <t>Основное мероприятия «Обеспечение безопасности жизнедеятельности на основе информационных и телекоммуникационных технологий»</t>
  </si>
  <si>
    <t>6720481780</t>
  </si>
  <si>
    <t>Создание и развитие технологической платформы для функционирования системы обеспечения вызова экстренных оперативных служб через единый номер «112»</t>
  </si>
  <si>
    <t>6710100000</t>
  </si>
  <si>
    <t>Основное мероприятие «Развитие информационно-технологических систем обеспечения деятельности органов государственной власти Республики Бурятия»</t>
  </si>
  <si>
    <t>6710181740</t>
  </si>
  <si>
    <t>Сопровождение системы электронного документооборота исполнительных органов государственной власти Республики Бурятия</t>
  </si>
  <si>
    <t>6710200000</t>
  </si>
  <si>
    <t>Основное мероприятие «Обеспечение предоставления государственных и муниципальных услуг в электронной форме и организация межведомственного электронного взаимодействия»</t>
  </si>
  <si>
    <t>67102R0280</t>
  </si>
  <si>
    <t>Поддержка региональных проектов в сфере информационных технологий</t>
  </si>
  <si>
    <t>6710482730</t>
  </si>
  <si>
    <t>Эксплуатация, развитие инфраструктуры электронного правительства, системы межведомственного электронного взаимодействия Республики Бурятия, специальной документальной связи и обеспечение информационной безопасности электронного правительства</t>
  </si>
  <si>
    <t>6440000000</t>
  </si>
  <si>
    <t>Подпрограмма «Построение и развитие аппаратно-программного комплекса «Безопасный город» на территории Республики Бурятия»</t>
  </si>
  <si>
    <t>6440100000</t>
  </si>
  <si>
    <t>Основное мероприятие «Развитие единой региональной интеграционной платформы аппаратно-программного комплекса «Безопасный город» на территории Республики Бурятия»</t>
  </si>
  <si>
    <t>6440181710</t>
  </si>
  <si>
    <t>Обеспечение развития единой региональной интеграционной платформы и ее послегарантийная техническая поддержка</t>
  </si>
  <si>
    <t>6440181720</t>
  </si>
  <si>
    <t>Обеспечение мероприятий в сфере информационно-телекоммуникационных технологий для функционирования единой региональной интеграционной платформы</t>
  </si>
  <si>
    <t>6440181730</t>
  </si>
  <si>
    <t>Обеспечение функционирования и развития инфраструктуры единой региональной интеграционной платформы</t>
  </si>
  <si>
    <t>671D600000</t>
  </si>
  <si>
    <t>Федеральный проект «Цифровое государственное управление»</t>
  </si>
  <si>
    <t>671D650080</t>
  </si>
  <si>
    <t>Обеспечение развития системы межведомственного электронного взаимодействия на территориях субъектов Российской Федерации</t>
  </si>
  <si>
    <t>6570172660</t>
  </si>
  <si>
    <t>Субсидии бюджетам муниципальных образований на реализацию мероприятий по обеспечению деятельности по охране правопорядка и общественной безопасности</t>
  </si>
  <si>
    <t>6570200000</t>
  </si>
  <si>
    <t>Основное мероприятие «Противодействие злоупотреблению наркотиками и их незаконному обороту»</t>
  </si>
  <si>
    <t>6570272570</t>
  </si>
  <si>
    <t>Реализация мероприятий по сокращению наркосырьевой базы, в том числе с применением химического способа уничтожения дикорастущей конопли</t>
  </si>
  <si>
    <t>6580192010</t>
  </si>
  <si>
    <t>0800</t>
  </si>
  <si>
    <t>Культура, кинематография</t>
  </si>
  <si>
    <t>0801</t>
  </si>
  <si>
    <t>Культура</t>
  </si>
  <si>
    <t>5300000000</t>
  </si>
  <si>
    <t>Государственная программа Республики Бурятия «Культура Бурятии»</t>
  </si>
  <si>
    <t>5350000000</t>
  </si>
  <si>
    <t>Подпрограмма «Сохранение объектов культурного наследия (памятников истории и культуры)»</t>
  </si>
  <si>
    <t>5350100000</t>
  </si>
  <si>
    <t>Основное мероприятие «Охрана и использование памятников истории и культуры»</t>
  </si>
  <si>
    <t>5350110100</t>
  </si>
  <si>
    <t>6820181790</t>
  </si>
  <si>
    <t>Проведение конкурса грантов по языковой политике</t>
  </si>
  <si>
    <t>623</t>
  </si>
  <si>
    <t>Гранты в форме субсидии автономным учреждениям</t>
  </si>
  <si>
    <t>6900000000</t>
  </si>
  <si>
    <t>Государственная программа Республики Бурятия «Укрепление единства российской нации и этнокультурное развитие народов России в Республике Бурятия»</t>
  </si>
  <si>
    <t>6920000000</t>
  </si>
  <si>
    <t>Подпрограмма «Развитие этнокультурного многообразия народов России в Республике Бурятия»</t>
  </si>
  <si>
    <t>6920100000</t>
  </si>
  <si>
    <t>Основное мероприятие «Оказание содействия в этнокультурном развитии народов России в Республике Бурятия»</t>
  </si>
  <si>
    <t>6920181850</t>
  </si>
  <si>
    <t>Реализация мероприятий, направленных на расширение этнокультурного многообразия</t>
  </si>
  <si>
    <t>0803</t>
  </si>
  <si>
    <t>Прикладные научные исследования в области культуры, кинематографии</t>
  </si>
  <si>
    <t>6910000000</t>
  </si>
  <si>
    <t>Подпрограмма «Обеспечение единства российской нации и развитие культуры межнационального диалога»</t>
  </si>
  <si>
    <t>6910200000</t>
  </si>
  <si>
    <t>Основное мероприятие «Информационно-аналитическое обеспечение реализации национальной политики»</t>
  </si>
  <si>
    <t>6910281840</t>
  </si>
  <si>
    <t>Создание материалов, содержащих информацию об этнокультурном многообразии народов Бурятии, способствующих гармонизации межнациональных отношений</t>
  </si>
  <si>
    <t>0804</t>
  </si>
  <si>
    <t>Другие вопросы в области культуры, кинематографии</t>
  </si>
  <si>
    <t>6830181820</t>
  </si>
  <si>
    <t>Конкурс по популяризации бурятского языка среди представителей небурятской национальности</t>
  </si>
  <si>
    <t>6910100000</t>
  </si>
  <si>
    <t>Основное мероприятие «Мероприятия по укреплению гражданского единства и развитию межнационального диалога»</t>
  </si>
  <si>
    <t>6910181830</t>
  </si>
  <si>
    <t>Создание условий для популяризации гражданского единения и межнационального диалога</t>
  </si>
  <si>
    <t>69101R5160</t>
  </si>
  <si>
    <t>Реализация мероприятий по укреплению единства российской нации и этнокультурному развитию народов России</t>
  </si>
  <si>
    <t>69102R5160</t>
  </si>
  <si>
    <t>69201R5160</t>
  </si>
  <si>
    <t>6930000000</t>
  </si>
  <si>
    <t>Подпрограмма «Устойчивое развитие коренных малочисленных народов Севера, Сибири и Дальнего Востока Российской Федерации, проживающих на территории Республики Бурятия»</t>
  </si>
  <si>
    <t>6930100000</t>
  </si>
  <si>
    <t>Основное мероприятие «Мероприятие по сохранению национальной культуры и родного языка коренных малочисленных народов Севера»</t>
  </si>
  <si>
    <t>6930181860</t>
  </si>
  <si>
    <t>Реализация мероприятий, направленных на развитие культуры коренных малочисленных народов Севера и сохранение миноритарных языков</t>
  </si>
  <si>
    <t>6570173130</t>
  </si>
  <si>
    <t>Осуществление государственных полномочий по образованию и организации деятельности комиссий по делам несовершеннолетних и защите их прав в Республике Бурятия</t>
  </si>
  <si>
    <t>1200</t>
  </si>
  <si>
    <t>Средства массовой информации</t>
  </si>
  <si>
    <t>1202</t>
  </si>
  <si>
    <t>Периодическая печать и издательства</t>
  </si>
  <si>
    <t>6820198709</t>
  </si>
  <si>
    <t>Мероприятия по популяризации бурятского языка путем издания общественно-политического и литературно-художественного журнала «Байгал»</t>
  </si>
  <si>
    <t>6540000000</t>
  </si>
  <si>
    <t>Подпрограмма «Информационная политика в Республике Бурятия»</t>
  </si>
  <si>
    <t>6540100000</t>
  </si>
  <si>
    <t>Основное мероприятие «Реализация информационной политики в Республике Бурятия в части поддержки средств массовой информации, обеспечение информирования населения об основных социально-экономических направлениях, реализуемых Правительством Республики Бурятия»</t>
  </si>
  <si>
    <t>6540198701</t>
  </si>
  <si>
    <t>1204</t>
  </si>
  <si>
    <t>Другие вопросы в области средств массовой информации</t>
  </si>
  <si>
    <t>5730200000</t>
  </si>
  <si>
    <t>Основное мероприятие «Развитие сети объектов торговли, общественного питания и бытовых услуг, содействие продвижению на потребительский рынок товаров местных производителей, повышению правовой грамотности и информированности населения Республики Бурятия в вопросах защиты прав потребителей, формирование навыков рационального потребительского поведения»</t>
  </si>
  <si>
    <t>5730281870</t>
  </si>
  <si>
    <t>Информационная кампания «Сделано в Бурятии»</t>
  </si>
  <si>
    <t>6820198707</t>
  </si>
  <si>
    <t>Популяризация бурятского языка в СМИ</t>
  </si>
  <si>
    <t>6540198703</t>
  </si>
  <si>
    <t>Освещение деятельности Правительства Республики Бурятия</t>
  </si>
  <si>
    <t>6540200000</t>
  </si>
  <si>
    <t>Основное мероприятие «Реализация  мероприятий в сфере средств массовой информации»</t>
  </si>
  <si>
    <t>6540298704</t>
  </si>
  <si>
    <t>Проведение мероприятий в сфере средств массовой информации</t>
  </si>
  <si>
    <t>6540300000</t>
  </si>
  <si>
    <t>Основное мероприятие «Реализация информационной политики в Республике Бурятия в части освещения приоритетов региональной политики в средствах массовой информации»</t>
  </si>
  <si>
    <t>6540398705</t>
  </si>
  <si>
    <t>Освещение приоритетов региональной политики Республики Бурятия</t>
  </si>
  <si>
    <t>6540400000</t>
  </si>
  <si>
    <t>Основное мероприятие «Реализация информационной политики в Республике Бурятия в части изготовления и распространения теле- и радиопродукции на национальных языках»</t>
  </si>
  <si>
    <t>6540498706</t>
  </si>
  <si>
    <t>Освещение мероприятий социальной, экономической, общественно-политической, культурной жизни Республики Бурятия на национальных языках</t>
  </si>
  <si>
    <t>6540182960</t>
  </si>
  <si>
    <t>Субсидия в качестве добровольного имущественного взноса учредителя автономной некоммерческой организации «Информационный центр»</t>
  </si>
  <si>
    <t>6540283130</t>
  </si>
  <si>
    <t>Информационное освещение мероприятий, посвященных юбилейным датам</t>
  </si>
  <si>
    <t>6540398716</t>
  </si>
  <si>
    <t>Освещение инвестиционной деятельности в Республике Бурятия</t>
  </si>
  <si>
    <t>6530174030</t>
  </si>
  <si>
    <t>Финансовая поддержка ТОС посредством республиканского конкурса «Лучшее территориальное общественное самоуправление»</t>
  </si>
  <si>
    <t>821</t>
  </si>
  <si>
    <t>Управление записи актов гражданского состояния Республики Бурятия</t>
  </si>
  <si>
    <t>0304</t>
  </si>
  <si>
    <t>Органы юстиции</t>
  </si>
  <si>
    <t>8730000000</t>
  </si>
  <si>
    <t>8730059300</t>
  </si>
  <si>
    <t>Осуществление переданных полномочий Российской Федерации на государственную регистрацию актов гражданского состояния</t>
  </si>
  <si>
    <t>8730092010</t>
  </si>
  <si>
    <t>822</t>
  </si>
  <si>
    <t>Народный Хурал Республики Бурятия</t>
  </si>
  <si>
    <t>0103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</si>
  <si>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</si>
  <si>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8400000000</t>
  </si>
  <si>
    <t>Обеспечение деятельности Народного Хурала Республики Бурятия</t>
  </si>
  <si>
    <t>8400091010</t>
  </si>
  <si>
    <t>8400091060</t>
  </si>
  <si>
    <t>Председатель законодательного (представительного) органа государственной власти субъекта Российской Федерации</t>
  </si>
  <si>
    <t>8400091070</t>
  </si>
  <si>
    <t>Депутаты (члены) законодательного (представительного) органа государственной власти субъекта Российской Федерации</t>
  </si>
  <si>
    <t>8400092010</t>
  </si>
  <si>
    <t>8400098710</t>
  </si>
  <si>
    <t>827</t>
  </si>
  <si>
    <t>Полномочное представительство Республики Бурятия при Президенте Российской Федерации</t>
  </si>
  <si>
    <t>8750000000</t>
  </si>
  <si>
    <t>8750091050</t>
  </si>
  <si>
    <t>8750091010</t>
  </si>
  <si>
    <t>8750092010</t>
  </si>
  <si>
    <t>Республиканское агентство по государственным закупкам</t>
  </si>
  <si>
    <t>8760000000</t>
  </si>
  <si>
    <t>Обеспечение деятельности Республиканского агентства по государственным закупкам</t>
  </si>
  <si>
    <t>8760091010</t>
  </si>
  <si>
    <t>8760092010</t>
  </si>
  <si>
    <t>8760081930</t>
  </si>
  <si>
    <t>Информатика</t>
  </si>
  <si>
    <t>833</t>
  </si>
  <si>
    <t>Республиканское агентство занятости населения</t>
  </si>
  <si>
    <t>0311</t>
  </si>
  <si>
    <t>Миграционная политика</t>
  </si>
  <si>
    <t>5690000000</t>
  </si>
  <si>
    <t>Подпрограмма «Оказание содействия добровольному переселению в Республику Бурятия соотечественников, проживающих за рубежом, на 2016 - 2020 годы»</t>
  </si>
  <si>
    <t>5690300000</t>
  </si>
  <si>
    <t>Основное мероприятие «Содействие временному и постоянному жилищному обустройству переселившихся соотечественников»</t>
  </si>
  <si>
    <t>5690381940</t>
  </si>
  <si>
    <t>Предоставление частичного возмещения расходов на оплату стоимости найма временного жилья и выплаты единовременного подъемного пособия на жилищное обустройство соотечественников</t>
  </si>
  <si>
    <t>56903R0860</t>
  </si>
  <si>
    <t>Реализация мероприятий, предусмотренных региональной программой переселения, включенной в Государственную программу по оказанию содействия добровольному переселению в Российскую Федерацию соотечественников, проживающих за рубежом</t>
  </si>
  <si>
    <t>7300000000</t>
  </si>
  <si>
    <t>Государственная программа Республики Бурятия «Содействие занятости населения»</t>
  </si>
  <si>
    <t>7310000000</t>
  </si>
  <si>
    <t>Подпрограмма «Активная политика занятости населения и социальная поддержка безработных граждан»</t>
  </si>
  <si>
    <t>7310100000</t>
  </si>
  <si>
    <t>Основное мероприятие «Активная политика занятости населения»</t>
  </si>
  <si>
    <t>7310181950</t>
  </si>
  <si>
    <t>Мероприятия по оказанию содействия занятости населения Республики Бурятия</t>
  </si>
  <si>
    <t>7310182380</t>
  </si>
  <si>
    <t>Квотирование рабочих мест для несовершеннолетних граждан</t>
  </si>
  <si>
    <t>7310200000</t>
  </si>
  <si>
    <t>Основное мероприятие «Повышение эффективности управления в сфере занятости населения»</t>
  </si>
  <si>
    <t>7310291010</t>
  </si>
  <si>
    <t>7310292010</t>
  </si>
  <si>
    <t>7310300000</t>
  </si>
  <si>
    <t>Основное мероприятие «Оказание государственных услуг в области содействия занятости населения»</t>
  </si>
  <si>
    <t>7310320100</t>
  </si>
  <si>
    <t>7310500000</t>
  </si>
  <si>
    <t>Основное мероприятие «Программное обеспечение в сфере занятости населения»</t>
  </si>
  <si>
    <t>7310581990</t>
  </si>
  <si>
    <t>Приобретение программных продуктов в сфере занятости населения и их техническое сопровождение</t>
  </si>
  <si>
    <t>731P300000</t>
  </si>
  <si>
    <t>Федеральный проект «Старшее поколение»</t>
  </si>
  <si>
    <t>731P352940</t>
  </si>
  <si>
    <t>Организация профессионального обучения и дополнительного профессионального образования лиц предпенсионного возраста</t>
  </si>
  <si>
    <t>7320000000</t>
  </si>
  <si>
    <t>Подпрограмма «Сопровождение инвалидов молодого возраста при трудоустройстве»</t>
  </si>
  <si>
    <t>7320100000</t>
  </si>
  <si>
    <t>7320181970</t>
  </si>
  <si>
    <t>Трудоустройство инвалидов молодого возраста с организацией наставничества</t>
  </si>
  <si>
    <t>7310400000</t>
  </si>
  <si>
    <t>Основное мероприятие «Осуществление социальных выплат гражданам, признанным в установленном порядке безработными»</t>
  </si>
  <si>
    <t>7310481980</t>
  </si>
  <si>
    <t>Трудоустройство лиц, отбывших уголовное наказание в виде лишения свободы, и (или) лиц, отбывающих наказание, не связанное с лишением свободы</t>
  </si>
  <si>
    <t>7330000000</t>
  </si>
  <si>
    <t>Подпрограмма «Организация профессионального обучения и дополнительного профессионального образования лиц предпенсионного возраста»</t>
  </si>
  <si>
    <t>733P300000</t>
  </si>
  <si>
    <t>733P383750</t>
  </si>
  <si>
    <t>340</t>
  </si>
  <si>
    <t>Стипендии</t>
  </si>
  <si>
    <t>7340000000</t>
  </si>
  <si>
    <t>Подпрограмма «Организация переобучения и повышения квалификации женщин в период отпуска по уходу за ребенком в возрасте до трех лет, а также женщин, имеющих детей дошкольного возраста, не состоящих в трудовых отношениях и обратившихся в органы службы занятости в целях поиска работы федерального проекта «Содействие занятости женщин – создание условий дошкольного образования для детей в возрасте до трех лет» национального проекта «Демография»</t>
  </si>
  <si>
    <t>734P200000</t>
  </si>
  <si>
    <t>Федеральный проект «Содействие занятости женщин - создание условий дошкольного образования для детей в возрасте до трех лет»</t>
  </si>
  <si>
    <t>734P283760</t>
  </si>
  <si>
    <t>На переобучение и повышение квалификации женщин в период отпуска по уходу за ребенком в возрасте до трех лет, а также женщин, имеющих детей дошкольного возраста, не состоящих в трудовых отношениях и обратившихся в органы службы занятости в целях поиска работы</t>
  </si>
  <si>
    <t>7350000000</t>
  </si>
  <si>
    <t>Подпрограмма «Повышение мобильности трудовых ресурсов Республики Бурятия»</t>
  </si>
  <si>
    <t>7350200000</t>
  </si>
  <si>
    <t>Основное мероприятие «Содействие работодателям, осуществляющим деятельность на территории Республики Бурятия, в привлечении работников для трудоустройства»</t>
  </si>
  <si>
    <t>7350283780</t>
  </si>
  <si>
    <t>Реализация мероприятий активной политики занятости населения, включая мероприятия по развитию трудовой мобильности</t>
  </si>
  <si>
    <t>7370000000</t>
  </si>
  <si>
    <t>Подпрограмма «Организация переобучения, повышения квалификации работников предприятий в целях поддержки занятости и повышения эффективности рынка труда в рамках федерального проекта «Поддержка занятости и повышение эффективности рынка труда для обеспечения роста производительности труда» национального проекта «Производительность труда и поддержка занятости»</t>
  </si>
  <si>
    <t>737L300000</t>
  </si>
  <si>
    <t>Федеральный проект «Поддержка занятости и повышение эффективности рынка труда для обеспечения роста производительности труда»</t>
  </si>
  <si>
    <t>737L383820</t>
  </si>
  <si>
    <t>Организация переобучения, повышения квалификации работников предприятий в целях поддержки занятости и повышения эффективности рынка труда</t>
  </si>
  <si>
    <t>7310283880</t>
  </si>
  <si>
    <t>733P352940</t>
  </si>
  <si>
    <t>734P254610</t>
  </si>
  <si>
    <t>7350254780</t>
  </si>
  <si>
    <t>7360000000</t>
  </si>
  <si>
    <t>Подпрограмма «Развитие инфраструктуры занятости и внедрение организационных и технологических инноваций с использованием цифровых и платформенных решений в целях поддержки уровня занятости населения в рамках федерального проекта «Поддержка занятости и повышение эффективности рынка труда для обеспечения роста производительности труда» национального проекта «Производительность труда и поддержка занятости»</t>
  </si>
  <si>
    <t>736L300000</t>
  </si>
  <si>
    <t>736L352910</t>
  </si>
  <si>
    <t>Мероприятия по повышению эффективности службы занятости</t>
  </si>
  <si>
    <t>737L355690</t>
  </si>
  <si>
    <t>7310452900</t>
  </si>
  <si>
    <t>Социальные выплаты безработным гражданам в соответствии с Законом Российской Федерации от 19 апреля 1991 года № 1032-1 «О занятости населения в Российской Федерации»</t>
  </si>
  <si>
    <t>570</t>
  </si>
  <si>
    <t>Межбюджетные трансферты бюджету Пенсионного фонда Российской Федерации</t>
  </si>
  <si>
    <t>834</t>
  </si>
  <si>
    <t>Управление инспекции государственного надзора за техническим состоянием самоходных машин и других видов техники</t>
  </si>
  <si>
    <t>5870186500</t>
  </si>
  <si>
    <t>Приобретение специальной продукции</t>
  </si>
  <si>
    <t>801</t>
  </si>
  <si>
    <t>Министерство по развитию транспорта, энергетики и дорожного хозяйства Республики Бурятия</t>
  </si>
  <si>
    <t>0408</t>
  </si>
  <si>
    <t>Транспорт</t>
  </si>
  <si>
    <t>6320000000</t>
  </si>
  <si>
    <t>Подпрограмма «Транспорт и связь Республики Бурятия»</t>
  </si>
  <si>
    <t>6320200000</t>
  </si>
  <si>
    <t>Основное мероприятие «Повышение транспортной доступности Республики Бурятия»</t>
  </si>
  <si>
    <t>6320272920</t>
  </si>
  <si>
    <t>Субсидии муниципальным образованиям в Республике Бурятия на компенсацию выпадающих доходов авиаперевозчикам, осуществляющим пассажирские перевозки на территории муниципальных образований</t>
  </si>
  <si>
    <t>6320272Б70</t>
  </si>
  <si>
    <t>Субсидии муниципальным образованиям на возмещение части затрат на уплату лизинговых платежей в связи с приобретением специализированных транспортных средств для содержания автомобильных дорог общего пользования местного значения</t>
  </si>
  <si>
    <t>6320282340</t>
  </si>
  <si>
    <t>Возмещение выпадающих доходов организациям воздушного транспорта, осуществляющим пассажирские перевозки воздушным транспортом в межмуниципальном сообщении в районах Крайнего Севера и приравненных к ним местностях Республики Бурятия</t>
  </si>
  <si>
    <t>6320282350</t>
  </si>
  <si>
    <t>Возмещение потерь в доходах, возникающих в результате государственного регулирования тарифов на перевозки пассажиров в поездах пригородного сообщения на территории Республики Бурятия</t>
  </si>
  <si>
    <t>6320274390</t>
  </si>
  <si>
    <t>Возмещение затрат на уплату лизинговых платежей в связи с приобретением специализированных транспортных средств для содержания автомобильных дорог общего пользования местного значения</t>
  </si>
  <si>
    <t>6330000000</t>
  </si>
  <si>
    <t>Подпрограмма «Дорожное хозяйство Республики Бурятия»</t>
  </si>
  <si>
    <t>6330200000</t>
  </si>
  <si>
    <t>Основное мероприятие «Комплекс работ, способствующих развитию и расширению сети автодорог и искусственных сооружений на них»</t>
  </si>
  <si>
    <t>63302R3840</t>
  </si>
  <si>
    <t>63302R5670</t>
  </si>
  <si>
    <t>633R100000</t>
  </si>
  <si>
    <t>Федеральный проект «Дорожная сеть»</t>
  </si>
  <si>
    <t>633R153931</t>
  </si>
  <si>
    <t>Финансовое обеспечение дорожной деятельности в рамках реализации национального проекта «Безопасные и качественные автомобильные дороги» (Агломерация)</t>
  </si>
  <si>
    <t>633R153932</t>
  </si>
  <si>
    <t>Финансовое обеспечение дорожной деятельности в рамках реализации национального проекта «Безопасные и качественные автомобильные дороги» (Агломерация, софинансирование из республиканского бюджета)</t>
  </si>
  <si>
    <t>633R153934</t>
  </si>
  <si>
    <t>Финансовое обеспечение дорожной деятельности в рамках реализации национального проекта «Безопасные и качественные автомобильные дороги» (Дорожная региональная сеть, за счет республиканского бюджета)»</t>
  </si>
  <si>
    <t>6330100000</t>
  </si>
  <si>
    <t>Основное мероприятие «Комплекс работ по поддержанию и восстановлению транспортно-эксплуатационных характеристик автодорог и искусственных сооружений на них»</t>
  </si>
  <si>
    <t>63301801Д0</t>
  </si>
  <si>
    <t>Ремонт автодорог и мостов</t>
  </si>
  <si>
    <t>63301802Д0</t>
  </si>
  <si>
    <t>Содержание автодорог</t>
  </si>
  <si>
    <t>63302401Д0</t>
  </si>
  <si>
    <t>Строительство и реконструкция автодорог и мостов</t>
  </si>
  <si>
    <t>633R200000</t>
  </si>
  <si>
    <t>Федеральный проект «Общесистемные меры развития дорожного хозяйства»</t>
  </si>
  <si>
    <t>633R2401Д0</t>
  </si>
  <si>
    <t>633R2741Д0</t>
  </si>
  <si>
    <t>Приобретение и монтаж оборудования фото- и видеофиксации  нарушений правил дорожного движения на автомобильных дорогах местного значения, в том числе разработка проектной и рабочей документации</t>
  </si>
  <si>
    <t>63302721Д0</t>
  </si>
  <si>
    <t>На дорожную деятельность в отношении автомобильных дорог общего пользования местного значения</t>
  </si>
  <si>
    <t>6340000000</t>
  </si>
  <si>
    <t>Подпрограмма «Совершенствование государственного управления в сфере транспорта, энергетики и дорожного хозяйства Республики Бурятия»</t>
  </si>
  <si>
    <t>6340100000</t>
  </si>
  <si>
    <t>Основное мероприятие «Руководство и управление в сфере энергетики, транспорта и дорожного хозяйства Республики Бурятия»</t>
  </si>
  <si>
    <t>63401201Д0</t>
  </si>
  <si>
    <t>Текущее содержание подведомственных учреждений, осуществляющих свою деятельность вне государственного задания</t>
  </si>
  <si>
    <t>63302R3720</t>
  </si>
  <si>
    <t>Развитие транспортной инфраструктуры на сельских территориях</t>
  </si>
  <si>
    <t>63202803Д0</t>
  </si>
  <si>
    <t>Выполнение научно-исследовательской работы по разработке программы комплексного развития транспортной инфраструктуры (ПКРТИ) и комплексной схемы организации транспортного  обслуживания населения общественным транспортом (КСОТ) Республики Бурятия</t>
  </si>
  <si>
    <t>6320283680</t>
  </si>
  <si>
    <t>Реализация мероприятий по разработке, внедрению и техническому сопровождению информационной системы «Реестр разрешений на перевозку пассажиров и багажа легковым такси на территории Республики Бурятия» и мобильного приложения</t>
  </si>
  <si>
    <t>6340191010</t>
  </si>
  <si>
    <t>6340192010</t>
  </si>
  <si>
    <t>6340198710</t>
  </si>
  <si>
    <t>6340183880</t>
  </si>
  <si>
    <t>1201</t>
  </si>
  <si>
    <t>Телевидение и радиовещание</t>
  </si>
  <si>
    <t>6320400000</t>
  </si>
  <si>
    <t>Основное мероприятие «Организация распространения и трансляции радиоканала «Радио Россия» с региональными вставками ГТРК «Бурятия» в аналоговом формате на территории Республики Бурятия»</t>
  </si>
  <si>
    <t>6320482940</t>
  </si>
  <si>
    <t>Возмещение затрат по распространению и трансляции радиоканала «Радио Россия» с региональными вставками ГТРК «Бурятия» в аналоговом формате на территории Республики Бурятия</t>
  </si>
  <si>
    <t>802</t>
  </si>
  <si>
    <t>Республиканская служба по тарифам Республики Бурятия</t>
  </si>
  <si>
    <t>8720000000</t>
  </si>
  <si>
    <t>Обеспечение деятельности Республиканской службы по тарифам Республики Бурятия</t>
  </si>
  <si>
    <t>8720085700</t>
  </si>
  <si>
    <t>Сопровождение компонентов регионального сегмента федеральной государственной информационной системы «Единая информационно-аналитическая система «Федеральный орган регулирования - Региональные органы регулирования - Субъекты регулирования»</t>
  </si>
  <si>
    <t>8720073010</t>
  </si>
  <si>
    <t>Осуществление отдельных государственных полномочий по регулированию тарифов на перевозки пассажиров и багажа всеми видами общественного транспорта в городском и пригородном сообщении (кроме железнодорожного транспорта)</t>
  </si>
  <si>
    <t>8720091010</t>
  </si>
  <si>
    <t>8720092010</t>
  </si>
  <si>
    <t>8720080310</t>
  </si>
  <si>
    <t/>
  </si>
  <si>
    <t>803</t>
  </si>
  <si>
    <t>Министерство природных ресурсов Республики Бурятия</t>
  </si>
  <si>
    <t>6120140100</t>
  </si>
  <si>
    <t>Защита г. Улан-Удэ от затопления паводковыми водами рек Селенга и Уда Республики Бурятия, в том числе изыскательские и проектные работы</t>
  </si>
  <si>
    <t>6120151280</t>
  </si>
  <si>
    <t>Осуществление отдельных полномочий в области водных отношений</t>
  </si>
  <si>
    <t>6120172080</t>
  </si>
  <si>
    <t>Капитальный ремонт гидротехнических сооружений, в том числе разработка проектно-сметной документации</t>
  </si>
  <si>
    <t>6120180500</t>
  </si>
  <si>
    <t>Определение границ зон затопления и подтопления на территории Республики Бурятия</t>
  </si>
  <si>
    <t>61201R0650</t>
  </si>
  <si>
    <t>Реализация государственных программ субъектов Российской Федерации в области использования и охраны водных объектов</t>
  </si>
  <si>
    <t>6120200000</t>
  </si>
  <si>
    <t>Основное мероприятие «Восстановление и экологическая реабилитация водных объектов»</t>
  </si>
  <si>
    <t>6120282910</t>
  </si>
  <si>
    <t>Проведение наблюдений за состоянием дна, берегов, состоянием и режимом использования водоохранных зон, изменениями морфометрических особенностей водных объектов или их частей на территории Республики Бурятия</t>
  </si>
  <si>
    <t>6120184110</t>
  </si>
  <si>
    <t>Проведение экологической экспертизы по объекту «Реконструкция Вахмистровской и Вознесеновской дамб обвалования в Тарбагатайском районе Республики Бурятия»</t>
  </si>
  <si>
    <t>0600</t>
  </si>
  <si>
    <t>Охрана окружающей среды</t>
  </si>
  <si>
    <t>0602</t>
  </si>
  <si>
    <t>Сбор, удаление отходов и очистка сточных вод</t>
  </si>
  <si>
    <t>6150000000</t>
  </si>
  <si>
    <t>Подпрограмма «Охрана окружающей среды в Республике Бурятия»</t>
  </si>
  <si>
    <t>615G700000</t>
  </si>
  <si>
    <t>Федеральный проект «Сохранение озера Байкал»</t>
  </si>
  <si>
    <t>615G750940</t>
  </si>
  <si>
    <t>Снижение общей площади территорий, подвергшихся высокому и экстремально высокому загрязнению и оказывающих воздействие на озеро Байкал</t>
  </si>
  <si>
    <t>0603</t>
  </si>
  <si>
    <t>Охрана объектов растительного и животного мира и среды их обитания</t>
  </si>
  <si>
    <t>6130000000</t>
  </si>
  <si>
    <t>Подпрограмма «Сохранение биоразнообразия и развитие особо охраняемых природных территорий регионального значения»</t>
  </si>
  <si>
    <t>6130200000</t>
  </si>
  <si>
    <t>Основное мероприятие «Сохранение и развитие особо охраняемых природных территорий регионального значения»</t>
  </si>
  <si>
    <t>6130210100</t>
  </si>
  <si>
    <t>6130282890</t>
  </si>
  <si>
    <t>Обустройство особо охраняемых природных территорий регионального значения</t>
  </si>
  <si>
    <t>0605</t>
  </si>
  <si>
    <t>Другие вопросы в области охраны окружающей среды</t>
  </si>
  <si>
    <t>6130400000</t>
  </si>
  <si>
    <t>Основное мероприятие «Ведение Красной книги Республики Бурятия»</t>
  </si>
  <si>
    <t>6130481600</t>
  </si>
  <si>
    <t>Ведение Красной книги Республики Бурятия</t>
  </si>
  <si>
    <t>6150100000</t>
  </si>
  <si>
    <t>Основное мероприятие «Мониторинг радиационно-гигиенического фона в Республике Бурятия»</t>
  </si>
  <si>
    <t>6150182200</t>
  </si>
  <si>
    <t>Радиационно-гигиеническая паспортизация территории Республики Бурятия</t>
  </si>
  <si>
    <t>6150300000</t>
  </si>
  <si>
    <t>Основное мероприятие «Мероприятия по снижению воздействий на окружающую среду при обращении с отходами»</t>
  </si>
  <si>
    <t>6150382430</t>
  </si>
  <si>
    <t>Организация сбора и вывоза мусора с побережий озер Байкал, Гусиное и Щучье Республики Бурятия</t>
  </si>
  <si>
    <t>6160000000</t>
  </si>
  <si>
    <t>Подпрограмма «Совершенствование государственного управления в сфере охраны окружающей среды и рационального использования природных ресурсов»</t>
  </si>
  <si>
    <t>6160100000</t>
  </si>
  <si>
    <t>Основное мероприятие «Повышение эффективности управления в сфере охраны окружающей среды и рационального использования природных ресурсов»</t>
  </si>
  <si>
    <t>6160191010</t>
  </si>
  <si>
    <t>6160192010</t>
  </si>
  <si>
    <t>6160198710</t>
  </si>
  <si>
    <t>6130700000</t>
  </si>
  <si>
    <t>Основное мероприятий «Организация и проведение государственной экологической экспертизы регионального уровня»</t>
  </si>
  <si>
    <t>6130783220</t>
  </si>
  <si>
    <t>Организация и проведение государственной экологической экспертизы регионального уровня</t>
  </si>
  <si>
    <t>6160183880</t>
  </si>
  <si>
    <t>6150400000</t>
  </si>
  <si>
    <t>Основное мероприятие «Мероприятия по экологическому образованию, просвещению и воспитанию»</t>
  </si>
  <si>
    <t>6150484120</t>
  </si>
  <si>
    <t>Проведение мероприятий, посвященных Дню Байкала, экологической безопасности на Байкальской природной территории</t>
  </si>
  <si>
    <t>617G100000</t>
  </si>
  <si>
    <t>Федеральный проект «Чистая страна»</t>
  </si>
  <si>
    <t>617G184140</t>
  </si>
  <si>
    <t>Разработка проектной документации на рекультивацию несанкционированных свалок на территории Республики Бурятия</t>
  </si>
  <si>
    <t>6170100000</t>
  </si>
  <si>
    <t>Основное мероприятие «Создание инфраструктуры по обработке, утилизации, обезвреживанию и размещению отходов»</t>
  </si>
  <si>
    <t>6170172Д10</t>
  </si>
  <si>
    <t>Субсидия на выполнение расходных обязательств муниципальных образований на содержание объектов размещения твердых коммунальных отходов</t>
  </si>
  <si>
    <t>6170172Д20</t>
  </si>
  <si>
    <t>Субсидия на выполнение расходных обязательств муниципальных образований на обустройство объектов размещения твердых коммунальных отходов</t>
  </si>
  <si>
    <t>6170284280</t>
  </si>
  <si>
    <t>Ликвидация несанкционированных свалок, в том числе по решениям судов</t>
  </si>
  <si>
    <t>804</t>
  </si>
  <si>
    <t>Министерство здравоохранения Республики Бурятия</t>
  </si>
  <si>
    <t>5200000000</t>
  </si>
  <si>
    <t>Государственная программа Республики Бурятия «Развитие здравоохранения»</t>
  </si>
  <si>
    <t>5270000000</t>
  </si>
  <si>
    <t>Подпрограмма «Кадровое обеспечение системы здравоохранения»</t>
  </si>
  <si>
    <t>5270100000</t>
  </si>
  <si>
    <t>Основное мероприятие «Реализация программ среднего профессионального медицинского и фармацевтического образования»</t>
  </si>
  <si>
    <t>5270110100</t>
  </si>
  <si>
    <t>5270182230</t>
  </si>
  <si>
    <t>5270185300</t>
  </si>
  <si>
    <t>5270183830</t>
  </si>
  <si>
    <t>52Б0000000</t>
  </si>
  <si>
    <t>Подпрограмма «Территориальное планирование здравоохранения Республики Бурятии»</t>
  </si>
  <si>
    <t>52Б0100000</t>
  </si>
  <si>
    <t>Основное мероприятие «Совершенствование управления системой здравоохранения»</t>
  </si>
  <si>
    <t>52Б0192010</t>
  </si>
  <si>
    <t>0900</t>
  </si>
  <si>
    <t>Здравоохранение</t>
  </si>
  <si>
    <t>0901</t>
  </si>
  <si>
    <t>Стационарная медицинская помощь</t>
  </si>
  <si>
    <t>5220000000</t>
  </si>
  <si>
    <t>Подпрограмма «Совершенствование оказания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эвакуации»</t>
  </si>
  <si>
    <t>5220600000</t>
  </si>
  <si>
    <t>Основное мероприятие «Совершенствование высокотехнологичной медицинской помощи, развитие новых эффективных методов лечения»</t>
  </si>
  <si>
    <t>52206R4020</t>
  </si>
  <si>
    <t>Оказание гражданам Российской Федерации высокотехнологичной медицинской помощи, не включенной в базовую программу обязательного медицинского страхования</t>
  </si>
  <si>
    <t>5240000000</t>
  </si>
  <si>
    <t>Подпрограмма «Охрана здоровья матери и ребенка»</t>
  </si>
  <si>
    <t>5240100000</t>
  </si>
  <si>
    <t>Основное мероприятие «Развитие охраны здоровья матери и ребенка»</t>
  </si>
  <si>
    <t>5240110100</t>
  </si>
  <si>
    <t>5240181510</t>
  </si>
  <si>
    <t>Расходы на введенные в эксплуатацию новые здания учреждений здравоохранения</t>
  </si>
  <si>
    <t>5240400000</t>
  </si>
  <si>
    <t>Основное мероприятие «Обеспечение полноценным питанием беременных женщин, кормящих матерей, а также детей в возрасте до 3-х лет»</t>
  </si>
  <si>
    <t>5240488500</t>
  </si>
  <si>
    <t>Мероприятия по обеспечению полноценным питанием беременных женщин, кормящих матерей, а также детей в возрасте до 3-х лет</t>
  </si>
  <si>
    <t>5240500000</t>
  </si>
  <si>
    <t>Основное мероприятие «Улучшение материально-технической базы учреждений здравоохранения»</t>
  </si>
  <si>
    <t>5240588300</t>
  </si>
  <si>
    <t>Материально-техническое обеспечение деятельности государственных учреждений здравоохранения, оказывающих услуги в области охраны здоровья матери и ребенка</t>
  </si>
  <si>
    <t>5250000000</t>
  </si>
  <si>
    <t>Подпрограмма «Медицинская реабилитация и санаторно-курортное лечение, в том числе детей»</t>
  </si>
  <si>
    <t>5250100000</t>
  </si>
  <si>
    <t>Основное мероприятие «Развитие медицинской реабилитации, в том числе для детей»</t>
  </si>
  <si>
    <t>5250110100</t>
  </si>
  <si>
    <t>5260000000</t>
  </si>
  <si>
    <t>Подпрограмма «Оказание паллиативной помощи, в том числе детям»</t>
  </si>
  <si>
    <t>5260100000</t>
  </si>
  <si>
    <t>Основное мероприятие «Совершенствование оказания паллиативной помощи населению республики»</t>
  </si>
  <si>
    <t>5260110100</t>
  </si>
  <si>
    <t>5280000000</t>
  </si>
  <si>
    <t>Подпрограмма «Совершенствование системы лекарственного обеспечения, в том числе в амбулаторных условиях»</t>
  </si>
  <si>
    <t>5280200000</t>
  </si>
  <si>
    <t>Основное мероприятие «Обеспечение отдельных групп населения и категорий заболеваний лекарственными препаратами и изделиями медицинского назначения»</t>
  </si>
  <si>
    <t>5280281270</t>
  </si>
  <si>
    <t>Организация обеспечения лекарственными препаратами для медицинского применения, медицинскими изделиями, а также специализированными продуктами лечебного питания при амбулаторном лечении для детей в возрасте до трех лет</t>
  </si>
  <si>
    <t>52Д0000000</t>
  </si>
  <si>
    <t>Подпрограмма «Строительство, реконструкция и капитальный ремонт объектов здравоохранения»</t>
  </si>
  <si>
    <t>52Д0500000</t>
  </si>
  <si>
    <t>Основное мероприятие «Комплекс работ по укреплению материально-технической базы объектов сферы здравоохранения»</t>
  </si>
  <si>
    <t>52Д0582100</t>
  </si>
  <si>
    <t>Капитальный ремонт объектов сферы здравоохранения</t>
  </si>
  <si>
    <t>5210000000</t>
  </si>
  <si>
    <t>Подпрограмма «Профилактика заболеваний и формирование здорового образа жизни. Развитие первичной медико-санитарной помощи»</t>
  </si>
  <si>
    <t>5210100000</t>
  </si>
  <si>
    <t>Основное мероприятие «Развитие первичной медико-санитарной помощи, системы медицинской профилактики инфекционных и неинфекционных заболеваний, формирование здорового образа жизни у населения Республики Бурятия»</t>
  </si>
  <si>
    <t>5210110100</t>
  </si>
  <si>
    <t>5210182620</t>
  </si>
  <si>
    <t>Иммунопрофилактика населения</t>
  </si>
  <si>
    <t>5210200000</t>
  </si>
  <si>
    <t>5210240200</t>
  </si>
  <si>
    <t>Приобретение объектов недвижимого имущества в государственную собственность в отрасли здравоохранения</t>
  </si>
  <si>
    <t>461</t>
  </si>
  <si>
    <t>Субсидии на приобретение объектов недвижимого имущества в государственную (муниципальную) собственность бюджетным учреждениям</t>
  </si>
  <si>
    <t>5210400000</t>
  </si>
  <si>
    <t>Основное мероприятие «Предупреждение и борьба с социально значимыми заболеваниями»</t>
  </si>
  <si>
    <t>5210483000</t>
  </si>
  <si>
    <t>Мероприятия по предупреждению и борьбе с социально значимыми заболеваниями</t>
  </si>
  <si>
    <t>5220100000</t>
  </si>
  <si>
    <t>Основное мероприятие «Совершенствование оказания специализированной медицинской помощи населению республики»</t>
  </si>
  <si>
    <t>5220110100</t>
  </si>
  <si>
    <t>5220181510</t>
  </si>
  <si>
    <t>5220182630</t>
  </si>
  <si>
    <t>Проведение туберкулинодиагностики детского населения</t>
  </si>
  <si>
    <t>6570300000</t>
  </si>
  <si>
    <t>Основное мероприятие «Реализация мероприятий, направленных на профилактику преступлений и правонарушений несовершеннолетних, а также на ресоциализацию несовершеннолетних, находящихся в учреждениях закрытого типа, воспитательных колониях, освободившихся из этих учреждений, а также детей, находящихся в конфликте с законом»</t>
  </si>
  <si>
    <t>6570382820</t>
  </si>
  <si>
    <t>Лечение алкогольной зависимости родителей, состоящих на профилактических учетах, применение семейного психотерапевтического воздействия</t>
  </si>
  <si>
    <t>6570281610</t>
  </si>
  <si>
    <t>Реализация мероприятий комплексных мер противодействия злоупотреблению наркотиками и их незаконному обороту в Республике Бурятия</t>
  </si>
  <si>
    <t>522N300000</t>
  </si>
  <si>
    <t>Федеральный проект «Борьба с онкологическими заболеваниями»</t>
  </si>
  <si>
    <t>522N351900</t>
  </si>
  <si>
    <t>Создание и оснащение референс-центров для проведения иммуногистохимических, патоморфологических исследований и лучевых методов исследований, переоснащение сети региональных медицинских организаций, оказывающих помощь больным онкологическими заболеваниями</t>
  </si>
  <si>
    <t>522N200000</t>
  </si>
  <si>
    <t>Федеральный проект «Борьба с сердечно-сосудистыми заболеваниями»</t>
  </si>
  <si>
    <t>522N251920</t>
  </si>
  <si>
    <t>Оснащение оборудованием региональных сосудистых центров и первичных сосудистых отделений</t>
  </si>
  <si>
    <t>5610483160</t>
  </si>
  <si>
    <t>Реализация мероприятий планов социального развития центров экономического роста субъектов Российской Федерации, входящих в состав Дальневосточного федерального округа, за счет средств республиканского бюджета</t>
  </si>
  <si>
    <t>0902</t>
  </si>
  <si>
    <t>Амбулаторная помощь</t>
  </si>
  <si>
    <t>5210181010</t>
  </si>
  <si>
    <t>Мероприятия по предоставлению первичной медико-санитарной помощи, медицинской профилактики инфекционных и неинфекционных заболеваний, формирования здорового образа жизни у населения Республики Бурятия</t>
  </si>
  <si>
    <t>5210282320</t>
  </si>
  <si>
    <t>Уплата основного долга и процентов по кредиту, полученному ГАУЗ «Городская поликлиника № 6» для приобретения здания по адресу: г. Улан-Удэ, ул. Цивилева, 9</t>
  </si>
  <si>
    <t>521N400000</t>
  </si>
  <si>
    <t>Федеральный проект «Развитие детского здравоохранения, включая создание современной инфраструктуры оказания медицинской помощи детям»</t>
  </si>
  <si>
    <t>521N451700</t>
  </si>
  <si>
    <t>Развитие материально-технической базы детских поликлиник и детских поликлинических отделений медицинских организаций, оказывающих первичную медико-санитарную помощь</t>
  </si>
  <si>
    <t>521N100000</t>
  </si>
  <si>
    <t>Федеральный проект «Развитие системы оказания первичной медико-санитарной помощи»</t>
  </si>
  <si>
    <t>521N151960</t>
  </si>
  <si>
    <t>Создание и замена фельдшерских, фельдшерско-акушерских пунктов и врачебных амбулаторий для населенных пунктов с численностью населения от 101 до 2000 человек</t>
  </si>
  <si>
    <t>521N151910</t>
  </si>
  <si>
    <t>Оснащение медицинских организаций передвижными медицинскими комплексами для оказания медицинской помощи жителям населенных пунктов с численностью населения до 100 человек</t>
  </si>
  <si>
    <t>522P300000</t>
  </si>
  <si>
    <t>522P354680</t>
  </si>
  <si>
    <t>Проведение вакцинации против пневмококковой инфекции граждан старше трудоспособного возраста из групп риска, проживающих в организациях социального обслуживания</t>
  </si>
  <si>
    <t>521P300000</t>
  </si>
  <si>
    <t>521P352950</t>
  </si>
  <si>
    <t>Проведение дополнительных скринингов лицам старше 65 лет, проживающим в сельской местности, на выявление отдельных социально-значимых неинфекционных заболеваний, оказывающих вклад в структуру смертности населения, с возможностью доставки данных лиц в медицинские организации</t>
  </si>
  <si>
    <t>5280300000</t>
  </si>
  <si>
    <t>Основное мероприятие «Совершенствование механизмов лекарственного обеспечения лиц, включенных в Федеральный регистр больных злокачественными новообразованиями лимфоидной, кроветворной и родственных им тканей, гемофилией, муковисцидозом, гипофизарным нанизмом, болезнью Гоше, рассеянным склерозом, а также после трансплантации органов и (или) тканей»</t>
  </si>
  <si>
    <t>5280352160</t>
  </si>
  <si>
    <t>На финансовое обеспечение расходов на организационные мероприятия, связанные с обеспечением лиц лекарственными препаратами, предназначенными для лечения больных гемофилией, муковисцидозом, гипофизарным нанизмом, болезнью Гоше, злокачественными новообразованиями лимфоидной, кроветворной и родственных им тканей, рассеянным склерозом, гемолитико-уремическим синдромом, юношеским артритом с системным началом, мукополисахаридозом I, II и VI типов, а также после трансплантации органов и (или) тканей</t>
  </si>
  <si>
    <t>52802R5860</t>
  </si>
  <si>
    <t>Обеспечение граждан, перенесших острое нарушение мозгового кровообращения, инфаркт миокарда и другие острые сердечно-сосудистые заболевания, лекарственными препаратами в амбулаторных условиях</t>
  </si>
  <si>
    <t>323</t>
  </si>
  <si>
    <t>Приобретение товаров, работ, услуг в пользу граждан в целях их социального обеспечения</t>
  </si>
  <si>
    <t>0904</t>
  </si>
  <si>
    <t>Скорая медицинская помощь</t>
  </si>
  <si>
    <t>522N100000</t>
  </si>
  <si>
    <t>522N155540</t>
  </si>
  <si>
    <t>Обеспечение закупки авиационных работ органами государственной власти субъектов Российской Федерации в целях оказания медицинской помощи</t>
  </si>
  <si>
    <t>5220500000</t>
  </si>
  <si>
    <t>Основное мероприятие «Совершенствование оказания скорой медицинской помощи, в том числе специализированной»</t>
  </si>
  <si>
    <t>5220510100</t>
  </si>
  <si>
    <t>0905</t>
  </si>
  <si>
    <t>Санаторно-оздоровительная помощь</t>
  </si>
  <si>
    <t>5250200000</t>
  </si>
  <si>
    <t>Основное мероприятие «Санаторно-курортное лечение, в том числе детей»</t>
  </si>
  <si>
    <t>5250210100</t>
  </si>
  <si>
    <t>0906</t>
  </si>
  <si>
    <t>Заготовка, переработка, хранение и обеспечение безопасности донорской крови и ее компонентов</t>
  </si>
  <si>
    <t>5220400000</t>
  </si>
  <si>
    <t>Основное мероприятие «Развитие службы крови»</t>
  </si>
  <si>
    <t>5220410100</t>
  </si>
  <si>
    <t>0909</t>
  </si>
  <si>
    <t>Другие вопросы в области здравоохранения</t>
  </si>
  <si>
    <t>5220800000</t>
  </si>
  <si>
    <t>Основное мероприятие «Мероприятия по профилактике, выявлению, мониторингу лечения и лечению лиц, инфицированных вирусами иммунодефицита человека и гепатитов B и C»</t>
  </si>
  <si>
    <t>52208R2021</t>
  </si>
  <si>
    <t>Закупка диагностических средств для выявления и мониторинга лечения лиц, инфицированных вирусами иммунодефицита человека, в том числе в сочетании с вирусами гепатитов В и (или) С, в соответствии с перечнем, утвержденным Министерством здравоохранения Российской Федерации</t>
  </si>
  <si>
    <t>52208R2023</t>
  </si>
  <si>
    <t>Повышение информированности граждан по вопросам профилактики ВИЧ-инфекции, а также заболеваний, ассоциированных с ВИЧ-инфекцией, в том числе с привлечением к реализации указанных мероприятий социально ориентированных некоммерческих организаций</t>
  </si>
  <si>
    <t>5270400000</t>
  </si>
  <si>
    <t>Основное мероприятие «Социальная поддержка отдельных категорий медицинских работников»</t>
  </si>
  <si>
    <t>5270482900</t>
  </si>
  <si>
    <t>Единовременные выплаты врачам и среднему медицинскому персоналу наиболее дефицитных специальностей</t>
  </si>
  <si>
    <t>5280281160</t>
  </si>
  <si>
    <t>Организация обеспечения лекарственными препаратами для медицинского применения, медицинскими изделиями для больных сахарным диабетом, расходными материалами к инсулиновым помпам для детей</t>
  </si>
  <si>
    <t>5280281170</t>
  </si>
  <si>
    <t>Организация обеспечения лекарственными препаратами для медицинского применения, медицинскими изделиями, а также специализированными продуктами лечебного питания для больных с орфанными заболеваниями</t>
  </si>
  <si>
    <t>5280281180</t>
  </si>
  <si>
    <t>Организация обеспечения лекарственными препаратами для медицинского применения, медицинскими изделиями, а также специализированными продуктами лечебного питания для отдельных категорий граждан в соответствии с Постановлением Правительства Российской Федерации от 30 июля 1994 года № 890 «О государственной поддержке развития медицинской промышленности и улучшении обеспечения населения и учреждений здравоохранения лекарственными средствами и изделиями медицинского назначения»</t>
  </si>
  <si>
    <t>5290000000</t>
  </si>
  <si>
    <t>Подпрограмма «Развитие информатизации в здравоохранении»</t>
  </si>
  <si>
    <t>5290100000</t>
  </si>
  <si>
    <t>Основное мероприятие «Создание регионального сегмента единой государственной информационной системы в сфере здравоохранения»</t>
  </si>
  <si>
    <t>5290110100</t>
  </si>
  <si>
    <t>52Б0159800</t>
  </si>
  <si>
    <t>Осуществление переданных полномочий Российской Федерации в сфере охраны здоровья</t>
  </si>
  <si>
    <t>52Б0191010</t>
  </si>
  <si>
    <t>52Б0198710</t>
  </si>
  <si>
    <t>52Б0200000</t>
  </si>
  <si>
    <t>Основное мероприятие «Совершенствование системы территориального планирования здравоохранения Республики Бурятии»</t>
  </si>
  <si>
    <t>52Б0283200</t>
  </si>
  <si>
    <t>Дорогостоящие виды медицинской помощи, лечение больных за пределами Республики Бурятия, транспортировка больных и сопровождающих их лиц, услуги по организации и участию в съездах, конференциях, форумах, семинарах, совещаниях</t>
  </si>
  <si>
    <t>52Б0400000</t>
  </si>
  <si>
    <t>Основное мероприятие «Обеспечение организации управления системой здравоохранения»</t>
  </si>
  <si>
    <t>52Б0410100</t>
  </si>
  <si>
    <t>5220183100</t>
  </si>
  <si>
    <t>Мероприятия по специализированной медицинской помощи населению республики</t>
  </si>
  <si>
    <t>52201R2022</t>
  </si>
  <si>
    <t>Закупка диагностических средств для выявления, определения чувствительности микобактерии туберкулеза и мониторинга лечения лиц, больных туберкулезом с множественной лекарственной устойчивостью возбудителя, в соответствии с перечнем, утвержденным Министерством здравоохранения Российской Федерации, а также медицинских изделий в соответствии со стандартом оснащения, предусмотренным порядком оказания медицинской помощи больным туберкулезом</t>
  </si>
  <si>
    <t>52601R2010</t>
  </si>
  <si>
    <t>Развитие паллиативной медицинской помощи</t>
  </si>
  <si>
    <t>529N700000</t>
  </si>
  <si>
    <t>Федеральный проект «Создание единого цифрового контура в здравоохранении на основе единой государственной информационной системы здравоохранения (ЕГИСЗ)»</t>
  </si>
  <si>
    <t>529N751140</t>
  </si>
  <si>
    <t>Реализация региональных проектов «Создание единого контура в здравоохранении на основе единой государственной информационной системы здравоохранения (ЕГИСЗ)»</t>
  </si>
  <si>
    <t>415</t>
  </si>
  <si>
    <t>Бюджетные инвестиции в соответствии с концессионными соглашениями</t>
  </si>
  <si>
    <t>52Б0183880</t>
  </si>
  <si>
    <t>52Б0284180</t>
  </si>
  <si>
    <t>Организация и участие в съездах, конференциях, форумах, семинарах, совещаниях</t>
  </si>
  <si>
    <t>52Б0284190</t>
  </si>
  <si>
    <t>Проезд больных, направленных Министерством здравоохранения Республики Бурятия на лечение за пределы территории Республики Бурятия, и их сопровождающих к месту лечения и обратно</t>
  </si>
  <si>
    <t>5270800000</t>
  </si>
  <si>
    <t>Обеспечение единовременных компенсационных выплат медицинским работникам (врачам, фельдшерам) в возрасте до 50 лет, прибывшим (переехавшим) на работу в сельские населенные пункты, либо рабочие поселки, либо поселки городского типа, либо города с населением до 50 тыс. человек</t>
  </si>
  <si>
    <t>52708R1380</t>
  </si>
  <si>
    <t>Единовременные компенсационные выплаты медицинским работникам (врачам, фельдшерам) в возрасте до 50 лет, прибывшим (переехавшим) на работу в сельские населенные пункты, либо рабочие поселки, либо поселки городского типа, либо города с населением до 50 тыс. человек</t>
  </si>
  <si>
    <t>313</t>
  </si>
  <si>
    <t>Пособия, компенсации, меры социальной поддержки по публичным нормативным обязательствам</t>
  </si>
  <si>
    <t>5280100000</t>
  </si>
  <si>
    <t>Основное мероприятие «Проведение комплекса мер по совершенствованию правовых, организационных и финансовых механизмов обеспечения населения необходимыми лекарственными препаратами»</t>
  </si>
  <si>
    <t>5280151610</t>
  </si>
  <si>
    <t>Реализация отдельных полномочий в области лекарственного обеспечения</t>
  </si>
  <si>
    <t>5280154600</t>
  </si>
  <si>
    <t>Оказание отдельным категориям граждан социальной услуги по обеспечению лекарственными препаратами для медицинского применения по рецептам на лекарственные препараты, медицинскими изделиями по рецептам на медицинские изделия, а также специализированными продуктами лечебного питания для детей-инвалидов</t>
  </si>
  <si>
    <t>52Б0500000</t>
  </si>
  <si>
    <t>Основное мероприятие «Обязательное медицинское страхование неработающего населения»</t>
  </si>
  <si>
    <t>52Б05Ф0500</t>
  </si>
  <si>
    <t>Уплата страхового взноса на обязательное медицинское страхование неработающего населения</t>
  </si>
  <si>
    <t>324</t>
  </si>
  <si>
    <t>Страховые взносы на обязательное медицинское страхование неработающего населения</t>
  </si>
  <si>
    <t>805</t>
  </si>
  <si>
    <t>Министерство культуры Республики Бурятия</t>
  </si>
  <si>
    <t>5320000000</t>
  </si>
  <si>
    <t>Подпрограмма «Развитие приоритетных направлений культуры и искусства»</t>
  </si>
  <si>
    <t>5320100000</t>
  </si>
  <si>
    <t>Основное мероприятие «Развитие приоритетных направлений культуры и искусства»</t>
  </si>
  <si>
    <t>5320182290</t>
  </si>
  <si>
    <t>Укрепление материальной технической базы в отрасли «Культура»</t>
  </si>
  <si>
    <t>5340000000</t>
  </si>
  <si>
    <t>Подпрограмма «Архивное дело в Республике Бурятия»</t>
  </si>
  <si>
    <t>5340100000</t>
  </si>
  <si>
    <t>Основное мероприятие «Обеспечение деятельности государственных архивов Республики Бурятия»</t>
  </si>
  <si>
    <t>5340110100</t>
  </si>
  <si>
    <t>5340200000</t>
  </si>
  <si>
    <t>Основное мероприятие «Реализация государственных полномочий в сфере архивного дела»</t>
  </si>
  <si>
    <t>5340273110</t>
  </si>
  <si>
    <t>Осуществление государственных полномочий по хранению, комплектованию, учету и использованию архивных документов Республики Бурятия</t>
  </si>
  <si>
    <t>5310000000</t>
  </si>
  <si>
    <t>Подпрограмма «Культурный потенциал Республики Бурятия»</t>
  </si>
  <si>
    <t>5310100000</t>
  </si>
  <si>
    <t>Основное мероприятие «Образование в сфере культуры и искусства»</t>
  </si>
  <si>
    <t>5310110100</t>
  </si>
  <si>
    <t>5330000000</t>
  </si>
  <si>
    <t>Подпрограмма «Совершенствование государственного управления в сфере культуры и искусства»</t>
  </si>
  <si>
    <t>5330300000</t>
  </si>
  <si>
    <t>Основное мероприятие «Улучшение условий труда работников муниципальных учреждений культуры»</t>
  </si>
  <si>
    <t>5330372270</t>
  </si>
  <si>
    <t>Повышение средней заработной платы педагогических работников муниципальных учреждений дополнительного образования отрасли «Культура» в целях выполнения Указа Президента Российской Федерации от 1 июня 2012 года № 761 «О Национальной стратегии действий в интересах детей на 2012 - 2017 годы»</t>
  </si>
  <si>
    <t>5310182230</t>
  </si>
  <si>
    <t>5310185300</t>
  </si>
  <si>
    <t>532A100000</t>
  </si>
  <si>
    <t>Федеральный проект «Культурная среда»</t>
  </si>
  <si>
    <t>532A155190</t>
  </si>
  <si>
    <t>Государственная поддержка отрасли культуры</t>
  </si>
  <si>
    <t>5310184220</t>
  </si>
  <si>
    <t>Обеспечение питанием обучающихся в республиканских государственных профессиональных образовательных организациях</t>
  </si>
  <si>
    <t>5330100000</t>
  </si>
  <si>
    <t>Основное мероприятие «Реализация государственных полномочий в сфере культуры»</t>
  </si>
  <si>
    <t>5330192010</t>
  </si>
  <si>
    <t>5310200000</t>
  </si>
  <si>
    <t>Основное мероприятие «Сохранение культурного и исторического наследия Республики Бурятия»</t>
  </si>
  <si>
    <t>5310210100</t>
  </si>
  <si>
    <t>5320172950</t>
  </si>
  <si>
    <t>Субсидии бюджетам муниципальных образований на укрепление материально-технической базы в отрасли «Культура»</t>
  </si>
  <si>
    <t>5320181430</t>
  </si>
  <si>
    <t>Пополнение коллекций музеев, реставрации музейных предметов, редких книг и архивных документов</t>
  </si>
  <si>
    <t>5320182390</t>
  </si>
  <si>
    <t>Издание книг краеведческой и детской литературы</t>
  </si>
  <si>
    <t>53201R4670</t>
  </si>
  <si>
    <t>Обеспечение развития и укрепления материально-технической базы домов культуры в населенных пунктах с числом жителей до 50 тысяч человек</t>
  </si>
  <si>
    <t>53201R5170</t>
  </si>
  <si>
    <t>Субсидии на поддержку творческой деятельности и техническое оснащение детских и кукольных театров</t>
  </si>
  <si>
    <t>53201R5190</t>
  </si>
  <si>
    <t>Поддержка отрасли культуры</t>
  </si>
  <si>
    <t>5330372340</t>
  </si>
  <si>
    <t>Повышение средней заработной платы работников муниципальных учреждений культуры</t>
  </si>
  <si>
    <t>532A300000</t>
  </si>
  <si>
    <t>Федеральный проект «Цифровая культура»</t>
  </si>
  <si>
    <t>532A354530</t>
  </si>
  <si>
    <t>Создание виртуальных концертных залов</t>
  </si>
  <si>
    <t>0802</t>
  </si>
  <si>
    <t>Кинематография</t>
  </si>
  <si>
    <t>5320182440</t>
  </si>
  <si>
    <t>Поддержка, производство и прокат национальных фильмов</t>
  </si>
  <si>
    <t>5320182450</t>
  </si>
  <si>
    <t>Производство национальных фильмов</t>
  </si>
  <si>
    <t>5320183500</t>
  </si>
  <si>
    <t>Предоставление грантов Правительства Республики Бурятия для поддержки творческих проектов театральных организаций, учреждений культуры и искусств и некоммерческих организаций, осуществляющих деятельность в сфере культуры и искусства</t>
  </si>
  <si>
    <t>5320400000</t>
  </si>
  <si>
    <t>Основное мероприятие «Проведение общественно значимых мероприятий»</t>
  </si>
  <si>
    <t>5320481540</t>
  </si>
  <si>
    <t>Проведение общественно значимых мероприятий в сфере культуры</t>
  </si>
  <si>
    <t>5330191010</t>
  </si>
  <si>
    <t>5330198710</t>
  </si>
  <si>
    <t>5330200000</t>
  </si>
  <si>
    <t>Основное мероприятие «Выплаты гражданам в сфере культуры и искусства»</t>
  </si>
  <si>
    <t>5330260100</t>
  </si>
  <si>
    <t>Дополнительное материальное обеспечение выдающихся деятелей культуры и искусства Республики Бурятия</t>
  </si>
  <si>
    <t>5330260200</t>
  </si>
  <si>
    <t>Государственные премии Республики Бурятия за заслуги в развитии народного творчества</t>
  </si>
  <si>
    <t>5330260300</t>
  </si>
  <si>
    <t>Государственные стипендии для выдающихся деятелей литературы и искусства Республики Бурятия и талантливых молодых авторов литературных, музыкальных и художественных произведений</t>
  </si>
  <si>
    <t>5330260400</t>
  </si>
  <si>
    <t>Государственные премии для лиц, обучающихся в образовательных организациях, реализующих дополнительные предпрофессиональные и общеразвивающие программы в области искусств, профессиональных образовательных организациях, находящихся в ведении Республики Бурятия, реализующих образовательные программы в области искусств</t>
  </si>
  <si>
    <t>5330260500</t>
  </si>
  <si>
    <t>Премии в области литературы и искусства, образования, печатных средств массовой информации, науки и техники и иные поощрения за особые заслуги перед государством</t>
  </si>
  <si>
    <t>6820181020</t>
  </si>
  <si>
    <t>Мероприятия по созданию и приобретению произведений искусства на бурятском языке, в том числе аудиовизуальных и мультимедийных произведений искусства</t>
  </si>
  <si>
    <t>6820182080</t>
  </si>
  <si>
    <t>Создание и поддержка электронных информационных ресурсов на бурятском языке</t>
  </si>
  <si>
    <t>6820182280</t>
  </si>
  <si>
    <t>Увеличение библиотечного фонда на бурятском языке государственных и муниципальных библиотек</t>
  </si>
  <si>
    <t>5330183880</t>
  </si>
  <si>
    <t>5320172Е70</t>
  </si>
  <si>
    <t>Комплектование книжных фондов муниципальных библиотек</t>
  </si>
  <si>
    <t>0110</t>
  </si>
  <si>
    <t>Фундаментальные исследования</t>
  </si>
  <si>
    <t>5150183700</t>
  </si>
  <si>
    <t>Научное сопровождение инновационных проектов государственного значения</t>
  </si>
  <si>
    <t>5110100000</t>
  </si>
  <si>
    <t>Основное мероприятие «Реализация образовательных программ дошкольного образования»</t>
  </si>
  <si>
    <t>5110110100</t>
  </si>
  <si>
    <t>5110173020</t>
  </si>
  <si>
    <t>Финансовое обеспечение получения дошкольного образования в муниципальных образовательных организациях</t>
  </si>
  <si>
    <t>5110272020</t>
  </si>
  <si>
    <t>Возмещение расходов частных дошкольных образовательных организаций, индивидуальных предпринимателей, возникающих при создании условий для осуществления присмотра и ухода за детьми дошкольного возраста</t>
  </si>
  <si>
    <t>0501</t>
  </si>
  <si>
    <t>Жилищное хозяйство</t>
  </si>
  <si>
    <t>6220100000</t>
  </si>
  <si>
    <t>Основное мероприятие «Переселение граждан из жилых помещений, расположенных в зоне Байкало-Амурской магистрали, признанных непригодными для проживания, и (или) из жилых домов и многоквартирных домов, признанных аварийными и не подлежащими реконструкции»</t>
  </si>
  <si>
    <t>62201R0230</t>
  </si>
  <si>
    <t>Переселение граждан из ветхого и аварийного жилья в зоне Байкало-Амурской магистрали</t>
  </si>
  <si>
    <t>622F300000</t>
  </si>
  <si>
    <t>Федеральный проект «Обеспечение устойчивого сокращения непригодного для проживания жилищного фонда»</t>
  </si>
  <si>
    <t>622F367484</t>
  </si>
  <si>
    <t>Обеспечение мероприятий по переселению граждан из аварийного жилищного фонда, в том числе переселению граждан из аварийного жилищного фонда с учетом необходимости развития малоэтажного жилищного строительства за счет средств республиканского бюджета</t>
  </si>
  <si>
    <t>622F367483</t>
  </si>
  <si>
    <t>Обеспечение мероприятий по переселению граждан из аварийного жилищного фонда, в том числе переселению граждан из аварийного жилищного фонда с учетом необходимости развития малоэтажного жилищного строительства за счет средств, поступивших от Фонда содействия реформированию жилищно-коммунального хозяйства</t>
  </si>
  <si>
    <t>6220500000</t>
  </si>
  <si>
    <t>Основное мероприятие «Строительство, реконструкция и модернизация комплексов очистных сооружений и систем водоотведения»</t>
  </si>
  <si>
    <t>6220541000</t>
  </si>
  <si>
    <t>Проектирование и строительство очистных сооружений</t>
  </si>
  <si>
    <t>6220572810</t>
  </si>
  <si>
    <t>Субсидии бюджетам муниципальных образований на проектирование и строительство очистных сооружений</t>
  </si>
  <si>
    <t>6220600000</t>
  </si>
  <si>
    <t>Основное мероприятие «Строительство, реконструкция и модернизация систем теплоснабжения»</t>
  </si>
  <si>
    <t>6220672900</t>
  </si>
  <si>
    <t>Субсидии муниципальным образованиям на строительство, реконструкцию и модернизацию систем теплоснабжения</t>
  </si>
  <si>
    <t>62206R1130</t>
  </si>
  <si>
    <t>Софинансирование капитальных вложений в объекты государственной (муниципальной) собственности субъектов Российской Федерации и (или) софинансирование мероприятий, не относящихся к капитальным вложениям в объекты государственной (муниципальной) собственности субъектов Российской Федерации</t>
  </si>
  <si>
    <t>6220700000</t>
  </si>
  <si>
    <t>Основное мероприятие «Строительство, реконструкция и модернизация объектов инженерной, коммунальной инфраструктуры»</t>
  </si>
  <si>
    <t>6220772860</t>
  </si>
  <si>
    <t>Субсидии бюджетам муниципальных образований на модернизацию объектов водоснабжения</t>
  </si>
  <si>
    <t>6220900000</t>
  </si>
  <si>
    <t>Основное мероприятие «Создание условий для текущего функционирования объектов жизнеобеспечения»</t>
  </si>
  <si>
    <t>6220972180</t>
  </si>
  <si>
    <t>Компенсация выпадающих доходов по электроэнергии, вырабатываемой дизельными электростанциями</t>
  </si>
  <si>
    <t>6220972980</t>
  </si>
  <si>
    <t>Реализация первоочередных мероприятий по модернизации, капитальному ремонту и подготовке к отопительному сезону объектов коммунальной инфраструктуры, находящихся в муниципальной собственности</t>
  </si>
  <si>
    <t>6220972В70</t>
  </si>
  <si>
    <t>Субсидия на приобретение объектов коммунальной инфраструктуры</t>
  </si>
  <si>
    <t>6220772Е60</t>
  </si>
  <si>
    <t>Разработка проектной и рабочей документации водозаборных сооружений и сетей водоснабжения</t>
  </si>
  <si>
    <t>5410900000</t>
  </si>
  <si>
    <t>Основное мероприятие «Развитие учреждений для граждан пожилого возраста и инвалидов»</t>
  </si>
  <si>
    <t>5410944100</t>
  </si>
  <si>
    <t>Строительство и реконструкция инженерной инфраструктуры</t>
  </si>
  <si>
    <t>6220943800</t>
  </si>
  <si>
    <t>Разработка проектной и рабочей документации объектов жизнеобеспечения</t>
  </si>
  <si>
    <t>0503</t>
  </si>
  <si>
    <t>Благоустройство</t>
  </si>
  <si>
    <t>7100000000</t>
  </si>
  <si>
    <t>Государственная программа Республики Бурятия «Формирование комфортной городской среды на 2018 - 2022 годы»</t>
  </si>
  <si>
    <t>7110000000</t>
  </si>
  <si>
    <t>Подпрограмма «Благоустройство дворовых и общественных территорий в Республике Бурятия»</t>
  </si>
  <si>
    <t>711F200000</t>
  </si>
  <si>
    <t>Федеральный проект «Формирование комфортной городской среды»</t>
  </si>
  <si>
    <t>711F255550</t>
  </si>
  <si>
    <t>Реализация программ формирования современной городской среды</t>
  </si>
  <si>
    <t>7130000000</t>
  </si>
  <si>
    <t>Подпрограмма «Создание условий для реализации Государственной программы»</t>
  </si>
  <si>
    <t>7130100000</t>
  </si>
  <si>
    <t>Информирование жителей о приоритетном проекте «Формирование комфортной городской среды на 2018 - 2022 годы»</t>
  </si>
  <si>
    <t>7130182250</t>
  </si>
  <si>
    <t>Субсидии на иные цели ГБУ РБ «Агентство развития жилищного строительства, коммунального комплекса и энергоэффективности Республики Бурятия» на информирование жителей о приоритетном проекте «Формирование комфортной городской среды на 2018 - 2022 годы»</t>
  </si>
  <si>
    <t>6221200000</t>
  </si>
  <si>
    <t>Основное мероприятие «Развитие благоустройства территорий муниципальных образований»</t>
  </si>
  <si>
    <t>6221272730</t>
  </si>
  <si>
    <t>Субсидии бюджетам муниципальных образований на строительство и благоустройство</t>
  </si>
  <si>
    <t>7120000000</t>
  </si>
  <si>
    <t>Подпрограмма «Благоустройство мест массового отдыха населения (городских парков) в Республике Бурятия»</t>
  </si>
  <si>
    <t>7120300000</t>
  </si>
  <si>
    <t>Основное мероприятие «Мероприятия, посвященные празднованию 75-летия Победы в Великой Отечественной войне 1941-1945 годов»</t>
  </si>
  <si>
    <t>7120372Г30</t>
  </si>
  <si>
    <t>Изготовление, приобретение, установка памятников к 75-летию победы Великой Отечественной Войны</t>
  </si>
  <si>
    <t>6220300000</t>
  </si>
  <si>
    <t>Основное мероприятие «Создание и обеспечение деятельности регионального оператора по финансированию капитального ремонта общего имущества в многоквартирных домах»</t>
  </si>
  <si>
    <t>6220387600</t>
  </si>
  <si>
    <t>Субсидии в виде имущественного взноса в некоммерческую организацию «Фонд капитального ремонта общего имущества в многоквартирных домах в Республике Бурятия»</t>
  </si>
  <si>
    <t>622G500000</t>
  </si>
  <si>
    <t>Федеральный проект «Чистая вода»</t>
  </si>
  <si>
    <t>622G552430</t>
  </si>
  <si>
    <t>Строительство и реконструкция (модернизация) объектов питьевого водоснабжения</t>
  </si>
  <si>
    <t>6240100000</t>
  </si>
  <si>
    <t>Основное мероприятие «Государственное управление строительного и жилищно-коммунального комплексов Республики Бурятия»</t>
  </si>
  <si>
    <t>6240191010</t>
  </si>
  <si>
    <t>6240192010</t>
  </si>
  <si>
    <t>6240198710</t>
  </si>
  <si>
    <t>6240183880</t>
  </si>
  <si>
    <t>6250000000</t>
  </si>
  <si>
    <t>Подпрограмма «Повышение качества водоснабжения Республики Бурятия»</t>
  </si>
  <si>
    <t>625G500000</t>
  </si>
  <si>
    <t>625G552430</t>
  </si>
  <si>
    <t>6150340900</t>
  </si>
  <si>
    <t>Проектирование и строительство полигонов твердых коммунальных отходов</t>
  </si>
  <si>
    <t>6170142500</t>
  </si>
  <si>
    <t>Проектирование и строительство мусоросортировочных и мусороперегрузочных станций</t>
  </si>
  <si>
    <t>617G200000</t>
  </si>
  <si>
    <t>Федеральный проект «Комплексная система обращения с твердыми коммунальными отходами»</t>
  </si>
  <si>
    <t>617G252970</t>
  </si>
  <si>
    <t>Введение в промышленную эксплуатацию мощностей по обработке твердых коммунальных отходов и мощностей по утилизации отходов и фракций после обработки твердых коммунальных отходов</t>
  </si>
  <si>
    <t>622G700000</t>
  </si>
  <si>
    <t>622G750250</t>
  </si>
  <si>
    <t>Модернизация и строительство очистных сооружений для очистки загрязненных сточных вод, поступающих в озеро Байкал и другие водные объекты Байкальской природной территории, укрепление берегов озера Байкал, совершенствование и развитие объектов инфраструктуры, необходимых для сохранения уникальной экосистемы озера Байкал</t>
  </si>
  <si>
    <t>6170140900</t>
  </si>
  <si>
    <t>511P252320</t>
  </si>
  <si>
    <t>Создание дополнительных мест для детей в возрасте от 1,5 до 3 лет в образовательных организациях, осуществляющих образовательную деятельность по образовательным программам дошкольного образования</t>
  </si>
  <si>
    <t>5110242800</t>
  </si>
  <si>
    <t>Строительство объектов дошкольного образования</t>
  </si>
  <si>
    <t>5110272Б20</t>
  </si>
  <si>
    <t>Работы по привязке к местности проектной документации повторного использования</t>
  </si>
  <si>
    <t>5110272Б80</t>
  </si>
  <si>
    <t>5110243300</t>
  </si>
  <si>
    <t>511P243300</t>
  </si>
  <si>
    <t>5120241100</t>
  </si>
  <si>
    <t>Строительство, реконструкция объектов образования</t>
  </si>
  <si>
    <t>512E154900</t>
  </si>
  <si>
    <t>Создание новых мест в общеобразовательных организациях в целях ликвидации третьей смены обучения и формирование условий для получения качественного общего образования</t>
  </si>
  <si>
    <t>5120272В20</t>
  </si>
  <si>
    <t>Мероприятия по ликвидации третьей смены обучения и формированию условий для получения качественного общего образования</t>
  </si>
  <si>
    <t>5120242900</t>
  </si>
  <si>
    <t>512E172В20</t>
  </si>
  <si>
    <t>512E142900</t>
  </si>
  <si>
    <t>5320300000</t>
  </si>
  <si>
    <t>Основное мероприятие «Улучшение технического состояния зданий и сооружений в отрасли «Культура»</t>
  </si>
  <si>
    <t>5320341200</t>
  </si>
  <si>
    <t>Строительство и реконструкция объектов культуры</t>
  </si>
  <si>
    <t>5610443200</t>
  </si>
  <si>
    <t>Капитальные вложения в объекты государственной собственности в рамках реализации мероприятий планов социального развития центров экономического роста субъектов Российской Федерации, входящих в состав Дальневосточного федерального округа, за счет средств республиканского бюджета</t>
  </si>
  <si>
    <t>5320142000</t>
  </si>
  <si>
    <t>53203R1110</t>
  </si>
  <si>
    <t>Софинансирование капитальных вложений в объекты государственной собственности субъектов Российской Федерации</t>
  </si>
  <si>
    <t>52Д0100000</t>
  </si>
  <si>
    <t>Основное мероприятие «Осуществление инвестиций в объекты сферы здравоохранения Республики Бурятия, оказывающие первичную медико-санитарную помощь»</t>
  </si>
  <si>
    <t>52Д0141300</t>
  </si>
  <si>
    <t>Проектирование и строительство объектов здравоохранения, оказывающих первичную медико-санитарную помощь</t>
  </si>
  <si>
    <t>52Д0200000</t>
  </si>
  <si>
    <t>Основное мероприятие «Осуществление инвестиций в объекты сферы здравоохранения Республики Бурятия, оказывающие специализированную, включая высокотехнологичную медицинскую помощь, в том числе скорую специализированную медицинскую помощь»</t>
  </si>
  <si>
    <t>52Д0241400</t>
  </si>
  <si>
    <t>Проектирование и строительство объектов здравоохранения, оказывающих специализированную, включая высокотехнологичную, медицинскую помощь, в том числе скорую специализированную медицинскую помощь</t>
  </si>
  <si>
    <t>52Д02R1110</t>
  </si>
  <si>
    <t>1002</t>
  </si>
  <si>
    <t>Социальное обслуживание населения</t>
  </si>
  <si>
    <t>5440000000</t>
  </si>
  <si>
    <t>Подпрограмма «Повышение качества жизни пожилых людей Республики Бурятия»</t>
  </si>
  <si>
    <t>544P300000</t>
  </si>
  <si>
    <t>Федеральный  проект «Старшее поколение»</t>
  </si>
  <si>
    <t>544P351210</t>
  </si>
  <si>
    <t>Финансовое обеспечение программ, направленных на обеспечение безопасных и комфортных условий предоставления социальных услуг в сфере социального обслуживания</t>
  </si>
  <si>
    <t>1004</t>
  </si>
  <si>
    <t>Охрана семьи и детства</t>
  </si>
  <si>
    <t>5430000000</t>
  </si>
  <si>
    <t>Подпрограмма «Социальная поддержка семей и детей, находящихся в трудной жизненной ситуации»</t>
  </si>
  <si>
    <t>5430700000</t>
  </si>
  <si>
    <t>Основное мероприятие «Обеспечение предоставления жилых помещений детям-сиротам и детям, оставшимся без попечения родителей, лицам из их числа по договорам найма специализированных жилых помещений»</t>
  </si>
  <si>
    <t>5430742700</t>
  </si>
  <si>
    <t>Инженерные изыскания, подготовка проектной и рабочей документации, благоустройство земельных участков, находящихся в пользовании объектов специализированного жилищного фонда для детей-сирот и детей, оставшихся без попечения родителей, лиц из их числа</t>
  </si>
  <si>
    <t>54307R0820</t>
  </si>
  <si>
    <t>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</t>
  </si>
  <si>
    <t>412</t>
  </si>
  <si>
    <t>Бюджетные инвестиции на приобретение объектов недвижимого имущества в государственную (муниципальную) собственность</t>
  </si>
  <si>
    <t>5430743900</t>
  </si>
  <si>
    <t>5411100000</t>
  </si>
  <si>
    <t>5411143100</t>
  </si>
  <si>
    <t>Инженерные изыскания, подготовка проектной и рабочей документации (корректировка), проведение экспертиз</t>
  </si>
  <si>
    <t>5431100000</t>
  </si>
  <si>
    <t>Основное мероприятие «Развитие учреждений семьи и детства»</t>
  </si>
  <si>
    <t>5431143100</t>
  </si>
  <si>
    <t>1100</t>
  </si>
  <si>
    <t>Физическая культура и спорт</t>
  </si>
  <si>
    <t>1101</t>
  </si>
  <si>
    <t>Физическая культура</t>
  </si>
  <si>
    <t>5500000000</t>
  </si>
  <si>
    <t>Государственная программа Республики Бурятия «Развитие физической культуры, спорта и молодежной политики»</t>
  </si>
  <si>
    <t>5530000000</t>
  </si>
  <si>
    <t>Подпрограмма «Развитие инфраструктуры объектов спорта»</t>
  </si>
  <si>
    <t>5530100000</t>
  </si>
  <si>
    <t>Основное мероприятие «Укрепление материально-технической базы физической культуры и спорта»</t>
  </si>
  <si>
    <t>55301R5670</t>
  </si>
  <si>
    <t>1102</t>
  </si>
  <si>
    <t>Массовый спорт</t>
  </si>
  <si>
    <t>553P500000</t>
  </si>
  <si>
    <t>Федеральный проект «Спорт - норма жизни»</t>
  </si>
  <si>
    <t>553P554950</t>
  </si>
  <si>
    <t>Реализация федеральной целевой программы «Развитие физической культуры и спорта в Российской Федерации на 2016-2020 годы»</t>
  </si>
  <si>
    <t>5530141500</t>
  </si>
  <si>
    <t>Строительство объектов физической культуры и спорта</t>
  </si>
  <si>
    <t>6220400000</t>
  </si>
  <si>
    <t>Основное мероприятие «Реализация иных мероприятий по переселению граждан, включая программы местного развития, и обеспечение занятости для шахтерских городов и поселков»</t>
  </si>
  <si>
    <t>6220451560</t>
  </si>
  <si>
    <t>Иные межбюджетные трансферты на реализацию программ местного развития и обеспечение занятости для шахтерских городов и поселков</t>
  </si>
  <si>
    <t>Министерство экономики Республики Бурятия</t>
  </si>
  <si>
    <t>5630000000</t>
  </si>
  <si>
    <t>Подпрограмма «Совершенствование государственного управления в сфере экономики»</t>
  </si>
  <si>
    <t>5630100000</t>
  </si>
  <si>
    <t>Основное мероприятие «Обеспечение устойчивого развития региональной экономики»</t>
  </si>
  <si>
    <t>5630191010</t>
  </si>
  <si>
    <t>5630192010</t>
  </si>
  <si>
    <t>5630198710</t>
  </si>
  <si>
    <t>5650000000</t>
  </si>
  <si>
    <t>Подпрограмма «Развитие трудовых ресурсов»</t>
  </si>
  <si>
    <t>5650100000</t>
  </si>
  <si>
    <t>Основное мероприятие «Развитие социального партнерства»</t>
  </si>
  <si>
    <t>5650173100</t>
  </si>
  <si>
    <t>Осуществление отдельных государственных полномочий по уведомительной регистрации коллективных договоров</t>
  </si>
  <si>
    <t>5630500000</t>
  </si>
  <si>
    <t>5630583880</t>
  </si>
  <si>
    <t>6710187900</t>
  </si>
  <si>
    <t>Создание республиканского статистического ресурса для информационного обеспечения исполнительных органов государственной власти Республики Бурятия</t>
  </si>
  <si>
    <t>5610100000</t>
  </si>
  <si>
    <t>Основное мероприятие «Организационные и финансовые меры по снижению административных барьеров, государственной поддержке и продвижению проектов»</t>
  </si>
  <si>
    <t>5610181810</t>
  </si>
  <si>
    <t>Добровольный имущественный взнос учредителя некоммерческой организации «Фонд регионального развития Республики Бурятия» на ведение уставной деятельности по привлечению инвестиций</t>
  </si>
  <si>
    <t>5660000000</t>
  </si>
  <si>
    <t>Подпрограмма «Улучшение условий и охраны труда»</t>
  </si>
  <si>
    <t>5660200000</t>
  </si>
  <si>
    <t>Основное мероприятие «Осуществление мероприятий по реализации законодательства в сфере охраны труда»</t>
  </si>
  <si>
    <t>5660288600</t>
  </si>
  <si>
    <t>Проведение целевых семинаров - совещаний, информирование и консультирование организаций, проводящих специальную оценку условий труда, в том числе по разработке и реализации мероприятий по приведению уровней воздействия вредных и (или) опасных производственных факторов на рабочих местах в соответствие с государственными нормативными требованиями охраны труда</t>
  </si>
  <si>
    <t>5661700000</t>
  </si>
  <si>
    <t>Основное мероприятие «Распространение и популяризация вопросов охраны труда»</t>
  </si>
  <si>
    <t>5661788700</t>
  </si>
  <si>
    <t>Проведение конференций, семинаров, совещаний, «круглых столов» по вопросам охраны труда, в том числе посвященных Всемирному дню охраны труда</t>
  </si>
  <si>
    <t>5670000000</t>
  </si>
  <si>
    <t>Подпрограмма «Развитие международного, межрегионального сотрудничества и внешнеэкономической деятельности»</t>
  </si>
  <si>
    <t>5670500000</t>
  </si>
  <si>
    <t>Основное мероприятие «Обеспечение участия Республики Бурятия в межрегиональных и международных мероприятиях на территории Российской Федерации и за рубежом и организация визитов официальных делегаций и деловых миссий, посещающих Республику Бурятия»</t>
  </si>
  <si>
    <t>5670588800</t>
  </si>
  <si>
    <t>Презентации экономического и инвестиционного потенциала Республики Бурятия</t>
  </si>
  <si>
    <t>5670588900</t>
  </si>
  <si>
    <t>Разработка и изготовление информационно-рекламных материалов (выставочная экспозиция, печатная продукция, презентационные мультимедийные фильмы, диски и т.д.)</t>
  </si>
  <si>
    <t>565L200000</t>
  </si>
  <si>
    <t>Федеральный проект «Адресная поддержка повышения производительности труда на предприятиях»</t>
  </si>
  <si>
    <t>565L252960</t>
  </si>
  <si>
    <t>Государственная поддержка субъектов Российской Федерации - участников национального проекта «Повышение производительности труда и поддержка занятости»</t>
  </si>
  <si>
    <t>5610183930</t>
  </si>
  <si>
    <t>Субсидии обществу с ограниченной ответственностью «Управляющая компания территорий опережающего социально-экономического развития в Республике Бурятия» на осуществление функций по управлению территорией опережающего социально-экономического развития «Бурятия», на развитие территории опережающего социально-экономического развития «Бурятия»</t>
  </si>
  <si>
    <t>5630700000</t>
  </si>
  <si>
    <t>Основное мероприятие «Реализация регионального проекта «Увеличение доходов консолидированного бюджета от имущественных налогов»</t>
  </si>
  <si>
    <t>5630771060</t>
  </si>
  <si>
    <t>Дотации бюджетам муниципальных районов (городских округов) на стимулирование увеличения налоговых доходов муниципальных образований</t>
  </si>
  <si>
    <t>6930900000</t>
  </si>
  <si>
    <t>Основное мероприятие «Создание условий для повышения доступности для коренных малочисленных народов объектов социальной и инженерной инфраструктуры, развитие сферы образования, культуры и медицинского обслуживания коренных малочисленных народов, в том числе проведение этнокультурных мероприятий, сохранение видов традиционной хозяйственной деятельности коренных малочисленных народов и их материально-экономическое обеспечение»</t>
  </si>
  <si>
    <t>69309R5151</t>
  </si>
  <si>
    <t>Создание условий для устойчивого развития экономики традиционных отраслей хозяйствования коренных малочисленных народов в местах их традиционного проживания и традиционной хозяйственной деятельности; развитие сферы образования, культуры, в том числе проведение этнокультурных мероприятий, и медицинского обслуживания коренных малочисленных народов; развитие и модернизацию инфраструктуры и информационно -коммуникационных ресурсов в местах традиционного проживания и традиционной хозяйственной  деятельности коренных малочисленных народов</t>
  </si>
  <si>
    <t>5630600000</t>
  </si>
  <si>
    <t>Предоставление межбюджетных трансфертов муниципальным образованиям</t>
  </si>
  <si>
    <t>5630672140</t>
  </si>
  <si>
    <t>5630774420</t>
  </si>
  <si>
    <t>Иные межбюджетные трансферты на обучение Глав поселений Республики Бурятия для достижения результатов регионального проекта «Увеличение доходов консолидированного бюджета от имущественных налогов»</t>
  </si>
  <si>
    <t>5410592010</t>
  </si>
  <si>
    <t>0707</t>
  </si>
  <si>
    <t>Молодежная политика и оздоровление детей</t>
  </si>
  <si>
    <t>5430400000</t>
  </si>
  <si>
    <t>Основное мероприятие «Мероприятия по проведению оздоровительной кампании детей»</t>
  </si>
  <si>
    <t>5430473140</t>
  </si>
  <si>
    <t>Обеспечение прав детей, находящихся в трудной жизненной ситуации, на отдых и оздоровление</t>
  </si>
  <si>
    <t>5430473190</t>
  </si>
  <si>
    <t>Организация деятельности по обеспечению прав детей, находящихся в трудной жизненной ситуации, на отдых и оздоровление</t>
  </si>
  <si>
    <t>5440200000</t>
  </si>
  <si>
    <t>Основное мероприятие «Предоставление социального обслуживания в учреждениях для граждан пожилого возраста и инвалидов»</t>
  </si>
  <si>
    <t>5440210100</t>
  </si>
  <si>
    <t>54402R4020</t>
  </si>
  <si>
    <t>5410200000</t>
  </si>
  <si>
    <t>Основное мероприятие «Доплаты к пенсиям отдельным категориям граждан и другие общегосударственные вопросы»</t>
  </si>
  <si>
    <t>5410289100</t>
  </si>
  <si>
    <t>Доплаты к пенсии отдельным категориям граждан и пенсии за выслугу лет государственным гражданским служащим субъектов Российской Федерации</t>
  </si>
  <si>
    <t>5410289200</t>
  </si>
  <si>
    <t>Региональная доплата к пенсии пенсионерам, получающим минимальную пенсию по старости, и иные региональные доплаты к пенсиям</t>
  </si>
  <si>
    <t>5410300000</t>
  </si>
  <si>
    <t>Основное мероприятие «Организация предоставления мер социальной поддержки отдельным категориям граждан»</t>
  </si>
  <si>
    <t>5410310100</t>
  </si>
  <si>
    <t>5410400000</t>
  </si>
  <si>
    <t>5410410100</t>
  </si>
  <si>
    <t>5410700000</t>
  </si>
  <si>
    <t>Основное мероприятие «Предоставление компенсаций поставщикам социальных услуг в Республике Бурятия»</t>
  </si>
  <si>
    <t>5410789300</t>
  </si>
  <si>
    <t>Компенсация поставщику или поставщикам социальных услуг, которые включены в реестр поставщиков социальных услуг Республики Бурятия, но не участвуют в выполнении государственного задания (заказа)</t>
  </si>
  <si>
    <t>631</t>
  </si>
  <si>
    <t>Субсидии на возмещение недополученных доходов и (или) возмещение фактически понесенных затрат</t>
  </si>
  <si>
    <t>5410982660</t>
  </si>
  <si>
    <t>Проведение непредвиденных мероприятий по устранению нарушений законодательства, устанавливающего требования к противопожарному, санитарно-эпидемиологическому состоянию учреждений для граждан пожилого возраста и инвалидов, по устранению нарушений обязательных требований, установленных законодательством о социальном обслуживании граждан и (или) социальной защите инвалидов</t>
  </si>
  <si>
    <t>5420581490</t>
  </si>
  <si>
    <t>Проведение Международного дня инвалидов</t>
  </si>
  <si>
    <t>5430100000</t>
  </si>
  <si>
    <t>Основное мероприятие «Осуществление профилактической деятельности по предупреждению семейного неблагополучия; развитие системы замещающих семей и реабилитационных центров»</t>
  </si>
  <si>
    <t>5430110100</t>
  </si>
  <si>
    <t>5431181090</t>
  </si>
  <si>
    <t>На инженерные изыскания, подготовку проектно-сметной документации для ремонта объектов недвижимого имущества, а также проведение государственных экспертиз указанной проектно-сметной документации и результатов указанных инженерных изысканий; на демонтаж строений, сооружений; устройство пожарных резервуаров, лестниц; на монтажные и (или) пусконаладочные работы инженерных систем, оборудования; на устройство внутренних и (или) наружных инженерных систем, оборудования; на благоустройство земельных участков, находящихся в пользовании учреждений семьи и детства; на приобретение особо ценного движимого имущества</t>
  </si>
  <si>
    <t>5431188000</t>
  </si>
  <si>
    <t>Капитальный ремонт учреждений семьи и детства</t>
  </si>
  <si>
    <t>5440300000</t>
  </si>
  <si>
    <t>Основное мероприятие «Организация социального обслуживания по договорам пожизненного содержания с иждивением»</t>
  </si>
  <si>
    <t>5440389400</t>
  </si>
  <si>
    <t>Социальное обслуживание по договорам пожизненного содержания с иждивением</t>
  </si>
  <si>
    <t>5440600000</t>
  </si>
  <si>
    <t>Основное мероприятие «Проведение социально значимых мероприятий»</t>
  </si>
  <si>
    <t>5440689900</t>
  </si>
  <si>
    <t>Мероприятия в сфере поддержки пожилых людей</t>
  </si>
  <si>
    <t>5410983010</t>
  </si>
  <si>
    <t>На инженерные изыскания, подготовку проектно-сметной документации для ремонта объектов недвижимого имущества, а также проведение государственных экспертиз указанной проектно-сметной документации и результатов указанных инженерных изысканий; на демонтаж строений, сооружений; устройство пожарных резервуаров, лестниц; на монтажные и (или) пусконаладочные работы инженерных систем, оборудования; на устройство внутренних и (или) наружных инженерных систем, оборудования; на благоустройство земельных участков, находящихся в пользовании учреждений для граждан пожилого возраста и инвалидов; на приобретение особо ценного движимого имущества</t>
  </si>
  <si>
    <t>544P311200</t>
  </si>
  <si>
    <t>Создание «приемных семей для пожилых граждан и инвалидов»</t>
  </si>
  <si>
    <t>544P383660</t>
  </si>
  <si>
    <t>Предоставление негосударственным и немуниципальным организациям средств республиканского бюджета в целях оказания социальных услуг инвалидам и престарелым гражданам</t>
  </si>
  <si>
    <t>544P351630</t>
  </si>
  <si>
    <t>Создание системы долговременного ухода за гражданами пожилого возраста и инвалидами</t>
  </si>
  <si>
    <t>5410161300</t>
  </si>
  <si>
    <t>Обеспечение мер социальной защиты участников вооруженных конфликтов в соответствии с Законом Республики Бурятия от 16 октября 2002 года № 94-III «О мерах социальной защиты граждан, проживающих на территории Республики Бурятия и выполнявших задачи в условиях вооруженных конфликтов»</t>
  </si>
  <si>
    <t>5410161400</t>
  </si>
  <si>
    <t>Обеспечение мер социальной поддержки по оплате коммунальных услуг специалистам, проживающим, работающим в сельской местности, рабочих поселках (поселках городского типа), в соответствии с Законом Республики Бурятия от 24 марта 2005 года № 1047-III «Об установлении размера, условий и порядка возмещения расходов, связанных с предоставлением мер социальной поддержки по оплате коммунальных услуг специалистам, проживающим, работающим в сельских населенных пунктах, рабочих поселках (поселках городского типа) на территории Республики Бурятия»</t>
  </si>
  <si>
    <t>5410161500</t>
  </si>
  <si>
    <t>Обеспечение мер социальной поддержки многодетных семей в соответствии с Законом Республики Бурятия от 6 июля 2006 года № 1810-III «О мерах социальной поддержки многодетных семей в Республике Бурятия»</t>
  </si>
  <si>
    <t>322</t>
  </si>
  <si>
    <t>Субсидии гражданам на приобретение жилья</t>
  </si>
  <si>
    <t>5410161600</t>
  </si>
  <si>
    <t>Обеспечение дополнительных мер социальной поддержки для отдельных категорий граждан в соответствии с Законом Республики Бурятия от 7 марта 2007 года № 2125-III «О дополнительных мерах социальной поддержки для отдельных категорий граждан»</t>
  </si>
  <si>
    <t>5410161700</t>
  </si>
  <si>
    <t>Обеспечение мер социальной поддержки по оплате проезда на местных воздушных линиях в Баунтовском районе в соответствии с Законом Республики Бурятия от 14 декабря 2009 года № 1198-IV «О мерах социальной поддержки по оплате проезда на местных воздушных линиях в Баунтовском районе Республики Бурятия»</t>
  </si>
  <si>
    <t>5410161800</t>
  </si>
  <si>
    <t>Предоставление компенсации расходов в связи с ростом платы за коммунальные услуги</t>
  </si>
  <si>
    <t>5410181030</t>
  </si>
  <si>
    <t>Оказание материальной помощи остро нуждающимся гражданам в соответствии с постановлением Правительства Республики Бурятия от 31 января 2008 года № 46 «Об утверждении Порядка оказания единовременной материальной помощи гражданам, оказавшимся в трудной жизненной ситуации, проживающим на территории Республики Бурятия»</t>
  </si>
  <si>
    <t>5410181040</t>
  </si>
  <si>
    <t>Оказание адресной социальной помощи на основании социального контракта малоимущим гражданам</t>
  </si>
  <si>
    <t>5410181050</t>
  </si>
  <si>
    <t>Компенсация расходов отдельным категориям граждан на проезд в пригородном железнодорожном транспорте, проживающим на станциях, расположенных на участке «г. Улан-Удэ - станция Мостовой» муниципального образования «Город Улан-Удэ»</t>
  </si>
  <si>
    <t>5410181060</t>
  </si>
  <si>
    <t>Компенсация расходов отдельным категориям граждан на проезд в пригородном железнодорожном транспорте</t>
  </si>
  <si>
    <t>5410182370</t>
  </si>
  <si>
    <t>Выплата социального пособия на погребение и возмещение расходов по гарантированному перечню услуг по погребению за счет средств республиканского бюджета</t>
  </si>
  <si>
    <t>5410800000</t>
  </si>
  <si>
    <t>Основное мероприятие «Адресная помощь отдельным категориям граждан»</t>
  </si>
  <si>
    <t>5410881110</t>
  </si>
  <si>
    <t>Предоставление адресной социальной помощи на проведение ремонта жилых помещений отдельным категориям граждан</t>
  </si>
  <si>
    <t>5420100000</t>
  </si>
  <si>
    <t>Основное мероприятие «Организация выплат инвалидам мер социальной поддержки»</t>
  </si>
  <si>
    <t>5420151350</t>
  </si>
  <si>
    <t>Осуществление полномочий по обеспечению жильем отдельных категорий граждан, установленных Федеральным законом от 12 января 1995 года № 5-ФЗ «О ветеранах»</t>
  </si>
  <si>
    <t>5420151760</t>
  </si>
  <si>
    <t>Осуществление полномочий по обеспечению жильем отдельных категорий граждан, установленных Федеральным законом от 24 ноября 1995 года N 181-ФЗ «О социальной защите инвалидов в Российской Федерации»</t>
  </si>
  <si>
    <t>5420152800</t>
  </si>
  <si>
    <t>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№ 40-ФЗ «Об обязательном страховании гражданской ответственности владельцев транспортных средств»</t>
  </si>
  <si>
    <t>5420181120</t>
  </si>
  <si>
    <t>Обеспечение мер социальной поддержки ветеранов, инвалидов и семей, имеющих детей-инвалидов, в соответствии с Законом Республики Бурятия от 9 марта 2007 года № 2147-III «О дополнительных мерах по улучшению жилищных условий ветеранов, инвалидов и семей, имеющих детей-инвалидов, на территории Республики Бурятия»</t>
  </si>
  <si>
    <t>5420181130</t>
  </si>
  <si>
    <t>Расходы по обучению инвалидов вождению автомобильным транспортом</t>
  </si>
  <si>
    <t>5440100000</t>
  </si>
  <si>
    <t>Основное мероприятие «Обеспечение мерами социальной поддержки пожилых людей»</t>
  </si>
  <si>
    <t>5440161900</t>
  </si>
  <si>
    <t>Обеспечение мер социальной поддержки ветеранов труда</t>
  </si>
  <si>
    <t>5440162000</t>
  </si>
  <si>
    <t>Обеспечение мер социальной поддержки тружеников тыла</t>
  </si>
  <si>
    <t>5410151370</t>
  </si>
  <si>
    <t>Осуществление переданных полномочий Российской Федерации по предоставлению отдельных мер социальной поддержки граждан, подвергшихся воздействию радиации</t>
  </si>
  <si>
    <t>5410152200</t>
  </si>
  <si>
    <t>Осуществление переданного полномочия Российской Федерации по осуществлению ежегодной денежной выплаты лицам, награжденным нагрудным знаком «Почетный донор России»</t>
  </si>
  <si>
    <t>5410152400</t>
  </si>
  <si>
    <t>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№ 157-ФЗ «Об иммунопрофилактике инфекционных болезней»</t>
  </si>
  <si>
    <t>5410152500</t>
  </si>
  <si>
    <t>Оплата жилищно-коммунальных услуг отдельным категориям граждан</t>
  </si>
  <si>
    <t>5410152700</t>
  </si>
  <si>
    <t>Выплата единовременного пособия беременной жене военнослужащего, проходящего военную службу по призыву, а также ежемесячного пособия на ребенка военнослужащего, проходящего военную службу по призыву, в соответствии с Федеральным законом от 19 мая 1995 года № 81-ФЗ «О государственных пособиях гражданам, имеющим детей»</t>
  </si>
  <si>
    <t>5410153800</t>
  </si>
  <si>
    <t>Выплата государственных пособий лицам, не подлежащим обязательному социальному страхованию на случай временной нетрудоспособности и в связи с материнством, и лицам, уволенным в связи с ликвидацией организаций (прекращением деятельности, полномочий физическими лицами), в соответствии с Федеральным законом от 19 мая 1995 года № 81-ФЗ «О государственных пособиях гражданам, имеющим детей»</t>
  </si>
  <si>
    <t>5410161000</t>
  </si>
  <si>
    <t>5410161100</t>
  </si>
  <si>
    <t>Предоставление гражданам субсидий на оплату жилого помещения и коммунальных услуг</t>
  </si>
  <si>
    <t>5410161200</t>
  </si>
  <si>
    <t>Ежемесячное пособие на ребенка</t>
  </si>
  <si>
    <t>5440162100</t>
  </si>
  <si>
    <t>Обеспечение мер социальной поддержки ветеранов труда в соответствии с Законом Республики Бурятия от 13 октября 2011 года № 2291-IV «О ветеранах труда Республики Бурятия»</t>
  </si>
  <si>
    <t>5440162200</t>
  </si>
  <si>
    <t>Обеспечение мер социальной поддержки реабилитированных лиц и лиц, признанных пострадавшими от политических репрессий</t>
  </si>
  <si>
    <t>5440162300</t>
  </si>
  <si>
    <t>Меры социальной поддержки граждан, родившихся в период с 1 января 1928 года по 2 сентября 1945 года</t>
  </si>
  <si>
    <t>5440162400</t>
  </si>
  <si>
    <t>Предоставление компенсации расходов на уплату взноса на капитальный ремонт общего имущества многоквартирного дома отдельным категориям граждан</t>
  </si>
  <si>
    <t>5440181150</t>
  </si>
  <si>
    <t>Субсидии реабилитированным лицам и лицам, признанным пострадавшими от политических репрессий, на приобретение жилья</t>
  </si>
  <si>
    <t>5440186600</t>
  </si>
  <si>
    <t>Услуги по протезно-ортопедической помощи ветеранам военного тыла</t>
  </si>
  <si>
    <t>54401R4620</t>
  </si>
  <si>
    <t>Компенсация отдельным категориям граждан оплаты взноса на капитальный ремонт общего имущества в многоквартирном доме</t>
  </si>
  <si>
    <t>5440163600</t>
  </si>
  <si>
    <t>На компенсацию расходов на уплату взноса на капитальный ремонт общего имущества многоквартирного дома отдельным категориям граждан</t>
  </si>
  <si>
    <t>541P100000</t>
  </si>
  <si>
    <t>Федеральный проект «Финансовая поддержка семей при рождении детей»</t>
  </si>
  <si>
    <t>541P183640</t>
  </si>
  <si>
    <t>Предоставление адресной социальной помощи малообеспеченным гражданам на основе социального контракта</t>
  </si>
  <si>
    <t>5410183940</t>
  </si>
  <si>
    <t>Компенсация стоимости проезда гражданам, страдающим хронической почечной недостаточностью</t>
  </si>
  <si>
    <t>5410162500</t>
  </si>
  <si>
    <t>Компенсация платы, взимаемой с родителей (законных представителей) за присмотр и уход за ребенком в образовательных организациях, реализующих образовательную программу дошкольного образования в Республике Бурятия</t>
  </si>
  <si>
    <t>541P155730</t>
  </si>
  <si>
    <t>Осуществление ежемесячной выплаты в связи с рождением (усыновлением) первого ребенка</t>
  </si>
  <si>
    <t>5420162600</t>
  </si>
  <si>
    <t>Компенсация расходов родителей (законных представителей) на обучение и воспитание детей-инвалидов на дому</t>
  </si>
  <si>
    <t>5430200000</t>
  </si>
  <si>
    <t>Основное мероприятие «Содержание ребенка в семье опекуна и приемной семье, а также вознаграждение, причитающееся приемному родителю, выплата единовременного пособия при всех формах устройства детей, лишенных родительского попечения, в семью»</t>
  </si>
  <si>
    <t>5430252600</t>
  </si>
  <si>
    <t>Выплата единовременного пособия при всех формах устройства детей, лишенных родительского попечения, в семью</t>
  </si>
  <si>
    <t>5430262700</t>
  </si>
  <si>
    <t>Выплаты приемной семье на содержание подопечных детей</t>
  </si>
  <si>
    <t>5430262800</t>
  </si>
  <si>
    <t>Выплаты семьям опекунов на содержание подопечных детей</t>
  </si>
  <si>
    <t>5430262900</t>
  </si>
  <si>
    <t>Обеспечение мер социальной поддержки детям-сиротам и детям, оставшимся без попечения родителей, в соответствии с Законом Республики Бурятия от 11 октября 2012 года № 2897-IV «О мерах социальной поддержки детей-сирот и детей, оставшихся без попечения родителей, в Республике Бурятия»</t>
  </si>
  <si>
    <t>5430263000</t>
  </si>
  <si>
    <t>Выплата единовременного пособия гражданам, усыновившим (удочерившим) детей-сирот и детей, оставшихся без попечения родителей, ребенка, в соответствии с Законом Республики Бурятия от 10 декабря 2010 года № 1830-IV «О единовременном пособии гражданам, усыновившим (удочерившим) на территории Республики Бурятия детей-сирот и детей, оставшихся без попечения родителей»</t>
  </si>
  <si>
    <t>5430263100</t>
  </si>
  <si>
    <t>Меры социальной поддержки приемным семьям</t>
  </si>
  <si>
    <t>5430263200</t>
  </si>
  <si>
    <t>Оказание материальной помощи малоимущим гражданам в соответствии с постановлением Правительства Республики Бурятия от 3 августа 2010 года № 317 «Об утверждении Порядка оказания единовременной материальной помощи малоимущим гражданам, имеющим детей, обучающихся в образовательной организации по основным общеобразовательным программам»</t>
  </si>
  <si>
    <t>5430263300</t>
  </si>
  <si>
    <t>Компенсация за наем в жилищном фонде малоимущим семьям</t>
  </si>
  <si>
    <t>5430281340</t>
  </si>
  <si>
    <t>Вознаграждение, причитающееся приемному родителю</t>
  </si>
  <si>
    <t>5430500000</t>
  </si>
  <si>
    <t>Основное мероприятие «Организация мероприятий по перевозке несовершеннолетних, самовольно ушедших из семей, детских домов, школ-интернатов, специальных учебно-воспитательных и иных детских учреждений»</t>
  </si>
  <si>
    <t>5430559400</t>
  </si>
  <si>
    <t>Осуществление переданных полномочий Российской Федерации по осуществлению деятельности, связанной с перевозкой между субъектами Российской Федерации, а также в пределах территорий государств - участников Содружества Независимых Государств несовершеннолетних, самовольно ушедших из семей, организаций для детей-сирот и детей, оставшихся без попечения родителей, образовательных организаций и иных организаций</t>
  </si>
  <si>
    <t>5430581420</t>
  </si>
  <si>
    <t>Перевозка несовершеннолетних, самовольно ушедших из семей, детских домов, школ-интернатов, специальных учебно-воспитательных и иных детских учреждений, на территории Республики Бурятия</t>
  </si>
  <si>
    <t>5430800000</t>
  </si>
  <si>
    <t>Основное мероприятие «Реализация государственной политики в сфере материнства и детства»</t>
  </si>
  <si>
    <t>5430889700</t>
  </si>
  <si>
    <t>Мероприятия в рамках укрепления института семьи, поддержки и защиты прав семьи и детей</t>
  </si>
  <si>
    <t>6570382780</t>
  </si>
  <si>
    <t>Спортивные, культурные мероприятия среди детей, находящихся в социально опасном положении и состоящих на профилактических учетах</t>
  </si>
  <si>
    <t>541P150840</t>
  </si>
  <si>
    <t>Осуществление ежемесячной денежной выплаты, назначаемой в случае рождения третьего ребенка или последующих детей до достижения ребенком возраста трех лет</t>
  </si>
  <si>
    <t>541P15084F</t>
  </si>
  <si>
    <t>Осуществление ежемесячной денежной выплаты, назначаемой в случае рождения третьего ребенка или последующих детей до достижения ребенком возраста 3-х лет</t>
  </si>
  <si>
    <t>541P156400</t>
  </si>
  <si>
    <t>Осуществление единовременной выплаты при рождении первого ребенка, а также предоставление регионального материнского (семейного) капитала при рождении второго ребенка</t>
  </si>
  <si>
    <t>541P183630</t>
  </si>
  <si>
    <t>Предоставление республиканского материнского (семейного) капитала семьям, среднедушевой доход которых ниже полуторакратной величины прожиточного минимума в Республике Бурятия, при рождении третьего или последующих детей</t>
  </si>
  <si>
    <t>541P150780</t>
  </si>
  <si>
    <t>Осуществление единовременной выплаты при рождении первого ребенка, а также предоставление регионального материнского (семейного) капитала при рождении второго ребенка в субъектах Российской Федерации, входящих в состав Дальневосточного федерального округа</t>
  </si>
  <si>
    <t>5410591010</t>
  </si>
  <si>
    <t>5410598710</t>
  </si>
  <si>
    <t>5420200000</t>
  </si>
  <si>
    <t>Основное мероприятие «Предоставление субсидий за потребленную электрическую и тепловую энергию общественным объединениям инвалидов»</t>
  </si>
  <si>
    <t>5420284400</t>
  </si>
  <si>
    <t>Возмещение расходов за потребленную электрическую и тепловую энергию общественным объединениям инвалидов</t>
  </si>
  <si>
    <t>5430300000</t>
  </si>
  <si>
    <t>Основное мероприятие «Мероприятия по осуществлению полномочий по опеке и попечительству в Республике Бурятия»</t>
  </si>
  <si>
    <t>5430373150</t>
  </si>
  <si>
    <t>Осуществление государственных полномочий по организации и осуществлению деятельности по опеке и попечительству в Республике Бурятия</t>
  </si>
  <si>
    <t>5440400000</t>
  </si>
  <si>
    <t>Основное мероприятие «Поддержка социально ориентированных некоммерческих организаций»</t>
  </si>
  <si>
    <t>5440485000</t>
  </si>
  <si>
    <t>Реализация социально значимых проектов некоммерческих организаций</t>
  </si>
  <si>
    <t>835</t>
  </si>
  <si>
    <t>Республиканское агентство лесного хозяйства</t>
  </si>
  <si>
    <t>0407</t>
  </si>
  <si>
    <t>Лесное хозяйство</t>
  </si>
  <si>
    <t>5900000000</t>
  </si>
  <si>
    <t>Государственная программа Республики Бурятия «Развитие лесного хозяйства»</t>
  </si>
  <si>
    <t>5910000000</t>
  </si>
  <si>
    <t>Подпрограмма «Обеспечение использования, охраны, защиты и воспроизводства лесов»</t>
  </si>
  <si>
    <t>5910100000</t>
  </si>
  <si>
    <t>Основное мероприятие «Организация интенсивного использования лесов с учетом сохранения их экологического и экономического потенциала, лесное планирование и регламентирование»</t>
  </si>
  <si>
    <t>5910110400</t>
  </si>
  <si>
    <t>Осуществление мер пожарной безопасности в лесах, расположенных на земельных участках, находящихся в собственности Республики Бурятия</t>
  </si>
  <si>
    <t>5910110800</t>
  </si>
  <si>
    <t>Содержание материально-технической базы в сфере обеспечения пожарной безопасности в лесах</t>
  </si>
  <si>
    <t>5910151290</t>
  </si>
  <si>
    <t>Осуществление отдельных полномочий в области лесных отношений</t>
  </si>
  <si>
    <t>5910182050</t>
  </si>
  <si>
    <t>Содержание материально-технической базы в сфере управления лесным хозяйством</t>
  </si>
  <si>
    <t>591GA00000</t>
  </si>
  <si>
    <t>Федеральный проект «Сохранение  лесов»</t>
  </si>
  <si>
    <t>591GA54290</t>
  </si>
  <si>
    <t>Увеличение площади лесовосстановления</t>
  </si>
  <si>
    <t>591GA54300</t>
  </si>
  <si>
    <t>Оснащение учреждений, выполняющих мероприятия по воспроизводству лесов, специализированной лесохозяйственной техникой и оборудованием для проведения комплекса мероприятий по лесовосстановлению и лесоразведению</t>
  </si>
  <si>
    <t>591GA54310</t>
  </si>
  <si>
    <t>Формирование запаса лесных семян для лесовосстановления</t>
  </si>
  <si>
    <t>591GA54320</t>
  </si>
  <si>
    <t>Оснащение специализированных учреждений органов государственной власти субъектов Российской Федерации лесопожарной техникой и оборудованием для проведения комплекса мероприятий по охране лесов от пожаров</t>
  </si>
  <si>
    <t>5920000000</t>
  </si>
  <si>
    <t>Подпрограмма «Обеспечение реализации государственной программы «Развитие лесного хозяйства Республики Бурятия»</t>
  </si>
  <si>
    <t>5920100000</t>
  </si>
  <si>
    <t>Основное мероприятие «Подготовка, переподготовка и повышение квалификации кадров лесного хозяйства»</t>
  </si>
  <si>
    <t>5920151290</t>
  </si>
  <si>
    <t>5910183880</t>
  </si>
  <si>
    <t>5910184160</t>
  </si>
  <si>
    <t>Проведение мероприятий по установлению и изменению площади и границ лесопарковых зон, зеленых зон</t>
  </si>
  <si>
    <t>5920192010</t>
  </si>
  <si>
    <t>837</t>
  </si>
  <si>
    <t>Республиканская служба по охране, контролю и регулированию использования объектов животного мира, отнесенных к объектам охоты, контролю и надзору в сфере природопользования</t>
  </si>
  <si>
    <t>6140000000</t>
  </si>
  <si>
    <t>Подпрограмма «Контроль и надзор в сфере животного мира и природопользования»</t>
  </si>
  <si>
    <t>6140100000</t>
  </si>
  <si>
    <t>Основное мероприятие «Мероприятия в сфере охраны, воспроизводства и использования объектов животного мира, в том числе отнесенных к объектам охоты»</t>
  </si>
  <si>
    <t>6140159200</t>
  </si>
  <si>
    <t>Осуществление переданных полномочий Российской Федерации в области охраны и использования объектов животного мира (за исключением охотничьих ресурсов и водных биологических ресурсов)</t>
  </si>
  <si>
    <t>6140182020</t>
  </si>
  <si>
    <t>Регулирование численности волков</t>
  </si>
  <si>
    <t>6140159700</t>
  </si>
  <si>
    <t>Осуществление полномочий Российской Федерации в области охраны и использования охотничьих ресурсов по федеральному государственному охотничьему надзору, выдаче разрешений на добычу охотничьих ресурсов и заключению охотхозяйственных соглашений</t>
  </si>
  <si>
    <t>6140200000</t>
  </si>
  <si>
    <t>Основное мероприятие «Осуществление регионального государственного экологического надзора и исполнения переданных полномочий»</t>
  </si>
  <si>
    <t>6140291010</t>
  </si>
  <si>
    <t>6140292010</t>
  </si>
  <si>
    <t>6140283970</t>
  </si>
  <si>
    <t>Осуществление выплат гражданам, оказавшим содействие в фиксации нарушений природоохранного законодательства</t>
  </si>
  <si>
    <t>841</t>
  </si>
  <si>
    <t>Управление по обеспечению деятельности мировых судей в Республике Бурятия</t>
  </si>
  <si>
    <t>8600000000</t>
  </si>
  <si>
    <t>Обеспечение деятельности Управления по обеспечению деятельности мировых судей в Республике Бурятия</t>
  </si>
  <si>
    <t>8600091010</t>
  </si>
  <si>
    <t>8600092010</t>
  </si>
  <si>
    <t>8600082030</t>
  </si>
  <si>
    <t>Содействие материально-техническому и финансовому обеспечению оказания юридической помощи в труднодоступных и малонаселенных местностях Республики Бурятия</t>
  </si>
  <si>
    <t>8600082040</t>
  </si>
  <si>
    <t>Предоставление субсидии на оплату труда адвокатов, оказывающих бесплатную юридическую помощь гражданам Российской Федерации на территории Республики Бурятия, и компенсации их расходов на оказание бесплатной юридической помощи</t>
  </si>
  <si>
    <t>843</t>
  </si>
  <si>
    <t>Министерство спорта и молодежной политики Республики Бурятия</t>
  </si>
  <si>
    <t>5540000000</t>
  </si>
  <si>
    <t>Подпрограмма «Обеспечение и создание условий для реализации Государственной программы Республики Бурятия»</t>
  </si>
  <si>
    <t>5540100000</t>
  </si>
  <si>
    <t>Основное мероприятие «Повышение эффективности управления в отрасли физической культуры и спорта»</t>
  </si>
  <si>
    <t>5540192010</t>
  </si>
  <si>
    <t>5550000000</t>
  </si>
  <si>
    <t>Подпрограмма «Молодежь Бурятии»</t>
  </si>
  <si>
    <t>5550100000</t>
  </si>
  <si>
    <t>Основное мероприятие «Реализация молодежной политики»</t>
  </si>
  <si>
    <t>5550110100</t>
  </si>
  <si>
    <t>5550182060</t>
  </si>
  <si>
    <t>Гранты на реализацию социальных проектов для молодежи</t>
  </si>
  <si>
    <t>5550182070</t>
  </si>
  <si>
    <t>Проведение мероприятий для детей и молодежи</t>
  </si>
  <si>
    <t>5550200000</t>
  </si>
  <si>
    <t>Основное мероприятие «Формирование системы продвижения талантливой и инициативной молодежи»</t>
  </si>
  <si>
    <t>5550263500</t>
  </si>
  <si>
    <t>Государственные премии в области поддержки талантливой молодежи</t>
  </si>
  <si>
    <t>5550500000</t>
  </si>
  <si>
    <t>Основное мероприятие «Организация и обеспечение отдыха и оздоровления детей»</t>
  </si>
  <si>
    <t>5550573050</t>
  </si>
  <si>
    <t>Организация и обеспечение отдыха и оздоровления детей в загородных стационарных детских оздоровительных лагерях, оздоровительных лагерях с дневным пребыванием и иных детских лагерях сезонного действия (за исключением загородных стационарных детских оздоровительных лагерей), за исключением организации отдыха детей в каникулярное время и обеспечения прав детей, находящихся в трудной жизненной ситуации, на отдых и оздоровление</t>
  </si>
  <si>
    <t>5550582110</t>
  </si>
  <si>
    <t>Организация и обеспечение круглогодичного отдыха и оздоровления детей в санаторно-курортных организациях, за исключением детей, находящихся в трудной жизненной ситуации</t>
  </si>
  <si>
    <t>5560000000</t>
  </si>
  <si>
    <t>Подпрограмма «Патриотическое воспитание граждан в Республике Бурятия»</t>
  </si>
  <si>
    <t>5560100000</t>
  </si>
  <si>
    <t>Основное мероприятие «Развитие и модернизации системы патриотического воспитания»</t>
  </si>
  <si>
    <t>5560181390</t>
  </si>
  <si>
    <t>Военно-патриотическое воспитание молодежи</t>
  </si>
  <si>
    <t>5560182130</t>
  </si>
  <si>
    <t>Гражданско-патриотическое воспитание граждан</t>
  </si>
  <si>
    <t>5560183880</t>
  </si>
  <si>
    <t>5550573160</t>
  </si>
  <si>
    <t>Администрирование передаваемых органам местного самоуправления государственных полномочий по организации и обеспечению отдыха и оздоровления детей</t>
  </si>
  <si>
    <t>6210700000</t>
  </si>
  <si>
    <t>Основное мероприятие «Государственная поддержка граждан, нуждающихся в улучшении жилищных условий, в Республике Бурятия»</t>
  </si>
  <si>
    <t>6210782160</t>
  </si>
  <si>
    <t>Социальные выплаты молодым семьям при рождении ребенка на компенсацию собственных затраченных средств или на погашение ипотечного жилищного кредита</t>
  </si>
  <si>
    <t>62107R4970</t>
  </si>
  <si>
    <t>Реализация мероприятий по обеспечению жильем молодых семей</t>
  </si>
  <si>
    <t>5530200000</t>
  </si>
  <si>
    <t>Основное мероприятие «Эффективная эксплуатация объектов спорта»</t>
  </si>
  <si>
    <t>5530211000</t>
  </si>
  <si>
    <t>Содержание и эксплуатация спортивных сооружений, находящихся в собственности Республики Бурятия</t>
  </si>
  <si>
    <t>5531500000</t>
  </si>
  <si>
    <t>Основное мероприятие «Материально-техническое обеспечение объектов спорта Республики Бурятия»</t>
  </si>
  <si>
    <t>5531582210</t>
  </si>
  <si>
    <t>Приобретение спортивного инвентаря</t>
  </si>
  <si>
    <t>553P552280</t>
  </si>
  <si>
    <t>Оснащение объектов спортивной инфраструктуры спортивно-технологическим оборудованием</t>
  </si>
  <si>
    <t>553P551390</t>
  </si>
  <si>
    <t>Создание и модернизация объектов спортивной инфраструктуры региональной собственности для занятий физической культурой и спортом</t>
  </si>
  <si>
    <t>5510000000</t>
  </si>
  <si>
    <t>Подпрограмма «Массовая физкультурно-спортивная работа»</t>
  </si>
  <si>
    <t>5510100000</t>
  </si>
  <si>
    <t>Основное мероприятие «Создание условий для занятий физической культурой и спортом»</t>
  </si>
  <si>
    <t>5510182190</t>
  </si>
  <si>
    <t>Мероприятия в области физической культуры и массового спорта</t>
  </si>
  <si>
    <t>5510200000</t>
  </si>
  <si>
    <t>Основное мероприятие «Обеспечение специалистами сферы физической культуры и спорта»</t>
  </si>
  <si>
    <t>5510272200</t>
  </si>
  <si>
    <t>Содержание инструкторов по физической культуре и спорту</t>
  </si>
  <si>
    <t>5530172260</t>
  </si>
  <si>
    <t>Подготовка объектов спорта к проведению сельских спортивных игр</t>
  </si>
  <si>
    <t>5530274150</t>
  </si>
  <si>
    <t>Иные межбюджетные трансферты бюджетам муниципальных районов (городских округов) на реализацию мероприятий, направленных на создание условий и повышение доступности занятий физической культурой и спортом для населения Республики Бурятия</t>
  </si>
  <si>
    <t>5510183880</t>
  </si>
  <si>
    <t>5510174500</t>
  </si>
  <si>
    <t>Иные межбюджетные трансферты на приобретение спортивного инвентаря для оснащения спортивно-досуговых центров в муниципальных образованиях</t>
  </si>
  <si>
    <t>1103</t>
  </si>
  <si>
    <t>Спорт высших достижений</t>
  </si>
  <si>
    <t>54204R0270</t>
  </si>
  <si>
    <t>Мероприятия государственной программы Российской Федерации «Доступная среда» на 2011 - 2020 годы</t>
  </si>
  <si>
    <t>5520000000</t>
  </si>
  <si>
    <t>Подпрограмма «Спорт высших достижений»</t>
  </si>
  <si>
    <t>5520100000</t>
  </si>
  <si>
    <t>Основное мероприятие «Обеспечение участия спортсменов Республики Бурятия на всероссийских и международных соревнованиях»</t>
  </si>
  <si>
    <t>5520110100</t>
  </si>
  <si>
    <t>5520163700</t>
  </si>
  <si>
    <t>Единовременные государственные спортивные премии</t>
  </si>
  <si>
    <t>5520163800</t>
  </si>
  <si>
    <t>Ежемесячное пожизненное материальное обеспечение чемпионам и призерам Олимпийских, Паралимпийских и Сурдлимпийских игр</t>
  </si>
  <si>
    <t>5520182220</t>
  </si>
  <si>
    <t>Мероприятия в области спорта высших достижений</t>
  </si>
  <si>
    <t>552P500000</t>
  </si>
  <si>
    <t>552P550810</t>
  </si>
  <si>
    <t>Государственная поддержка спортивных организаций, осуществляющих подготовку спортивного резерва для сборных команд Российской Федерации</t>
  </si>
  <si>
    <t>552P554950</t>
  </si>
  <si>
    <t>5520200000</t>
  </si>
  <si>
    <t>Основное мероприятие «Создание условий для подготовки спортсменов высокого класса и спортивного резерва»</t>
  </si>
  <si>
    <t>5520272Е90</t>
  </si>
  <si>
    <t>Субсидии муниципальным учреждениям, реализующим программы спортивной подготовки</t>
  </si>
  <si>
    <t>1105</t>
  </si>
  <si>
    <t>Другие вопросы в области физической культуры и спорта</t>
  </si>
  <si>
    <t>5540110100</t>
  </si>
  <si>
    <t>5540191010</t>
  </si>
  <si>
    <t>5540198710</t>
  </si>
  <si>
    <t>844</t>
  </si>
  <si>
    <t>Республиканская служба государственного строительного и жилищного надзора</t>
  </si>
  <si>
    <t>6240300000</t>
  </si>
  <si>
    <t>Основное мероприятие «Осуществление регионального государственного строительного и жилищного надзора, контроля (надзора) в области долевого строительства»</t>
  </si>
  <si>
    <t>6240373210</t>
  </si>
  <si>
    <t>Исполнение отдельных государственных полномочий Республики Бурятия по организации и осуществлению государственного жилищного надзора и лицензионного контроля</t>
  </si>
  <si>
    <t>6240391010</t>
  </si>
  <si>
    <t>6240392010</t>
  </si>
  <si>
    <t>6240383880</t>
  </si>
  <si>
    <t>845</t>
  </si>
  <si>
    <t>Министерство туризма Республики Бурятия</t>
  </si>
  <si>
    <t>7240000000</t>
  </si>
  <si>
    <t>Подпрограмма «Создание организационно-экономических и правовых условий для развития туризма»</t>
  </si>
  <si>
    <t>7240200000</t>
  </si>
  <si>
    <t>Основное мероприятие «Реализация государственных полномочий в сфере туризма»</t>
  </si>
  <si>
    <t>7240298710</t>
  </si>
  <si>
    <t>7240291010</t>
  </si>
  <si>
    <t>7240292010</t>
  </si>
  <si>
    <t>7240283880</t>
  </si>
  <si>
    <t>7220000000</t>
  </si>
  <si>
    <t>Подпрограмма «Развитие туристского рынка Республики Бурятия и повышение качества туристского продукта»</t>
  </si>
  <si>
    <t>7220100000</t>
  </si>
  <si>
    <t>Основное мероприятие «Стимулирование проектов в сфере туризма»</t>
  </si>
  <si>
    <t>7220172610</t>
  </si>
  <si>
    <t>Субсидии бюджетам муниципальных образований на благоустройство территорий, прилегающих к местам туристского показа в муниципальных образованиях в Республике Бурятия</t>
  </si>
  <si>
    <t>7230000000</t>
  </si>
  <si>
    <t>Подпрограмма «Продвижение туристского продукта Республики Бурятия на туристском рынке»</t>
  </si>
  <si>
    <t>7230100000</t>
  </si>
  <si>
    <t>Основное мероприятие «Проведение мероприятий, направленных на повышение информированности о туристском продукте»</t>
  </si>
  <si>
    <t>7230188200</t>
  </si>
  <si>
    <t>Выпуск путеводителей, полиграфической продукции по туристским маршрутам</t>
  </si>
  <si>
    <t>7230200000</t>
  </si>
  <si>
    <t>Основное мероприятие «Участие в туристских выставках, форумах»</t>
  </si>
  <si>
    <t>7230288400</t>
  </si>
  <si>
    <t>Организация, проведение и участие  в туристских выставках, форумах</t>
  </si>
  <si>
    <t>7240100000</t>
  </si>
  <si>
    <t>Основное мероприятие «Проведение аналитических работ рынка туристских услуг»</t>
  </si>
  <si>
    <t>7240188100</t>
  </si>
  <si>
    <t>Мониторинг деятельности организаций в сфере туризма</t>
  </si>
  <si>
    <t>7240210100</t>
  </si>
  <si>
    <t>7240282680</t>
  </si>
  <si>
    <t>Субсидии на иные цели для туристского информационного центра</t>
  </si>
  <si>
    <t>7220182270</t>
  </si>
  <si>
    <t>Субсидия на поддержку и развитие субъектов малого предпринимательства в сфере туризма на условиях софинансирования на безвозмездной и безвозвратной основе для возмещения части затрат, связанных с их деятельностью</t>
  </si>
  <si>
    <t>7220200000</t>
  </si>
  <si>
    <t>Основное мероприятие «Проведение мероприятий, направленных на повышение качества туристского продукта Республики Бурятия»</t>
  </si>
  <si>
    <t>7220283320</t>
  </si>
  <si>
    <t>Организация, участие и проведение конкурсов профессионального мастерства</t>
  </si>
  <si>
    <t>7220283330</t>
  </si>
  <si>
    <t>Проведение и участие в организации профессионального обучения по программам подготовки специалистов в сфере туризма Республики Бурятия</t>
  </si>
  <si>
    <t>7220172Е80</t>
  </si>
  <si>
    <t>7220184170</t>
  </si>
  <si>
    <t>Гранты для реализации проектов в сфере въездного и внутреннего туризма в Республике Бурятия</t>
  </si>
  <si>
    <t>ываываыва</t>
  </si>
  <si>
    <t>006</t>
  </si>
  <si>
    <t>Ведомство 6</t>
  </si>
  <si>
    <t>007</t>
  </si>
  <si>
    <t>Ведомство 7</t>
  </si>
  <si>
    <t>008</t>
  </si>
  <si>
    <t>Ведомство 8</t>
  </si>
  <si>
    <t>009</t>
  </si>
  <si>
    <t>Ведомство 9</t>
  </si>
  <si>
    <t>010</t>
  </si>
  <si>
    <t>Ведомство 10</t>
  </si>
  <si>
    <t>011</t>
  </si>
  <si>
    <t>Ведомство 11</t>
  </si>
  <si>
    <t>013</t>
  </si>
  <si>
    <t>Ведомство 13</t>
  </si>
  <si>
    <t>014</t>
  </si>
  <si>
    <t>Ведомство 14</t>
  </si>
  <si>
    <t>015</t>
  </si>
  <si>
    <t>Ведомство 15</t>
  </si>
  <si>
    <t>016</t>
  </si>
  <si>
    <t>Ведомство 16</t>
  </si>
  <si>
    <t>017</t>
  </si>
  <si>
    <t>Ведомство 17</t>
  </si>
  <si>
    <t>018</t>
  </si>
  <si>
    <t>Ведомство 18</t>
  </si>
  <si>
    <t>019</t>
  </si>
  <si>
    <t>Ведомство 19</t>
  </si>
  <si>
    <t>020</t>
  </si>
  <si>
    <t>Ведомство 20</t>
  </si>
  <si>
    <t>021</t>
  </si>
  <si>
    <t>Ведомство 21</t>
  </si>
  <si>
    <t>022</t>
  </si>
  <si>
    <t>Ведомство 22</t>
  </si>
  <si>
    <t>023</t>
  </si>
  <si>
    <t>Ведомство 23</t>
  </si>
  <si>
    <t>024</t>
  </si>
  <si>
    <t>Ведомство 24</t>
  </si>
  <si>
    <t>001</t>
  </si>
  <si>
    <t>Ведомство 1</t>
  </si>
  <si>
    <t>002</t>
  </si>
  <si>
    <t>Ведомство 2</t>
  </si>
  <si>
    <t>003</t>
  </si>
  <si>
    <t>Ведомство 3</t>
  </si>
  <si>
    <t>004</t>
  </si>
  <si>
    <t>Ведомство 4</t>
  </si>
  <si>
    <t>005</t>
  </si>
  <si>
    <t>Ведомство 5</t>
  </si>
  <si>
    <t>012</t>
  </si>
  <si>
    <t>Ведомство 12</t>
  </si>
  <si>
    <t>025</t>
  </si>
  <si>
    <t>Ведомство 25</t>
  </si>
  <si>
    <t>026</t>
  </si>
  <si>
    <t>Ведомство 26</t>
  </si>
  <si>
    <t>027</t>
  </si>
  <si>
    <t>Ведомство 27</t>
  </si>
  <si>
    <t>028</t>
  </si>
  <si>
    <t>Ведомство 28</t>
  </si>
  <si>
    <t>029</t>
  </si>
  <si>
    <t>Ведомство 29</t>
  </si>
  <si>
    <t>030</t>
  </si>
  <si>
    <t>Ведомство 30</t>
  </si>
  <si>
    <t>Государственная программа 1</t>
  </si>
  <si>
    <t>Государственная программа 4</t>
  </si>
  <si>
    <t>Государственная программа 6</t>
  </si>
  <si>
    <t>Государственная программа 18</t>
  </si>
  <si>
    <t>Государственная программа 30</t>
  </si>
  <si>
    <t>Государственная программа 8</t>
  </si>
  <si>
    <t>Государственная программа 24</t>
  </si>
  <si>
    <t>Государственная программа 16</t>
  </si>
  <si>
    <t>Государственная программа 7</t>
  </si>
  <si>
    <t>Государственная программа 14</t>
  </si>
  <si>
    <t>Государственная программа 11</t>
  </si>
  <si>
    <t>Государственная программа 12</t>
  </si>
  <si>
    <t>Государственная программа 22</t>
  </si>
  <si>
    <t>Государственная программа 17</t>
  </si>
  <si>
    <t>Государственная программа 15</t>
  </si>
  <si>
    <t>Государственная программа 10</t>
  </si>
  <si>
    <t>Государственная программа 13</t>
  </si>
  <si>
    <t>Государственная программа 25</t>
  </si>
  <si>
    <t>Государственная программа 26</t>
  </si>
  <si>
    <t>Государственная программа 28</t>
  </si>
  <si>
    <t>Государственная программа 20</t>
  </si>
  <si>
    <t>Государственная программа 3</t>
  </si>
  <si>
    <t>Государственная программа 19</t>
  </si>
  <si>
    <t>Государственная программа 27</t>
  </si>
  <si>
    <t>Государственная программа 23</t>
  </si>
  <si>
    <t>Государственная программа 2</t>
  </si>
  <si>
    <t>Государственная программа 21</t>
  </si>
  <si>
    <t>Государственная программа 5</t>
  </si>
  <si>
    <t>Государственная программа 9</t>
  </si>
  <si>
    <t>Государственная программа 29</t>
  </si>
  <si>
    <t>ывыаыва</t>
  </si>
  <si>
    <t>5100000009</t>
  </si>
  <si>
    <t>Целевая статья 9</t>
  </si>
  <si>
    <t>5100000005</t>
  </si>
  <si>
    <t>Целевая статья 5</t>
  </si>
  <si>
    <t>5100000013</t>
  </si>
  <si>
    <t>Целевая статья 13</t>
  </si>
  <si>
    <t>5100000012</t>
  </si>
  <si>
    <t>Целевая статья 12</t>
  </si>
  <si>
    <t>5100000014</t>
  </si>
  <si>
    <t>Целевая статья 14</t>
  </si>
  <si>
    <t>5100000015</t>
  </si>
  <si>
    <t>Целевая статья 15</t>
  </si>
  <si>
    <t>5100000017</t>
  </si>
  <si>
    <t>Целевая статья 17</t>
  </si>
  <si>
    <t>5100000019</t>
  </si>
  <si>
    <t>Целевая статья 19</t>
  </si>
  <si>
    <t>5100000020</t>
  </si>
  <si>
    <t>Целевая статья 20</t>
  </si>
  <si>
    <t>5100000021</t>
  </si>
  <si>
    <t>Целевая статья 21</t>
  </si>
  <si>
    <t>5100000024</t>
  </si>
  <si>
    <t>Целевая статья 24</t>
  </si>
  <si>
    <t>5100000032</t>
  </si>
  <si>
    <t>Целевая статья 32</t>
  </si>
  <si>
    <t>5100000041</t>
  </si>
  <si>
    <t>Целевая статья 41</t>
  </si>
  <si>
    <t>5100000053</t>
  </si>
  <si>
    <t>Целевая статья 53</t>
  </si>
  <si>
    <t>5100000063</t>
  </si>
  <si>
    <t>Целевая статья 63</t>
  </si>
  <si>
    <t>5100000067</t>
  </si>
  <si>
    <t>Целевая статья 67</t>
  </si>
  <si>
    <t>5400000230</t>
  </si>
  <si>
    <t>Целевая статья 230</t>
  </si>
  <si>
    <t>5100000038</t>
  </si>
  <si>
    <t>Целевая статья 38</t>
  </si>
  <si>
    <t>5100000027</t>
  </si>
  <si>
    <t>Целевая статья 27</t>
  </si>
  <si>
    <t>5100000028</t>
  </si>
  <si>
    <t>Целевая статья 28</t>
  </si>
  <si>
    <t>5600000311</t>
  </si>
  <si>
    <t>Целевая статья 311</t>
  </si>
  <si>
    <t>5600000312</t>
  </si>
  <si>
    <t>Целевая статья 312</t>
  </si>
  <si>
    <t>5100000029</t>
  </si>
  <si>
    <t>Целевая статья 29</t>
  </si>
  <si>
    <t>5100000030</t>
  </si>
  <si>
    <t>Целевая статья 30</t>
  </si>
  <si>
    <t>5100000035</t>
  </si>
  <si>
    <t>Целевая статья 35</t>
  </si>
  <si>
    <t>5100000037</t>
  </si>
  <si>
    <t>Целевая статья 37</t>
  </si>
  <si>
    <t>5400000232</t>
  </si>
  <si>
    <t>Целевая статья 232</t>
  </si>
  <si>
    <t>5100000034</t>
  </si>
  <si>
    <t>Целевая статья 34</t>
  </si>
  <si>
    <t>5100000016</t>
  </si>
  <si>
    <t>Целевая статья 16</t>
  </si>
  <si>
    <t>5100000075</t>
  </si>
  <si>
    <t>Целевая статья 75</t>
  </si>
  <si>
    <t>5100000031</t>
  </si>
  <si>
    <t>Целевая статья 31</t>
  </si>
  <si>
    <t>5100000076</t>
  </si>
  <si>
    <t>Целевая статья 76</t>
  </si>
  <si>
    <t>5100000078</t>
  </si>
  <si>
    <t>Целевая статья 78</t>
  </si>
  <si>
    <t>5100000043</t>
  </si>
  <si>
    <t>Целевая статья 43</t>
  </si>
  <si>
    <t>5100000018</t>
  </si>
  <si>
    <t>Целевая статья 18</t>
  </si>
  <si>
    <t>5100000042</t>
  </si>
  <si>
    <t>Целевая статья 42</t>
  </si>
  <si>
    <t>5100000033</t>
  </si>
  <si>
    <t>Целевая статья 33</t>
  </si>
  <si>
    <t>5100000044</t>
  </si>
  <si>
    <t>Целевая статья 44</t>
  </si>
  <si>
    <t>5100000045</t>
  </si>
  <si>
    <t>Целевая статья 45</t>
  </si>
  <si>
    <t>5100000047</t>
  </si>
  <si>
    <t>Целевая статья 47</t>
  </si>
  <si>
    <t>5100000048</t>
  </si>
  <si>
    <t>Целевая статья 48</t>
  </si>
  <si>
    <t>5100000049</t>
  </si>
  <si>
    <t>Целевая статья 49</t>
  </si>
  <si>
    <t>5100000050</t>
  </si>
  <si>
    <t>Целевая статья 50</t>
  </si>
  <si>
    <t>5100000052</t>
  </si>
  <si>
    <t>Целевая статья 52</t>
  </si>
  <si>
    <t>5100000046</t>
  </si>
  <si>
    <t>Целевая статья 46</t>
  </si>
  <si>
    <t>5100000065</t>
  </si>
  <si>
    <t>Целевая статья 65</t>
  </si>
  <si>
    <t>5100000051</t>
  </si>
  <si>
    <t>Целевая статья 51</t>
  </si>
  <si>
    <t>5100000054</t>
  </si>
  <si>
    <t>Целевая статья 54</t>
  </si>
  <si>
    <t>5100000055</t>
  </si>
  <si>
    <t>Целевая статья 55</t>
  </si>
  <si>
    <t>5100000056</t>
  </si>
  <si>
    <t>Целевая статья 56</t>
  </si>
  <si>
    <t>5100000072</t>
  </si>
  <si>
    <t>Целевая статья 72</t>
  </si>
  <si>
    <t>6800000597</t>
  </si>
  <si>
    <t>Целевая статья 597</t>
  </si>
  <si>
    <t>5100000025</t>
  </si>
  <si>
    <t>Целевая статья 25</t>
  </si>
  <si>
    <t>5100000057</t>
  </si>
  <si>
    <t>Целевая статья 57</t>
  </si>
  <si>
    <t>5100000058</t>
  </si>
  <si>
    <t>Целевая статья 58</t>
  </si>
  <si>
    <t>5100000060</t>
  </si>
  <si>
    <t>Целевая статья 60</t>
  </si>
  <si>
    <t>5100000061</t>
  </si>
  <si>
    <t>Целевая статья 61</t>
  </si>
  <si>
    <t>5100000062</t>
  </si>
  <si>
    <t>Целевая статья 62</t>
  </si>
  <si>
    <t>5100000066</t>
  </si>
  <si>
    <t>Целевая статья 66</t>
  </si>
  <si>
    <t>5100000068</t>
  </si>
  <si>
    <t>Целевая статья 68</t>
  </si>
  <si>
    <t>5100000069</t>
  </si>
  <si>
    <t>Целевая статья 69</t>
  </si>
  <si>
    <t>5100000070</t>
  </si>
  <si>
    <t>Целевая статья 70</t>
  </si>
  <si>
    <t>5100000071</t>
  </si>
  <si>
    <t>Целевая статья 71</t>
  </si>
  <si>
    <t>5100000073</t>
  </si>
  <si>
    <t>Целевая статья 73</t>
  </si>
  <si>
    <t>6800000586</t>
  </si>
  <si>
    <t>Целевая статья 586</t>
  </si>
  <si>
    <t>6800000587</t>
  </si>
  <si>
    <t>Целевая статья 587</t>
  </si>
  <si>
    <t>6800000592</t>
  </si>
  <si>
    <t>Целевая статья 592</t>
  </si>
  <si>
    <t>6800000593</t>
  </si>
  <si>
    <t>Целевая статья 593</t>
  </si>
  <si>
    <t>6800000598</t>
  </si>
  <si>
    <t>Целевая статья 598</t>
  </si>
  <si>
    <t>8700000698</t>
  </si>
  <si>
    <t>Целевая статья 698</t>
  </si>
  <si>
    <t>5100000077</t>
  </si>
  <si>
    <t>Целевая статья 77</t>
  </si>
  <si>
    <t>5100000074</t>
  </si>
  <si>
    <t>Целевая статья 74</t>
  </si>
  <si>
    <t>5100000064</t>
  </si>
  <si>
    <t>Целевая статья 64</t>
  </si>
  <si>
    <t>5400000193</t>
  </si>
  <si>
    <t>Целевая статья 193</t>
  </si>
  <si>
    <t>5400000198</t>
  </si>
  <si>
    <t>Целевая статья 198</t>
  </si>
  <si>
    <t>5800000362</t>
  </si>
  <si>
    <t>Целевая статья 362</t>
  </si>
  <si>
    <t>5800000364</t>
  </si>
  <si>
    <t>Целевая статья 364</t>
  </si>
  <si>
    <t>5800000366</t>
  </si>
  <si>
    <t>Целевая статья 366</t>
  </si>
  <si>
    <t>5800000368</t>
  </si>
  <si>
    <t>Целевая статья 368</t>
  </si>
  <si>
    <t>5800000370</t>
  </si>
  <si>
    <t>Целевая статья 370</t>
  </si>
  <si>
    <t>5800000371</t>
  </si>
  <si>
    <t>Целевая статья 371</t>
  </si>
  <si>
    <t>8700000696</t>
  </si>
  <si>
    <t>Целевая статья 696</t>
  </si>
  <si>
    <t>8700000697</t>
  </si>
  <si>
    <t>Целевая статья 697</t>
  </si>
  <si>
    <t>5800000372</t>
  </si>
  <si>
    <t>Целевая статья 372</t>
  </si>
  <si>
    <t>5800000360</t>
  </si>
  <si>
    <t>Целевая статья 360</t>
  </si>
  <si>
    <t>5800000343</t>
  </si>
  <si>
    <t>Целевая статья 343</t>
  </si>
  <si>
    <t>5800000344</t>
  </si>
  <si>
    <t>Целевая статья 344</t>
  </si>
  <si>
    <t>5800000345</t>
  </si>
  <si>
    <t>Целевая статья 345</t>
  </si>
  <si>
    <t>5800000346</t>
  </si>
  <si>
    <t>Целевая статья 346</t>
  </si>
  <si>
    <t>5800000347</t>
  </si>
  <si>
    <t>Целевая статья 347</t>
  </si>
  <si>
    <t>5800000348</t>
  </si>
  <si>
    <t>Целевая статья 348</t>
  </si>
  <si>
    <t>5800000349</t>
  </si>
  <si>
    <t>Целевая статья 349</t>
  </si>
  <si>
    <t>5800000353</t>
  </si>
  <si>
    <t>Целевая статья 353</t>
  </si>
  <si>
    <t>5800000355</t>
  </si>
  <si>
    <t>Целевая статья 355</t>
  </si>
  <si>
    <t>5800000356</t>
  </si>
  <si>
    <t>Целевая статья 356</t>
  </si>
  <si>
    <t>5800000357</t>
  </si>
  <si>
    <t>Целевая статья 357</t>
  </si>
  <si>
    <t>5800000358</t>
  </si>
  <si>
    <t>Целевая статья 358</t>
  </si>
  <si>
    <t>5800000359</t>
  </si>
  <si>
    <t>Целевая статья 359</t>
  </si>
  <si>
    <t>5800000363</t>
  </si>
  <si>
    <t>Целевая статья 363</t>
  </si>
  <si>
    <t>5800000365</t>
  </si>
  <si>
    <t>Целевая статья 365</t>
  </si>
  <si>
    <t>5800000367</t>
  </si>
  <si>
    <t>Целевая статья 367</t>
  </si>
  <si>
    <t>5800000373</t>
  </si>
  <si>
    <t>Целевая статья 373</t>
  </si>
  <si>
    <t>5800000374</t>
  </si>
  <si>
    <t>Целевая статья 374</t>
  </si>
  <si>
    <t>5800000354</t>
  </si>
  <si>
    <t>Целевая статья 354</t>
  </si>
  <si>
    <t>5800000352</t>
  </si>
  <si>
    <t>Целевая статья 352</t>
  </si>
  <si>
    <t>5800000350</t>
  </si>
  <si>
    <t>Целевая статья 350</t>
  </si>
  <si>
    <t>5800000351</t>
  </si>
  <si>
    <t>Целевая статья 351</t>
  </si>
  <si>
    <t>7400000652</t>
  </si>
  <si>
    <t>Целевая статья 652</t>
  </si>
  <si>
    <t>7400000651</t>
  </si>
  <si>
    <t>Целевая статья 651</t>
  </si>
  <si>
    <t>7400000653</t>
  </si>
  <si>
    <t>Целевая статья 653</t>
  </si>
  <si>
    <t>8700000695</t>
  </si>
  <si>
    <t>Целевая статья 695</t>
  </si>
  <si>
    <t>7400000650</t>
  </si>
  <si>
    <t>Целевая статья 650</t>
  </si>
  <si>
    <t>6600000559</t>
  </si>
  <si>
    <t>Целевая статья 559</t>
  </si>
  <si>
    <t>6600000560</t>
  </si>
  <si>
    <t>Целевая статья 560</t>
  </si>
  <si>
    <t>6600000561</t>
  </si>
  <si>
    <t>Целевая статья 561</t>
  </si>
  <si>
    <t>6600000558</t>
  </si>
  <si>
    <t>Целевая статья 558</t>
  </si>
  <si>
    <t>8700000676</t>
  </si>
  <si>
    <t>Целевая статья 676</t>
  </si>
  <si>
    <t>8700000677</t>
  </si>
  <si>
    <t>Целевая статья 677</t>
  </si>
  <si>
    <t>6600000571</t>
  </si>
  <si>
    <t>Целевая статья 571</t>
  </si>
  <si>
    <t>6600000572</t>
  </si>
  <si>
    <t>Целевая статья 572</t>
  </si>
  <si>
    <t>6600000573</t>
  </si>
  <si>
    <t>Целевая статья 573</t>
  </si>
  <si>
    <t>6600000574</t>
  </si>
  <si>
    <t>Целевая статья 574</t>
  </si>
  <si>
    <t>6600000575</t>
  </si>
  <si>
    <t>Целевая статья 575</t>
  </si>
  <si>
    <t>8700000700</t>
  </si>
  <si>
    <t>Целевая статья 700</t>
  </si>
  <si>
    <t>8700000701</t>
  </si>
  <si>
    <t>Целевая статья 701</t>
  </si>
  <si>
    <t>8700000702</t>
  </si>
  <si>
    <t>Целевая статья 702</t>
  </si>
  <si>
    <t>8700000704</t>
  </si>
  <si>
    <t>Целевая статья 704</t>
  </si>
  <si>
    <t>8700000691</t>
  </si>
  <si>
    <t>Целевая статья 691</t>
  </si>
  <si>
    <t>8700000703</t>
  </si>
  <si>
    <t>Целевая статья 703</t>
  </si>
  <si>
    <t>6600000562</t>
  </si>
  <si>
    <t>Целевая статья 562</t>
  </si>
  <si>
    <t>6600000576</t>
  </si>
  <si>
    <t>Целевая статья 576</t>
  </si>
  <si>
    <t>6600000564</t>
  </si>
  <si>
    <t>Целевая статья 564</t>
  </si>
  <si>
    <t>6600000565</t>
  </si>
  <si>
    <t>Целевая статья 565</t>
  </si>
  <si>
    <t>6600000568</t>
  </si>
  <si>
    <t>Целевая статья 568</t>
  </si>
  <si>
    <t>6600000563</t>
  </si>
  <si>
    <t>Целевая статья 563</t>
  </si>
  <si>
    <t>6600000566</t>
  </si>
  <si>
    <t>Целевая статья 566</t>
  </si>
  <si>
    <t>6600000567</t>
  </si>
  <si>
    <t>Целевая статья 567</t>
  </si>
  <si>
    <t>6600000570</t>
  </si>
  <si>
    <t>Целевая статья 570</t>
  </si>
  <si>
    <t>6600000569</t>
  </si>
  <si>
    <t>Целевая статья 569</t>
  </si>
  <si>
    <t>5700000340</t>
  </si>
  <si>
    <t>Целевая статья 340</t>
  </si>
  <si>
    <t>5700000341</t>
  </si>
  <si>
    <t>Целевая статья 341</t>
  </si>
  <si>
    <t>5700000342</t>
  </si>
  <si>
    <t>Целевая статья 342</t>
  </si>
  <si>
    <t>5700000339</t>
  </si>
  <si>
    <t>Целевая статья 339</t>
  </si>
  <si>
    <t>5700000336</t>
  </si>
  <si>
    <t>Целевая статья 336</t>
  </si>
  <si>
    <t>5700000329</t>
  </si>
  <si>
    <t>Целевая статья 329</t>
  </si>
  <si>
    <t>5700000331</t>
  </si>
  <si>
    <t>Целевая статья 331</t>
  </si>
  <si>
    <t>5700000338</t>
  </si>
  <si>
    <t>Целевая статья 338</t>
  </si>
  <si>
    <t>5700000330</t>
  </si>
  <si>
    <t>Целевая статья 330</t>
  </si>
  <si>
    <t>5700000333</t>
  </si>
  <si>
    <t>Целевая статья 333</t>
  </si>
  <si>
    <t>5700000335</t>
  </si>
  <si>
    <t>Целевая статья 335</t>
  </si>
  <si>
    <t>5700000334</t>
  </si>
  <si>
    <t>Целевая статья 334</t>
  </si>
  <si>
    <t>8700000699</t>
  </si>
  <si>
    <t>Целевая статья 699</t>
  </si>
  <si>
    <t>6400000506</t>
  </si>
  <si>
    <t>Целевая статья 506</t>
  </si>
  <si>
    <t>6400000507</t>
  </si>
  <si>
    <t>Целевая статья 507</t>
  </si>
  <si>
    <t>6400000508</t>
  </si>
  <si>
    <t>Целевая статья 508</t>
  </si>
  <si>
    <t>6100000401</t>
  </si>
  <si>
    <t>Целевая статья 401</t>
  </si>
  <si>
    <t>6100000406</t>
  </si>
  <si>
    <t>Целевая статья 406</t>
  </si>
  <si>
    <t>6200000441</t>
  </si>
  <si>
    <t>Целевая статья 441</t>
  </si>
  <si>
    <t>6200000471</t>
  </si>
  <si>
    <t>Целевая статья 471</t>
  </si>
  <si>
    <t>5700000332</t>
  </si>
  <si>
    <t>Целевая статья 332</t>
  </si>
  <si>
    <t>5800000369</t>
  </si>
  <si>
    <t>Целевая статья 369</t>
  </si>
  <si>
    <t>6200000436</t>
  </si>
  <si>
    <t>Целевая статья 436</t>
  </si>
  <si>
    <t>6200000437</t>
  </si>
  <si>
    <t>Целевая статья 437</t>
  </si>
  <si>
    <t>6200000438</t>
  </si>
  <si>
    <t>Целевая статья 438</t>
  </si>
  <si>
    <t>6200000465</t>
  </si>
  <si>
    <t>Целевая статья 465</t>
  </si>
  <si>
    <t>6200000466</t>
  </si>
  <si>
    <t>Целевая статья 466</t>
  </si>
  <si>
    <t>7200000614</t>
  </si>
  <si>
    <t>Целевая статья 614</t>
  </si>
  <si>
    <t>6200000455</t>
  </si>
  <si>
    <t>Целевая статья 455</t>
  </si>
  <si>
    <t>6700000583</t>
  </si>
  <si>
    <t>Целевая статья 583</t>
  </si>
  <si>
    <t>6500000546</t>
  </si>
  <si>
    <t>Целевая статья 546</t>
  </si>
  <si>
    <t>5400000205</t>
  </si>
  <si>
    <t>Целевая статья 205</t>
  </si>
  <si>
    <t>6000000391</t>
  </si>
  <si>
    <t>Целевая статья 391</t>
  </si>
  <si>
    <t>6000000392</t>
  </si>
  <si>
    <t>Целевая статья 392</t>
  </si>
  <si>
    <t>6000000394</t>
  </si>
  <si>
    <t>Целевая статья 394</t>
  </si>
  <si>
    <t>6000000395</t>
  </si>
  <si>
    <t>Целевая статья 395</t>
  </si>
  <si>
    <t>6000000396</t>
  </si>
  <si>
    <t>Целевая статья 396</t>
  </si>
  <si>
    <t>6000000393</t>
  </si>
  <si>
    <t>Целевая статья 393</t>
  </si>
  <si>
    <t>6000000399</t>
  </si>
  <si>
    <t>Целевая статья 399</t>
  </si>
  <si>
    <t>6300000499</t>
  </si>
  <si>
    <t>Целевая статья 499</t>
  </si>
  <si>
    <t>6300000500</t>
  </si>
  <si>
    <t>Целевая статья 500</t>
  </si>
  <si>
    <t>6000000398</t>
  </si>
  <si>
    <t>Целевая статья 398</t>
  </si>
  <si>
    <t>6000000388</t>
  </si>
  <si>
    <t>Целевая статья 388</t>
  </si>
  <si>
    <t>6000000389</t>
  </si>
  <si>
    <t>Целевая статья 389</t>
  </si>
  <si>
    <t>6000000390</t>
  </si>
  <si>
    <t>Целевая статья 390</t>
  </si>
  <si>
    <t>6000000397</t>
  </si>
  <si>
    <t>Целевая статья 397</t>
  </si>
  <si>
    <t>6300000498</t>
  </si>
  <si>
    <t>Целевая статья 498</t>
  </si>
  <si>
    <t>7200000613</t>
  </si>
  <si>
    <t>Целевая статья 613</t>
  </si>
  <si>
    <t>6100000432</t>
  </si>
  <si>
    <t>Целевая статья 432</t>
  </si>
  <si>
    <t>6000000387</t>
  </si>
  <si>
    <t>Целевая статья 387</t>
  </si>
  <si>
    <t>8200000655</t>
  </si>
  <si>
    <t>Целевая статья 655</t>
  </si>
  <si>
    <t>8200000656</t>
  </si>
  <si>
    <t>Целевая статья 656</t>
  </si>
  <si>
    <t>8200000657</t>
  </si>
  <si>
    <t>Целевая статья 657</t>
  </si>
  <si>
    <t>8200000654</t>
  </si>
  <si>
    <t>Целевая статья 654</t>
  </si>
  <si>
    <t>6400000501</t>
  </si>
  <si>
    <t>Целевая статья 501</t>
  </si>
  <si>
    <t>6400000502</t>
  </si>
  <si>
    <t>Целевая статья 502</t>
  </si>
  <si>
    <t>6400000503</t>
  </si>
  <si>
    <t>Целевая статья 503</t>
  </si>
  <si>
    <t>6400000504</t>
  </si>
  <si>
    <t>Целевая статья 504</t>
  </si>
  <si>
    <t>6400000513</t>
  </si>
  <si>
    <t>Целевая статья 513</t>
  </si>
  <si>
    <t>6400000514</t>
  </si>
  <si>
    <t>Целевая статья 514</t>
  </si>
  <si>
    <t>6400000515</t>
  </si>
  <si>
    <t>Целевая статья 515</t>
  </si>
  <si>
    <t>6400000517</t>
  </si>
  <si>
    <t>Целевая статья 517</t>
  </si>
  <si>
    <t>6400000518</t>
  </si>
  <si>
    <t>Целевая статья 518</t>
  </si>
  <si>
    <t>6400000519</t>
  </si>
  <si>
    <t>Целевая статья 519</t>
  </si>
  <si>
    <t>6400000520</t>
  </si>
  <si>
    <t>Целевая статья 520</t>
  </si>
  <si>
    <t>6400000516</t>
  </si>
  <si>
    <t>Целевая статья 516</t>
  </si>
  <si>
    <t>6400000505</t>
  </si>
  <si>
    <t>Целевая статья 505</t>
  </si>
  <si>
    <t>6400000509</t>
  </si>
  <si>
    <t>Целевая статья 509</t>
  </si>
  <si>
    <t>6400000510</t>
  </si>
  <si>
    <t>Целевая статья 510</t>
  </si>
  <si>
    <t>6400000511</t>
  </si>
  <si>
    <t>Целевая статья 511</t>
  </si>
  <si>
    <t>6400000512</t>
  </si>
  <si>
    <t>Целевая статья 512</t>
  </si>
  <si>
    <t>8300000658</t>
  </si>
  <si>
    <t>Целевая статья 658</t>
  </si>
  <si>
    <t>8300000659</t>
  </si>
  <si>
    <t>Целевая статья 659</t>
  </si>
  <si>
    <t>8300000660</t>
  </si>
  <si>
    <t>Целевая статья 660</t>
  </si>
  <si>
    <t>6500000552</t>
  </si>
  <si>
    <t>Целевая статья 552</t>
  </si>
  <si>
    <t>6500000553</t>
  </si>
  <si>
    <t>Целевая статья 553</t>
  </si>
  <si>
    <t>8500000670</t>
  </si>
  <si>
    <t>Целевая статья 670</t>
  </si>
  <si>
    <t>6500000555</t>
  </si>
  <si>
    <t>Целевая статья 555</t>
  </si>
  <si>
    <t>8500000671</t>
  </si>
  <si>
    <t>Целевая статья 671</t>
  </si>
  <si>
    <t>8700000692</t>
  </si>
  <si>
    <t>Целевая статья 692</t>
  </si>
  <si>
    <t>6500000524</t>
  </si>
  <si>
    <t>Целевая статья 524</t>
  </si>
  <si>
    <t>6800000585</t>
  </si>
  <si>
    <t>Целевая статья 585</t>
  </si>
  <si>
    <t>7000000607</t>
  </si>
  <si>
    <t>Целевая статья 607</t>
  </si>
  <si>
    <t>6500000556</t>
  </si>
  <si>
    <t>Целевая статья 556</t>
  </si>
  <si>
    <t>6500000557</t>
  </si>
  <si>
    <t>Целевая статья 557</t>
  </si>
  <si>
    <t>8500000666</t>
  </si>
  <si>
    <t>Целевая статья 666</t>
  </si>
  <si>
    <t>8500000667</t>
  </si>
  <si>
    <t>Целевая статья 667</t>
  </si>
  <si>
    <t>8500000668</t>
  </si>
  <si>
    <t>Целевая статья 668</t>
  </si>
  <si>
    <t>8700000693</t>
  </si>
  <si>
    <t>Целевая статья 693</t>
  </si>
  <si>
    <t>8700000694</t>
  </si>
  <si>
    <t>Целевая статья 694</t>
  </si>
  <si>
    <t>7000000609</t>
  </si>
  <si>
    <t>Целевая статья 609</t>
  </si>
  <si>
    <t>6500000525</t>
  </si>
  <si>
    <t>Целевая статья 525</t>
  </si>
  <si>
    <t>6500000527</t>
  </si>
  <si>
    <t>Целевая статья 527</t>
  </si>
  <si>
    <t>6500000528</t>
  </si>
  <si>
    <t>Целевая статья 528</t>
  </si>
  <si>
    <t>6500000530</t>
  </si>
  <si>
    <t>Целевая статья 530</t>
  </si>
  <si>
    <t>6500000531</t>
  </si>
  <si>
    <t>Целевая статья 531</t>
  </si>
  <si>
    <t>6500000532</t>
  </si>
  <si>
    <t>Целевая статья 532</t>
  </si>
  <si>
    <t>6500000533</t>
  </si>
  <si>
    <t>Целевая статья 533</t>
  </si>
  <si>
    <t>6500000534</t>
  </si>
  <si>
    <t>Целевая статья 534</t>
  </si>
  <si>
    <t>6500000551</t>
  </si>
  <si>
    <t>Целевая статья 551</t>
  </si>
  <si>
    <t>6500000543</t>
  </si>
  <si>
    <t>Целевая статья 543</t>
  </si>
  <si>
    <t>7000000608</t>
  </si>
  <si>
    <t>Целевая статья 608</t>
  </si>
  <si>
    <t>6500000526</t>
  </si>
  <si>
    <t>Целевая статья 526</t>
  </si>
  <si>
    <t>8500000669</t>
  </si>
  <si>
    <t>Целевая статья 669</t>
  </si>
  <si>
    <t>6700000581</t>
  </si>
  <si>
    <t>Целевая статья 581</t>
  </si>
  <si>
    <t>6700000584</t>
  </si>
  <si>
    <t>Целевая статья 584</t>
  </si>
  <si>
    <t>6700000577</t>
  </si>
  <si>
    <t>Целевая статья 577</t>
  </si>
  <si>
    <t>6700000579</t>
  </si>
  <si>
    <t>Целевая статья 579</t>
  </si>
  <si>
    <t>6700000580</t>
  </si>
  <si>
    <t>Целевая статья 580</t>
  </si>
  <si>
    <t>6400000521</t>
  </si>
  <si>
    <t>Целевая статья 521</t>
  </si>
  <si>
    <t>6400000522</t>
  </si>
  <si>
    <t>Целевая статья 522</t>
  </si>
  <si>
    <t>6400000523</t>
  </si>
  <si>
    <t>Целевая статья 523</t>
  </si>
  <si>
    <t>6700000582</t>
  </si>
  <si>
    <t>Целевая статья 582</t>
  </si>
  <si>
    <t>6500000544</t>
  </si>
  <si>
    <t>Целевая статья 544</t>
  </si>
  <si>
    <t>6500000547</t>
  </si>
  <si>
    <t>Целевая статья 547</t>
  </si>
  <si>
    <t>6500000554</t>
  </si>
  <si>
    <t>Целевая статья 554</t>
  </si>
  <si>
    <t>5300000176</t>
  </si>
  <si>
    <t>Целевая статья 176</t>
  </si>
  <si>
    <t>6800000589</t>
  </si>
  <si>
    <t>Целевая статья 589</t>
  </si>
  <si>
    <t>6900000603</t>
  </si>
  <si>
    <t>Целевая статья 603</t>
  </si>
  <si>
    <t>6900000601</t>
  </si>
  <si>
    <t>Целевая статья 601</t>
  </si>
  <si>
    <t>6800000596</t>
  </si>
  <si>
    <t>Целевая статья 596</t>
  </si>
  <si>
    <t>6900000599</t>
  </si>
  <si>
    <t>Целевая статья 599</t>
  </si>
  <si>
    <t>6900000600</t>
  </si>
  <si>
    <t>Целевая статья 600</t>
  </si>
  <si>
    <t>6900000602</t>
  </si>
  <si>
    <t>Целевая статья 602</t>
  </si>
  <si>
    <t>6900000604</t>
  </si>
  <si>
    <t>Целевая статья 604</t>
  </si>
  <si>
    <t>6900000605</t>
  </si>
  <si>
    <t>Целевая статья 605</t>
  </si>
  <si>
    <t>6500000545</t>
  </si>
  <si>
    <t>Целевая статья 545</t>
  </si>
  <si>
    <t>6800000595</t>
  </si>
  <si>
    <t>Целевая статья 595</t>
  </si>
  <si>
    <t>6500000536</t>
  </si>
  <si>
    <t>Целевая статья 536</t>
  </si>
  <si>
    <t>5700000337</t>
  </si>
  <si>
    <t>Целевая статья 337</t>
  </si>
  <si>
    <t>6800000594</t>
  </si>
  <si>
    <t>Целевая статья 594</t>
  </si>
  <si>
    <t>6500000537</t>
  </si>
  <si>
    <t>Целевая статья 537</t>
  </si>
  <si>
    <t>6500000539</t>
  </si>
  <si>
    <t>Целевая статья 539</t>
  </si>
  <si>
    <t>6500000540</t>
  </si>
  <si>
    <t>Целевая статья 540</t>
  </si>
  <si>
    <t>6500000542</t>
  </si>
  <si>
    <t>Целевая статья 542</t>
  </si>
  <si>
    <t>6500000535</t>
  </si>
  <si>
    <t>Целевая статья 535</t>
  </si>
  <si>
    <t>6500000538</t>
  </si>
  <si>
    <t>Целевая статья 538</t>
  </si>
  <si>
    <t>6500000541</t>
  </si>
  <si>
    <t>Целевая статья 541</t>
  </si>
  <si>
    <t>6500000529</t>
  </si>
  <si>
    <t>Целевая статья 529</t>
  </si>
  <si>
    <t>8700000683</t>
  </si>
  <si>
    <t>Целевая статья 683</t>
  </si>
  <si>
    <t>8700000684</t>
  </si>
  <si>
    <t>Целевая статья 684</t>
  </si>
  <si>
    <t>8400000661</t>
  </si>
  <si>
    <t>Целевая статья 661</t>
  </si>
  <si>
    <t>8400000662</t>
  </si>
  <si>
    <t>Целевая статья 662</t>
  </si>
  <si>
    <t>8400000663</t>
  </si>
  <si>
    <t>Целевая статья 663</t>
  </si>
  <si>
    <t>8400000664</t>
  </si>
  <si>
    <t>Целевая статья 664</t>
  </si>
  <si>
    <t>8400000665</t>
  </si>
  <si>
    <t>Целевая статья 665</t>
  </si>
  <si>
    <t>8700000686</t>
  </si>
  <si>
    <t>Целевая статья 686</t>
  </si>
  <si>
    <t>8700000685</t>
  </si>
  <si>
    <t>Целевая статья 685</t>
  </si>
  <si>
    <t>8700000687</t>
  </si>
  <si>
    <t>Целевая статья 687</t>
  </si>
  <si>
    <t>8700000689</t>
  </si>
  <si>
    <t>Целевая статья 689</t>
  </si>
  <si>
    <t>8700000690</t>
  </si>
  <si>
    <t>Целевая статья 690</t>
  </si>
  <si>
    <t>8700000688</t>
  </si>
  <si>
    <t>Целевая статья 688</t>
  </si>
  <si>
    <t>5600000327</t>
  </si>
  <si>
    <t>Целевая статья 327</t>
  </si>
  <si>
    <t>5600000328</t>
  </si>
  <si>
    <t>Целевая статья 328</t>
  </si>
  <si>
    <t>7300000630</t>
  </si>
  <si>
    <t>Целевая статья 630</t>
  </si>
  <si>
    <t>7300000631</t>
  </si>
  <si>
    <t>Целевая статья 631</t>
  </si>
  <si>
    <t>7300000633</t>
  </si>
  <si>
    <t>Целевая статья 633</t>
  </si>
  <si>
    <t>7300000634</t>
  </si>
  <si>
    <t>Целевая статья 634</t>
  </si>
  <si>
    <t>7300000635</t>
  </si>
  <si>
    <t>Целевая статья 635</t>
  </si>
  <si>
    <t>7300000638</t>
  </si>
  <si>
    <t>Целевая статья 638</t>
  </si>
  <si>
    <t>7300000639</t>
  </si>
  <si>
    <t>Целевая статья 639</t>
  </si>
  <si>
    <t>7300000640</t>
  </si>
  <si>
    <t>Целевая статья 640</t>
  </si>
  <si>
    <t>7300000637</t>
  </si>
  <si>
    <t>Целевая статья 637</t>
  </si>
  <si>
    <t>7300000642</t>
  </si>
  <si>
    <t>Целевая статья 642</t>
  </si>
  <si>
    <t>7300000644</t>
  </si>
  <si>
    <t>Целевая статья 644</t>
  </si>
  <si>
    <t>7300000646</t>
  </si>
  <si>
    <t>Целевая статья 646</t>
  </si>
  <si>
    <t>7300000649</t>
  </si>
  <si>
    <t>Целевая статья 649</t>
  </si>
  <si>
    <t>7300000632</t>
  </si>
  <si>
    <t>Целевая статья 632</t>
  </si>
  <si>
    <t>7300000641</t>
  </si>
  <si>
    <t>Целевая статья 641</t>
  </si>
  <si>
    <t>7300000643</t>
  </si>
  <si>
    <t>Целевая статья 643</t>
  </si>
  <si>
    <t>7300000645</t>
  </si>
  <si>
    <t>Целевая статья 645</t>
  </si>
  <si>
    <t>7300000647</t>
  </si>
  <si>
    <t>Целевая статья 647</t>
  </si>
  <si>
    <t>7300000648</t>
  </si>
  <si>
    <t>Целевая статья 648</t>
  </si>
  <si>
    <t>7300000636</t>
  </si>
  <si>
    <t>Целевая статья 636</t>
  </si>
  <si>
    <t>5800000361</t>
  </si>
  <si>
    <t>Целевая статья 361</t>
  </si>
  <si>
    <t>6300000473</t>
  </si>
  <si>
    <t>Целевая статья 473</t>
  </si>
  <si>
    <t>6300000474</t>
  </si>
  <si>
    <t>Целевая статья 474</t>
  </si>
  <si>
    <t>6300000477</t>
  </si>
  <si>
    <t>Целевая статья 477</t>
  </si>
  <si>
    <t>6300000478</t>
  </si>
  <si>
    <t>Целевая статья 478</t>
  </si>
  <si>
    <t>6300000475</t>
  </si>
  <si>
    <t>Целевая статья 475</t>
  </si>
  <si>
    <t>6300000486</t>
  </si>
  <si>
    <t>Целевая статья 486</t>
  </si>
  <si>
    <t>6300000487</t>
  </si>
  <si>
    <t>Целевая статья 487</t>
  </si>
  <si>
    <t>6300000488</t>
  </si>
  <si>
    <t>Целевая статья 488</t>
  </si>
  <si>
    <t>6300000489</t>
  </si>
  <si>
    <t>Целевая статья 489</t>
  </si>
  <si>
    <t>6300000490</t>
  </si>
  <si>
    <t>Целевая статья 490</t>
  </si>
  <si>
    <t>6300000481</t>
  </si>
  <si>
    <t>Целевая статья 481</t>
  </si>
  <si>
    <t>6300000482</t>
  </si>
  <si>
    <t>Целевая статья 482</t>
  </si>
  <si>
    <t>6300000483</t>
  </si>
  <si>
    <t>Целевая статья 483</t>
  </si>
  <si>
    <t>6300000491</t>
  </si>
  <si>
    <t>Целевая статья 491</t>
  </si>
  <si>
    <t>6300000492</t>
  </si>
  <si>
    <t>Целевая статья 492</t>
  </si>
  <si>
    <t>6300000484</t>
  </si>
  <si>
    <t>Целевая статья 484</t>
  </si>
  <si>
    <t>6300000493</t>
  </si>
  <si>
    <t>Целевая статья 493</t>
  </si>
  <si>
    <t>6300000485</t>
  </si>
  <si>
    <t>Целевая статья 485</t>
  </si>
  <si>
    <t>6300000476</t>
  </si>
  <si>
    <t>Целевая статья 476</t>
  </si>
  <si>
    <t>6300000479</t>
  </si>
  <si>
    <t>Целевая статья 479</t>
  </si>
  <si>
    <t>6300000495</t>
  </si>
  <si>
    <t>Целевая статья 495</t>
  </si>
  <si>
    <t>6300000496</t>
  </si>
  <si>
    <t>Целевая статья 496</t>
  </si>
  <si>
    <t>6300000497</t>
  </si>
  <si>
    <t>Целевая статья 497</t>
  </si>
  <si>
    <t>6300000494</t>
  </si>
  <si>
    <t>Целевая статья 494</t>
  </si>
  <si>
    <t>6300000480</t>
  </si>
  <si>
    <t>Целевая статья 480</t>
  </si>
  <si>
    <t>8700000680</t>
  </si>
  <si>
    <t>Целевая статья 680</t>
  </si>
  <si>
    <t>8700000678</t>
  </si>
  <si>
    <t>Целевая статья 678</t>
  </si>
  <si>
    <t>8700000681</t>
  </si>
  <si>
    <t>Целевая статья 681</t>
  </si>
  <si>
    <t>8700000682</t>
  </si>
  <si>
    <t>Целевая статья 682</t>
  </si>
  <si>
    <t>8700000679</t>
  </si>
  <si>
    <t>Целевая статья 679</t>
  </si>
  <si>
    <t>6100000400</t>
  </si>
  <si>
    <t>Целевая статья 400</t>
  </si>
  <si>
    <t>6100000402</t>
  </si>
  <si>
    <t>Целевая статья 402</t>
  </si>
  <si>
    <t>6100000403</t>
  </si>
  <si>
    <t>Целевая статья 403</t>
  </si>
  <si>
    <t>6100000404</t>
  </si>
  <si>
    <t>Целевая статья 404</t>
  </si>
  <si>
    <t>6100000407</t>
  </si>
  <si>
    <t>Целевая статья 407</t>
  </si>
  <si>
    <t>6100000408</t>
  </si>
  <si>
    <t>Целевая статья 408</t>
  </si>
  <si>
    <t>6100000405</t>
  </si>
  <si>
    <t>Целевая статья 405</t>
  </si>
  <si>
    <t>6100000423</t>
  </si>
  <si>
    <t>Целевая статья 423</t>
  </si>
  <si>
    <t>6100000409</t>
  </si>
  <si>
    <t>Целевая статья 409</t>
  </si>
  <si>
    <t>6100000410</t>
  </si>
  <si>
    <t>Целевая статья 410</t>
  </si>
  <si>
    <t>6100000411</t>
  </si>
  <si>
    <t>Целевая статья 411</t>
  </si>
  <si>
    <t>6100000419</t>
  </si>
  <si>
    <t>Целевая статья 419</t>
  </si>
  <si>
    <t>6100000421</t>
  </si>
  <si>
    <t>Целевая статья 421</t>
  </si>
  <si>
    <t>6100000425</t>
  </si>
  <si>
    <t>Целевая статья 425</t>
  </si>
  <si>
    <t>6100000426</t>
  </si>
  <si>
    <t>Целевая статья 426</t>
  </si>
  <si>
    <t>6100000427</t>
  </si>
  <si>
    <t>Целевая статья 427</t>
  </si>
  <si>
    <t>6100000412</t>
  </si>
  <si>
    <t>Целевая статья 412</t>
  </si>
  <si>
    <t>6100000424</t>
  </si>
  <si>
    <t>Целевая статья 424</t>
  </si>
  <si>
    <t>6100000422</t>
  </si>
  <si>
    <t>Целевая статья 422</t>
  </si>
  <si>
    <t>6100000434</t>
  </si>
  <si>
    <t>Целевая статья 434</t>
  </si>
  <si>
    <t>6100000430</t>
  </si>
  <si>
    <t>Целевая статья 430</t>
  </si>
  <si>
    <t>6100000431</t>
  </si>
  <si>
    <t>Целевая статья 431</t>
  </si>
  <si>
    <t>6100000433</t>
  </si>
  <si>
    <t>Целевая статья 433</t>
  </si>
  <si>
    <t>5200000111</t>
  </si>
  <si>
    <t>Целевая статья 111</t>
  </si>
  <si>
    <t>5200000112</t>
  </si>
  <si>
    <t>Целевая статья 112</t>
  </si>
  <si>
    <t>5200000114</t>
  </si>
  <si>
    <t>Целевая статья 114</t>
  </si>
  <si>
    <t>5200000113</t>
  </si>
  <si>
    <t>Целевая статья 113</t>
  </si>
  <si>
    <t>5200000130</t>
  </si>
  <si>
    <t>Целевая статья 130</t>
  </si>
  <si>
    <t>5200000096</t>
  </si>
  <si>
    <t>Целевая статья 96</t>
  </si>
  <si>
    <t>5200000103</t>
  </si>
  <si>
    <t>Целевая статья 103</t>
  </si>
  <si>
    <t>5200000104</t>
  </si>
  <si>
    <t>Целевая статья 104</t>
  </si>
  <si>
    <t>5200000105</t>
  </si>
  <si>
    <t>Целевая статья 105</t>
  </si>
  <si>
    <t>5200000106</t>
  </si>
  <si>
    <t>Целевая статья 106</t>
  </si>
  <si>
    <t>5200000107</t>
  </si>
  <si>
    <t>Целевая статья 107</t>
  </si>
  <si>
    <t>5200000109</t>
  </si>
  <si>
    <t>Целевая статья 109</t>
  </si>
  <si>
    <t>5200000122</t>
  </si>
  <si>
    <t>Целевая статья 122</t>
  </si>
  <si>
    <t>5200000140</t>
  </si>
  <si>
    <t>Целевая статья 140</t>
  </si>
  <si>
    <t>5200000079</t>
  </si>
  <si>
    <t>Целевая статья 79</t>
  </si>
  <si>
    <t>5200000081</t>
  </si>
  <si>
    <t>Целевая статья 81</t>
  </si>
  <si>
    <t>5200000082</t>
  </si>
  <si>
    <t>Целевая статья 82</t>
  </si>
  <si>
    <t>5200000084</t>
  </si>
  <si>
    <t>Целевая статья 84</t>
  </si>
  <si>
    <t>5200000089</t>
  </si>
  <si>
    <t>Целевая статья 89</t>
  </si>
  <si>
    <t>5200000090</t>
  </si>
  <si>
    <t>Целевая статья 90</t>
  </si>
  <si>
    <t>5200000091</t>
  </si>
  <si>
    <t>Целевая статья 91</t>
  </si>
  <si>
    <t>6500000550</t>
  </si>
  <si>
    <t>Целевая статья 550</t>
  </si>
  <si>
    <t>6500000548</t>
  </si>
  <si>
    <t>Целевая статья 548</t>
  </si>
  <si>
    <t>5200000101</t>
  </si>
  <si>
    <t>Целевая статья 101</t>
  </si>
  <si>
    <t>5200000100</t>
  </si>
  <si>
    <t>Целевая статья 100</t>
  </si>
  <si>
    <t>5600000313</t>
  </si>
  <si>
    <t>Целевая статья 313</t>
  </si>
  <si>
    <t>5200000080</t>
  </si>
  <si>
    <t>Целевая статья 80</t>
  </si>
  <si>
    <t>5200000083</t>
  </si>
  <si>
    <t>Целевая статья 83</t>
  </si>
  <si>
    <t>5200000087</t>
  </si>
  <si>
    <t>Целевая статья 87</t>
  </si>
  <si>
    <t>5200000086</t>
  </si>
  <si>
    <t>Целевая статья 86</t>
  </si>
  <si>
    <t>5200000085</t>
  </si>
  <si>
    <t>Целевая статья 85</t>
  </si>
  <si>
    <t>5200000102</t>
  </si>
  <si>
    <t>Целевая статья 102</t>
  </si>
  <si>
    <t>5200000088</t>
  </si>
  <si>
    <t>Целевая статья 88</t>
  </si>
  <si>
    <t>5200000124</t>
  </si>
  <si>
    <t>Целевая статья 124</t>
  </si>
  <si>
    <t>5200000123</t>
  </si>
  <si>
    <t>Целевая статья 123</t>
  </si>
  <si>
    <t>5200000099</t>
  </si>
  <si>
    <t>Целевая статья 99</t>
  </si>
  <si>
    <t>5200000095</t>
  </si>
  <si>
    <t>Целевая статья 95</t>
  </si>
  <si>
    <t>5200000108</t>
  </si>
  <si>
    <t>Целевая статья 108</t>
  </si>
  <si>
    <t>5200000094</t>
  </si>
  <si>
    <t>Целевая статья 94</t>
  </si>
  <si>
    <t>5200000097</t>
  </si>
  <si>
    <t>Целевая статья 97</t>
  </si>
  <si>
    <t>5200000098</t>
  </si>
  <si>
    <t>Целевая статья 98</t>
  </si>
  <si>
    <t>5200000115</t>
  </si>
  <si>
    <t>Целевая статья 115</t>
  </si>
  <si>
    <t>5200000119</t>
  </si>
  <si>
    <t>Целевая статья 119</t>
  </si>
  <si>
    <t>5200000120</t>
  </si>
  <si>
    <t>Целевая статья 120</t>
  </si>
  <si>
    <t>5200000121</t>
  </si>
  <si>
    <t>Целевая статья 121</t>
  </si>
  <si>
    <t>5200000125</t>
  </si>
  <si>
    <t>Целевая статья 125</t>
  </si>
  <si>
    <t>5200000127</t>
  </si>
  <si>
    <t>Целевая статья 127</t>
  </si>
  <si>
    <t>5200000129</t>
  </si>
  <si>
    <t>Целевая статья 129</t>
  </si>
  <si>
    <t>5200000131</t>
  </si>
  <si>
    <t>Целевая статья 131</t>
  </si>
  <si>
    <t>5200000132</t>
  </si>
  <si>
    <t>Целевая статья 132</t>
  </si>
  <si>
    <t>5200000135</t>
  </si>
  <si>
    <t>Целевая статья 135</t>
  </si>
  <si>
    <t>5200000092</t>
  </si>
  <si>
    <t>Целевая статья 92</t>
  </si>
  <si>
    <t>5200000093</t>
  </si>
  <si>
    <t>Целевая статья 93</t>
  </si>
  <si>
    <t>5200000110</t>
  </si>
  <si>
    <t>Целевая статья 110</t>
  </si>
  <si>
    <t>5200000126</t>
  </si>
  <si>
    <t>Целевая статья 126</t>
  </si>
  <si>
    <t>5200000128</t>
  </si>
  <si>
    <t>Целевая статья 128</t>
  </si>
  <si>
    <t>5200000133</t>
  </si>
  <si>
    <t>Целевая статья 133</t>
  </si>
  <si>
    <t>5200000134</t>
  </si>
  <si>
    <t>Целевая статья 134</t>
  </si>
  <si>
    <t>5200000116</t>
  </si>
  <si>
    <t>Целевая статья 116</t>
  </si>
  <si>
    <t>5200000117</t>
  </si>
  <si>
    <t>Целевая статья 117</t>
  </si>
  <si>
    <t>5200000118</t>
  </si>
  <si>
    <t>Целевая статья 118</t>
  </si>
  <si>
    <t>5200000136</t>
  </si>
  <si>
    <t>Целевая статья 136</t>
  </si>
  <si>
    <t>5300000150</t>
  </si>
  <si>
    <t>Целевая статья 150</t>
  </si>
  <si>
    <t>5300000174</t>
  </si>
  <si>
    <t>Целевая статья 174</t>
  </si>
  <si>
    <t>5300000175</t>
  </si>
  <si>
    <t>Целевая статья 175</t>
  </si>
  <si>
    <t>5300000141</t>
  </si>
  <si>
    <t>Целевая статья 141</t>
  </si>
  <si>
    <t>5300000172</t>
  </si>
  <si>
    <t>Целевая статья 172</t>
  </si>
  <si>
    <t>5300000142</t>
  </si>
  <si>
    <t>Целевая статья 142</t>
  </si>
  <si>
    <t>5300000144</t>
  </si>
  <si>
    <t>Целевая статья 144</t>
  </si>
  <si>
    <t>5300000161</t>
  </si>
  <si>
    <t>Целевая статья 161</t>
  </si>
  <si>
    <t>5300000143</t>
  </si>
  <si>
    <t>Целевая статья 143</t>
  </si>
  <si>
    <t>5300000165</t>
  </si>
  <si>
    <t>Целевая статья 165</t>
  </si>
  <si>
    <t>5300000145</t>
  </si>
  <si>
    <t>Целевая статья 145</t>
  </si>
  <si>
    <t>5300000147</t>
  </si>
  <si>
    <t>Целевая статья 147</t>
  </si>
  <si>
    <t>5300000149</t>
  </si>
  <si>
    <t>Целевая статья 149</t>
  </si>
  <si>
    <t>5300000151</t>
  </si>
  <si>
    <t>Целевая статья 151</t>
  </si>
  <si>
    <t>5300000155</t>
  </si>
  <si>
    <t>Целевая статья 155</t>
  </si>
  <si>
    <t>5300000156</t>
  </si>
  <si>
    <t>Целевая статья 156</t>
  </si>
  <si>
    <t>5300000157</t>
  </si>
  <si>
    <t>Целевая статья 157</t>
  </si>
  <si>
    <t>5300000173</t>
  </si>
  <si>
    <t>Целевая статья 173</t>
  </si>
  <si>
    <t>5300000162</t>
  </si>
  <si>
    <t>Целевая статья 162</t>
  </si>
  <si>
    <t>5300000152</t>
  </si>
  <si>
    <t>Целевая статья 152</t>
  </si>
  <si>
    <t>5300000153</t>
  </si>
  <si>
    <t>Целевая статья 153</t>
  </si>
  <si>
    <t>5300000154</t>
  </si>
  <si>
    <t>Целевая статья 154</t>
  </si>
  <si>
    <t>5300000160</t>
  </si>
  <si>
    <t>Целевая статья 160</t>
  </si>
  <si>
    <t>5300000164</t>
  </si>
  <si>
    <t>Целевая статья 164</t>
  </si>
  <si>
    <t>5300000166</t>
  </si>
  <si>
    <t>Целевая статья 166</t>
  </si>
  <si>
    <t>5300000167</t>
  </si>
  <si>
    <t>Целевая статья 167</t>
  </si>
  <si>
    <t>5300000168</t>
  </si>
  <si>
    <t>Целевая статья 168</t>
  </si>
  <si>
    <t>5300000169</t>
  </si>
  <si>
    <t>Целевая статья 169</t>
  </si>
  <si>
    <t>5300000170</t>
  </si>
  <si>
    <t>Целевая статья 170</t>
  </si>
  <si>
    <t>5300000171</t>
  </si>
  <si>
    <t>Целевая статья 171</t>
  </si>
  <si>
    <t>6800000588</t>
  </si>
  <si>
    <t>Целевая статья 588</t>
  </si>
  <si>
    <t>6800000590</t>
  </si>
  <si>
    <t>Целевая статья 590</t>
  </si>
  <si>
    <t>6800000591</t>
  </si>
  <si>
    <t>Целевая статья 591</t>
  </si>
  <si>
    <t>5300000163</t>
  </si>
  <si>
    <t>Целевая статья 163</t>
  </si>
  <si>
    <t>5300000148</t>
  </si>
  <si>
    <t>Целевая статья 148</t>
  </si>
  <si>
    <t>5100000059</t>
  </si>
  <si>
    <t>Целевая статья 59</t>
  </si>
  <si>
    <t>5100000001</t>
  </si>
  <si>
    <t>Целевая статья 1</t>
  </si>
  <si>
    <t>5100000002</t>
  </si>
  <si>
    <t>Целевая статья 2</t>
  </si>
  <si>
    <t>5100000006</t>
  </si>
  <si>
    <t>Целевая статья 6</t>
  </si>
  <si>
    <t>6200000442</t>
  </si>
  <si>
    <t>Целевая статья 442</t>
  </si>
  <si>
    <t>6200000458</t>
  </si>
  <si>
    <t>Целевая статья 458</t>
  </si>
  <si>
    <t>6200000457</t>
  </si>
  <si>
    <t>Целевая статья 457</t>
  </si>
  <si>
    <t>6200000445</t>
  </si>
  <si>
    <t>Целевая статья 445</t>
  </si>
  <si>
    <t>6200000446</t>
  </si>
  <si>
    <t>Целевая статья 446</t>
  </si>
  <si>
    <t>6200000447</t>
  </si>
  <si>
    <t>Целевая статья 447</t>
  </si>
  <si>
    <t>6200000448</t>
  </si>
  <si>
    <t>Целевая статья 448</t>
  </si>
  <si>
    <t>6200000449</t>
  </si>
  <si>
    <t>Целевая статья 449</t>
  </si>
  <si>
    <t>6200000452</t>
  </si>
  <si>
    <t>Целевая статья 452</t>
  </si>
  <si>
    <t>6200000453</t>
  </si>
  <si>
    <t>Целевая статья 453</t>
  </si>
  <si>
    <t>6200000454</t>
  </si>
  <si>
    <t>Целевая статья 454</t>
  </si>
  <si>
    <t>6200000450</t>
  </si>
  <si>
    <t>Целевая статья 450</t>
  </si>
  <si>
    <t>5400000211</t>
  </si>
  <si>
    <t>Целевая статья 211</t>
  </si>
  <si>
    <t>6200000451</t>
  </si>
  <si>
    <t>Целевая статья 451</t>
  </si>
  <si>
    <t>7100000610</t>
  </si>
  <si>
    <t>Целевая статья 610</t>
  </si>
  <si>
    <t>7100000612</t>
  </si>
  <si>
    <t>Целевая статья 612</t>
  </si>
  <si>
    <t>6200000456</t>
  </si>
  <si>
    <t>Целевая статья 456</t>
  </si>
  <si>
    <t>7100000611</t>
  </si>
  <si>
    <t>Целевая статья 611</t>
  </si>
  <si>
    <t>6200000443</t>
  </si>
  <si>
    <t>Целевая статья 443</t>
  </si>
  <si>
    <t>6200000459</t>
  </si>
  <si>
    <t>Целевая статья 459</t>
  </si>
  <si>
    <t>6200000462</t>
  </si>
  <si>
    <t>Целевая статья 462</t>
  </si>
  <si>
    <t>6200000463</t>
  </si>
  <si>
    <t>Целевая статья 463</t>
  </si>
  <si>
    <t>6200000464</t>
  </si>
  <si>
    <t>Целевая статья 464</t>
  </si>
  <si>
    <t>6200000461</t>
  </si>
  <si>
    <t>Целевая статья 461</t>
  </si>
  <si>
    <t>6200000472</t>
  </si>
  <si>
    <t>Целевая статья 472</t>
  </si>
  <si>
    <t>6100000420</t>
  </si>
  <si>
    <t>Целевая статья 420</t>
  </si>
  <si>
    <t>6100000429</t>
  </si>
  <si>
    <t>Целевая статья 429</t>
  </si>
  <si>
    <t>6100000435</t>
  </si>
  <si>
    <t>Целевая статья 435</t>
  </si>
  <si>
    <t>6200000460</t>
  </si>
  <si>
    <t>Целевая статья 460</t>
  </si>
  <si>
    <t>6100000428</t>
  </si>
  <si>
    <t>Целевая статья 428</t>
  </si>
  <si>
    <t>5100000011</t>
  </si>
  <si>
    <t>Целевая статья 11</t>
  </si>
  <si>
    <t>5100000003</t>
  </si>
  <si>
    <t>Целевая статья 3</t>
  </si>
  <si>
    <t>5100000007</t>
  </si>
  <si>
    <t>Целевая статья 7</t>
  </si>
  <si>
    <t>5100000008</t>
  </si>
  <si>
    <t>Целевая статья 8</t>
  </si>
  <si>
    <t>5100000004</t>
  </si>
  <si>
    <t>Целевая статья 4</t>
  </si>
  <si>
    <t>5100000010</t>
  </si>
  <si>
    <t>Целевая статья 10</t>
  </si>
  <si>
    <t>5100000022</t>
  </si>
  <si>
    <t>Целевая статья 22</t>
  </si>
  <si>
    <t>5100000039</t>
  </si>
  <si>
    <t>Целевая статья 39</t>
  </si>
  <si>
    <t>5100000026</t>
  </si>
  <si>
    <t>Целевая статья 26</t>
  </si>
  <si>
    <t>5100000023</t>
  </si>
  <si>
    <t>Целевая статья 23</t>
  </si>
  <si>
    <t>5100000040</t>
  </si>
  <si>
    <t>Целевая статья 40</t>
  </si>
  <si>
    <t>5100000036</t>
  </si>
  <si>
    <t>Целевая статья 36</t>
  </si>
  <si>
    <t>5300000158</t>
  </si>
  <si>
    <t>Целевая статья 158</t>
  </si>
  <si>
    <t>5600000310</t>
  </si>
  <si>
    <t>Целевая статья 310</t>
  </si>
  <si>
    <t>5300000146</t>
  </si>
  <si>
    <t>Целевая статья 146</t>
  </si>
  <si>
    <t>5300000159</t>
  </si>
  <si>
    <t>Целевая статья 159</t>
  </si>
  <si>
    <t>5200000137</t>
  </si>
  <si>
    <t>Целевая статья 137</t>
  </si>
  <si>
    <t>5200000138</t>
  </si>
  <si>
    <t>Целевая статья 138</t>
  </si>
  <si>
    <t>5200000139</t>
  </si>
  <si>
    <t>Целевая статья 139</t>
  </si>
  <si>
    <t>5400000271</t>
  </si>
  <si>
    <t>Целевая статья 271</t>
  </si>
  <si>
    <t>5400000248</t>
  </si>
  <si>
    <t>Целевая статья 248</t>
  </si>
  <si>
    <t>5400000250</t>
  </si>
  <si>
    <t>Целевая статья 250</t>
  </si>
  <si>
    <t>5400000249</t>
  </si>
  <si>
    <t>Целевая статья 249</t>
  </si>
  <si>
    <t>5400000214</t>
  </si>
  <si>
    <t>Целевая статья 214</t>
  </si>
  <si>
    <t>5400000252</t>
  </si>
  <si>
    <t>Целевая статья 252</t>
  </si>
  <si>
    <t>5500000287</t>
  </si>
  <si>
    <t>Целевая статья 287</t>
  </si>
  <si>
    <t>5500000293</t>
  </si>
  <si>
    <t>Целевая статья 293</t>
  </si>
  <si>
    <t>5500000285</t>
  </si>
  <si>
    <t>Целевая статья 285</t>
  </si>
  <si>
    <t>6200000444</t>
  </si>
  <si>
    <t>Целевая статья 444</t>
  </si>
  <si>
    <t>5600000314</t>
  </si>
  <si>
    <t>Целевая статья 314</t>
  </si>
  <si>
    <t>5600000315</t>
  </si>
  <si>
    <t>Целевая статья 315</t>
  </si>
  <si>
    <t>5600000316</t>
  </si>
  <si>
    <t>Целевая статья 316</t>
  </si>
  <si>
    <t>5600000321</t>
  </si>
  <si>
    <t>Целевая статья 321</t>
  </si>
  <si>
    <t>5600000317</t>
  </si>
  <si>
    <t>Целевая статья 317</t>
  </si>
  <si>
    <t>6700000578</t>
  </si>
  <si>
    <t>Целевая статья 578</t>
  </si>
  <si>
    <t>5600000308</t>
  </si>
  <si>
    <t>Целевая статья 308</t>
  </si>
  <si>
    <t>5600000323</t>
  </si>
  <si>
    <t>Целевая статья 323</t>
  </si>
  <si>
    <t>5600000324</t>
  </si>
  <si>
    <t>Целевая статья 324</t>
  </si>
  <si>
    <t>5600000325</t>
  </si>
  <si>
    <t>Целевая статья 325</t>
  </si>
  <si>
    <t>5600000326</t>
  </si>
  <si>
    <t>Целевая статья 326</t>
  </si>
  <si>
    <t>5600000322</t>
  </si>
  <si>
    <t>Целевая статья 322</t>
  </si>
  <si>
    <t>5600000309</t>
  </si>
  <si>
    <t>Целевая статья 309</t>
  </si>
  <si>
    <t>5600000319</t>
  </si>
  <si>
    <t>Целевая статья 319</t>
  </si>
  <si>
    <t>6900000606</t>
  </si>
  <si>
    <t>Целевая статья 606</t>
  </si>
  <si>
    <t>5600000318</t>
  </si>
  <si>
    <t>Целевая статья 318</t>
  </si>
  <si>
    <t>5600000320</t>
  </si>
  <si>
    <t>Целевая статья 320</t>
  </si>
  <si>
    <t>5400000207</t>
  </si>
  <si>
    <t>Целевая статья 207</t>
  </si>
  <si>
    <t>5400000244</t>
  </si>
  <si>
    <t>Целевая статья 244</t>
  </si>
  <si>
    <t>5400000245</t>
  </si>
  <si>
    <t>Целевая статья 245</t>
  </si>
  <si>
    <t>5400000265</t>
  </si>
  <si>
    <t>Целевая статья 265</t>
  </si>
  <si>
    <t>5400000266</t>
  </si>
  <si>
    <t>Целевая статья 266</t>
  </si>
  <si>
    <t>5400000201</t>
  </si>
  <si>
    <t>Целевая статья 201</t>
  </si>
  <si>
    <t>5400000202</t>
  </si>
  <si>
    <t>Целевая статья 202</t>
  </si>
  <si>
    <t>5400000203</t>
  </si>
  <si>
    <t>Целевая статья 203</t>
  </si>
  <si>
    <t>5400000204</t>
  </si>
  <si>
    <t>Целевая статья 204</t>
  </si>
  <si>
    <t>5400000209</t>
  </si>
  <si>
    <t>Целевая статья 209</t>
  </si>
  <si>
    <t>5400000212</t>
  </si>
  <si>
    <t>Целевая статья 212</t>
  </si>
  <si>
    <t>5400000231</t>
  </si>
  <si>
    <t>Целевая статья 231</t>
  </si>
  <si>
    <t>5400000233</t>
  </si>
  <si>
    <t>Целевая статья 233</t>
  </si>
  <si>
    <t>5400000253</t>
  </si>
  <si>
    <t>Целевая статья 253</t>
  </si>
  <si>
    <t>5400000254</t>
  </si>
  <si>
    <t>Целевая статья 254</t>
  </si>
  <si>
    <t>5400000267</t>
  </si>
  <si>
    <t>Целевая статья 267</t>
  </si>
  <si>
    <t>5400000269</t>
  </si>
  <si>
    <t>Целевая статья 269</t>
  </si>
  <si>
    <t>5400000213</t>
  </si>
  <si>
    <t>Целевая статья 213</t>
  </si>
  <si>
    <t>5400000270</t>
  </si>
  <si>
    <t>Целевая статья 270</t>
  </si>
  <si>
    <t>5400000273</t>
  </si>
  <si>
    <t>Целевая статья 273</t>
  </si>
  <si>
    <t>5400000272</t>
  </si>
  <si>
    <t>Целевая статья 272</t>
  </si>
  <si>
    <t>5400000186</t>
  </si>
  <si>
    <t>Целевая статья 186</t>
  </si>
  <si>
    <t>5400000187</t>
  </si>
  <si>
    <t>Целевая статья 187</t>
  </si>
  <si>
    <t>5400000188</t>
  </si>
  <si>
    <t>Целевая статья 188</t>
  </si>
  <si>
    <t>5400000189</t>
  </si>
  <si>
    <t>Целевая статья 189</t>
  </si>
  <si>
    <t>5400000190</t>
  </si>
  <si>
    <t>Целевая статья 190</t>
  </si>
  <si>
    <t>5400000191</t>
  </si>
  <si>
    <t>Целевая статья 191</t>
  </si>
  <si>
    <t>5400000194</t>
  </si>
  <si>
    <t>Целевая статья 194</t>
  </si>
  <si>
    <t>5400000195</t>
  </si>
  <si>
    <t>Целевая статья 195</t>
  </si>
  <si>
    <t>5400000196</t>
  </si>
  <si>
    <t>Целевая статья 196</t>
  </si>
  <si>
    <t>5400000197</t>
  </si>
  <si>
    <t>Целевая статья 197</t>
  </si>
  <si>
    <t>5400000199</t>
  </si>
  <si>
    <t>Целевая статья 199</t>
  </si>
  <si>
    <t>5400000210</t>
  </si>
  <si>
    <t>Целевая статья 210</t>
  </si>
  <si>
    <t>5400000222</t>
  </si>
  <si>
    <t>Целевая статья 222</t>
  </si>
  <si>
    <t>5400000223</t>
  </si>
  <si>
    <t>Целевая статья 223</t>
  </si>
  <si>
    <t>5400000224</t>
  </si>
  <si>
    <t>Целевая статья 224</t>
  </si>
  <si>
    <t>5400000226</t>
  </si>
  <si>
    <t>Целевая статья 226</t>
  </si>
  <si>
    <t>5400000227</t>
  </si>
  <si>
    <t>Целевая статья 227</t>
  </si>
  <si>
    <t>5400000255</t>
  </si>
  <si>
    <t>Целевая статья 255</t>
  </si>
  <si>
    <t>5400000256</t>
  </si>
  <si>
    <t>Целевая статья 256</t>
  </si>
  <si>
    <t>5400000177</t>
  </si>
  <si>
    <t>Целевая статья 177</t>
  </si>
  <si>
    <t>5400000178</t>
  </si>
  <si>
    <t>Целевая статья 178</t>
  </si>
  <si>
    <t>5400000179</t>
  </si>
  <si>
    <t>Целевая статья 179</t>
  </si>
  <si>
    <t>5400000180</t>
  </si>
  <si>
    <t>Целевая статья 180</t>
  </si>
  <si>
    <t>5400000181</t>
  </si>
  <si>
    <t>Целевая статья 181</t>
  </si>
  <si>
    <t>5400000182</t>
  </si>
  <si>
    <t>Целевая статья 182</t>
  </si>
  <si>
    <t>5400000183</t>
  </si>
  <si>
    <t>Целевая статья 183</t>
  </si>
  <si>
    <t>5400000184</t>
  </si>
  <si>
    <t>Целевая статья 184</t>
  </si>
  <si>
    <t>5400000185</t>
  </si>
  <si>
    <t>Целевая статья 185</t>
  </si>
  <si>
    <t>5400000257</t>
  </si>
  <si>
    <t>Целевая статья 257</t>
  </si>
  <si>
    <t>5400000258</t>
  </si>
  <si>
    <t>Целевая статья 258</t>
  </si>
  <si>
    <t>5400000259</t>
  </si>
  <si>
    <t>Целевая статья 259</t>
  </si>
  <si>
    <t>5400000260</t>
  </si>
  <si>
    <t>Целевая статья 260</t>
  </si>
  <si>
    <t>5400000262</t>
  </si>
  <si>
    <t>Целевая статья 262</t>
  </si>
  <si>
    <t>5400000263</t>
  </si>
  <si>
    <t>Целевая статья 263</t>
  </si>
  <si>
    <t>5400000264</t>
  </si>
  <si>
    <t>Целевая статья 264</t>
  </si>
  <si>
    <t>5400000261</t>
  </si>
  <si>
    <t>Целевая статья 261</t>
  </si>
  <si>
    <t>5400000221</t>
  </si>
  <si>
    <t>Целевая статья 221</t>
  </si>
  <si>
    <t>5400000200</t>
  </si>
  <si>
    <t>Целевая статья 200</t>
  </si>
  <si>
    <t>5400000192</t>
  </si>
  <si>
    <t>Целевая статья 192</t>
  </si>
  <si>
    <t>5400000218</t>
  </si>
  <si>
    <t>Целевая статья 218</t>
  </si>
  <si>
    <t>5400000225</t>
  </si>
  <si>
    <t>Целевая статья 225</t>
  </si>
  <si>
    <t>5400000234</t>
  </si>
  <si>
    <t>Целевая статья 234</t>
  </si>
  <si>
    <t>5400000235</t>
  </si>
  <si>
    <t>Целевая статья 235</t>
  </si>
  <si>
    <t>5400000236</t>
  </si>
  <si>
    <t>Целевая статья 236</t>
  </si>
  <si>
    <t>5400000237</t>
  </si>
  <si>
    <t>Целевая статья 237</t>
  </si>
  <si>
    <t>5400000238</t>
  </si>
  <si>
    <t>Целевая статья 238</t>
  </si>
  <si>
    <t>5400000239</t>
  </si>
  <si>
    <t>Целевая статья 239</t>
  </si>
  <si>
    <t>5400000240</t>
  </si>
  <si>
    <t>Целевая статья 240</t>
  </si>
  <si>
    <t>5400000241</t>
  </si>
  <si>
    <t>Целевая статья 241</t>
  </si>
  <si>
    <t>5400000242</t>
  </si>
  <si>
    <t>Целевая статья 242</t>
  </si>
  <si>
    <t>5400000246</t>
  </si>
  <si>
    <t>Целевая статья 246</t>
  </si>
  <si>
    <t>5400000247</t>
  </si>
  <si>
    <t>Целевая статья 247</t>
  </si>
  <si>
    <t>5400000251</t>
  </si>
  <si>
    <t>Целевая статья 251</t>
  </si>
  <si>
    <t>6500000549</t>
  </si>
  <si>
    <t>Целевая статья 549</t>
  </si>
  <si>
    <t>5400000216</t>
  </si>
  <si>
    <t>Целевая статья 216</t>
  </si>
  <si>
    <t>5400000217</t>
  </si>
  <si>
    <t>Целевая статья 217</t>
  </si>
  <si>
    <t>5400000219</t>
  </si>
  <si>
    <t>Целевая статья 219</t>
  </si>
  <si>
    <t>5400000220</t>
  </si>
  <si>
    <t>Целевая статья 220</t>
  </si>
  <si>
    <t>5400000215</t>
  </si>
  <si>
    <t>Целевая статья 215</t>
  </si>
  <si>
    <t>5400000206</t>
  </si>
  <si>
    <t>Целевая статья 206</t>
  </si>
  <si>
    <t>5400000208</t>
  </si>
  <si>
    <t>Целевая статья 208</t>
  </si>
  <si>
    <t>5400000228</t>
  </si>
  <si>
    <t>Целевая статья 228</t>
  </si>
  <si>
    <t>5400000243</t>
  </si>
  <si>
    <t>Целевая статья 243</t>
  </si>
  <si>
    <t>5400000268</t>
  </si>
  <si>
    <t>Целевая статья 268</t>
  </si>
  <si>
    <t>5900000375</t>
  </si>
  <si>
    <t>Целевая статья 375</t>
  </si>
  <si>
    <t>5900000376</t>
  </si>
  <si>
    <t>Целевая статья 376</t>
  </si>
  <si>
    <t>5900000377</t>
  </si>
  <si>
    <t>Целевая статья 377</t>
  </si>
  <si>
    <t>5900000378</t>
  </si>
  <si>
    <t>Целевая статья 378</t>
  </si>
  <si>
    <t>5900000381</t>
  </si>
  <si>
    <t>Целевая статья 381</t>
  </si>
  <si>
    <t>5900000382</t>
  </si>
  <si>
    <t>Целевая статья 382</t>
  </si>
  <si>
    <t>5900000383</t>
  </si>
  <si>
    <t>Целевая статья 383</t>
  </si>
  <si>
    <t>5900000384</t>
  </si>
  <si>
    <t>Целевая статья 384</t>
  </si>
  <si>
    <t>5900000385</t>
  </si>
  <si>
    <t>Целевая статья 385</t>
  </si>
  <si>
    <t>5900000379</t>
  </si>
  <si>
    <t>Целевая статья 379</t>
  </si>
  <si>
    <t>5900000380</t>
  </si>
  <si>
    <t>Целевая статья 380</t>
  </si>
  <si>
    <t>5900000386</t>
  </si>
  <si>
    <t>Целевая статья 386</t>
  </si>
  <si>
    <t>6100000413</t>
  </si>
  <si>
    <t>Целевая статья 413</t>
  </si>
  <si>
    <t>6100000415</t>
  </si>
  <si>
    <t>Целевая статья 415</t>
  </si>
  <si>
    <t>6100000414</t>
  </si>
  <si>
    <t>Целевая статья 414</t>
  </si>
  <si>
    <t>6100000417</t>
  </si>
  <si>
    <t>Целевая статья 417</t>
  </si>
  <si>
    <t>6100000418</t>
  </si>
  <si>
    <t>Целевая статья 418</t>
  </si>
  <si>
    <t>6100000416</t>
  </si>
  <si>
    <t>Целевая статья 416</t>
  </si>
  <si>
    <t>8600000674</t>
  </si>
  <si>
    <t>Целевая статья 674</t>
  </si>
  <si>
    <t>8600000675</t>
  </si>
  <si>
    <t>Целевая статья 675</t>
  </si>
  <si>
    <t>8600000672</t>
  </si>
  <si>
    <t>Целевая статья 672</t>
  </si>
  <si>
    <t>8600000673</t>
  </si>
  <si>
    <t>Целевая статья 673</t>
  </si>
  <si>
    <t>5500000296</t>
  </si>
  <si>
    <t>Целевая статья 296</t>
  </si>
  <si>
    <t>5500000298</t>
  </si>
  <si>
    <t>Целевая статья 298</t>
  </si>
  <si>
    <t>5500000299</t>
  </si>
  <si>
    <t>Целевая статья 299</t>
  </si>
  <si>
    <t>5500000300</t>
  </si>
  <si>
    <t>Целевая статья 300</t>
  </si>
  <si>
    <t>5500000301</t>
  </si>
  <si>
    <t>Целевая статья 301</t>
  </si>
  <si>
    <t>5500000302</t>
  </si>
  <si>
    <t>Целевая статья 302</t>
  </si>
  <si>
    <t>5500000304</t>
  </si>
  <si>
    <t>Целевая статья 304</t>
  </si>
  <si>
    <t>5500000305</t>
  </si>
  <si>
    <t>Целевая статья 305</t>
  </si>
  <si>
    <t>5500000306</t>
  </si>
  <si>
    <t>Целевая статья 306</t>
  </si>
  <si>
    <t>5500000307</t>
  </si>
  <si>
    <t>Целевая статья 307</t>
  </si>
  <si>
    <t>5500000303</t>
  </si>
  <si>
    <t>Целевая статья 303</t>
  </si>
  <si>
    <t>6200000439</t>
  </si>
  <si>
    <t>Целевая статья 439</t>
  </si>
  <si>
    <t>6200000440</t>
  </si>
  <si>
    <t>Целевая статья 440</t>
  </si>
  <si>
    <t>5500000288</t>
  </si>
  <si>
    <t>Целевая статья 288</t>
  </si>
  <si>
    <t>5500000290</t>
  </si>
  <si>
    <t>Целевая статья 290</t>
  </si>
  <si>
    <t>5500000292</t>
  </si>
  <si>
    <t>Целевая статья 292</t>
  </si>
  <si>
    <t>5500000291</t>
  </si>
  <si>
    <t>Целевая статья 291</t>
  </si>
  <si>
    <t>5500000275</t>
  </si>
  <si>
    <t>Целевая статья 275</t>
  </si>
  <si>
    <t>5500000277</t>
  </si>
  <si>
    <t>Целевая статья 277</t>
  </si>
  <si>
    <t>5500000286</t>
  </si>
  <si>
    <t>Целевая статья 286</t>
  </si>
  <si>
    <t>5500000289</t>
  </si>
  <si>
    <t>Целевая статья 289</t>
  </si>
  <si>
    <t>5500000276</t>
  </si>
  <si>
    <t>Целевая статья 276</t>
  </si>
  <si>
    <t>5500000274</t>
  </si>
  <si>
    <t>Целевая статья 274</t>
  </si>
  <si>
    <t>5400000229</t>
  </si>
  <si>
    <t>Целевая статья 229</t>
  </si>
  <si>
    <t>5500000278</t>
  </si>
  <si>
    <t>Целевая статья 278</t>
  </si>
  <si>
    <t>5500000279</t>
  </si>
  <si>
    <t>Целевая статья 279</t>
  </si>
  <si>
    <t>5500000280</t>
  </si>
  <si>
    <t>Целевая статья 280</t>
  </si>
  <si>
    <t>5500000281</t>
  </si>
  <si>
    <t>Целевая статья 281</t>
  </si>
  <si>
    <t>5500000283</t>
  </si>
  <si>
    <t>Целевая статья 283</t>
  </si>
  <si>
    <t>5500000284</t>
  </si>
  <si>
    <t>Целевая статья 284</t>
  </si>
  <si>
    <t>5500000282</t>
  </si>
  <si>
    <t>Целевая статья 282</t>
  </si>
  <si>
    <t>5500000294</t>
  </si>
  <si>
    <t>Целевая статья 294</t>
  </si>
  <si>
    <t>5500000295</t>
  </si>
  <si>
    <t>Целевая статья 295</t>
  </si>
  <si>
    <t>5500000297</t>
  </si>
  <si>
    <t>Целевая статья 297</t>
  </si>
  <si>
    <t>6200000467</t>
  </si>
  <si>
    <t>Целевая статья 467</t>
  </si>
  <si>
    <t>6200000469</t>
  </si>
  <si>
    <t>Целевая статья 469</t>
  </si>
  <si>
    <t>6200000470</t>
  </si>
  <si>
    <t>Целевая статья 470</t>
  </si>
  <si>
    <t>6200000468</t>
  </si>
  <si>
    <t>Целевая статья 468</t>
  </si>
  <si>
    <t>7200000629</t>
  </si>
  <si>
    <t>Целевая статья 629</t>
  </si>
  <si>
    <t>7200000627</t>
  </si>
  <si>
    <t>Целевая статья 627</t>
  </si>
  <si>
    <t>7200000628</t>
  </si>
  <si>
    <t>Целевая статья 628</t>
  </si>
  <si>
    <t>7200000626</t>
  </si>
  <si>
    <t>Целевая статья 626</t>
  </si>
  <si>
    <t>7200000615</t>
  </si>
  <si>
    <t>Целевая статья 615</t>
  </si>
  <si>
    <t>7200000621</t>
  </si>
  <si>
    <t>Целевая статья 621</t>
  </si>
  <si>
    <t>7200000622</t>
  </si>
  <si>
    <t>Целевая статья 622</t>
  </si>
  <si>
    <t>7200000623</t>
  </si>
  <si>
    <t>Целевая статья 623</t>
  </si>
  <si>
    <t>7200000624</t>
  </si>
  <si>
    <t>Целевая статья 624</t>
  </si>
  <si>
    <t>7200000625</t>
  </si>
  <si>
    <t>Целевая статья 625</t>
  </si>
  <si>
    <t>7200000617</t>
  </si>
  <si>
    <t>Целевая статья 617</t>
  </si>
  <si>
    <t>7200000619</t>
  </si>
  <si>
    <t>Целевая статья 619</t>
  </si>
  <si>
    <t>7200000620</t>
  </si>
  <si>
    <t>Целевая статья 620</t>
  </si>
  <si>
    <t>7200000616</t>
  </si>
  <si>
    <t>Целевая статья 616</t>
  </si>
  <si>
    <t>7200000618</t>
  </si>
  <si>
    <t>Целевая статья 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</si>
</sst>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EAADF"/>
      </a:accent1>
      <a:accent2>
        <a:srgbClr val="EA726F"/>
      </a:accent2>
      <a:accent3>
        <a:srgbClr val="A9D774"/>
      </a:accent3>
      <a:accent4>
        <a:srgbClr val="A78BC9"/>
      </a:accent4>
      <a:accent5>
        <a:srgbClr val="78CBE1"/>
      </a:accent5>
      <a:accent6>
        <a:srgbClr val="FCBF8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7C76-3D7D-4B2C-8F61-B3B49289225B}">
  <dimension ref="A1:AC1226"/>
  <sheetViews>
    <sheetView tabSelected="1" topLeftCell="B1" workbookViewId="0">
      <selection activeCell="M1" sqref="M1"/>
    </sheetView>
  </sheetViews>
  <sheetFormatPr defaultRowHeight="15" x14ac:dyDescent="0.25"/>
  <cols>
    <col min="18" max="18" width="10.28515625" bestFit="1" customWidth="1"/>
    <col min="23" max="24" width="10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29" x14ac:dyDescent="0.25">
      <c r="A2" t="s">
        <v>2403</v>
      </c>
      <c r="B2" t="s">
        <v>2404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2463</v>
      </c>
      <c r="I2" t="s">
        <v>2494</v>
      </c>
      <c r="J2" t="s">
        <v>2495</v>
      </c>
      <c r="K2" t="s">
        <v>33</v>
      </c>
      <c r="L2" t="s">
        <v>34</v>
      </c>
      <c r="M2">
        <v>854419</v>
      </c>
      <c r="N2">
        <v>-569176</v>
      </c>
      <c r="O2">
        <v>285243</v>
      </c>
      <c r="Q2" t="e">
        <f>MATCH(A2,Вед!A:A,0)</f>
        <v>#N/A</v>
      </c>
      <c r="R2" t="e">
        <f>INDEX(Вед!D:D,Лист2!Q2)</f>
        <v>#N/A</v>
      </c>
      <c r="S2" t="e">
        <f>INDEX(Вед!E:E,Лист2!Q2)</f>
        <v>#N/A</v>
      </c>
      <c r="T2">
        <f>MATCH(G2,ЦС2!A:A,0)</f>
        <v>2</v>
      </c>
      <c r="U2" t="str">
        <f>INDEX(ЦС2!D:D,Лист2!T2)</f>
        <v>Государственная программа 1</v>
      </c>
      <c r="V2" t="e">
        <f>MATCH(I2,ЦС10!A:A,0)</f>
        <v>#N/A</v>
      </c>
      <c r="W2" t="e">
        <f>INDEX(ЦС10!D:D,Лист2!V2)</f>
        <v>#N/A</v>
      </c>
      <c r="X2" t="e">
        <f>INDEX(ЦС10!E:E,Лист2!V2)</f>
        <v>#N/A</v>
      </c>
      <c r="Y2">
        <f ca="1">RANDBETWEEN(0,3)</f>
        <v>0</v>
      </c>
      <c r="Z2">
        <f ca="1">RANDBETWEEN(1,AA2)</f>
        <v>90575</v>
      </c>
      <c r="AA2">
        <f ca="1">RANDBETWEEN(1,1000000)</f>
        <v>154971</v>
      </c>
      <c r="AB2">
        <f ca="1">IF(Y2=0,Z2,IF(Y2=1,(-1)*Z2,IF(Y2=2,(-1)*AA2,0)))</f>
        <v>90575</v>
      </c>
      <c r="AC2">
        <f ca="1">+AA2+AB2</f>
        <v>245546</v>
      </c>
    </row>
    <row r="3" spans="1:29" x14ac:dyDescent="0.25">
      <c r="A3" t="s">
        <v>2403</v>
      </c>
      <c r="B3" t="s">
        <v>2404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2463</v>
      </c>
      <c r="I3" t="s">
        <v>2496</v>
      </c>
      <c r="J3" t="s">
        <v>2497</v>
      </c>
      <c r="K3" t="s">
        <v>33</v>
      </c>
      <c r="L3" t="s">
        <v>34</v>
      </c>
      <c r="M3">
        <v>850133</v>
      </c>
      <c r="N3">
        <v>-850133</v>
      </c>
      <c r="O3">
        <v>0</v>
      </c>
      <c r="Q3" t="e">
        <f>MATCH(A3,Вед!A:A,0)</f>
        <v>#N/A</v>
      </c>
      <c r="R3" t="e">
        <f>INDEX(Вед!D:D,Лист2!Q3)</f>
        <v>#N/A</v>
      </c>
      <c r="S3" t="e">
        <f>INDEX(Вед!E:E,Лист2!Q3)</f>
        <v>#N/A</v>
      </c>
      <c r="T3">
        <f>MATCH(G3,ЦС2!A:A,0)</f>
        <v>2</v>
      </c>
      <c r="U3" t="str">
        <f>INDEX(ЦС2!D:D,Лист2!T3)</f>
        <v>Государственная программа 1</v>
      </c>
      <c r="V3" t="e">
        <f>MATCH(I3,ЦС10!A:A,0)</f>
        <v>#N/A</v>
      </c>
      <c r="W3" t="e">
        <f>INDEX(ЦС10!D:D,Лист2!V3)</f>
        <v>#N/A</v>
      </c>
      <c r="X3" t="e">
        <f>INDEX(ЦС10!E:E,Лист2!V3)</f>
        <v>#N/A</v>
      </c>
      <c r="Y3">
        <f t="shared" ref="Y3:Y66" ca="1" si="0">RANDBETWEEN(0,3)</f>
        <v>2</v>
      </c>
      <c r="Z3">
        <f t="shared" ref="Z3:Z66" ca="1" si="1">RANDBETWEEN(1,AA3)</f>
        <v>17988</v>
      </c>
      <c r="AA3">
        <f t="shared" ref="AA3:AA66" ca="1" si="2">RANDBETWEEN(1,1000000)</f>
        <v>48229</v>
      </c>
      <c r="AB3">
        <f t="shared" ref="AB3:AB66" ca="1" si="3">IF(Y3=0,Z3,IF(Y3=1,(-1)*Z3,IF(Y3=2,(-1)*AA3,0)))</f>
        <v>-48229</v>
      </c>
      <c r="AC3">
        <f t="shared" ref="AC3:AC66" ca="1" si="4">+AA3+AB3</f>
        <v>0</v>
      </c>
    </row>
    <row r="4" spans="1:29" x14ac:dyDescent="0.25">
      <c r="A4" t="s">
        <v>2403</v>
      </c>
      <c r="B4" t="s">
        <v>2404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2463</v>
      </c>
      <c r="I4" t="s">
        <v>2498</v>
      </c>
      <c r="J4" t="s">
        <v>2499</v>
      </c>
      <c r="K4" t="s">
        <v>41</v>
      </c>
      <c r="L4" t="s">
        <v>42</v>
      </c>
      <c r="M4">
        <v>524296</v>
      </c>
      <c r="N4">
        <v>9927</v>
      </c>
      <c r="O4">
        <v>534223</v>
      </c>
      <c r="Q4" t="e">
        <f>MATCH(A4,Вед!A:A,0)</f>
        <v>#N/A</v>
      </c>
      <c r="R4" t="e">
        <f>INDEX(Вед!D:D,Лист2!Q4)</f>
        <v>#N/A</v>
      </c>
      <c r="S4" t="e">
        <f>INDEX(Вед!E:E,Лист2!Q4)</f>
        <v>#N/A</v>
      </c>
      <c r="T4">
        <f>MATCH(G4,ЦС2!A:A,0)</f>
        <v>2</v>
      </c>
      <c r="U4" t="str">
        <f>INDEX(ЦС2!D:D,Лист2!T4)</f>
        <v>Государственная программа 1</v>
      </c>
      <c r="V4" t="e">
        <f>MATCH(I4,ЦС10!A:A,0)</f>
        <v>#N/A</v>
      </c>
      <c r="W4" t="e">
        <f>INDEX(ЦС10!D:D,Лист2!V4)</f>
        <v>#N/A</v>
      </c>
      <c r="X4" t="e">
        <f>INDEX(ЦС10!E:E,Лист2!V4)</f>
        <v>#N/A</v>
      </c>
      <c r="Y4">
        <f t="shared" ca="1" si="0"/>
        <v>2</v>
      </c>
      <c r="Z4">
        <f t="shared" ca="1" si="1"/>
        <v>3176</v>
      </c>
      <c r="AA4">
        <f t="shared" ca="1" si="2"/>
        <v>88943</v>
      </c>
      <c r="AB4">
        <f t="shared" ca="1" si="3"/>
        <v>-88943</v>
      </c>
      <c r="AC4">
        <f t="shared" ca="1" si="4"/>
        <v>0</v>
      </c>
    </row>
    <row r="5" spans="1:29" x14ac:dyDescent="0.25">
      <c r="A5" t="s">
        <v>2403</v>
      </c>
      <c r="B5" t="s">
        <v>2404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2463</v>
      </c>
      <c r="I5" t="s">
        <v>2500</v>
      </c>
      <c r="J5" t="s">
        <v>2501</v>
      </c>
      <c r="K5" t="s">
        <v>46</v>
      </c>
      <c r="L5" t="s">
        <v>47</v>
      </c>
      <c r="M5">
        <v>987317</v>
      </c>
      <c r="N5">
        <v>-987317</v>
      </c>
      <c r="O5">
        <v>0</v>
      </c>
      <c r="Q5" t="e">
        <f>MATCH(A5,Вед!A:A,0)</f>
        <v>#N/A</v>
      </c>
      <c r="R5" t="e">
        <f>INDEX(Вед!D:D,Лист2!Q5)</f>
        <v>#N/A</v>
      </c>
      <c r="S5" t="e">
        <f>INDEX(Вед!E:E,Лист2!Q5)</f>
        <v>#N/A</v>
      </c>
      <c r="T5">
        <f>MATCH(G5,ЦС2!A:A,0)</f>
        <v>2</v>
      </c>
      <c r="U5" t="str">
        <f>INDEX(ЦС2!D:D,Лист2!T5)</f>
        <v>Государственная программа 1</v>
      </c>
      <c r="V5" t="e">
        <f>MATCH(I5,ЦС10!A:A,0)</f>
        <v>#N/A</v>
      </c>
      <c r="W5" t="e">
        <f>INDEX(ЦС10!D:D,Лист2!V5)</f>
        <v>#N/A</v>
      </c>
      <c r="X5" t="e">
        <f>INDEX(ЦС10!E:E,Лист2!V5)</f>
        <v>#N/A</v>
      </c>
      <c r="Y5">
        <f t="shared" ca="1" si="0"/>
        <v>1</v>
      </c>
      <c r="Z5">
        <f t="shared" ca="1" si="1"/>
        <v>805268</v>
      </c>
      <c r="AA5">
        <f t="shared" ca="1" si="2"/>
        <v>921772</v>
      </c>
      <c r="AB5">
        <f t="shared" ca="1" si="3"/>
        <v>-805268</v>
      </c>
      <c r="AC5">
        <f t="shared" ca="1" si="4"/>
        <v>116504</v>
      </c>
    </row>
    <row r="6" spans="1:29" x14ac:dyDescent="0.25">
      <c r="A6" t="s">
        <v>2403</v>
      </c>
      <c r="B6" t="s">
        <v>2404</v>
      </c>
      <c r="C6" t="s">
        <v>21</v>
      </c>
      <c r="D6" t="s">
        <v>22</v>
      </c>
      <c r="E6" t="s">
        <v>48</v>
      </c>
      <c r="F6" t="s">
        <v>49</v>
      </c>
      <c r="G6" t="s">
        <v>25</v>
      </c>
      <c r="H6" t="s">
        <v>2463</v>
      </c>
      <c r="I6" t="s">
        <v>2502</v>
      </c>
      <c r="J6" t="s">
        <v>2503</v>
      </c>
      <c r="K6" t="s">
        <v>56</v>
      </c>
      <c r="L6" t="s">
        <v>57</v>
      </c>
      <c r="M6">
        <v>499080</v>
      </c>
      <c r="N6">
        <v>0</v>
      </c>
      <c r="O6">
        <v>499080</v>
      </c>
      <c r="Q6" t="e">
        <f>MATCH(A6,Вед!A:A,0)</f>
        <v>#N/A</v>
      </c>
      <c r="R6" t="e">
        <f>INDEX(Вед!D:D,Лист2!Q6)</f>
        <v>#N/A</v>
      </c>
      <c r="S6" t="e">
        <f>INDEX(Вед!E:E,Лист2!Q6)</f>
        <v>#N/A</v>
      </c>
      <c r="T6">
        <f>MATCH(G6,ЦС2!A:A,0)</f>
        <v>2</v>
      </c>
      <c r="U6" t="str">
        <f>INDEX(ЦС2!D:D,Лист2!T6)</f>
        <v>Государственная программа 1</v>
      </c>
      <c r="V6" t="e">
        <f>MATCH(I6,ЦС10!A:A,0)</f>
        <v>#N/A</v>
      </c>
      <c r="W6" t="e">
        <f>INDEX(ЦС10!D:D,Лист2!V6)</f>
        <v>#N/A</v>
      </c>
      <c r="X6" t="e">
        <f>INDEX(ЦС10!E:E,Лист2!V6)</f>
        <v>#N/A</v>
      </c>
      <c r="Y6">
        <f t="shared" ca="1" si="0"/>
        <v>2</v>
      </c>
      <c r="Z6">
        <f t="shared" ca="1" si="1"/>
        <v>797604</v>
      </c>
      <c r="AA6">
        <f t="shared" ca="1" si="2"/>
        <v>811325</v>
      </c>
      <c r="AB6">
        <f t="shared" ca="1" si="3"/>
        <v>-811325</v>
      </c>
      <c r="AC6">
        <f t="shared" ca="1" si="4"/>
        <v>0</v>
      </c>
    </row>
    <row r="7" spans="1:29" x14ac:dyDescent="0.25">
      <c r="A7" t="s">
        <v>2403</v>
      </c>
      <c r="B7" t="s">
        <v>2404</v>
      </c>
      <c r="C7" t="s">
        <v>21</v>
      </c>
      <c r="D7" t="s">
        <v>22</v>
      </c>
      <c r="E7" t="s">
        <v>48</v>
      </c>
      <c r="F7" t="s">
        <v>49</v>
      </c>
      <c r="G7" t="s">
        <v>25</v>
      </c>
      <c r="H7" t="s">
        <v>2463</v>
      </c>
      <c r="I7" t="s">
        <v>2502</v>
      </c>
      <c r="J7" t="s">
        <v>2503</v>
      </c>
      <c r="K7" t="s">
        <v>58</v>
      </c>
      <c r="L7" t="s">
        <v>59</v>
      </c>
      <c r="M7">
        <v>708040</v>
      </c>
      <c r="N7">
        <v>0</v>
      </c>
      <c r="O7">
        <v>708040</v>
      </c>
      <c r="Q7" t="e">
        <f>MATCH(A7,Вед!A:A,0)</f>
        <v>#N/A</v>
      </c>
      <c r="R7" t="e">
        <f>INDEX(Вед!D:D,Лист2!Q7)</f>
        <v>#N/A</v>
      </c>
      <c r="S7" t="e">
        <f>INDEX(Вед!E:E,Лист2!Q7)</f>
        <v>#N/A</v>
      </c>
      <c r="T7">
        <f>MATCH(G7,ЦС2!A:A,0)</f>
        <v>2</v>
      </c>
      <c r="U7" t="str">
        <f>INDEX(ЦС2!D:D,Лист2!T7)</f>
        <v>Государственная программа 1</v>
      </c>
      <c r="V7" t="e">
        <f>MATCH(I7,ЦС10!A:A,0)</f>
        <v>#N/A</v>
      </c>
      <c r="W7" t="e">
        <f>INDEX(ЦС10!D:D,Лист2!V7)</f>
        <v>#N/A</v>
      </c>
      <c r="X7" t="e">
        <f>INDEX(ЦС10!E:E,Лист2!V7)</f>
        <v>#N/A</v>
      </c>
      <c r="Y7">
        <f t="shared" ca="1" si="0"/>
        <v>0</v>
      </c>
      <c r="Z7">
        <f t="shared" ca="1" si="1"/>
        <v>46084</v>
      </c>
      <c r="AA7">
        <f t="shared" ca="1" si="2"/>
        <v>345474</v>
      </c>
      <c r="AB7">
        <f t="shared" ca="1" si="3"/>
        <v>46084</v>
      </c>
      <c r="AC7">
        <f t="shared" ca="1" si="4"/>
        <v>391558</v>
      </c>
    </row>
    <row r="8" spans="1:29" x14ac:dyDescent="0.25">
      <c r="A8" t="s">
        <v>2403</v>
      </c>
      <c r="B8" t="s">
        <v>2404</v>
      </c>
      <c r="C8" t="s">
        <v>21</v>
      </c>
      <c r="D8" t="s">
        <v>22</v>
      </c>
      <c r="E8" t="s">
        <v>48</v>
      </c>
      <c r="F8" t="s">
        <v>49</v>
      </c>
      <c r="G8" t="s">
        <v>25</v>
      </c>
      <c r="H8" t="s">
        <v>2463</v>
      </c>
      <c r="I8" t="s">
        <v>2502</v>
      </c>
      <c r="J8" t="s">
        <v>2503</v>
      </c>
      <c r="K8" t="s">
        <v>46</v>
      </c>
      <c r="L8" t="s">
        <v>47</v>
      </c>
      <c r="M8">
        <v>387855</v>
      </c>
      <c r="N8">
        <v>104875</v>
      </c>
      <c r="O8">
        <v>492730</v>
      </c>
      <c r="Q8" t="e">
        <f>MATCH(A8,Вед!A:A,0)</f>
        <v>#N/A</v>
      </c>
      <c r="R8" t="e">
        <f>INDEX(Вед!D:D,Лист2!Q8)</f>
        <v>#N/A</v>
      </c>
      <c r="S8" t="e">
        <f>INDEX(Вед!E:E,Лист2!Q8)</f>
        <v>#N/A</v>
      </c>
      <c r="T8">
        <f>MATCH(G8,ЦС2!A:A,0)</f>
        <v>2</v>
      </c>
      <c r="U8" t="str">
        <f>INDEX(ЦС2!D:D,Лист2!T8)</f>
        <v>Государственная программа 1</v>
      </c>
      <c r="V8" t="e">
        <f>MATCH(I8,ЦС10!A:A,0)</f>
        <v>#N/A</v>
      </c>
      <c r="W8" t="e">
        <f>INDEX(ЦС10!D:D,Лист2!V8)</f>
        <v>#N/A</v>
      </c>
      <c r="X8" t="e">
        <f>INDEX(ЦС10!E:E,Лист2!V8)</f>
        <v>#N/A</v>
      </c>
      <c r="Y8">
        <f t="shared" ca="1" si="0"/>
        <v>3</v>
      </c>
      <c r="Z8">
        <f t="shared" ca="1" si="1"/>
        <v>8395</v>
      </c>
      <c r="AA8">
        <f t="shared" ca="1" si="2"/>
        <v>21223</v>
      </c>
      <c r="AB8">
        <f t="shared" ca="1" si="3"/>
        <v>0</v>
      </c>
      <c r="AC8">
        <f t="shared" ca="1" si="4"/>
        <v>21223</v>
      </c>
    </row>
    <row r="9" spans="1:29" x14ac:dyDescent="0.25">
      <c r="A9" t="s">
        <v>2403</v>
      </c>
      <c r="B9" t="s">
        <v>2404</v>
      </c>
      <c r="C9" t="s">
        <v>21</v>
      </c>
      <c r="D9" t="s">
        <v>22</v>
      </c>
      <c r="E9" t="s">
        <v>48</v>
      </c>
      <c r="F9" t="s">
        <v>49</v>
      </c>
      <c r="G9" t="s">
        <v>25</v>
      </c>
      <c r="H9" t="s">
        <v>2463</v>
      </c>
      <c r="I9" t="s">
        <v>2504</v>
      </c>
      <c r="J9" t="s">
        <v>2505</v>
      </c>
      <c r="K9" t="s">
        <v>56</v>
      </c>
      <c r="L9" t="s">
        <v>57</v>
      </c>
      <c r="M9">
        <v>105663</v>
      </c>
      <c r="N9">
        <v>-82694</v>
      </c>
      <c r="O9">
        <v>22969</v>
      </c>
      <c r="Q9" t="e">
        <f>MATCH(A9,Вед!A:A,0)</f>
        <v>#N/A</v>
      </c>
      <c r="R9" t="e">
        <f>INDEX(Вед!D:D,Лист2!Q9)</f>
        <v>#N/A</v>
      </c>
      <c r="S9" t="e">
        <f>INDEX(Вед!E:E,Лист2!Q9)</f>
        <v>#N/A</v>
      </c>
      <c r="T9">
        <f>MATCH(G9,ЦС2!A:A,0)</f>
        <v>2</v>
      </c>
      <c r="U9" t="str">
        <f>INDEX(ЦС2!D:D,Лист2!T9)</f>
        <v>Государственная программа 1</v>
      </c>
      <c r="V9" t="e">
        <f>MATCH(I9,ЦС10!A:A,0)</f>
        <v>#N/A</v>
      </c>
      <c r="W9" t="e">
        <f>INDEX(ЦС10!D:D,Лист2!V9)</f>
        <v>#N/A</v>
      </c>
      <c r="X9" t="e">
        <f>INDEX(ЦС10!E:E,Лист2!V9)</f>
        <v>#N/A</v>
      </c>
      <c r="Y9">
        <f t="shared" ca="1" si="0"/>
        <v>0</v>
      </c>
      <c r="Z9">
        <f t="shared" ca="1" si="1"/>
        <v>11827</v>
      </c>
      <c r="AA9">
        <f t="shared" ca="1" si="2"/>
        <v>48868</v>
      </c>
      <c r="AB9">
        <f t="shared" ca="1" si="3"/>
        <v>11827</v>
      </c>
      <c r="AC9">
        <f t="shared" ca="1" si="4"/>
        <v>60695</v>
      </c>
    </row>
    <row r="10" spans="1:29" x14ac:dyDescent="0.25">
      <c r="A10" t="s">
        <v>2403</v>
      </c>
      <c r="B10" t="s">
        <v>2404</v>
      </c>
      <c r="C10" t="s">
        <v>21</v>
      </c>
      <c r="D10" t="s">
        <v>22</v>
      </c>
      <c r="E10" t="s">
        <v>48</v>
      </c>
      <c r="F10" t="s">
        <v>49</v>
      </c>
      <c r="G10" t="s">
        <v>25</v>
      </c>
      <c r="H10" t="s">
        <v>2463</v>
      </c>
      <c r="I10" t="s">
        <v>2506</v>
      </c>
      <c r="J10" t="s">
        <v>2507</v>
      </c>
      <c r="K10" t="s">
        <v>64</v>
      </c>
      <c r="L10" t="s">
        <v>65</v>
      </c>
      <c r="M10">
        <v>655082</v>
      </c>
      <c r="N10">
        <v>-655082</v>
      </c>
      <c r="O10">
        <v>0</v>
      </c>
      <c r="Q10" t="e">
        <f>MATCH(A10,Вед!A:A,0)</f>
        <v>#N/A</v>
      </c>
      <c r="R10" t="e">
        <f>INDEX(Вед!D:D,Лист2!Q10)</f>
        <v>#N/A</v>
      </c>
      <c r="S10" t="e">
        <f>INDEX(Вед!E:E,Лист2!Q10)</f>
        <v>#N/A</v>
      </c>
      <c r="T10">
        <f>MATCH(G10,ЦС2!A:A,0)</f>
        <v>2</v>
      </c>
      <c r="U10" t="str">
        <f>INDEX(ЦС2!D:D,Лист2!T10)</f>
        <v>Государственная программа 1</v>
      </c>
      <c r="V10" t="e">
        <f>MATCH(I10,ЦС10!A:A,0)</f>
        <v>#N/A</v>
      </c>
      <c r="W10" t="e">
        <f>INDEX(ЦС10!D:D,Лист2!V10)</f>
        <v>#N/A</v>
      </c>
      <c r="X10" t="e">
        <f>INDEX(ЦС10!E:E,Лист2!V10)</f>
        <v>#N/A</v>
      </c>
      <c r="Y10">
        <f t="shared" ca="1" si="0"/>
        <v>2</v>
      </c>
      <c r="Z10">
        <f t="shared" ca="1" si="1"/>
        <v>222820</v>
      </c>
      <c r="AA10">
        <f t="shared" ca="1" si="2"/>
        <v>286322</v>
      </c>
      <c r="AB10">
        <f t="shared" ca="1" si="3"/>
        <v>-286322</v>
      </c>
      <c r="AC10">
        <f t="shared" ca="1" si="4"/>
        <v>0</v>
      </c>
    </row>
    <row r="11" spans="1:29" x14ac:dyDescent="0.25">
      <c r="A11" t="s">
        <v>2403</v>
      </c>
      <c r="B11" t="s">
        <v>2404</v>
      </c>
      <c r="C11" t="s">
        <v>21</v>
      </c>
      <c r="D11" t="s">
        <v>22</v>
      </c>
      <c r="E11" t="s">
        <v>48</v>
      </c>
      <c r="F11" t="s">
        <v>49</v>
      </c>
      <c r="G11" t="s">
        <v>25</v>
      </c>
      <c r="H11" t="s">
        <v>2463</v>
      </c>
      <c r="I11" t="s">
        <v>2508</v>
      </c>
      <c r="J11" t="s">
        <v>2509</v>
      </c>
      <c r="K11" t="s">
        <v>68</v>
      </c>
      <c r="L11" t="s">
        <v>69</v>
      </c>
      <c r="M11">
        <v>765554</v>
      </c>
      <c r="N11">
        <v>0</v>
      </c>
      <c r="O11">
        <v>765554</v>
      </c>
      <c r="Q11" t="e">
        <f>MATCH(A11,Вед!A:A,0)</f>
        <v>#N/A</v>
      </c>
      <c r="R11" t="e">
        <f>INDEX(Вед!D:D,Лист2!Q11)</f>
        <v>#N/A</v>
      </c>
      <c r="S11" t="e">
        <f>INDEX(Вед!E:E,Лист2!Q11)</f>
        <v>#N/A</v>
      </c>
      <c r="T11">
        <f>MATCH(G11,ЦС2!A:A,0)</f>
        <v>2</v>
      </c>
      <c r="U11" t="str">
        <f>INDEX(ЦС2!D:D,Лист2!T11)</f>
        <v>Государственная программа 1</v>
      </c>
      <c r="V11" t="e">
        <f>MATCH(I11,ЦС10!A:A,0)</f>
        <v>#N/A</v>
      </c>
      <c r="W11" t="e">
        <f>INDEX(ЦС10!D:D,Лист2!V11)</f>
        <v>#N/A</v>
      </c>
      <c r="X11" t="e">
        <f>INDEX(ЦС10!E:E,Лист2!V11)</f>
        <v>#N/A</v>
      </c>
      <c r="Y11">
        <f t="shared" ca="1" si="0"/>
        <v>3</v>
      </c>
      <c r="Z11">
        <f t="shared" ca="1" si="1"/>
        <v>322535</v>
      </c>
      <c r="AA11">
        <f t="shared" ca="1" si="2"/>
        <v>610306</v>
      </c>
      <c r="AB11">
        <f t="shared" ca="1" si="3"/>
        <v>0</v>
      </c>
      <c r="AC11">
        <f t="shared" ca="1" si="4"/>
        <v>610306</v>
      </c>
    </row>
    <row r="12" spans="1:29" x14ac:dyDescent="0.25">
      <c r="A12" t="s">
        <v>2403</v>
      </c>
      <c r="B12" t="s">
        <v>2404</v>
      </c>
      <c r="C12" t="s">
        <v>21</v>
      </c>
      <c r="D12" t="s">
        <v>22</v>
      </c>
      <c r="E12" t="s">
        <v>48</v>
      </c>
      <c r="F12" t="s">
        <v>49</v>
      </c>
      <c r="G12" t="s">
        <v>25</v>
      </c>
      <c r="H12" t="s">
        <v>2463</v>
      </c>
      <c r="I12" t="s">
        <v>2510</v>
      </c>
      <c r="J12" t="s">
        <v>2511</v>
      </c>
      <c r="K12" t="s">
        <v>68</v>
      </c>
      <c r="L12" t="s">
        <v>69</v>
      </c>
      <c r="M12">
        <v>398960</v>
      </c>
      <c r="N12">
        <v>0</v>
      </c>
      <c r="O12">
        <v>398960</v>
      </c>
      <c r="Q12" t="e">
        <f>MATCH(A12,Вед!A:A,0)</f>
        <v>#N/A</v>
      </c>
      <c r="R12" t="e">
        <f>INDEX(Вед!D:D,Лист2!Q12)</f>
        <v>#N/A</v>
      </c>
      <c r="S12" t="e">
        <f>INDEX(Вед!E:E,Лист2!Q12)</f>
        <v>#N/A</v>
      </c>
      <c r="T12">
        <f>MATCH(G12,ЦС2!A:A,0)</f>
        <v>2</v>
      </c>
      <c r="U12" t="str">
        <f>INDEX(ЦС2!D:D,Лист2!T12)</f>
        <v>Государственная программа 1</v>
      </c>
      <c r="V12" t="e">
        <f>MATCH(I12,ЦС10!A:A,0)</f>
        <v>#N/A</v>
      </c>
      <c r="W12" t="e">
        <f>INDEX(ЦС10!D:D,Лист2!V12)</f>
        <v>#N/A</v>
      </c>
      <c r="X12" t="e">
        <f>INDEX(ЦС10!E:E,Лист2!V12)</f>
        <v>#N/A</v>
      </c>
      <c r="Y12">
        <f t="shared" ca="1" si="0"/>
        <v>2</v>
      </c>
      <c r="Z12">
        <f t="shared" ca="1" si="1"/>
        <v>10859</v>
      </c>
      <c r="AA12">
        <f t="shared" ca="1" si="2"/>
        <v>107327</v>
      </c>
      <c r="AB12">
        <f t="shared" ca="1" si="3"/>
        <v>-107327</v>
      </c>
      <c r="AC12">
        <f t="shared" ca="1" si="4"/>
        <v>0</v>
      </c>
    </row>
    <row r="13" spans="1:29" x14ac:dyDescent="0.25">
      <c r="A13" t="s">
        <v>2403</v>
      </c>
      <c r="B13" t="s">
        <v>2404</v>
      </c>
      <c r="C13" t="s">
        <v>21</v>
      </c>
      <c r="D13" t="s">
        <v>22</v>
      </c>
      <c r="E13" t="s">
        <v>48</v>
      </c>
      <c r="F13" t="s">
        <v>49</v>
      </c>
      <c r="G13" t="s">
        <v>25</v>
      </c>
      <c r="H13" t="s">
        <v>2463</v>
      </c>
      <c r="I13" t="s">
        <v>2512</v>
      </c>
      <c r="J13" t="s">
        <v>2513</v>
      </c>
      <c r="K13" t="s">
        <v>74</v>
      </c>
      <c r="L13" t="s">
        <v>75</v>
      </c>
      <c r="M13">
        <v>230057</v>
      </c>
      <c r="N13">
        <v>-230057</v>
      </c>
      <c r="O13">
        <v>0</v>
      </c>
      <c r="Q13" t="e">
        <f>MATCH(A13,Вед!A:A,0)</f>
        <v>#N/A</v>
      </c>
      <c r="R13" t="e">
        <f>INDEX(Вед!D:D,Лист2!Q13)</f>
        <v>#N/A</v>
      </c>
      <c r="S13" t="e">
        <f>INDEX(Вед!E:E,Лист2!Q13)</f>
        <v>#N/A</v>
      </c>
      <c r="T13">
        <f>MATCH(G13,ЦС2!A:A,0)</f>
        <v>2</v>
      </c>
      <c r="U13" t="str">
        <f>INDEX(ЦС2!D:D,Лист2!T13)</f>
        <v>Государственная программа 1</v>
      </c>
      <c r="V13" t="e">
        <f>MATCH(I13,ЦС10!A:A,0)</f>
        <v>#N/A</v>
      </c>
      <c r="W13" t="e">
        <f>INDEX(ЦС10!D:D,Лист2!V13)</f>
        <v>#N/A</v>
      </c>
      <c r="X13" t="e">
        <f>INDEX(ЦС10!E:E,Лист2!V13)</f>
        <v>#N/A</v>
      </c>
      <c r="Y13">
        <f t="shared" ca="1" si="0"/>
        <v>0</v>
      </c>
      <c r="Z13">
        <f t="shared" ca="1" si="1"/>
        <v>14381</v>
      </c>
      <c r="AA13">
        <f t="shared" ca="1" si="2"/>
        <v>291725</v>
      </c>
      <c r="AB13">
        <f t="shared" ca="1" si="3"/>
        <v>14381</v>
      </c>
      <c r="AC13">
        <f t="shared" ca="1" si="4"/>
        <v>306106</v>
      </c>
    </row>
    <row r="14" spans="1:29" x14ac:dyDescent="0.25">
      <c r="A14" t="s">
        <v>2403</v>
      </c>
      <c r="B14" t="s">
        <v>2404</v>
      </c>
      <c r="C14" t="s">
        <v>21</v>
      </c>
      <c r="D14" t="s">
        <v>22</v>
      </c>
      <c r="E14" t="s">
        <v>48</v>
      </c>
      <c r="F14" t="s">
        <v>49</v>
      </c>
      <c r="G14" t="s">
        <v>25</v>
      </c>
      <c r="H14" t="s">
        <v>2463</v>
      </c>
      <c r="I14" t="s">
        <v>2514</v>
      </c>
      <c r="J14" t="s">
        <v>2515</v>
      </c>
      <c r="K14" t="s">
        <v>64</v>
      </c>
      <c r="L14" t="s">
        <v>65</v>
      </c>
      <c r="M14">
        <v>171487</v>
      </c>
      <c r="N14">
        <v>140446</v>
      </c>
      <c r="O14">
        <v>311933</v>
      </c>
      <c r="Q14" t="e">
        <f>MATCH(A14,Вед!A:A,0)</f>
        <v>#N/A</v>
      </c>
      <c r="R14" t="e">
        <f>INDEX(Вед!D:D,Лист2!Q14)</f>
        <v>#N/A</v>
      </c>
      <c r="S14" t="e">
        <f>INDEX(Вед!E:E,Лист2!Q14)</f>
        <v>#N/A</v>
      </c>
      <c r="T14">
        <f>MATCH(G14,ЦС2!A:A,0)</f>
        <v>2</v>
      </c>
      <c r="U14" t="str">
        <f>INDEX(ЦС2!D:D,Лист2!T14)</f>
        <v>Государственная программа 1</v>
      </c>
      <c r="V14" t="e">
        <f>MATCH(I14,ЦС10!A:A,0)</f>
        <v>#N/A</v>
      </c>
      <c r="W14" t="e">
        <f>INDEX(ЦС10!D:D,Лист2!V14)</f>
        <v>#N/A</v>
      </c>
      <c r="X14" t="e">
        <f>INDEX(ЦС10!E:E,Лист2!V14)</f>
        <v>#N/A</v>
      </c>
      <c r="Y14">
        <f t="shared" ca="1" si="0"/>
        <v>1</v>
      </c>
      <c r="Z14">
        <f t="shared" ca="1" si="1"/>
        <v>279080</v>
      </c>
      <c r="AA14">
        <f t="shared" ca="1" si="2"/>
        <v>558827</v>
      </c>
      <c r="AB14">
        <f t="shared" ca="1" si="3"/>
        <v>-279080</v>
      </c>
      <c r="AC14">
        <f t="shared" ca="1" si="4"/>
        <v>279747</v>
      </c>
    </row>
    <row r="15" spans="1:29" x14ac:dyDescent="0.25">
      <c r="A15" t="s">
        <v>2403</v>
      </c>
      <c r="B15" t="s">
        <v>2404</v>
      </c>
      <c r="C15" t="s">
        <v>21</v>
      </c>
      <c r="D15" t="s">
        <v>22</v>
      </c>
      <c r="E15" t="s">
        <v>48</v>
      </c>
      <c r="F15" t="s">
        <v>49</v>
      </c>
      <c r="G15" t="s">
        <v>25</v>
      </c>
      <c r="H15" t="s">
        <v>2463</v>
      </c>
      <c r="I15" t="s">
        <v>2516</v>
      </c>
      <c r="J15" t="s">
        <v>2517</v>
      </c>
      <c r="K15" t="s">
        <v>82</v>
      </c>
      <c r="L15" t="s">
        <v>83</v>
      </c>
      <c r="M15">
        <v>483256</v>
      </c>
      <c r="N15">
        <v>0</v>
      </c>
      <c r="O15">
        <v>483256</v>
      </c>
      <c r="Q15" t="e">
        <f>MATCH(A15,Вед!A:A,0)</f>
        <v>#N/A</v>
      </c>
      <c r="R15" t="e">
        <f>INDEX(Вед!D:D,Лист2!Q15)</f>
        <v>#N/A</v>
      </c>
      <c r="S15" t="e">
        <f>INDEX(Вед!E:E,Лист2!Q15)</f>
        <v>#N/A</v>
      </c>
      <c r="T15">
        <f>MATCH(G15,ЦС2!A:A,0)</f>
        <v>2</v>
      </c>
      <c r="U15" t="str">
        <f>INDEX(ЦС2!D:D,Лист2!T15)</f>
        <v>Государственная программа 1</v>
      </c>
      <c r="V15" t="e">
        <f>MATCH(I15,ЦС10!A:A,0)</f>
        <v>#N/A</v>
      </c>
      <c r="W15" t="e">
        <f>INDEX(ЦС10!D:D,Лист2!V15)</f>
        <v>#N/A</v>
      </c>
      <c r="X15" t="e">
        <f>INDEX(ЦС10!E:E,Лист2!V15)</f>
        <v>#N/A</v>
      </c>
      <c r="Y15">
        <f t="shared" ca="1" si="0"/>
        <v>2</v>
      </c>
      <c r="Z15">
        <f t="shared" ca="1" si="1"/>
        <v>116271</v>
      </c>
      <c r="AA15">
        <f t="shared" ca="1" si="2"/>
        <v>630076</v>
      </c>
      <c r="AB15">
        <f t="shared" ca="1" si="3"/>
        <v>-630076</v>
      </c>
      <c r="AC15">
        <f t="shared" ca="1" si="4"/>
        <v>0</v>
      </c>
    </row>
    <row r="16" spans="1:29" x14ac:dyDescent="0.25">
      <c r="A16" t="s">
        <v>2403</v>
      </c>
      <c r="B16" t="s">
        <v>2404</v>
      </c>
      <c r="C16" t="s">
        <v>21</v>
      </c>
      <c r="D16" t="s">
        <v>22</v>
      </c>
      <c r="E16" t="s">
        <v>48</v>
      </c>
      <c r="F16" t="s">
        <v>49</v>
      </c>
      <c r="G16" t="s">
        <v>25</v>
      </c>
      <c r="H16" t="s">
        <v>2463</v>
      </c>
      <c r="I16" t="s">
        <v>2518</v>
      </c>
      <c r="J16" t="s">
        <v>2519</v>
      </c>
      <c r="K16" t="s">
        <v>64</v>
      </c>
      <c r="L16" t="s">
        <v>65</v>
      </c>
      <c r="M16">
        <v>483284</v>
      </c>
      <c r="N16">
        <v>0</v>
      </c>
      <c r="O16">
        <v>483284</v>
      </c>
      <c r="Q16" t="e">
        <f>MATCH(A16,Вед!A:A,0)</f>
        <v>#N/A</v>
      </c>
      <c r="R16" t="e">
        <f>INDEX(Вед!D:D,Лист2!Q16)</f>
        <v>#N/A</v>
      </c>
      <c r="S16" t="e">
        <f>INDEX(Вед!E:E,Лист2!Q16)</f>
        <v>#N/A</v>
      </c>
      <c r="T16">
        <f>MATCH(G16,ЦС2!A:A,0)</f>
        <v>2</v>
      </c>
      <c r="U16" t="str">
        <f>INDEX(ЦС2!D:D,Лист2!T16)</f>
        <v>Государственная программа 1</v>
      </c>
      <c r="V16" t="e">
        <f>MATCH(I16,ЦС10!A:A,0)</f>
        <v>#N/A</v>
      </c>
      <c r="W16" t="e">
        <f>INDEX(ЦС10!D:D,Лист2!V16)</f>
        <v>#N/A</v>
      </c>
      <c r="X16" t="e">
        <f>INDEX(ЦС10!E:E,Лист2!V16)</f>
        <v>#N/A</v>
      </c>
      <c r="Y16">
        <f t="shared" ca="1" si="0"/>
        <v>0</v>
      </c>
      <c r="Z16">
        <f t="shared" ca="1" si="1"/>
        <v>182834</v>
      </c>
      <c r="AA16">
        <f t="shared" ca="1" si="2"/>
        <v>188617</v>
      </c>
      <c r="AB16">
        <f t="shared" ca="1" si="3"/>
        <v>182834</v>
      </c>
      <c r="AC16">
        <f t="shared" ca="1" si="4"/>
        <v>371451</v>
      </c>
    </row>
    <row r="17" spans="1:29" x14ac:dyDescent="0.25">
      <c r="A17" t="s">
        <v>2403</v>
      </c>
      <c r="B17" t="s">
        <v>2404</v>
      </c>
      <c r="C17" t="s">
        <v>21</v>
      </c>
      <c r="D17" t="s">
        <v>22</v>
      </c>
      <c r="E17" t="s">
        <v>48</v>
      </c>
      <c r="F17" t="s">
        <v>49</v>
      </c>
      <c r="G17" t="s">
        <v>25</v>
      </c>
      <c r="H17" t="s">
        <v>2463</v>
      </c>
      <c r="I17" t="s">
        <v>2518</v>
      </c>
      <c r="J17" t="s">
        <v>2519</v>
      </c>
      <c r="K17" t="s">
        <v>74</v>
      </c>
      <c r="L17" t="s">
        <v>75</v>
      </c>
      <c r="M17">
        <v>743437</v>
      </c>
      <c r="N17">
        <v>-298648</v>
      </c>
      <c r="O17">
        <v>444789</v>
      </c>
      <c r="Q17" t="e">
        <f>MATCH(A17,Вед!A:A,0)</f>
        <v>#N/A</v>
      </c>
      <c r="R17" t="e">
        <f>INDEX(Вед!D:D,Лист2!Q17)</f>
        <v>#N/A</v>
      </c>
      <c r="S17" t="e">
        <f>INDEX(Вед!E:E,Лист2!Q17)</f>
        <v>#N/A</v>
      </c>
      <c r="T17">
        <f>MATCH(G17,ЦС2!A:A,0)</f>
        <v>2</v>
      </c>
      <c r="U17" t="str">
        <f>INDEX(ЦС2!D:D,Лист2!T17)</f>
        <v>Государственная программа 1</v>
      </c>
      <c r="V17" t="e">
        <f>MATCH(I17,ЦС10!A:A,0)</f>
        <v>#N/A</v>
      </c>
      <c r="W17" t="e">
        <f>INDEX(ЦС10!D:D,Лист2!V17)</f>
        <v>#N/A</v>
      </c>
      <c r="X17" t="e">
        <f>INDEX(ЦС10!E:E,Лист2!V17)</f>
        <v>#N/A</v>
      </c>
      <c r="Y17">
        <f t="shared" ca="1" si="0"/>
        <v>1</v>
      </c>
      <c r="Z17">
        <f t="shared" ca="1" si="1"/>
        <v>748950</v>
      </c>
      <c r="AA17">
        <f t="shared" ca="1" si="2"/>
        <v>917544</v>
      </c>
      <c r="AB17">
        <f t="shared" ca="1" si="3"/>
        <v>-748950</v>
      </c>
      <c r="AC17">
        <f t="shared" ca="1" si="4"/>
        <v>168594</v>
      </c>
    </row>
    <row r="18" spans="1:29" x14ac:dyDescent="0.25">
      <c r="A18" t="s">
        <v>2403</v>
      </c>
      <c r="B18" t="s">
        <v>2404</v>
      </c>
      <c r="C18" t="s">
        <v>21</v>
      </c>
      <c r="D18" t="s">
        <v>22</v>
      </c>
      <c r="E18" t="s">
        <v>48</v>
      </c>
      <c r="F18" t="s">
        <v>49</v>
      </c>
      <c r="G18" t="s">
        <v>25</v>
      </c>
      <c r="H18" t="s">
        <v>2463</v>
      </c>
      <c r="I18" t="s">
        <v>2520</v>
      </c>
      <c r="J18" t="s">
        <v>2521</v>
      </c>
      <c r="K18" t="s">
        <v>94</v>
      </c>
      <c r="L18" t="s">
        <v>95</v>
      </c>
      <c r="M18">
        <v>223627</v>
      </c>
      <c r="N18">
        <v>79173</v>
      </c>
      <c r="O18">
        <v>302800</v>
      </c>
      <c r="Q18" t="e">
        <f>MATCH(A18,Вед!A:A,0)</f>
        <v>#N/A</v>
      </c>
      <c r="R18" t="e">
        <f>INDEX(Вед!D:D,Лист2!Q18)</f>
        <v>#N/A</v>
      </c>
      <c r="S18" t="e">
        <f>INDEX(Вед!E:E,Лист2!Q18)</f>
        <v>#N/A</v>
      </c>
      <c r="T18">
        <f>MATCH(G18,ЦС2!A:A,0)</f>
        <v>2</v>
      </c>
      <c r="U18" t="str">
        <f>INDEX(ЦС2!D:D,Лист2!T18)</f>
        <v>Государственная программа 1</v>
      </c>
      <c r="V18" t="e">
        <f>MATCH(I18,ЦС10!A:A,0)</f>
        <v>#N/A</v>
      </c>
      <c r="W18" t="e">
        <f>INDEX(ЦС10!D:D,Лист2!V18)</f>
        <v>#N/A</v>
      </c>
      <c r="X18" t="e">
        <f>INDEX(ЦС10!E:E,Лист2!V18)</f>
        <v>#N/A</v>
      </c>
      <c r="Y18">
        <f t="shared" ca="1" si="0"/>
        <v>1</v>
      </c>
      <c r="Z18">
        <f t="shared" ca="1" si="1"/>
        <v>31020</v>
      </c>
      <c r="AA18">
        <f t="shared" ca="1" si="2"/>
        <v>573800</v>
      </c>
      <c r="AB18">
        <f t="shared" ca="1" si="3"/>
        <v>-31020</v>
      </c>
      <c r="AC18">
        <f t="shared" ca="1" si="4"/>
        <v>542780</v>
      </c>
    </row>
    <row r="19" spans="1:29" x14ac:dyDescent="0.25">
      <c r="A19" t="s">
        <v>2403</v>
      </c>
      <c r="B19" t="s">
        <v>2404</v>
      </c>
      <c r="C19" t="s">
        <v>21</v>
      </c>
      <c r="D19" t="s">
        <v>22</v>
      </c>
      <c r="E19" t="s">
        <v>48</v>
      </c>
      <c r="F19" t="s">
        <v>49</v>
      </c>
      <c r="G19" t="s">
        <v>25</v>
      </c>
      <c r="H19" t="s">
        <v>2463</v>
      </c>
      <c r="I19" t="s">
        <v>2522</v>
      </c>
      <c r="J19" t="s">
        <v>2523</v>
      </c>
      <c r="K19" t="s">
        <v>82</v>
      </c>
      <c r="L19" t="s">
        <v>83</v>
      </c>
      <c r="M19">
        <v>235945</v>
      </c>
      <c r="N19">
        <v>0</v>
      </c>
      <c r="O19">
        <v>235945</v>
      </c>
      <c r="Q19" t="e">
        <f>MATCH(A19,Вед!A:A,0)</f>
        <v>#N/A</v>
      </c>
      <c r="R19" t="e">
        <f>INDEX(Вед!D:D,Лист2!Q19)</f>
        <v>#N/A</v>
      </c>
      <c r="S19" t="e">
        <f>INDEX(Вед!E:E,Лист2!Q19)</f>
        <v>#N/A</v>
      </c>
      <c r="T19">
        <f>MATCH(G19,ЦС2!A:A,0)</f>
        <v>2</v>
      </c>
      <c r="U19" t="str">
        <f>INDEX(ЦС2!D:D,Лист2!T19)</f>
        <v>Государственная программа 1</v>
      </c>
      <c r="V19" t="e">
        <f>MATCH(I19,ЦС10!A:A,0)</f>
        <v>#N/A</v>
      </c>
      <c r="W19" t="e">
        <f>INDEX(ЦС10!D:D,Лист2!V19)</f>
        <v>#N/A</v>
      </c>
      <c r="X19" t="e">
        <f>INDEX(ЦС10!E:E,Лист2!V19)</f>
        <v>#N/A</v>
      </c>
      <c r="Y19">
        <f t="shared" ca="1" si="0"/>
        <v>0</v>
      </c>
      <c r="Z19">
        <f t="shared" ca="1" si="1"/>
        <v>362005</v>
      </c>
      <c r="AA19">
        <f t="shared" ca="1" si="2"/>
        <v>534143</v>
      </c>
      <c r="AB19">
        <f t="shared" ca="1" si="3"/>
        <v>362005</v>
      </c>
      <c r="AC19">
        <f t="shared" ca="1" si="4"/>
        <v>896148</v>
      </c>
    </row>
    <row r="20" spans="1:29" x14ac:dyDescent="0.25">
      <c r="A20" t="s">
        <v>2403</v>
      </c>
      <c r="B20" t="s">
        <v>2404</v>
      </c>
      <c r="C20" t="s">
        <v>21</v>
      </c>
      <c r="D20" t="s">
        <v>22</v>
      </c>
      <c r="E20" t="s">
        <v>48</v>
      </c>
      <c r="F20" t="s">
        <v>49</v>
      </c>
      <c r="G20" t="s">
        <v>25</v>
      </c>
      <c r="H20" t="s">
        <v>2463</v>
      </c>
      <c r="I20" t="s">
        <v>2522</v>
      </c>
      <c r="J20" t="s">
        <v>2523</v>
      </c>
      <c r="K20" t="s">
        <v>102</v>
      </c>
      <c r="L20" t="s">
        <v>103</v>
      </c>
      <c r="M20">
        <v>621525</v>
      </c>
      <c r="N20">
        <v>-134191</v>
      </c>
      <c r="O20">
        <v>487334</v>
      </c>
      <c r="Q20" t="e">
        <f>MATCH(A20,Вед!A:A,0)</f>
        <v>#N/A</v>
      </c>
      <c r="R20" t="e">
        <f>INDEX(Вед!D:D,Лист2!Q20)</f>
        <v>#N/A</v>
      </c>
      <c r="S20" t="e">
        <f>INDEX(Вед!E:E,Лист2!Q20)</f>
        <v>#N/A</v>
      </c>
      <c r="T20">
        <f>MATCH(G20,ЦС2!A:A,0)</f>
        <v>2</v>
      </c>
      <c r="U20" t="str">
        <f>INDEX(ЦС2!D:D,Лист2!T20)</f>
        <v>Государственная программа 1</v>
      </c>
      <c r="V20" t="e">
        <f>MATCH(I20,ЦС10!A:A,0)</f>
        <v>#N/A</v>
      </c>
      <c r="W20" t="e">
        <f>INDEX(ЦС10!D:D,Лист2!V20)</f>
        <v>#N/A</v>
      </c>
      <c r="X20" t="e">
        <f>INDEX(ЦС10!E:E,Лист2!V20)</f>
        <v>#N/A</v>
      </c>
      <c r="Y20">
        <f t="shared" ca="1" si="0"/>
        <v>1</v>
      </c>
      <c r="Z20">
        <f t="shared" ca="1" si="1"/>
        <v>385729</v>
      </c>
      <c r="AA20">
        <f t="shared" ca="1" si="2"/>
        <v>667806</v>
      </c>
      <c r="AB20">
        <f t="shared" ca="1" si="3"/>
        <v>-385729</v>
      </c>
      <c r="AC20">
        <f t="shared" ca="1" si="4"/>
        <v>282077</v>
      </c>
    </row>
    <row r="21" spans="1:29" x14ac:dyDescent="0.25">
      <c r="A21" t="s">
        <v>2403</v>
      </c>
      <c r="B21" t="s">
        <v>2404</v>
      </c>
      <c r="C21" t="s">
        <v>21</v>
      </c>
      <c r="D21" t="s">
        <v>22</v>
      </c>
      <c r="E21" t="s">
        <v>48</v>
      </c>
      <c r="F21" t="s">
        <v>49</v>
      </c>
      <c r="G21" t="s">
        <v>25</v>
      </c>
      <c r="H21" t="s">
        <v>2463</v>
      </c>
      <c r="I21" t="s">
        <v>2524</v>
      </c>
      <c r="J21" t="s">
        <v>2525</v>
      </c>
      <c r="K21" t="s">
        <v>74</v>
      </c>
      <c r="L21" t="s">
        <v>75</v>
      </c>
      <c r="M21">
        <v>200146</v>
      </c>
      <c r="N21">
        <v>-200146</v>
      </c>
      <c r="O21">
        <v>0</v>
      </c>
      <c r="Q21" t="e">
        <f>MATCH(A21,Вед!A:A,0)</f>
        <v>#N/A</v>
      </c>
      <c r="R21" t="e">
        <f>INDEX(Вед!D:D,Лист2!Q21)</f>
        <v>#N/A</v>
      </c>
      <c r="S21" t="e">
        <f>INDEX(Вед!E:E,Лист2!Q21)</f>
        <v>#N/A</v>
      </c>
      <c r="T21">
        <f>MATCH(G21,ЦС2!A:A,0)</f>
        <v>2</v>
      </c>
      <c r="U21" t="str">
        <f>INDEX(ЦС2!D:D,Лист2!T21)</f>
        <v>Государственная программа 1</v>
      </c>
      <c r="V21" t="e">
        <f>MATCH(I21,ЦС10!A:A,0)</f>
        <v>#N/A</v>
      </c>
      <c r="W21" t="e">
        <f>INDEX(ЦС10!D:D,Лист2!V21)</f>
        <v>#N/A</v>
      </c>
      <c r="X21" t="e">
        <f>INDEX(ЦС10!E:E,Лист2!V21)</f>
        <v>#N/A</v>
      </c>
      <c r="Y21">
        <f t="shared" ca="1" si="0"/>
        <v>2</v>
      </c>
      <c r="Z21">
        <f t="shared" ca="1" si="1"/>
        <v>184513</v>
      </c>
      <c r="AA21">
        <f t="shared" ca="1" si="2"/>
        <v>528819</v>
      </c>
      <c r="AB21">
        <f t="shared" ca="1" si="3"/>
        <v>-528819</v>
      </c>
      <c r="AC21">
        <f t="shared" ca="1" si="4"/>
        <v>0</v>
      </c>
    </row>
    <row r="22" spans="1:29" x14ac:dyDescent="0.25">
      <c r="A22" t="s">
        <v>2403</v>
      </c>
      <c r="B22" t="s">
        <v>2404</v>
      </c>
      <c r="C22" t="s">
        <v>21</v>
      </c>
      <c r="D22" t="s">
        <v>22</v>
      </c>
      <c r="E22" t="s">
        <v>48</v>
      </c>
      <c r="F22" t="s">
        <v>49</v>
      </c>
      <c r="G22" t="s">
        <v>106</v>
      </c>
      <c r="H22" t="s">
        <v>2464</v>
      </c>
      <c r="I22" t="s">
        <v>2526</v>
      </c>
      <c r="J22" t="s">
        <v>2527</v>
      </c>
      <c r="K22" t="s">
        <v>64</v>
      </c>
      <c r="L22" t="s">
        <v>65</v>
      </c>
      <c r="M22">
        <v>58234</v>
      </c>
      <c r="N22">
        <v>-58234</v>
      </c>
      <c r="O22">
        <v>0</v>
      </c>
      <c r="Q22" t="e">
        <f>MATCH(A22,Вед!A:A,0)</f>
        <v>#N/A</v>
      </c>
      <c r="R22" t="e">
        <f>INDEX(Вед!D:D,Лист2!Q22)</f>
        <v>#N/A</v>
      </c>
      <c r="S22" t="e">
        <f>INDEX(Вед!E:E,Лист2!Q22)</f>
        <v>#N/A</v>
      </c>
      <c r="T22">
        <f>MATCH(G22,ЦС2!A:A,0)</f>
        <v>5</v>
      </c>
      <c r="U22" t="str">
        <f>INDEX(ЦС2!D:D,Лист2!T22)</f>
        <v>Государственная программа 4</v>
      </c>
      <c r="V22" t="e">
        <f>MATCH(I22,ЦС10!A:A,0)</f>
        <v>#N/A</v>
      </c>
      <c r="W22" t="e">
        <f>INDEX(ЦС10!D:D,Лист2!V22)</f>
        <v>#N/A</v>
      </c>
      <c r="X22" t="e">
        <f>INDEX(ЦС10!E:E,Лист2!V22)</f>
        <v>#N/A</v>
      </c>
      <c r="Y22">
        <f t="shared" ca="1" si="0"/>
        <v>2</v>
      </c>
      <c r="Z22">
        <f t="shared" ca="1" si="1"/>
        <v>77329</v>
      </c>
      <c r="AA22">
        <f t="shared" ca="1" si="2"/>
        <v>248919</v>
      </c>
      <c r="AB22">
        <f t="shared" ca="1" si="3"/>
        <v>-248919</v>
      </c>
      <c r="AC22">
        <f t="shared" ca="1" si="4"/>
        <v>0</v>
      </c>
    </row>
    <row r="23" spans="1:29" x14ac:dyDescent="0.25">
      <c r="A23" t="s">
        <v>2403</v>
      </c>
      <c r="B23" t="s">
        <v>2404</v>
      </c>
      <c r="C23" t="s">
        <v>21</v>
      </c>
      <c r="D23" t="s">
        <v>22</v>
      </c>
      <c r="E23" t="s">
        <v>48</v>
      </c>
      <c r="F23" t="s">
        <v>49</v>
      </c>
      <c r="G23" t="s">
        <v>106</v>
      </c>
      <c r="H23" t="s">
        <v>2464</v>
      </c>
      <c r="I23" t="s">
        <v>2526</v>
      </c>
      <c r="J23" t="s">
        <v>2527</v>
      </c>
      <c r="K23" t="s">
        <v>74</v>
      </c>
      <c r="L23" t="s">
        <v>75</v>
      </c>
      <c r="M23">
        <v>617682</v>
      </c>
      <c r="N23">
        <v>0</v>
      </c>
      <c r="O23">
        <v>617682</v>
      </c>
      <c r="Q23" t="e">
        <f>MATCH(A23,Вед!A:A,0)</f>
        <v>#N/A</v>
      </c>
      <c r="R23" t="e">
        <f>INDEX(Вед!D:D,Лист2!Q23)</f>
        <v>#N/A</v>
      </c>
      <c r="S23" t="e">
        <f>INDEX(Вед!E:E,Лист2!Q23)</f>
        <v>#N/A</v>
      </c>
      <c r="T23">
        <f>MATCH(G23,ЦС2!A:A,0)</f>
        <v>5</v>
      </c>
      <c r="U23" t="str">
        <f>INDEX(ЦС2!D:D,Лист2!T23)</f>
        <v>Государственная программа 4</v>
      </c>
      <c r="V23" t="e">
        <f>MATCH(I23,ЦС10!A:A,0)</f>
        <v>#N/A</v>
      </c>
      <c r="W23" t="e">
        <f>INDEX(ЦС10!D:D,Лист2!V23)</f>
        <v>#N/A</v>
      </c>
      <c r="X23" t="e">
        <f>INDEX(ЦС10!E:E,Лист2!V23)</f>
        <v>#N/A</v>
      </c>
      <c r="Y23">
        <f t="shared" ca="1" si="0"/>
        <v>2</v>
      </c>
      <c r="Z23">
        <f t="shared" ca="1" si="1"/>
        <v>403093</v>
      </c>
      <c r="AA23">
        <f t="shared" ca="1" si="2"/>
        <v>503409</v>
      </c>
      <c r="AB23">
        <f t="shared" ca="1" si="3"/>
        <v>-503409</v>
      </c>
      <c r="AC23">
        <f t="shared" ca="1" si="4"/>
        <v>0</v>
      </c>
    </row>
    <row r="24" spans="1:29" x14ac:dyDescent="0.25">
      <c r="A24" t="s">
        <v>2403</v>
      </c>
      <c r="B24" t="s">
        <v>2404</v>
      </c>
      <c r="C24" t="s">
        <v>21</v>
      </c>
      <c r="D24" t="s">
        <v>22</v>
      </c>
      <c r="E24" t="s">
        <v>48</v>
      </c>
      <c r="F24" t="s">
        <v>49</v>
      </c>
      <c r="G24" t="s">
        <v>25</v>
      </c>
      <c r="H24" t="s">
        <v>2463</v>
      </c>
      <c r="I24" t="s">
        <v>2528</v>
      </c>
      <c r="J24" t="s">
        <v>2529</v>
      </c>
      <c r="K24" t="s">
        <v>74</v>
      </c>
      <c r="L24" t="s">
        <v>75</v>
      </c>
      <c r="M24">
        <v>738287</v>
      </c>
      <c r="N24">
        <v>-372607</v>
      </c>
      <c r="O24">
        <v>365680</v>
      </c>
      <c r="Q24" t="e">
        <f>MATCH(A24,Вед!A:A,0)</f>
        <v>#N/A</v>
      </c>
      <c r="R24" t="e">
        <f>INDEX(Вед!D:D,Лист2!Q24)</f>
        <v>#N/A</v>
      </c>
      <c r="S24" t="e">
        <f>INDEX(Вед!E:E,Лист2!Q24)</f>
        <v>#N/A</v>
      </c>
      <c r="T24">
        <f>MATCH(G24,ЦС2!A:A,0)</f>
        <v>2</v>
      </c>
      <c r="U24" t="str">
        <f>INDEX(ЦС2!D:D,Лист2!T24)</f>
        <v>Государственная программа 1</v>
      </c>
      <c r="V24" t="e">
        <f>MATCH(I24,ЦС10!A:A,0)</f>
        <v>#N/A</v>
      </c>
      <c r="W24" t="e">
        <f>INDEX(ЦС10!D:D,Лист2!V24)</f>
        <v>#N/A</v>
      </c>
      <c r="X24" t="e">
        <f>INDEX(ЦС10!E:E,Лист2!V24)</f>
        <v>#N/A</v>
      </c>
      <c r="Y24">
        <f t="shared" ca="1" si="0"/>
        <v>2</v>
      </c>
      <c r="Z24">
        <f t="shared" ca="1" si="1"/>
        <v>47935</v>
      </c>
      <c r="AA24">
        <f t="shared" ca="1" si="2"/>
        <v>315642</v>
      </c>
      <c r="AB24">
        <f t="shared" ca="1" si="3"/>
        <v>-315642</v>
      </c>
      <c r="AC24">
        <f t="shared" ca="1" si="4"/>
        <v>0</v>
      </c>
    </row>
    <row r="25" spans="1:29" x14ac:dyDescent="0.25">
      <c r="A25" t="s">
        <v>2403</v>
      </c>
      <c r="B25" t="s">
        <v>2404</v>
      </c>
      <c r="C25" t="s">
        <v>21</v>
      </c>
      <c r="D25" t="s">
        <v>22</v>
      </c>
      <c r="E25" t="s">
        <v>48</v>
      </c>
      <c r="F25" t="s">
        <v>49</v>
      </c>
      <c r="G25" t="s">
        <v>25</v>
      </c>
      <c r="H25" t="s">
        <v>2463</v>
      </c>
      <c r="I25" t="s">
        <v>2530</v>
      </c>
      <c r="J25" t="s">
        <v>2531</v>
      </c>
      <c r="K25" t="s">
        <v>64</v>
      </c>
      <c r="L25" t="s">
        <v>65</v>
      </c>
      <c r="M25">
        <v>841082</v>
      </c>
      <c r="N25">
        <v>0</v>
      </c>
      <c r="O25">
        <v>841082</v>
      </c>
      <c r="Q25" t="e">
        <f>MATCH(A25,Вед!A:A,0)</f>
        <v>#N/A</v>
      </c>
      <c r="R25" t="e">
        <f>INDEX(Вед!D:D,Лист2!Q25)</f>
        <v>#N/A</v>
      </c>
      <c r="S25" t="e">
        <f>INDEX(Вед!E:E,Лист2!Q25)</f>
        <v>#N/A</v>
      </c>
      <c r="T25">
        <f>MATCH(G25,ЦС2!A:A,0)</f>
        <v>2</v>
      </c>
      <c r="U25" t="str">
        <f>INDEX(ЦС2!D:D,Лист2!T25)</f>
        <v>Государственная программа 1</v>
      </c>
      <c r="V25" t="e">
        <f>MATCH(I25,ЦС10!A:A,0)</f>
        <v>#N/A</v>
      </c>
      <c r="W25" t="e">
        <f>INDEX(ЦС10!D:D,Лист2!V25)</f>
        <v>#N/A</v>
      </c>
      <c r="X25" t="e">
        <f>INDEX(ЦС10!E:E,Лист2!V25)</f>
        <v>#N/A</v>
      </c>
      <c r="Y25">
        <f t="shared" ca="1" si="0"/>
        <v>2</v>
      </c>
      <c r="Z25">
        <f t="shared" ca="1" si="1"/>
        <v>338886</v>
      </c>
      <c r="AA25">
        <f t="shared" ca="1" si="2"/>
        <v>362852</v>
      </c>
      <c r="AB25">
        <f t="shared" ca="1" si="3"/>
        <v>-362852</v>
      </c>
      <c r="AC25">
        <f t="shared" ca="1" si="4"/>
        <v>0</v>
      </c>
    </row>
    <row r="26" spans="1:29" x14ac:dyDescent="0.25">
      <c r="A26" t="s">
        <v>2403</v>
      </c>
      <c r="B26" t="s">
        <v>2404</v>
      </c>
      <c r="C26" t="s">
        <v>21</v>
      </c>
      <c r="D26" t="s">
        <v>22</v>
      </c>
      <c r="E26" t="s">
        <v>48</v>
      </c>
      <c r="F26" t="s">
        <v>49</v>
      </c>
      <c r="G26" t="s">
        <v>25</v>
      </c>
      <c r="H26" t="s">
        <v>2463</v>
      </c>
      <c r="I26" t="s">
        <v>2532</v>
      </c>
      <c r="J26" t="s">
        <v>2533</v>
      </c>
      <c r="K26" t="s">
        <v>33</v>
      </c>
      <c r="L26" t="s">
        <v>34</v>
      </c>
      <c r="M26">
        <v>529018</v>
      </c>
      <c r="N26">
        <v>-529018</v>
      </c>
      <c r="O26">
        <v>0</v>
      </c>
      <c r="Q26" t="e">
        <f>MATCH(A26,Вед!A:A,0)</f>
        <v>#N/A</v>
      </c>
      <c r="R26" t="e">
        <f>INDEX(Вед!D:D,Лист2!Q26)</f>
        <v>#N/A</v>
      </c>
      <c r="S26" t="e">
        <f>INDEX(Вед!E:E,Лист2!Q26)</f>
        <v>#N/A</v>
      </c>
      <c r="T26">
        <f>MATCH(G26,ЦС2!A:A,0)</f>
        <v>2</v>
      </c>
      <c r="U26" t="str">
        <f>INDEX(ЦС2!D:D,Лист2!T26)</f>
        <v>Государственная программа 1</v>
      </c>
      <c r="V26" t="e">
        <f>MATCH(I26,ЦС10!A:A,0)</f>
        <v>#N/A</v>
      </c>
      <c r="W26" t="e">
        <f>INDEX(ЦС10!D:D,Лист2!V26)</f>
        <v>#N/A</v>
      </c>
      <c r="X26" t="e">
        <f>INDEX(ЦС10!E:E,Лист2!V26)</f>
        <v>#N/A</v>
      </c>
      <c r="Y26">
        <f t="shared" ca="1" si="0"/>
        <v>2</v>
      </c>
      <c r="Z26">
        <f t="shared" ca="1" si="1"/>
        <v>316430</v>
      </c>
      <c r="AA26">
        <f t="shared" ca="1" si="2"/>
        <v>884844</v>
      </c>
      <c r="AB26">
        <f t="shared" ca="1" si="3"/>
        <v>-884844</v>
      </c>
      <c r="AC26">
        <f t="shared" ca="1" si="4"/>
        <v>0</v>
      </c>
    </row>
    <row r="27" spans="1:29" x14ac:dyDescent="0.25">
      <c r="A27" t="s">
        <v>2403</v>
      </c>
      <c r="B27" t="s">
        <v>2404</v>
      </c>
      <c r="C27" t="s">
        <v>21</v>
      </c>
      <c r="D27" t="s">
        <v>22</v>
      </c>
      <c r="E27" t="s">
        <v>48</v>
      </c>
      <c r="F27" t="s">
        <v>49</v>
      </c>
      <c r="G27" t="s">
        <v>122</v>
      </c>
      <c r="H27" t="s">
        <v>2465</v>
      </c>
      <c r="I27" t="s">
        <v>2534</v>
      </c>
      <c r="J27" t="s">
        <v>2535</v>
      </c>
      <c r="K27" t="s">
        <v>33</v>
      </c>
      <c r="L27" t="s">
        <v>34</v>
      </c>
      <c r="M27">
        <v>541145</v>
      </c>
      <c r="N27">
        <v>0</v>
      </c>
      <c r="O27">
        <v>541145</v>
      </c>
      <c r="Q27" t="e">
        <f>MATCH(A27,Вед!A:A,0)</f>
        <v>#N/A</v>
      </c>
      <c r="R27" t="e">
        <f>INDEX(Вед!D:D,Лист2!Q27)</f>
        <v>#N/A</v>
      </c>
      <c r="S27" t="e">
        <f>INDEX(Вед!E:E,Лист2!Q27)</f>
        <v>#N/A</v>
      </c>
      <c r="T27">
        <f>MATCH(G27,ЦС2!A:A,0)</f>
        <v>7</v>
      </c>
      <c r="U27" t="str">
        <f>INDEX(ЦС2!D:D,Лист2!T27)</f>
        <v>Государственная программа 6</v>
      </c>
      <c r="V27" t="e">
        <f>MATCH(I27,ЦС10!A:A,0)</f>
        <v>#N/A</v>
      </c>
      <c r="W27" t="e">
        <f>INDEX(ЦС10!D:D,Лист2!V27)</f>
        <v>#N/A</v>
      </c>
      <c r="X27" t="e">
        <f>INDEX(ЦС10!E:E,Лист2!V27)</f>
        <v>#N/A</v>
      </c>
      <c r="Y27">
        <f t="shared" ca="1" si="0"/>
        <v>2</v>
      </c>
      <c r="Z27">
        <f t="shared" ca="1" si="1"/>
        <v>7767</v>
      </c>
      <c r="AA27">
        <f t="shared" ca="1" si="2"/>
        <v>66983</v>
      </c>
      <c r="AB27">
        <f t="shared" ca="1" si="3"/>
        <v>-66983</v>
      </c>
      <c r="AC27">
        <f t="shared" ca="1" si="4"/>
        <v>0</v>
      </c>
    </row>
    <row r="28" spans="1:29" x14ac:dyDescent="0.25">
      <c r="A28" t="s">
        <v>2403</v>
      </c>
      <c r="B28" t="s">
        <v>2404</v>
      </c>
      <c r="C28" t="s">
        <v>21</v>
      </c>
      <c r="D28" t="s">
        <v>22</v>
      </c>
      <c r="E28" t="s">
        <v>48</v>
      </c>
      <c r="F28" t="s">
        <v>49</v>
      </c>
      <c r="G28" t="s">
        <v>122</v>
      </c>
      <c r="H28" t="s">
        <v>2465</v>
      </c>
      <c r="I28" t="s">
        <v>2536</v>
      </c>
      <c r="J28" t="s">
        <v>2537</v>
      </c>
      <c r="K28" t="s">
        <v>33</v>
      </c>
      <c r="L28" t="s">
        <v>34</v>
      </c>
      <c r="M28">
        <v>529049</v>
      </c>
      <c r="N28">
        <v>-339582</v>
      </c>
      <c r="O28">
        <v>189467</v>
      </c>
      <c r="Q28" t="e">
        <f>MATCH(A28,Вед!A:A,0)</f>
        <v>#N/A</v>
      </c>
      <c r="R28" t="e">
        <f>INDEX(Вед!D:D,Лист2!Q28)</f>
        <v>#N/A</v>
      </c>
      <c r="S28" t="e">
        <f>INDEX(Вед!E:E,Лист2!Q28)</f>
        <v>#N/A</v>
      </c>
      <c r="T28">
        <f>MATCH(G28,ЦС2!A:A,0)</f>
        <v>7</v>
      </c>
      <c r="U28" t="str">
        <f>INDEX(ЦС2!D:D,Лист2!T28)</f>
        <v>Государственная программа 6</v>
      </c>
      <c r="V28" t="e">
        <f>MATCH(I28,ЦС10!A:A,0)</f>
        <v>#N/A</v>
      </c>
      <c r="W28" t="e">
        <f>INDEX(ЦС10!D:D,Лист2!V28)</f>
        <v>#N/A</v>
      </c>
      <c r="X28" t="e">
        <f>INDEX(ЦС10!E:E,Лист2!V28)</f>
        <v>#N/A</v>
      </c>
      <c r="Y28">
        <f t="shared" ca="1" si="0"/>
        <v>1</v>
      </c>
      <c r="Z28">
        <f t="shared" ca="1" si="1"/>
        <v>518692</v>
      </c>
      <c r="AA28">
        <f t="shared" ca="1" si="2"/>
        <v>534106</v>
      </c>
      <c r="AB28">
        <f t="shared" ca="1" si="3"/>
        <v>-518692</v>
      </c>
      <c r="AC28">
        <f t="shared" ca="1" si="4"/>
        <v>15414</v>
      </c>
    </row>
    <row r="29" spans="1:29" x14ac:dyDescent="0.25">
      <c r="A29" t="s">
        <v>2403</v>
      </c>
      <c r="B29" t="s">
        <v>2404</v>
      </c>
      <c r="C29" t="s">
        <v>21</v>
      </c>
      <c r="D29" t="s">
        <v>22</v>
      </c>
      <c r="E29" t="s">
        <v>48</v>
      </c>
      <c r="F29" t="s">
        <v>49</v>
      </c>
      <c r="G29" t="s">
        <v>25</v>
      </c>
      <c r="H29" t="s">
        <v>2463</v>
      </c>
      <c r="I29" t="s">
        <v>2538</v>
      </c>
      <c r="J29" t="s">
        <v>2539</v>
      </c>
      <c r="K29" t="s">
        <v>33</v>
      </c>
      <c r="L29" t="s">
        <v>34</v>
      </c>
      <c r="M29">
        <v>943410</v>
      </c>
      <c r="N29">
        <v>76631</v>
      </c>
      <c r="O29">
        <v>1020041</v>
      </c>
      <c r="Q29" t="e">
        <f>MATCH(A29,Вед!A:A,0)</f>
        <v>#N/A</v>
      </c>
      <c r="R29" t="e">
        <f>INDEX(Вед!D:D,Лист2!Q29)</f>
        <v>#N/A</v>
      </c>
      <c r="S29" t="e">
        <f>INDEX(Вед!E:E,Лист2!Q29)</f>
        <v>#N/A</v>
      </c>
      <c r="T29">
        <f>MATCH(G29,ЦС2!A:A,0)</f>
        <v>2</v>
      </c>
      <c r="U29" t="str">
        <f>INDEX(ЦС2!D:D,Лист2!T29)</f>
        <v>Государственная программа 1</v>
      </c>
      <c r="V29" t="e">
        <f>MATCH(I29,ЦС10!A:A,0)</f>
        <v>#N/A</v>
      </c>
      <c r="W29" t="e">
        <f>INDEX(ЦС10!D:D,Лист2!V29)</f>
        <v>#N/A</v>
      </c>
      <c r="X29" t="e">
        <f>INDEX(ЦС10!E:E,Лист2!V29)</f>
        <v>#N/A</v>
      </c>
      <c r="Y29">
        <f t="shared" ca="1" si="0"/>
        <v>3</v>
      </c>
      <c r="Z29">
        <f t="shared" ca="1" si="1"/>
        <v>253636</v>
      </c>
      <c r="AA29">
        <f t="shared" ca="1" si="2"/>
        <v>363271</v>
      </c>
      <c r="AB29">
        <f t="shared" ca="1" si="3"/>
        <v>0</v>
      </c>
      <c r="AC29">
        <f t="shared" ca="1" si="4"/>
        <v>363271</v>
      </c>
    </row>
    <row r="30" spans="1:29" x14ac:dyDescent="0.25">
      <c r="A30" t="s">
        <v>2403</v>
      </c>
      <c r="B30" t="s">
        <v>2404</v>
      </c>
      <c r="C30" t="s">
        <v>21</v>
      </c>
      <c r="D30" t="s">
        <v>22</v>
      </c>
      <c r="E30" t="s">
        <v>48</v>
      </c>
      <c r="F30" t="s">
        <v>49</v>
      </c>
      <c r="G30" t="s">
        <v>25</v>
      </c>
      <c r="H30" t="s">
        <v>2463</v>
      </c>
      <c r="I30" t="s">
        <v>2540</v>
      </c>
      <c r="J30" t="s">
        <v>2541</v>
      </c>
      <c r="K30" t="s">
        <v>33</v>
      </c>
      <c r="L30" t="s">
        <v>34</v>
      </c>
      <c r="M30">
        <v>34608</v>
      </c>
      <c r="N30">
        <v>-34608</v>
      </c>
      <c r="O30">
        <v>0</v>
      </c>
      <c r="Q30" t="e">
        <f>MATCH(A30,Вед!A:A,0)</f>
        <v>#N/A</v>
      </c>
      <c r="R30" t="e">
        <f>INDEX(Вед!D:D,Лист2!Q30)</f>
        <v>#N/A</v>
      </c>
      <c r="S30" t="e">
        <f>INDEX(Вед!E:E,Лист2!Q30)</f>
        <v>#N/A</v>
      </c>
      <c r="T30">
        <f>MATCH(G30,ЦС2!A:A,0)</f>
        <v>2</v>
      </c>
      <c r="U30" t="str">
        <f>INDEX(ЦС2!D:D,Лист2!T30)</f>
        <v>Государственная программа 1</v>
      </c>
      <c r="V30" t="e">
        <f>MATCH(I30,ЦС10!A:A,0)</f>
        <v>#N/A</v>
      </c>
      <c r="W30" t="e">
        <f>INDEX(ЦС10!D:D,Лист2!V30)</f>
        <v>#N/A</v>
      </c>
      <c r="X30" t="e">
        <f>INDEX(ЦС10!E:E,Лист2!V30)</f>
        <v>#N/A</v>
      </c>
      <c r="Y30">
        <f t="shared" ca="1" si="0"/>
        <v>2</v>
      </c>
      <c r="Z30">
        <f t="shared" ca="1" si="1"/>
        <v>22510</v>
      </c>
      <c r="AA30">
        <f t="shared" ca="1" si="2"/>
        <v>396837</v>
      </c>
      <c r="AB30">
        <f t="shared" ca="1" si="3"/>
        <v>-396837</v>
      </c>
      <c r="AC30">
        <f t="shared" ca="1" si="4"/>
        <v>0</v>
      </c>
    </row>
    <row r="31" spans="1:29" x14ac:dyDescent="0.25">
      <c r="A31" t="s">
        <v>2403</v>
      </c>
      <c r="B31" t="s">
        <v>2404</v>
      </c>
      <c r="C31" t="s">
        <v>21</v>
      </c>
      <c r="D31" t="s">
        <v>22</v>
      </c>
      <c r="E31" t="s">
        <v>48</v>
      </c>
      <c r="F31" t="s">
        <v>49</v>
      </c>
      <c r="G31" t="s">
        <v>25</v>
      </c>
      <c r="H31" t="s">
        <v>2463</v>
      </c>
      <c r="I31" t="s">
        <v>2542</v>
      </c>
      <c r="J31" t="s">
        <v>2543</v>
      </c>
      <c r="K31" t="s">
        <v>138</v>
      </c>
      <c r="L31" t="s">
        <v>139</v>
      </c>
      <c r="M31">
        <v>323494</v>
      </c>
      <c r="N31">
        <v>-323494</v>
      </c>
      <c r="O31">
        <v>0</v>
      </c>
      <c r="Q31" t="e">
        <f>MATCH(A31,Вед!A:A,0)</f>
        <v>#N/A</v>
      </c>
      <c r="R31" t="e">
        <f>INDEX(Вед!D:D,Лист2!Q31)</f>
        <v>#N/A</v>
      </c>
      <c r="S31" t="e">
        <f>INDEX(Вед!E:E,Лист2!Q31)</f>
        <v>#N/A</v>
      </c>
      <c r="T31">
        <f>MATCH(G31,ЦС2!A:A,0)</f>
        <v>2</v>
      </c>
      <c r="U31" t="str">
        <f>INDEX(ЦС2!D:D,Лист2!T31)</f>
        <v>Государственная программа 1</v>
      </c>
      <c r="V31" t="e">
        <f>MATCH(I31,ЦС10!A:A,0)</f>
        <v>#N/A</v>
      </c>
      <c r="W31" t="e">
        <f>INDEX(ЦС10!D:D,Лист2!V31)</f>
        <v>#N/A</v>
      </c>
      <c r="X31" t="e">
        <f>INDEX(ЦС10!E:E,Лист2!V31)</f>
        <v>#N/A</v>
      </c>
      <c r="Y31">
        <f t="shared" ca="1" si="0"/>
        <v>0</v>
      </c>
      <c r="Z31">
        <f t="shared" ca="1" si="1"/>
        <v>538895</v>
      </c>
      <c r="AA31">
        <f t="shared" ca="1" si="2"/>
        <v>740047</v>
      </c>
      <c r="AB31">
        <f t="shared" ca="1" si="3"/>
        <v>538895</v>
      </c>
      <c r="AC31">
        <f t="shared" ca="1" si="4"/>
        <v>1278942</v>
      </c>
    </row>
    <row r="32" spans="1:29" x14ac:dyDescent="0.25">
      <c r="A32" t="s">
        <v>2403</v>
      </c>
      <c r="B32" t="s">
        <v>2404</v>
      </c>
      <c r="C32" t="s">
        <v>21</v>
      </c>
      <c r="D32" t="s">
        <v>22</v>
      </c>
      <c r="E32" t="s">
        <v>48</v>
      </c>
      <c r="F32" t="s">
        <v>49</v>
      </c>
      <c r="G32" t="s">
        <v>25</v>
      </c>
      <c r="H32" t="s">
        <v>2463</v>
      </c>
      <c r="I32" t="s">
        <v>2544</v>
      </c>
      <c r="J32" t="s">
        <v>2545</v>
      </c>
      <c r="K32" t="s">
        <v>102</v>
      </c>
      <c r="L32" t="s">
        <v>103</v>
      </c>
      <c r="M32">
        <v>744975</v>
      </c>
      <c r="N32">
        <v>-744975</v>
      </c>
      <c r="O32">
        <v>0</v>
      </c>
      <c r="Q32" t="e">
        <f>MATCH(A32,Вед!A:A,0)</f>
        <v>#N/A</v>
      </c>
      <c r="R32" t="e">
        <f>INDEX(Вед!D:D,Лист2!Q32)</f>
        <v>#N/A</v>
      </c>
      <c r="S32" t="e">
        <f>INDEX(Вед!E:E,Лист2!Q32)</f>
        <v>#N/A</v>
      </c>
      <c r="T32">
        <f>MATCH(G32,ЦС2!A:A,0)</f>
        <v>2</v>
      </c>
      <c r="U32" t="str">
        <f>INDEX(ЦС2!D:D,Лист2!T32)</f>
        <v>Государственная программа 1</v>
      </c>
      <c r="V32" t="e">
        <f>MATCH(I32,ЦС10!A:A,0)</f>
        <v>#N/A</v>
      </c>
      <c r="W32" t="e">
        <f>INDEX(ЦС10!D:D,Лист2!V32)</f>
        <v>#N/A</v>
      </c>
      <c r="X32" t="e">
        <f>INDEX(ЦС10!E:E,Лист2!V32)</f>
        <v>#N/A</v>
      </c>
      <c r="Y32">
        <f t="shared" ca="1" si="0"/>
        <v>0</v>
      </c>
      <c r="Z32">
        <f t="shared" ca="1" si="1"/>
        <v>558092</v>
      </c>
      <c r="AA32">
        <f t="shared" ca="1" si="2"/>
        <v>780245</v>
      </c>
      <c r="AB32">
        <f t="shared" ca="1" si="3"/>
        <v>558092</v>
      </c>
      <c r="AC32">
        <f t="shared" ca="1" si="4"/>
        <v>1338337</v>
      </c>
    </row>
    <row r="33" spans="1:29" x14ac:dyDescent="0.25">
      <c r="A33" t="s">
        <v>2403</v>
      </c>
      <c r="B33" t="s">
        <v>2404</v>
      </c>
      <c r="C33" t="s">
        <v>21</v>
      </c>
      <c r="D33" t="s">
        <v>22</v>
      </c>
      <c r="E33" t="s">
        <v>48</v>
      </c>
      <c r="F33" t="s">
        <v>49</v>
      </c>
      <c r="G33" t="s">
        <v>106</v>
      </c>
      <c r="H33" t="s">
        <v>2464</v>
      </c>
      <c r="I33" t="s">
        <v>2546</v>
      </c>
      <c r="J33" t="s">
        <v>2547</v>
      </c>
      <c r="K33" t="s">
        <v>74</v>
      </c>
      <c r="L33" t="s">
        <v>75</v>
      </c>
      <c r="M33">
        <v>719904</v>
      </c>
      <c r="N33">
        <v>-719904</v>
      </c>
      <c r="O33">
        <v>0</v>
      </c>
      <c r="Q33" t="e">
        <f>MATCH(A33,Вед!A:A,0)</f>
        <v>#N/A</v>
      </c>
      <c r="R33" t="e">
        <f>INDEX(Вед!D:D,Лист2!Q33)</f>
        <v>#N/A</v>
      </c>
      <c r="S33" t="e">
        <f>INDEX(Вед!E:E,Лист2!Q33)</f>
        <v>#N/A</v>
      </c>
      <c r="T33">
        <f>MATCH(G33,ЦС2!A:A,0)</f>
        <v>5</v>
      </c>
      <c r="U33" t="str">
        <f>INDEX(ЦС2!D:D,Лист2!T33)</f>
        <v>Государственная программа 4</v>
      </c>
      <c r="V33" t="e">
        <f>MATCH(I33,ЦС10!A:A,0)</f>
        <v>#N/A</v>
      </c>
      <c r="W33" t="e">
        <f>INDEX(ЦС10!D:D,Лист2!V33)</f>
        <v>#N/A</v>
      </c>
      <c r="X33" t="e">
        <f>INDEX(ЦС10!E:E,Лист2!V33)</f>
        <v>#N/A</v>
      </c>
      <c r="Y33">
        <f t="shared" ca="1" si="0"/>
        <v>3</v>
      </c>
      <c r="Z33">
        <f t="shared" ca="1" si="1"/>
        <v>294347</v>
      </c>
      <c r="AA33">
        <f t="shared" ca="1" si="2"/>
        <v>670883</v>
      </c>
      <c r="AB33">
        <f t="shared" ca="1" si="3"/>
        <v>0</v>
      </c>
      <c r="AC33">
        <f t="shared" ca="1" si="4"/>
        <v>670883</v>
      </c>
    </row>
    <row r="34" spans="1:29" x14ac:dyDescent="0.25">
      <c r="A34" t="s">
        <v>2403</v>
      </c>
      <c r="B34" t="s">
        <v>2404</v>
      </c>
      <c r="C34" t="s">
        <v>21</v>
      </c>
      <c r="D34" t="s">
        <v>22</v>
      </c>
      <c r="E34" t="s">
        <v>48</v>
      </c>
      <c r="F34" t="s">
        <v>49</v>
      </c>
      <c r="G34" t="s">
        <v>25</v>
      </c>
      <c r="H34" t="s">
        <v>2463</v>
      </c>
      <c r="I34" t="s">
        <v>2548</v>
      </c>
      <c r="J34" t="s">
        <v>2549</v>
      </c>
      <c r="K34" t="s">
        <v>74</v>
      </c>
      <c r="L34" t="s">
        <v>75</v>
      </c>
      <c r="M34">
        <v>362697</v>
      </c>
      <c r="N34">
        <v>-127852</v>
      </c>
      <c r="O34">
        <v>234845</v>
      </c>
      <c r="Q34" t="e">
        <f>MATCH(A34,Вед!A:A,0)</f>
        <v>#N/A</v>
      </c>
      <c r="R34" t="e">
        <f>INDEX(Вед!D:D,Лист2!Q34)</f>
        <v>#N/A</v>
      </c>
      <c r="S34" t="e">
        <f>INDEX(Вед!E:E,Лист2!Q34)</f>
        <v>#N/A</v>
      </c>
      <c r="T34">
        <f>MATCH(G34,ЦС2!A:A,0)</f>
        <v>2</v>
      </c>
      <c r="U34" t="str">
        <f>INDEX(ЦС2!D:D,Лист2!T34)</f>
        <v>Государственная программа 1</v>
      </c>
      <c r="V34" t="e">
        <f>MATCH(I34,ЦС10!A:A,0)</f>
        <v>#N/A</v>
      </c>
      <c r="W34" t="e">
        <f>INDEX(ЦС10!D:D,Лист2!V34)</f>
        <v>#N/A</v>
      </c>
      <c r="X34" t="e">
        <f>INDEX(ЦС10!E:E,Лист2!V34)</f>
        <v>#N/A</v>
      </c>
      <c r="Y34">
        <f t="shared" ca="1" si="0"/>
        <v>1</v>
      </c>
      <c r="Z34">
        <f t="shared" ca="1" si="1"/>
        <v>78207</v>
      </c>
      <c r="AA34">
        <f t="shared" ca="1" si="2"/>
        <v>298408</v>
      </c>
      <c r="AB34">
        <f t="shared" ca="1" si="3"/>
        <v>-78207</v>
      </c>
      <c r="AC34">
        <f t="shared" ca="1" si="4"/>
        <v>220201</v>
      </c>
    </row>
    <row r="35" spans="1:29" x14ac:dyDescent="0.25">
      <c r="A35" t="s">
        <v>2403</v>
      </c>
      <c r="B35" t="s">
        <v>2404</v>
      </c>
      <c r="C35" t="s">
        <v>21</v>
      </c>
      <c r="D35" t="s">
        <v>22</v>
      </c>
      <c r="E35" t="s">
        <v>148</v>
      </c>
      <c r="F35" t="s">
        <v>149</v>
      </c>
      <c r="G35" t="s">
        <v>25</v>
      </c>
      <c r="H35" t="s">
        <v>2463</v>
      </c>
      <c r="I35" t="s">
        <v>2502</v>
      </c>
      <c r="J35" t="s">
        <v>2503</v>
      </c>
      <c r="K35" t="s">
        <v>56</v>
      </c>
      <c r="L35" t="s">
        <v>57</v>
      </c>
      <c r="M35">
        <v>65868</v>
      </c>
      <c r="N35">
        <v>0</v>
      </c>
      <c r="O35">
        <v>65868</v>
      </c>
      <c r="Q35" t="e">
        <f>MATCH(A35,Вед!A:A,0)</f>
        <v>#N/A</v>
      </c>
      <c r="R35" t="e">
        <f>INDEX(Вед!D:D,Лист2!Q35)</f>
        <v>#N/A</v>
      </c>
      <c r="S35" t="e">
        <f>INDEX(Вед!E:E,Лист2!Q35)</f>
        <v>#N/A</v>
      </c>
      <c r="T35">
        <f>MATCH(G35,ЦС2!A:A,0)</f>
        <v>2</v>
      </c>
      <c r="U35" t="str">
        <f>INDEX(ЦС2!D:D,Лист2!T35)</f>
        <v>Государственная программа 1</v>
      </c>
      <c r="V35" t="e">
        <f>MATCH(I35,ЦС10!A:A,0)</f>
        <v>#N/A</v>
      </c>
      <c r="W35" t="e">
        <f>INDEX(ЦС10!D:D,Лист2!V35)</f>
        <v>#N/A</v>
      </c>
      <c r="X35" t="e">
        <f>INDEX(ЦС10!E:E,Лист2!V35)</f>
        <v>#N/A</v>
      </c>
      <c r="Y35">
        <f t="shared" ca="1" si="0"/>
        <v>3</v>
      </c>
      <c r="Z35">
        <f t="shared" ca="1" si="1"/>
        <v>5702</v>
      </c>
      <c r="AA35">
        <f t="shared" ca="1" si="2"/>
        <v>643939</v>
      </c>
      <c r="AB35">
        <f t="shared" ca="1" si="3"/>
        <v>0</v>
      </c>
      <c r="AC35">
        <f t="shared" ca="1" si="4"/>
        <v>643939</v>
      </c>
    </row>
    <row r="36" spans="1:29" x14ac:dyDescent="0.25">
      <c r="A36" t="s">
        <v>2403</v>
      </c>
      <c r="B36" t="s">
        <v>2404</v>
      </c>
      <c r="C36" t="s">
        <v>21</v>
      </c>
      <c r="D36" t="s">
        <v>22</v>
      </c>
      <c r="E36" t="s">
        <v>148</v>
      </c>
      <c r="F36" t="s">
        <v>149</v>
      </c>
      <c r="G36" t="s">
        <v>25</v>
      </c>
      <c r="H36" t="s">
        <v>2463</v>
      </c>
      <c r="I36" t="s">
        <v>2502</v>
      </c>
      <c r="J36" t="s">
        <v>2503</v>
      </c>
      <c r="K36" t="s">
        <v>150</v>
      </c>
      <c r="L36" t="s">
        <v>151</v>
      </c>
      <c r="M36">
        <v>820625</v>
      </c>
      <c r="N36">
        <v>-167946</v>
      </c>
      <c r="O36">
        <v>652679</v>
      </c>
      <c r="Q36" t="e">
        <f>MATCH(A36,Вед!A:A,0)</f>
        <v>#N/A</v>
      </c>
      <c r="R36" t="e">
        <f>INDEX(Вед!D:D,Лист2!Q36)</f>
        <v>#N/A</v>
      </c>
      <c r="S36" t="e">
        <f>INDEX(Вед!E:E,Лист2!Q36)</f>
        <v>#N/A</v>
      </c>
      <c r="T36">
        <f>MATCH(G36,ЦС2!A:A,0)</f>
        <v>2</v>
      </c>
      <c r="U36" t="str">
        <f>INDEX(ЦС2!D:D,Лист2!T36)</f>
        <v>Государственная программа 1</v>
      </c>
      <c r="V36" t="e">
        <f>MATCH(I36,ЦС10!A:A,0)</f>
        <v>#N/A</v>
      </c>
      <c r="W36" t="e">
        <f>INDEX(ЦС10!D:D,Лист2!V36)</f>
        <v>#N/A</v>
      </c>
      <c r="X36" t="e">
        <f>INDEX(ЦС10!E:E,Лист2!V36)</f>
        <v>#N/A</v>
      </c>
      <c r="Y36">
        <f t="shared" ca="1" si="0"/>
        <v>1</v>
      </c>
      <c r="Z36">
        <f t="shared" ca="1" si="1"/>
        <v>83352</v>
      </c>
      <c r="AA36">
        <f t="shared" ca="1" si="2"/>
        <v>319694</v>
      </c>
      <c r="AB36">
        <f t="shared" ca="1" si="3"/>
        <v>-83352</v>
      </c>
      <c r="AC36">
        <f t="shared" ca="1" si="4"/>
        <v>236342</v>
      </c>
    </row>
    <row r="37" spans="1:29" x14ac:dyDescent="0.25">
      <c r="A37" t="s">
        <v>2403</v>
      </c>
      <c r="B37" t="s">
        <v>2404</v>
      </c>
      <c r="C37" t="s">
        <v>21</v>
      </c>
      <c r="D37" t="s">
        <v>22</v>
      </c>
      <c r="E37" t="s">
        <v>148</v>
      </c>
      <c r="F37" t="s">
        <v>149</v>
      </c>
      <c r="G37" t="s">
        <v>25</v>
      </c>
      <c r="H37" t="s">
        <v>2463</v>
      </c>
      <c r="I37" t="s">
        <v>2550</v>
      </c>
      <c r="J37" t="s">
        <v>2551</v>
      </c>
      <c r="K37" t="s">
        <v>64</v>
      </c>
      <c r="L37" t="s">
        <v>65</v>
      </c>
      <c r="M37">
        <v>799696</v>
      </c>
      <c r="N37">
        <v>-358519</v>
      </c>
      <c r="O37">
        <v>441177</v>
      </c>
      <c r="Q37" t="e">
        <f>MATCH(A37,Вед!A:A,0)</f>
        <v>#N/A</v>
      </c>
      <c r="R37" t="e">
        <f>INDEX(Вед!D:D,Лист2!Q37)</f>
        <v>#N/A</v>
      </c>
      <c r="S37" t="e">
        <f>INDEX(Вед!E:E,Лист2!Q37)</f>
        <v>#N/A</v>
      </c>
      <c r="T37">
        <f>MATCH(G37,ЦС2!A:A,0)</f>
        <v>2</v>
      </c>
      <c r="U37" t="str">
        <f>INDEX(ЦС2!D:D,Лист2!T37)</f>
        <v>Государственная программа 1</v>
      </c>
      <c r="V37" t="e">
        <f>MATCH(I37,ЦС10!A:A,0)</f>
        <v>#N/A</v>
      </c>
      <c r="W37" t="e">
        <f>INDEX(ЦС10!D:D,Лист2!V37)</f>
        <v>#N/A</v>
      </c>
      <c r="X37" t="e">
        <f>INDEX(ЦС10!E:E,Лист2!V37)</f>
        <v>#N/A</v>
      </c>
      <c r="Y37">
        <f t="shared" ca="1" si="0"/>
        <v>0</v>
      </c>
      <c r="Z37">
        <f t="shared" ca="1" si="1"/>
        <v>198480</v>
      </c>
      <c r="AA37">
        <f t="shared" ca="1" si="2"/>
        <v>418102</v>
      </c>
      <c r="AB37">
        <f t="shared" ca="1" si="3"/>
        <v>198480</v>
      </c>
      <c r="AC37">
        <f t="shared" ca="1" si="4"/>
        <v>616582</v>
      </c>
    </row>
    <row r="38" spans="1:29" x14ac:dyDescent="0.25">
      <c r="A38" t="s">
        <v>2403</v>
      </c>
      <c r="B38" t="s">
        <v>2404</v>
      </c>
      <c r="C38" t="s">
        <v>21</v>
      </c>
      <c r="D38" t="s">
        <v>22</v>
      </c>
      <c r="E38" t="s">
        <v>148</v>
      </c>
      <c r="F38" t="s">
        <v>149</v>
      </c>
      <c r="G38" t="s">
        <v>25</v>
      </c>
      <c r="H38" t="s">
        <v>2463</v>
      </c>
      <c r="I38" t="s">
        <v>2522</v>
      </c>
      <c r="J38" t="s">
        <v>2523</v>
      </c>
      <c r="K38" t="s">
        <v>74</v>
      </c>
      <c r="L38" t="s">
        <v>75</v>
      </c>
      <c r="M38">
        <v>735790</v>
      </c>
      <c r="N38">
        <v>0</v>
      </c>
      <c r="O38">
        <v>735790</v>
      </c>
      <c r="Q38" t="e">
        <f>MATCH(A38,Вед!A:A,0)</f>
        <v>#N/A</v>
      </c>
      <c r="R38" t="e">
        <f>INDEX(Вед!D:D,Лист2!Q38)</f>
        <v>#N/A</v>
      </c>
      <c r="S38" t="e">
        <f>INDEX(Вед!E:E,Лист2!Q38)</f>
        <v>#N/A</v>
      </c>
      <c r="T38">
        <f>MATCH(G38,ЦС2!A:A,0)</f>
        <v>2</v>
      </c>
      <c r="U38" t="str">
        <f>INDEX(ЦС2!D:D,Лист2!T38)</f>
        <v>Государственная программа 1</v>
      </c>
      <c r="V38" t="e">
        <f>MATCH(I38,ЦС10!A:A,0)</f>
        <v>#N/A</v>
      </c>
      <c r="W38" t="e">
        <f>INDEX(ЦС10!D:D,Лист2!V38)</f>
        <v>#N/A</v>
      </c>
      <c r="X38" t="e">
        <f>INDEX(ЦС10!E:E,Лист2!V38)</f>
        <v>#N/A</v>
      </c>
      <c r="Y38">
        <f t="shared" ca="1" si="0"/>
        <v>1</v>
      </c>
      <c r="Z38">
        <f t="shared" ca="1" si="1"/>
        <v>154549</v>
      </c>
      <c r="AA38">
        <f t="shared" ca="1" si="2"/>
        <v>299257</v>
      </c>
      <c r="AB38">
        <f t="shared" ca="1" si="3"/>
        <v>-154549</v>
      </c>
      <c r="AC38">
        <f t="shared" ca="1" si="4"/>
        <v>144708</v>
      </c>
    </row>
    <row r="39" spans="1:29" x14ac:dyDescent="0.25">
      <c r="A39" t="s">
        <v>2403</v>
      </c>
      <c r="B39" t="s">
        <v>2404</v>
      </c>
      <c r="C39" t="s">
        <v>21</v>
      </c>
      <c r="D39" t="s">
        <v>22</v>
      </c>
      <c r="E39" t="s">
        <v>148</v>
      </c>
      <c r="F39" t="s">
        <v>149</v>
      </c>
      <c r="G39" t="s">
        <v>25</v>
      </c>
      <c r="H39" t="s">
        <v>2463</v>
      </c>
      <c r="I39" t="s">
        <v>2522</v>
      </c>
      <c r="J39" t="s">
        <v>2523</v>
      </c>
      <c r="K39" t="s">
        <v>154</v>
      </c>
      <c r="L39" t="s">
        <v>155</v>
      </c>
      <c r="M39">
        <v>285501</v>
      </c>
      <c r="N39">
        <v>-247216</v>
      </c>
      <c r="O39">
        <v>38285</v>
      </c>
      <c r="Q39" t="e">
        <f>MATCH(A39,Вед!A:A,0)</f>
        <v>#N/A</v>
      </c>
      <c r="R39" t="e">
        <f>INDEX(Вед!D:D,Лист2!Q39)</f>
        <v>#N/A</v>
      </c>
      <c r="S39" t="e">
        <f>INDEX(Вед!E:E,Лист2!Q39)</f>
        <v>#N/A</v>
      </c>
      <c r="T39">
        <f>MATCH(G39,ЦС2!A:A,0)</f>
        <v>2</v>
      </c>
      <c r="U39" t="str">
        <f>INDEX(ЦС2!D:D,Лист2!T39)</f>
        <v>Государственная программа 1</v>
      </c>
      <c r="V39" t="e">
        <f>MATCH(I39,ЦС10!A:A,0)</f>
        <v>#N/A</v>
      </c>
      <c r="W39" t="e">
        <f>INDEX(ЦС10!D:D,Лист2!V39)</f>
        <v>#N/A</v>
      </c>
      <c r="X39" t="e">
        <f>INDEX(ЦС10!E:E,Лист2!V39)</f>
        <v>#N/A</v>
      </c>
      <c r="Y39">
        <f t="shared" ca="1" si="0"/>
        <v>3</v>
      </c>
      <c r="Z39">
        <f t="shared" ca="1" si="1"/>
        <v>543135</v>
      </c>
      <c r="AA39">
        <f t="shared" ca="1" si="2"/>
        <v>852993</v>
      </c>
      <c r="AB39">
        <f t="shared" ca="1" si="3"/>
        <v>0</v>
      </c>
      <c r="AC39">
        <f t="shared" ca="1" si="4"/>
        <v>852993</v>
      </c>
    </row>
    <row r="40" spans="1:29" x14ac:dyDescent="0.25">
      <c r="A40" t="s">
        <v>2403</v>
      </c>
      <c r="B40" t="s">
        <v>2404</v>
      </c>
      <c r="C40" t="s">
        <v>21</v>
      </c>
      <c r="D40" t="s">
        <v>22</v>
      </c>
      <c r="E40" t="s">
        <v>148</v>
      </c>
      <c r="F40" t="s">
        <v>149</v>
      </c>
      <c r="G40" t="s">
        <v>106</v>
      </c>
      <c r="H40" t="s">
        <v>2464</v>
      </c>
      <c r="I40" t="s">
        <v>2526</v>
      </c>
      <c r="J40" t="s">
        <v>2527</v>
      </c>
      <c r="K40" t="s">
        <v>64</v>
      </c>
      <c r="L40" t="s">
        <v>65</v>
      </c>
      <c r="M40">
        <v>911924</v>
      </c>
      <c r="N40">
        <v>-911924</v>
      </c>
      <c r="O40">
        <v>0</v>
      </c>
      <c r="Q40" t="e">
        <f>MATCH(A40,Вед!A:A,0)</f>
        <v>#N/A</v>
      </c>
      <c r="R40" t="e">
        <f>INDEX(Вед!D:D,Лист2!Q40)</f>
        <v>#N/A</v>
      </c>
      <c r="S40" t="e">
        <f>INDEX(Вед!E:E,Лист2!Q40)</f>
        <v>#N/A</v>
      </c>
      <c r="T40">
        <f>MATCH(G40,ЦС2!A:A,0)</f>
        <v>5</v>
      </c>
      <c r="U40" t="str">
        <f>INDEX(ЦС2!D:D,Лист2!T40)</f>
        <v>Государственная программа 4</v>
      </c>
      <c r="V40" t="e">
        <f>MATCH(I40,ЦС10!A:A,0)</f>
        <v>#N/A</v>
      </c>
      <c r="W40" t="e">
        <f>INDEX(ЦС10!D:D,Лист2!V40)</f>
        <v>#N/A</v>
      </c>
      <c r="X40" t="e">
        <f>INDEX(ЦС10!E:E,Лист2!V40)</f>
        <v>#N/A</v>
      </c>
      <c r="Y40">
        <f t="shared" ca="1" si="0"/>
        <v>3</v>
      </c>
      <c r="Z40">
        <f t="shared" ca="1" si="1"/>
        <v>350847</v>
      </c>
      <c r="AA40">
        <f t="shared" ca="1" si="2"/>
        <v>470736</v>
      </c>
      <c r="AB40">
        <f t="shared" ca="1" si="3"/>
        <v>0</v>
      </c>
      <c r="AC40">
        <f t="shared" ca="1" si="4"/>
        <v>470736</v>
      </c>
    </row>
    <row r="41" spans="1:29" x14ac:dyDescent="0.25">
      <c r="A41" t="s">
        <v>2403</v>
      </c>
      <c r="B41" t="s">
        <v>2404</v>
      </c>
      <c r="C41" t="s">
        <v>21</v>
      </c>
      <c r="D41" t="s">
        <v>22</v>
      </c>
      <c r="E41" t="s">
        <v>148</v>
      </c>
      <c r="F41" t="s">
        <v>149</v>
      </c>
      <c r="G41" t="s">
        <v>25</v>
      </c>
      <c r="H41" t="s">
        <v>2463</v>
      </c>
      <c r="I41" t="s">
        <v>2552</v>
      </c>
      <c r="J41" t="s">
        <v>2553</v>
      </c>
      <c r="K41" t="s">
        <v>82</v>
      </c>
      <c r="L41" t="s">
        <v>83</v>
      </c>
      <c r="M41">
        <v>544103</v>
      </c>
      <c r="N41">
        <v>-544103</v>
      </c>
      <c r="O41">
        <v>0</v>
      </c>
      <c r="Q41" t="e">
        <f>MATCH(A41,Вед!A:A,0)</f>
        <v>#N/A</v>
      </c>
      <c r="R41" t="e">
        <f>INDEX(Вед!D:D,Лист2!Q41)</f>
        <v>#N/A</v>
      </c>
      <c r="S41" t="e">
        <f>INDEX(Вед!E:E,Лист2!Q41)</f>
        <v>#N/A</v>
      </c>
      <c r="T41">
        <f>MATCH(G41,ЦС2!A:A,0)</f>
        <v>2</v>
      </c>
      <c r="U41" t="str">
        <f>INDEX(ЦС2!D:D,Лист2!T41)</f>
        <v>Государственная программа 1</v>
      </c>
      <c r="V41" t="e">
        <f>MATCH(I41,ЦС10!A:A,0)</f>
        <v>#N/A</v>
      </c>
      <c r="W41" t="e">
        <f>INDEX(ЦС10!D:D,Лист2!V41)</f>
        <v>#N/A</v>
      </c>
      <c r="X41" t="e">
        <f>INDEX(ЦС10!E:E,Лист2!V41)</f>
        <v>#N/A</v>
      </c>
      <c r="Y41">
        <f t="shared" ca="1" si="0"/>
        <v>3</v>
      </c>
      <c r="Z41">
        <f t="shared" ca="1" si="1"/>
        <v>564431</v>
      </c>
      <c r="AA41">
        <f t="shared" ca="1" si="2"/>
        <v>892633</v>
      </c>
      <c r="AB41">
        <f t="shared" ca="1" si="3"/>
        <v>0</v>
      </c>
      <c r="AC41">
        <f t="shared" ca="1" si="4"/>
        <v>892633</v>
      </c>
    </row>
    <row r="42" spans="1:29" x14ac:dyDescent="0.25">
      <c r="A42" t="s">
        <v>2403</v>
      </c>
      <c r="B42" t="s">
        <v>2404</v>
      </c>
      <c r="C42" t="s">
        <v>21</v>
      </c>
      <c r="D42" t="s">
        <v>22</v>
      </c>
      <c r="E42" t="s">
        <v>148</v>
      </c>
      <c r="F42" t="s">
        <v>149</v>
      </c>
      <c r="G42" t="s">
        <v>25</v>
      </c>
      <c r="H42" t="s">
        <v>2463</v>
      </c>
      <c r="I42" t="s">
        <v>2552</v>
      </c>
      <c r="J42" t="s">
        <v>2553</v>
      </c>
      <c r="K42" t="s">
        <v>102</v>
      </c>
      <c r="L42" t="s">
        <v>103</v>
      </c>
      <c r="M42">
        <v>166036</v>
      </c>
      <c r="N42">
        <v>-166036</v>
      </c>
      <c r="O42">
        <v>0</v>
      </c>
      <c r="Q42" t="e">
        <f>MATCH(A42,Вед!A:A,0)</f>
        <v>#N/A</v>
      </c>
      <c r="R42" t="e">
        <f>INDEX(Вед!D:D,Лист2!Q42)</f>
        <v>#N/A</v>
      </c>
      <c r="S42" t="e">
        <f>INDEX(Вед!E:E,Лист2!Q42)</f>
        <v>#N/A</v>
      </c>
      <c r="T42">
        <f>MATCH(G42,ЦС2!A:A,0)</f>
        <v>2</v>
      </c>
      <c r="U42" t="str">
        <f>INDEX(ЦС2!D:D,Лист2!T42)</f>
        <v>Государственная программа 1</v>
      </c>
      <c r="V42" t="e">
        <f>MATCH(I42,ЦС10!A:A,0)</f>
        <v>#N/A</v>
      </c>
      <c r="W42" t="e">
        <f>INDEX(ЦС10!D:D,Лист2!V42)</f>
        <v>#N/A</v>
      </c>
      <c r="X42" t="e">
        <f>INDEX(ЦС10!E:E,Лист2!V42)</f>
        <v>#N/A</v>
      </c>
      <c r="Y42">
        <f t="shared" ca="1" si="0"/>
        <v>3</v>
      </c>
      <c r="Z42">
        <f t="shared" ca="1" si="1"/>
        <v>246842</v>
      </c>
      <c r="AA42">
        <f t="shared" ca="1" si="2"/>
        <v>773308</v>
      </c>
      <c r="AB42">
        <f t="shared" ca="1" si="3"/>
        <v>0</v>
      </c>
      <c r="AC42">
        <f t="shared" ca="1" si="4"/>
        <v>773308</v>
      </c>
    </row>
    <row r="43" spans="1:29" x14ac:dyDescent="0.25">
      <c r="A43" t="s">
        <v>2403</v>
      </c>
      <c r="B43" t="s">
        <v>2404</v>
      </c>
      <c r="C43" t="s">
        <v>21</v>
      </c>
      <c r="D43" t="s">
        <v>22</v>
      </c>
      <c r="E43" t="s">
        <v>148</v>
      </c>
      <c r="F43" t="s">
        <v>149</v>
      </c>
      <c r="G43" t="s">
        <v>25</v>
      </c>
      <c r="H43" t="s">
        <v>2463</v>
      </c>
      <c r="I43" t="s">
        <v>2554</v>
      </c>
      <c r="J43" t="s">
        <v>2555</v>
      </c>
      <c r="K43" t="s">
        <v>154</v>
      </c>
      <c r="L43" t="s">
        <v>155</v>
      </c>
      <c r="M43">
        <v>310463</v>
      </c>
      <c r="N43">
        <v>0</v>
      </c>
      <c r="O43">
        <v>310463</v>
      </c>
      <c r="Q43" t="e">
        <f>MATCH(A43,Вед!A:A,0)</f>
        <v>#N/A</v>
      </c>
      <c r="R43" t="e">
        <f>INDEX(Вед!D:D,Лист2!Q43)</f>
        <v>#N/A</v>
      </c>
      <c r="S43" t="e">
        <f>INDEX(Вед!E:E,Лист2!Q43)</f>
        <v>#N/A</v>
      </c>
      <c r="T43">
        <f>MATCH(G43,ЦС2!A:A,0)</f>
        <v>2</v>
      </c>
      <c r="U43" t="str">
        <f>INDEX(ЦС2!D:D,Лист2!T43)</f>
        <v>Государственная программа 1</v>
      </c>
      <c r="V43" t="e">
        <f>MATCH(I43,ЦС10!A:A,0)</f>
        <v>#N/A</v>
      </c>
      <c r="W43" t="e">
        <f>INDEX(ЦС10!D:D,Лист2!V43)</f>
        <v>#N/A</v>
      </c>
      <c r="X43" t="e">
        <f>INDEX(ЦС10!E:E,Лист2!V43)</f>
        <v>#N/A</v>
      </c>
      <c r="Y43">
        <f t="shared" ca="1" si="0"/>
        <v>2</v>
      </c>
      <c r="Z43">
        <f t="shared" ca="1" si="1"/>
        <v>620068</v>
      </c>
      <c r="AA43">
        <f t="shared" ca="1" si="2"/>
        <v>739891</v>
      </c>
      <c r="AB43">
        <f t="shared" ca="1" si="3"/>
        <v>-739891</v>
      </c>
      <c r="AC43">
        <f t="shared" ca="1" si="4"/>
        <v>0</v>
      </c>
    </row>
    <row r="44" spans="1:29" x14ac:dyDescent="0.25">
      <c r="A44" t="s">
        <v>2403</v>
      </c>
      <c r="B44" t="s">
        <v>2404</v>
      </c>
      <c r="C44" t="s">
        <v>21</v>
      </c>
      <c r="D44" t="s">
        <v>22</v>
      </c>
      <c r="E44" t="s">
        <v>148</v>
      </c>
      <c r="F44" t="s">
        <v>149</v>
      </c>
      <c r="G44" t="s">
        <v>25</v>
      </c>
      <c r="H44" t="s">
        <v>2463</v>
      </c>
      <c r="I44" t="s">
        <v>2556</v>
      </c>
      <c r="J44" t="s">
        <v>2557</v>
      </c>
      <c r="K44" t="s">
        <v>154</v>
      </c>
      <c r="L44" t="s">
        <v>155</v>
      </c>
      <c r="M44">
        <v>949312</v>
      </c>
      <c r="N44">
        <v>0</v>
      </c>
      <c r="O44">
        <v>949312</v>
      </c>
      <c r="Q44" t="e">
        <f>MATCH(A44,Вед!A:A,0)</f>
        <v>#N/A</v>
      </c>
      <c r="R44" t="e">
        <f>INDEX(Вед!D:D,Лист2!Q44)</f>
        <v>#N/A</v>
      </c>
      <c r="S44" t="e">
        <f>INDEX(Вед!E:E,Лист2!Q44)</f>
        <v>#N/A</v>
      </c>
      <c r="T44">
        <f>MATCH(G44,ЦС2!A:A,0)</f>
        <v>2</v>
      </c>
      <c r="U44" t="str">
        <f>INDEX(ЦС2!D:D,Лист2!T44)</f>
        <v>Государственная программа 1</v>
      </c>
      <c r="V44" t="e">
        <f>MATCH(I44,ЦС10!A:A,0)</f>
        <v>#N/A</v>
      </c>
      <c r="W44" t="e">
        <f>INDEX(ЦС10!D:D,Лист2!V44)</f>
        <v>#N/A</v>
      </c>
      <c r="X44" t="e">
        <f>INDEX(ЦС10!E:E,Лист2!V44)</f>
        <v>#N/A</v>
      </c>
      <c r="Y44">
        <f t="shared" ca="1" si="0"/>
        <v>1</v>
      </c>
      <c r="Z44">
        <f t="shared" ca="1" si="1"/>
        <v>7060</v>
      </c>
      <c r="AA44">
        <f t="shared" ca="1" si="2"/>
        <v>9104</v>
      </c>
      <c r="AB44">
        <f t="shared" ca="1" si="3"/>
        <v>-7060</v>
      </c>
      <c r="AC44">
        <f t="shared" ca="1" si="4"/>
        <v>2044</v>
      </c>
    </row>
    <row r="45" spans="1:29" x14ac:dyDescent="0.25">
      <c r="A45" t="s">
        <v>2403</v>
      </c>
      <c r="B45" t="s">
        <v>2404</v>
      </c>
      <c r="C45" t="s">
        <v>21</v>
      </c>
      <c r="D45" t="s">
        <v>22</v>
      </c>
      <c r="E45" t="s">
        <v>148</v>
      </c>
      <c r="F45" t="s">
        <v>149</v>
      </c>
      <c r="G45" t="s">
        <v>25</v>
      </c>
      <c r="H45" t="s">
        <v>2463</v>
      </c>
      <c r="I45" t="s">
        <v>2558</v>
      </c>
      <c r="J45" t="s">
        <v>2559</v>
      </c>
      <c r="K45" t="s">
        <v>82</v>
      </c>
      <c r="L45" t="s">
        <v>83</v>
      </c>
      <c r="M45">
        <v>696252</v>
      </c>
      <c r="N45">
        <v>0</v>
      </c>
      <c r="O45">
        <v>696252</v>
      </c>
      <c r="Q45" t="e">
        <f>MATCH(A45,Вед!A:A,0)</f>
        <v>#N/A</v>
      </c>
      <c r="R45" t="e">
        <f>INDEX(Вед!D:D,Лист2!Q45)</f>
        <v>#N/A</v>
      </c>
      <c r="S45" t="e">
        <f>INDEX(Вед!E:E,Лист2!Q45)</f>
        <v>#N/A</v>
      </c>
      <c r="T45">
        <f>MATCH(G45,ЦС2!A:A,0)</f>
        <v>2</v>
      </c>
      <c r="U45" t="str">
        <f>INDEX(ЦС2!D:D,Лист2!T45)</f>
        <v>Государственная программа 1</v>
      </c>
      <c r="V45" t="e">
        <f>MATCH(I45,ЦС10!A:A,0)</f>
        <v>#N/A</v>
      </c>
      <c r="W45" t="e">
        <f>INDEX(ЦС10!D:D,Лист2!V45)</f>
        <v>#N/A</v>
      </c>
      <c r="X45" t="e">
        <f>INDEX(ЦС10!E:E,Лист2!V45)</f>
        <v>#N/A</v>
      </c>
      <c r="Y45">
        <f t="shared" ca="1" si="0"/>
        <v>2</v>
      </c>
      <c r="Z45">
        <f t="shared" ca="1" si="1"/>
        <v>17252</v>
      </c>
      <c r="AA45">
        <f t="shared" ca="1" si="2"/>
        <v>40909</v>
      </c>
      <c r="AB45">
        <f t="shared" ca="1" si="3"/>
        <v>-40909</v>
      </c>
      <c r="AC45">
        <f t="shared" ca="1" si="4"/>
        <v>0</v>
      </c>
    </row>
    <row r="46" spans="1:29" x14ac:dyDescent="0.25">
      <c r="A46" t="s">
        <v>2403</v>
      </c>
      <c r="B46" t="s">
        <v>2404</v>
      </c>
      <c r="C46" t="s">
        <v>21</v>
      </c>
      <c r="D46" t="s">
        <v>22</v>
      </c>
      <c r="E46" t="s">
        <v>148</v>
      </c>
      <c r="F46" t="s">
        <v>149</v>
      </c>
      <c r="G46" t="s">
        <v>25</v>
      </c>
      <c r="H46" t="s">
        <v>2463</v>
      </c>
      <c r="I46" t="s">
        <v>2558</v>
      </c>
      <c r="J46" t="s">
        <v>2559</v>
      </c>
      <c r="K46" t="s">
        <v>64</v>
      </c>
      <c r="L46" t="s">
        <v>65</v>
      </c>
      <c r="M46">
        <v>132169</v>
      </c>
      <c r="N46">
        <v>-132169</v>
      </c>
      <c r="O46">
        <v>0</v>
      </c>
      <c r="Q46" t="e">
        <f>MATCH(A46,Вед!A:A,0)</f>
        <v>#N/A</v>
      </c>
      <c r="R46" t="e">
        <f>INDEX(Вед!D:D,Лист2!Q46)</f>
        <v>#N/A</v>
      </c>
      <c r="S46" t="e">
        <f>INDEX(Вед!E:E,Лист2!Q46)</f>
        <v>#N/A</v>
      </c>
      <c r="T46">
        <f>MATCH(G46,ЦС2!A:A,0)</f>
        <v>2</v>
      </c>
      <c r="U46" t="str">
        <f>INDEX(ЦС2!D:D,Лист2!T46)</f>
        <v>Государственная программа 1</v>
      </c>
      <c r="V46" t="e">
        <f>MATCH(I46,ЦС10!A:A,0)</f>
        <v>#N/A</v>
      </c>
      <c r="W46" t="e">
        <f>INDEX(ЦС10!D:D,Лист2!V46)</f>
        <v>#N/A</v>
      </c>
      <c r="X46" t="e">
        <f>INDEX(ЦС10!E:E,Лист2!V46)</f>
        <v>#N/A</v>
      </c>
      <c r="Y46">
        <f t="shared" ca="1" si="0"/>
        <v>1</v>
      </c>
      <c r="Z46">
        <f t="shared" ca="1" si="1"/>
        <v>18149</v>
      </c>
      <c r="AA46">
        <f t="shared" ca="1" si="2"/>
        <v>42044</v>
      </c>
      <c r="AB46">
        <f t="shared" ca="1" si="3"/>
        <v>-18149</v>
      </c>
      <c r="AC46">
        <f t="shared" ca="1" si="4"/>
        <v>23895</v>
      </c>
    </row>
    <row r="47" spans="1:29" x14ac:dyDescent="0.25">
      <c r="A47" t="s">
        <v>2403</v>
      </c>
      <c r="B47" t="s">
        <v>2404</v>
      </c>
      <c r="C47" t="s">
        <v>21</v>
      </c>
      <c r="D47" t="s">
        <v>22</v>
      </c>
      <c r="E47" t="s">
        <v>148</v>
      </c>
      <c r="F47" t="s">
        <v>149</v>
      </c>
      <c r="G47" t="s">
        <v>25</v>
      </c>
      <c r="H47" t="s">
        <v>2463</v>
      </c>
      <c r="I47" t="s">
        <v>2560</v>
      </c>
      <c r="J47" t="s">
        <v>2561</v>
      </c>
      <c r="K47" t="s">
        <v>46</v>
      </c>
      <c r="L47" t="s">
        <v>47</v>
      </c>
      <c r="M47">
        <v>81636</v>
      </c>
      <c r="N47">
        <v>0</v>
      </c>
      <c r="O47">
        <v>81636</v>
      </c>
      <c r="Q47" t="e">
        <f>MATCH(A47,Вед!A:A,0)</f>
        <v>#N/A</v>
      </c>
      <c r="R47" t="e">
        <f>INDEX(Вед!D:D,Лист2!Q47)</f>
        <v>#N/A</v>
      </c>
      <c r="S47" t="e">
        <f>INDEX(Вед!E:E,Лист2!Q47)</f>
        <v>#N/A</v>
      </c>
      <c r="T47">
        <f>MATCH(G47,ЦС2!A:A,0)</f>
        <v>2</v>
      </c>
      <c r="U47" t="str">
        <f>INDEX(ЦС2!D:D,Лист2!T47)</f>
        <v>Государственная программа 1</v>
      </c>
      <c r="V47" t="e">
        <f>MATCH(I47,ЦС10!A:A,0)</f>
        <v>#N/A</v>
      </c>
      <c r="W47" t="e">
        <f>INDEX(ЦС10!D:D,Лист2!V47)</f>
        <v>#N/A</v>
      </c>
      <c r="X47" t="e">
        <f>INDEX(ЦС10!E:E,Лист2!V47)</f>
        <v>#N/A</v>
      </c>
      <c r="Y47">
        <f t="shared" ca="1" si="0"/>
        <v>3</v>
      </c>
      <c r="Z47">
        <f t="shared" ca="1" si="1"/>
        <v>782774</v>
      </c>
      <c r="AA47">
        <f t="shared" ca="1" si="2"/>
        <v>824459</v>
      </c>
      <c r="AB47">
        <f t="shared" ca="1" si="3"/>
        <v>0</v>
      </c>
      <c r="AC47">
        <f t="shared" ca="1" si="4"/>
        <v>824459</v>
      </c>
    </row>
    <row r="48" spans="1:29" x14ac:dyDescent="0.25">
      <c r="A48" t="s">
        <v>2403</v>
      </c>
      <c r="B48" t="s">
        <v>2404</v>
      </c>
      <c r="C48" t="s">
        <v>21</v>
      </c>
      <c r="D48" t="s">
        <v>22</v>
      </c>
      <c r="E48" t="s">
        <v>148</v>
      </c>
      <c r="F48" t="s">
        <v>149</v>
      </c>
      <c r="G48" t="s">
        <v>25</v>
      </c>
      <c r="H48" t="s">
        <v>2463</v>
      </c>
      <c r="I48" t="s">
        <v>2562</v>
      </c>
      <c r="J48" t="s">
        <v>2563</v>
      </c>
      <c r="K48" t="s">
        <v>64</v>
      </c>
      <c r="L48" t="s">
        <v>65</v>
      </c>
      <c r="M48">
        <v>889078</v>
      </c>
      <c r="N48">
        <v>0</v>
      </c>
      <c r="O48">
        <v>889078</v>
      </c>
      <c r="Q48" t="e">
        <f>MATCH(A48,Вед!A:A,0)</f>
        <v>#N/A</v>
      </c>
      <c r="R48" t="e">
        <f>INDEX(Вед!D:D,Лист2!Q48)</f>
        <v>#N/A</v>
      </c>
      <c r="S48" t="e">
        <f>INDEX(Вед!E:E,Лист2!Q48)</f>
        <v>#N/A</v>
      </c>
      <c r="T48">
        <f>MATCH(G48,ЦС2!A:A,0)</f>
        <v>2</v>
      </c>
      <c r="U48" t="str">
        <f>INDEX(ЦС2!D:D,Лист2!T48)</f>
        <v>Государственная программа 1</v>
      </c>
      <c r="V48" t="e">
        <f>MATCH(I48,ЦС10!A:A,0)</f>
        <v>#N/A</v>
      </c>
      <c r="W48" t="e">
        <f>INDEX(ЦС10!D:D,Лист2!V48)</f>
        <v>#N/A</v>
      </c>
      <c r="X48" t="e">
        <f>INDEX(ЦС10!E:E,Лист2!V48)</f>
        <v>#N/A</v>
      </c>
      <c r="Y48">
        <f t="shared" ca="1" si="0"/>
        <v>0</v>
      </c>
      <c r="Z48">
        <f t="shared" ca="1" si="1"/>
        <v>272664</v>
      </c>
      <c r="AA48">
        <f t="shared" ca="1" si="2"/>
        <v>465755</v>
      </c>
      <c r="AB48">
        <f t="shared" ca="1" si="3"/>
        <v>272664</v>
      </c>
      <c r="AC48">
        <f t="shared" ca="1" si="4"/>
        <v>738419</v>
      </c>
    </row>
    <row r="49" spans="1:29" x14ac:dyDescent="0.25">
      <c r="A49" t="s">
        <v>2403</v>
      </c>
      <c r="B49" t="s">
        <v>2404</v>
      </c>
      <c r="C49" t="s">
        <v>21</v>
      </c>
      <c r="D49" t="s">
        <v>22</v>
      </c>
      <c r="E49" t="s">
        <v>148</v>
      </c>
      <c r="F49" t="s">
        <v>149</v>
      </c>
      <c r="G49" t="s">
        <v>25</v>
      </c>
      <c r="H49" t="s">
        <v>2463</v>
      </c>
      <c r="I49" t="s">
        <v>2564</v>
      </c>
      <c r="J49" t="s">
        <v>2565</v>
      </c>
      <c r="K49" t="s">
        <v>82</v>
      </c>
      <c r="L49" t="s">
        <v>83</v>
      </c>
      <c r="M49">
        <v>316879</v>
      </c>
      <c r="N49">
        <v>0</v>
      </c>
      <c r="O49">
        <v>316879</v>
      </c>
      <c r="Q49" t="e">
        <f>MATCH(A49,Вед!A:A,0)</f>
        <v>#N/A</v>
      </c>
      <c r="R49" t="e">
        <f>INDEX(Вед!D:D,Лист2!Q49)</f>
        <v>#N/A</v>
      </c>
      <c r="S49" t="e">
        <f>INDEX(Вед!E:E,Лист2!Q49)</f>
        <v>#N/A</v>
      </c>
      <c r="T49">
        <f>MATCH(G49,ЦС2!A:A,0)</f>
        <v>2</v>
      </c>
      <c r="U49" t="str">
        <f>INDEX(ЦС2!D:D,Лист2!T49)</f>
        <v>Государственная программа 1</v>
      </c>
      <c r="V49" t="e">
        <f>MATCH(I49,ЦС10!A:A,0)</f>
        <v>#N/A</v>
      </c>
      <c r="W49" t="e">
        <f>INDEX(ЦС10!D:D,Лист2!V49)</f>
        <v>#N/A</v>
      </c>
      <c r="X49" t="e">
        <f>INDEX(ЦС10!E:E,Лист2!V49)</f>
        <v>#N/A</v>
      </c>
      <c r="Y49">
        <f t="shared" ca="1" si="0"/>
        <v>3</v>
      </c>
      <c r="Z49">
        <f t="shared" ca="1" si="1"/>
        <v>851</v>
      </c>
      <c r="AA49">
        <f t="shared" ca="1" si="2"/>
        <v>284136</v>
      </c>
      <c r="AB49">
        <f t="shared" ca="1" si="3"/>
        <v>0</v>
      </c>
      <c r="AC49">
        <f t="shared" ca="1" si="4"/>
        <v>284136</v>
      </c>
    </row>
    <row r="50" spans="1:29" x14ac:dyDescent="0.25">
      <c r="A50" t="s">
        <v>2403</v>
      </c>
      <c r="B50" t="s">
        <v>2404</v>
      </c>
      <c r="C50" t="s">
        <v>21</v>
      </c>
      <c r="D50" t="s">
        <v>22</v>
      </c>
      <c r="E50" t="s">
        <v>148</v>
      </c>
      <c r="F50" t="s">
        <v>149</v>
      </c>
      <c r="G50" t="s">
        <v>25</v>
      </c>
      <c r="H50" t="s">
        <v>2463</v>
      </c>
      <c r="I50" t="s">
        <v>2564</v>
      </c>
      <c r="J50" t="s">
        <v>2565</v>
      </c>
      <c r="K50" t="s">
        <v>64</v>
      </c>
      <c r="L50" t="s">
        <v>65</v>
      </c>
      <c r="M50">
        <v>840763</v>
      </c>
      <c r="N50">
        <v>-840763</v>
      </c>
      <c r="O50">
        <v>0</v>
      </c>
      <c r="Q50" t="e">
        <f>MATCH(A50,Вед!A:A,0)</f>
        <v>#N/A</v>
      </c>
      <c r="R50" t="e">
        <f>INDEX(Вед!D:D,Лист2!Q50)</f>
        <v>#N/A</v>
      </c>
      <c r="S50" t="e">
        <f>INDEX(Вед!E:E,Лист2!Q50)</f>
        <v>#N/A</v>
      </c>
      <c r="T50">
        <f>MATCH(G50,ЦС2!A:A,0)</f>
        <v>2</v>
      </c>
      <c r="U50" t="str">
        <f>INDEX(ЦС2!D:D,Лист2!T50)</f>
        <v>Государственная программа 1</v>
      </c>
      <c r="V50" t="e">
        <f>MATCH(I50,ЦС10!A:A,0)</f>
        <v>#N/A</v>
      </c>
      <c r="W50" t="e">
        <f>INDEX(ЦС10!D:D,Лист2!V50)</f>
        <v>#N/A</v>
      </c>
      <c r="X50" t="e">
        <f>INDEX(ЦС10!E:E,Лист2!V50)</f>
        <v>#N/A</v>
      </c>
      <c r="Y50">
        <f t="shared" ca="1" si="0"/>
        <v>2</v>
      </c>
      <c r="Z50">
        <f t="shared" ca="1" si="1"/>
        <v>550814</v>
      </c>
      <c r="AA50">
        <f t="shared" ca="1" si="2"/>
        <v>738334</v>
      </c>
      <c r="AB50">
        <f t="shared" ca="1" si="3"/>
        <v>-738334</v>
      </c>
      <c r="AC50">
        <f t="shared" ca="1" si="4"/>
        <v>0</v>
      </c>
    </row>
    <row r="51" spans="1:29" x14ac:dyDescent="0.25">
      <c r="A51" t="s">
        <v>2403</v>
      </c>
      <c r="B51" t="s">
        <v>2404</v>
      </c>
      <c r="C51" t="s">
        <v>21</v>
      </c>
      <c r="D51" t="s">
        <v>22</v>
      </c>
      <c r="E51" t="s">
        <v>173</v>
      </c>
      <c r="F51" t="s">
        <v>174</v>
      </c>
      <c r="G51" t="s">
        <v>25</v>
      </c>
      <c r="H51" t="s">
        <v>2463</v>
      </c>
      <c r="I51" t="s">
        <v>2566</v>
      </c>
      <c r="J51" t="s">
        <v>2567</v>
      </c>
      <c r="K51" t="s">
        <v>74</v>
      </c>
      <c r="L51" t="s">
        <v>75</v>
      </c>
      <c r="M51">
        <v>194734</v>
      </c>
      <c r="N51">
        <v>-140128</v>
      </c>
      <c r="O51">
        <v>54606</v>
      </c>
      <c r="Q51" t="e">
        <f>MATCH(A51,Вед!A:A,0)</f>
        <v>#N/A</v>
      </c>
      <c r="R51" t="e">
        <f>INDEX(Вед!D:D,Лист2!Q51)</f>
        <v>#N/A</v>
      </c>
      <c r="S51" t="e">
        <f>INDEX(Вед!E:E,Лист2!Q51)</f>
        <v>#N/A</v>
      </c>
      <c r="T51">
        <f>MATCH(G51,ЦС2!A:A,0)</f>
        <v>2</v>
      </c>
      <c r="U51" t="str">
        <f>INDEX(ЦС2!D:D,Лист2!T51)</f>
        <v>Государственная программа 1</v>
      </c>
      <c r="V51" t="e">
        <f>MATCH(I51,ЦС10!A:A,0)</f>
        <v>#N/A</v>
      </c>
      <c r="W51" t="e">
        <f>INDEX(ЦС10!D:D,Лист2!V51)</f>
        <v>#N/A</v>
      </c>
      <c r="X51" t="e">
        <f>INDEX(ЦС10!E:E,Лист2!V51)</f>
        <v>#N/A</v>
      </c>
      <c r="Y51">
        <f t="shared" ca="1" si="0"/>
        <v>1</v>
      </c>
      <c r="Z51">
        <f t="shared" ca="1" si="1"/>
        <v>12854</v>
      </c>
      <c r="AA51">
        <f t="shared" ca="1" si="2"/>
        <v>826426</v>
      </c>
      <c r="AB51">
        <f t="shared" ca="1" si="3"/>
        <v>-12854</v>
      </c>
      <c r="AC51">
        <f t="shared" ca="1" si="4"/>
        <v>813572</v>
      </c>
    </row>
    <row r="52" spans="1:29" x14ac:dyDescent="0.25">
      <c r="A52" t="s">
        <v>2403</v>
      </c>
      <c r="B52" t="s">
        <v>2404</v>
      </c>
      <c r="C52" t="s">
        <v>21</v>
      </c>
      <c r="D52" t="s">
        <v>22</v>
      </c>
      <c r="E52" t="s">
        <v>173</v>
      </c>
      <c r="F52" t="s">
        <v>174</v>
      </c>
      <c r="G52" t="s">
        <v>25</v>
      </c>
      <c r="H52" t="s">
        <v>2463</v>
      </c>
      <c r="I52" t="s">
        <v>2568</v>
      </c>
      <c r="J52" t="s">
        <v>2569</v>
      </c>
      <c r="K52" t="s">
        <v>56</v>
      </c>
      <c r="L52" t="s">
        <v>57</v>
      </c>
      <c r="M52">
        <v>629289</v>
      </c>
      <c r="N52">
        <v>179083</v>
      </c>
      <c r="O52">
        <v>808372</v>
      </c>
      <c r="Q52" t="e">
        <f>MATCH(A52,Вед!A:A,0)</f>
        <v>#N/A</v>
      </c>
      <c r="R52" t="e">
        <f>INDEX(Вед!D:D,Лист2!Q52)</f>
        <v>#N/A</v>
      </c>
      <c r="S52" t="e">
        <f>INDEX(Вед!E:E,Лист2!Q52)</f>
        <v>#N/A</v>
      </c>
      <c r="T52">
        <f>MATCH(G52,ЦС2!A:A,0)</f>
        <v>2</v>
      </c>
      <c r="U52" t="str">
        <f>INDEX(ЦС2!D:D,Лист2!T52)</f>
        <v>Государственная программа 1</v>
      </c>
      <c r="V52" t="e">
        <f>MATCH(I52,ЦС10!A:A,0)</f>
        <v>#N/A</v>
      </c>
      <c r="W52" t="e">
        <f>INDEX(ЦС10!D:D,Лист2!V52)</f>
        <v>#N/A</v>
      </c>
      <c r="X52" t="e">
        <f>INDEX(ЦС10!E:E,Лист2!V52)</f>
        <v>#N/A</v>
      </c>
      <c r="Y52">
        <f t="shared" ca="1" si="0"/>
        <v>1</v>
      </c>
      <c r="Z52">
        <f t="shared" ca="1" si="1"/>
        <v>174487</v>
      </c>
      <c r="AA52">
        <f t="shared" ca="1" si="2"/>
        <v>190113</v>
      </c>
      <c r="AB52">
        <f t="shared" ca="1" si="3"/>
        <v>-174487</v>
      </c>
      <c r="AC52">
        <f t="shared" ca="1" si="4"/>
        <v>15626</v>
      </c>
    </row>
    <row r="53" spans="1:29" x14ac:dyDescent="0.25">
      <c r="A53" t="s">
        <v>2403</v>
      </c>
      <c r="B53" t="s">
        <v>2404</v>
      </c>
      <c r="C53" t="s">
        <v>21</v>
      </c>
      <c r="D53" t="s">
        <v>22</v>
      </c>
      <c r="E53" t="s">
        <v>173</v>
      </c>
      <c r="F53" t="s">
        <v>174</v>
      </c>
      <c r="G53" t="s">
        <v>25</v>
      </c>
      <c r="H53" t="s">
        <v>2463</v>
      </c>
      <c r="I53" t="s">
        <v>2568</v>
      </c>
      <c r="J53" t="s">
        <v>2569</v>
      </c>
      <c r="K53" t="s">
        <v>182</v>
      </c>
      <c r="L53" t="s">
        <v>183</v>
      </c>
      <c r="M53">
        <v>123404</v>
      </c>
      <c r="N53">
        <v>-123404</v>
      </c>
      <c r="O53">
        <v>0</v>
      </c>
      <c r="Q53" t="e">
        <f>MATCH(A53,Вед!A:A,0)</f>
        <v>#N/A</v>
      </c>
      <c r="R53" t="e">
        <f>INDEX(Вед!D:D,Лист2!Q53)</f>
        <v>#N/A</v>
      </c>
      <c r="S53" t="e">
        <f>INDEX(Вед!E:E,Лист2!Q53)</f>
        <v>#N/A</v>
      </c>
      <c r="T53">
        <f>MATCH(G53,ЦС2!A:A,0)</f>
        <v>2</v>
      </c>
      <c r="U53" t="str">
        <f>INDEX(ЦС2!D:D,Лист2!T53)</f>
        <v>Государственная программа 1</v>
      </c>
      <c r="V53" t="e">
        <f>MATCH(I53,ЦС10!A:A,0)</f>
        <v>#N/A</v>
      </c>
      <c r="W53" t="e">
        <f>INDEX(ЦС10!D:D,Лист2!V53)</f>
        <v>#N/A</v>
      </c>
      <c r="X53" t="e">
        <f>INDEX(ЦС10!E:E,Лист2!V53)</f>
        <v>#N/A</v>
      </c>
      <c r="Y53">
        <f t="shared" ca="1" si="0"/>
        <v>2</v>
      </c>
      <c r="Z53">
        <f t="shared" ca="1" si="1"/>
        <v>50105</v>
      </c>
      <c r="AA53">
        <f t="shared" ca="1" si="2"/>
        <v>126996</v>
      </c>
      <c r="AB53">
        <f t="shared" ca="1" si="3"/>
        <v>-126996</v>
      </c>
      <c r="AC53">
        <f t="shared" ca="1" si="4"/>
        <v>0</v>
      </c>
    </row>
    <row r="54" spans="1:29" x14ac:dyDescent="0.25">
      <c r="A54" t="s">
        <v>2403</v>
      </c>
      <c r="B54" t="s">
        <v>2404</v>
      </c>
      <c r="C54" t="s">
        <v>21</v>
      </c>
      <c r="D54" t="s">
        <v>22</v>
      </c>
      <c r="E54" t="s">
        <v>173</v>
      </c>
      <c r="F54" t="s">
        <v>174</v>
      </c>
      <c r="G54" t="s">
        <v>25</v>
      </c>
      <c r="H54" t="s">
        <v>2463</v>
      </c>
      <c r="I54" t="s">
        <v>2568</v>
      </c>
      <c r="J54" t="s">
        <v>2569</v>
      </c>
      <c r="K54" t="s">
        <v>150</v>
      </c>
      <c r="L54" t="s">
        <v>151</v>
      </c>
      <c r="M54">
        <v>398629</v>
      </c>
      <c r="N54">
        <v>-398629</v>
      </c>
      <c r="O54">
        <v>0</v>
      </c>
      <c r="Q54" t="e">
        <f>MATCH(A54,Вед!A:A,0)</f>
        <v>#N/A</v>
      </c>
      <c r="R54" t="e">
        <f>INDEX(Вед!D:D,Лист2!Q54)</f>
        <v>#N/A</v>
      </c>
      <c r="S54" t="e">
        <f>INDEX(Вед!E:E,Лист2!Q54)</f>
        <v>#N/A</v>
      </c>
      <c r="T54">
        <f>MATCH(G54,ЦС2!A:A,0)</f>
        <v>2</v>
      </c>
      <c r="U54" t="str">
        <f>INDEX(ЦС2!D:D,Лист2!T54)</f>
        <v>Государственная программа 1</v>
      </c>
      <c r="V54" t="e">
        <f>MATCH(I54,ЦС10!A:A,0)</f>
        <v>#N/A</v>
      </c>
      <c r="W54" t="e">
        <f>INDEX(ЦС10!D:D,Лист2!V54)</f>
        <v>#N/A</v>
      </c>
      <c r="X54" t="e">
        <f>INDEX(ЦС10!E:E,Лист2!V54)</f>
        <v>#N/A</v>
      </c>
      <c r="Y54">
        <f t="shared" ca="1" si="0"/>
        <v>1</v>
      </c>
      <c r="Z54">
        <f t="shared" ca="1" si="1"/>
        <v>429489</v>
      </c>
      <c r="AA54">
        <f t="shared" ca="1" si="2"/>
        <v>656679</v>
      </c>
      <c r="AB54">
        <f t="shared" ca="1" si="3"/>
        <v>-429489</v>
      </c>
      <c r="AC54">
        <f t="shared" ca="1" si="4"/>
        <v>227190</v>
      </c>
    </row>
    <row r="55" spans="1:29" x14ac:dyDescent="0.25">
      <c r="A55" t="s">
        <v>2403</v>
      </c>
      <c r="B55" t="s">
        <v>2404</v>
      </c>
      <c r="C55" t="s">
        <v>21</v>
      </c>
      <c r="D55" t="s">
        <v>22</v>
      </c>
      <c r="E55" t="s">
        <v>173</v>
      </c>
      <c r="F55" t="s">
        <v>174</v>
      </c>
      <c r="G55" t="s">
        <v>25</v>
      </c>
      <c r="H55" t="s">
        <v>2463</v>
      </c>
      <c r="I55" t="s">
        <v>2568</v>
      </c>
      <c r="J55" t="s">
        <v>2569</v>
      </c>
      <c r="K55" t="s">
        <v>58</v>
      </c>
      <c r="L55" t="s">
        <v>59</v>
      </c>
      <c r="M55">
        <v>489203</v>
      </c>
      <c r="N55">
        <v>0</v>
      </c>
      <c r="O55">
        <v>489203</v>
      </c>
      <c r="Q55" t="e">
        <f>MATCH(A55,Вед!A:A,0)</f>
        <v>#N/A</v>
      </c>
      <c r="R55" t="e">
        <f>INDEX(Вед!D:D,Лист2!Q55)</f>
        <v>#N/A</v>
      </c>
      <c r="S55" t="e">
        <f>INDEX(Вед!E:E,Лист2!Q55)</f>
        <v>#N/A</v>
      </c>
      <c r="T55">
        <f>MATCH(G55,ЦС2!A:A,0)</f>
        <v>2</v>
      </c>
      <c r="U55" t="str">
        <f>INDEX(ЦС2!D:D,Лист2!T55)</f>
        <v>Государственная программа 1</v>
      </c>
      <c r="V55" t="e">
        <f>MATCH(I55,ЦС10!A:A,0)</f>
        <v>#N/A</v>
      </c>
      <c r="W55" t="e">
        <f>INDEX(ЦС10!D:D,Лист2!V55)</f>
        <v>#N/A</v>
      </c>
      <c r="X55" t="e">
        <f>INDEX(ЦС10!E:E,Лист2!V55)</f>
        <v>#N/A</v>
      </c>
      <c r="Y55">
        <f t="shared" ca="1" si="0"/>
        <v>2</v>
      </c>
      <c r="Z55">
        <f t="shared" ca="1" si="1"/>
        <v>320550</v>
      </c>
      <c r="AA55">
        <f t="shared" ca="1" si="2"/>
        <v>900015</v>
      </c>
      <c r="AB55">
        <f t="shared" ca="1" si="3"/>
        <v>-900015</v>
      </c>
      <c r="AC55">
        <f t="shared" ca="1" si="4"/>
        <v>0</v>
      </c>
    </row>
    <row r="56" spans="1:29" x14ac:dyDescent="0.25">
      <c r="A56" t="s">
        <v>2403</v>
      </c>
      <c r="B56" t="s">
        <v>2404</v>
      </c>
      <c r="C56" t="s">
        <v>21</v>
      </c>
      <c r="D56" t="s">
        <v>22</v>
      </c>
      <c r="E56" t="s">
        <v>173</v>
      </c>
      <c r="F56" t="s">
        <v>174</v>
      </c>
      <c r="G56" t="s">
        <v>25</v>
      </c>
      <c r="H56" t="s">
        <v>2463</v>
      </c>
      <c r="I56" t="s">
        <v>2570</v>
      </c>
      <c r="J56" t="s">
        <v>2571</v>
      </c>
      <c r="K56" t="s">
        <v>74</v>
      </c>
      <c r="L56" t="s">
        <v>75</v>
      </c>
      <c r="M56">
        <v>473952</v>
      </c>
      <c r="N56">
        <v>410409</v>
      </c>
      <c r="O56">
        <v>884361</v>
      </c>
      <c r="Q56" t="e">
        <f>MATCH(A56,Вед!A:A,0)</f>
        <v>#N/A</v>
      </c>
      <c r="R56" t="e">
        <f>INDEX(Вед!D:D,Лист2!Q56)</f>
        <v>#N/A</v>
      </c>
      <c r="S56" t="e">
        <f>INDEX(Вед!E:E,Лист2!Q56)</f>
        <v>#N/A</v>
      </c>
      <c r="T56">
        <f>MATCH(G56,ЦС2!A:A,0)</f>
        <v>2</v>
      </c>
      <c r="U56" t="str">
        <f>INDEX(ЦС2!D:D,Лист2!T56)</f>
        <v>Государственная программа 1</v>
      </c>
      <c r="V56" t="e">
        <f>MATCH(I56,ЦС10!A:A,0)</f>
        <v>#N/A</v>
      </c>
      <c r="W56" t="e">
        <f>INDEX(ЦС10!D:D,Лист2!V56)</f>
        <v>#N/A</v>
      </c>
      <c r="X56" t="e">
        <f>INDEX(ЦС10!E:E,Лист2!V56)</f>
        <v>#N/A</v>
      </c>
      <c r="Y56">
        <f t="shared" ca="1" si="0"/>
        <v>3</v>
      </c>
      <c r="Z56">
        <f t="shared" ca="1" si="1"/>
        <v>61329</v>
      </c>
      <c r="AA56">
        <f t="shared" ca="1" si="2"/>
        <v>145595</v>
      </c>
      <c r="AB56">
        <f t="shared" ca="1" si="3"/>
        <v>0</v>
      </c>
      <c r="AC56">
        <f t="shared" ca="1" si="4"/>
        <v>145595</v>
      </c>
    </row>
    <row r="57" spans="1:29" x14ac:dyDescent="0.25">
      <c r="A57" t="s">
        <v>2403</v>
      </c>
      <c r="B57" t="s">
        <v>2404</v>
      </c>
      <c r="C57" t="s">
        <v>21</v>
      </c>
      <c r="D57" t="s">
        <v>22</v>
      </c>
      <c r="E57" t="s">
        <v>173</v>
      </c>
      <c r="F57" t="s">
        <v>174</v>
      </c>
      <c r="G57" t="s">
        <v>25</v>
      </c>
      <c r="H57" t="s">
        <v>2463</v>
      </c>
      <c r="I57" t="s">
        <v>2570</v>
      </c>
      <c r="J57" t="s">
        <v>2571</v>
      </c>
      <c r="K57" t="s">
        <v>182</v>
      </c>
      <c r="L57" t="s">
        <v>183</v>
      </c>
      <c r="M57">
        <v>508847</v>
      </c>
      <c r="N57">
        <v>-508847</v>
      </c>
      <c r="O57">
        <v>0</v>
      </c>
      <c r="Q57" t="e">
        <f>MATCH(A57,Вед!A:A,0)</f>
        <v>#N/A</v>
      </c>
      <c r="R57" t="e">
        <f>INDEX(Вед!D:D,Лист2!Q57)</f>
        <v>#N/A</v>
      </c>
      <c r="S57" t="e">
        <f>INDEX(Вед!E:E,Лист2!Q57)</f>
        <v>#N/A</v>
      </c>
      <c r="T57">
        <f>MATCH(G57,ЦС2!A:A,0)</f>
        <v>2</v>
      </c>
      <c r="U57" t="str">
        <f>INDEX(ЦС2!D:D,Лист2!T57)</f>
        <v>Государственная программа 1</v>
      </c>
      <c r="V57" t="e">
        <f>MATCH(I57,ЦС10!A:A,0)</f>
        <v>#N/A</v>
      </c>
      <c r="W57" t="e">
        <f>INDEX(ЦС10!D:D,Лист2!V57)</f>
        <v>#N/A</v>
      </c>
      <c r="X57" t="e">
        <f>INDEX(ЦС10!E:E,Лист2!V57)</f>
        <v>#N/A</v>
      </c>
      <c r="Y57">
        <f t="shared" ca="1" si="0"/>
        <v>1</v>
      </c>
      <c r="Z57">
        <f t="shared" ca="1" si="1"/>
        <v>9144</v>
      </c>
      <c r="AA57">
        <f t="shared" ca="1" si="2"/>
        <v>95931</v>
      </c>
      <c r="AB57">
        <f t="shared" ca="1" si="3"/>
        <v>-9144</v>
      </c>
      <c r="AC57">
        <f t="shared" ca="1" si="4"/>
        <v>86787</v>
      </c>
    </row>
    <row r="58" spans="1:29" x14ac:dyDescent="0.25">
      <c r="A58" t="s">
        <v>2403</v>
      </c>
      <c r="B58" t="s">
        <v>2404</v>
      </c>
      <c r="C58" t="s">
        <v>21</v>
      </c>
      <c r="D58" t="s">
        <v>22</v>
      </c>
      <c r="E58" t="s">
        <v>173</v>
      </c>
      <c r="F58" t="s">
        <v>174</v>
      </c>
      <c r="G58" t="s">
        <v>25</v>
      </c>
      <c r="H58" t="s">
        <v>2463</v>
      </c>
      <c r="I58" t="s">
        <v>2570</v>
      </c>
      <c r="J58" t="s">
        <v>2571</v>
      </c>
      <c r="K58" t="s">
        <v>154</v>
      </c>
      <c r="L58" t="s">
        <v>155</v>
      </c>
      <c r="M58">
        <v>516992</v>
      </c>
      <c r="N58">
        <v>0</v>
      </c>
      <c r="O58">
        <v>516992</v>
      </c>
      <c r="Q58" t="e">
        <f>MATCH(A58,Вед!A:A,0)</f>
        <v>#N/A</v>
      </c>
      <c r="R58" t="e">
        <f>INDEX(Вед!D:D,Лист2!Q58)</f>
        <v>#N/A</v>
      </c>
      <c r="S58" t="e">
        <f>INDEX(Вед!E:E,Лист2!Q58)</f>
        <v>#N/A</v>
      </c>
      <c r="T58">
        <f>MATCH(G58,ЦС2!A:A,0)</f>
        <v>2</v>
      </c>
      <c r="U58" t="str">
        <f>INDEX(ЦС2!D:D,Лист2!T58)</f>
        <v>Государственная программа 1</v>
      </c>
      <c r="V58" t="e">
        <f>MATCH(I58,ЦС10!A:A,0)</f>
        <v>#N/A</v>
      </c>
      <c r="W58" t="e">
        <f>INDEX(ЦС10!D:D,Лист2!V58)</f>
        <v>#N/A</v>
      </c>
      <c r="X58" t="e">
        <f>INDEX(ЦС10!E:E,Лист2!V58)</f>
        <v>#N/A</v>
      </c>
      <c r="Y58">
        <f t="shared" ca="1" si="0"/>
        <v>0</v>
      </c>
      <c r="Z58">
        <f t="shared" ca="1" si="1"/>
        <v>40908</v>
      </c>
      <c r="AA58">
        <f t="shared" ca="1" si="2"/>
        <v>100252</v>
      </c>
      <c r="AB58">
        <f t="shared" ca="1" si="3"/>
        <v>40908</v>
      </c>
      <c r="AC58">
        <f t="shared" ca="1" si="4"/>
        <v>141160</v>
      </c>
    </row>
    <row r="59" spans="1:29" x14ac:dyDescent="0.25">
      <c r="A59" t="s">
        <v>2403</v>
      </c>
      <c r="B59" t="s">
        <v>2404</v>
      </c>
      <c r="C59" t="s">
        <v>21</v>
      </c>
      <c r="D59" t="s">
        <v>22</v>
      </c>
      <c r="E59" t="s">
        <v>173</v>
      </c>
      <c r="F59" t="s">
        <v>174</v>
      </c>
      <c r="G59" t="s">
        <v>25</v>
      </c>
      <c r="H59" t="s">
        <v>2463</v>
      </c>
      <c r="I59" t="s">
        <v>2570</v>
      </c>
      <c r="J59" t="s">
        <v>2571</v>
      </c>
      <c r="K59" t="s">
        <v>58</v>
      </c>
      <c r="L59" t="s">
        <v>59</v>
      </c>
      <c r="M59">
        <v>958008</v>
      </c>
      <c r="N59">
        <v>212990</v>
      </c>
      <c r="O59">
        <v>1170998</v>
      </c>
      <c r="Q59" t="e">
        <f>MATCH(A59,Вед!A:A,0)</f>
        <v>#N/A</v>
      </c>
      <c r="R59" t="e">
        <f>INDEX(Вед!D:D,Лист2!Q59)</f>
        <v>#N/A</v>
      </c>
      <c r="S59" t="e">
        <f>INDEX(Вед!E:E,Лист2!Q59)</f>
        <v>#N/A</v>
      </c>
      <c r="T59">
        <f>MATCH(G59,ЦС2!A:A,0)</f>
        <v>2</v>
      </c>
      <c r="U59" t="str">
        <f>INDEX(ЦС2!D:D,Лист2!T59)</f>
        <v>Государственная программа 1</v>
      </c>
      <c r="V59" t="e">
        <f>MATCH(I59,ЦС10!A:A,0)</f>
        <v>#N/A</v>
      </c>
      <c r="W59" t="e">
        <f>INDEX(ЦС10!D:D,Лист2!V59)</f>
        <v>#N/A</v>
      </c>
      <c r="X59" t="e">
        <f>INDEX(ЦС10!E:E,Лист2!V59)</f>
        <v>#N/A</v>
      </c>
      <c r="Y59">
        <f t="shared" ca="1" si="0"/>
        <v>2</v>
      </c>
      <c r="Z59">
        <f t="shared" ca="1" si="1"/>
        <v>491746</v>
      </c>
      <c r="AA59">
        <f t="shared" ca="1" si="2"/>
        <v>709249</v>
      </c>
      <c r="AB59">
        <f t="shared" ca="1" si="3"/>
        <v>-709249</v>
      </c>
      <c r="AC59">
        <f t="shared" ca="1" si="4"/>
        <v>0</v>
      </c>
    </row>
    <row r="60" spans="1:29" x14ac:dyDescent="0.25">
      <c r="A60" t="s">
        <v>2403</v>
      </c>
      <c r="B60" t="s">
        <v>2404</v>
      </c>
      <c r="C60" t="s">
        <v>21</v>
      </c>
      <c r="D60" t="s">
        <v>22</v>
      </c>
      <c r="E60" t="s">
        <v>173</v>
      </c>
      <c r="F60" t="s">
        <v>174</v>
      </c>
      <c r="G60" t="s">
        <v>25</v>
      </c>
      <c r="H60" t="s">
        <v>2463</v>
      </c>
      <c r="I60" t="s">
        <v>2572</v>
      </c>
      <c r="J60" t="s">
        <v>2573</v>
      </c>
      <c r="K60" t="s">
        <v>190</v>
      </c>
      <c r="L60" t="s">
        <v>191</v>
      </c>
      <c r="M60">
        <v>302677</v>
      </c>
      <c r="N60">
        <v>-220809</v>
      </c>
      <c r="O60">
        <v>81868</v>
      </c>
      <c r="Q60" t="e">
        <f>MATCH(A60,Вед!A:A,0)</f>
        <v>#N/A</v>
      </c>
      <c r="R60" t="e">
        <f>INDEX(Вед!D:D,Лист2!Q60)</f>
        <v>#N/A</v>
      </c>
      <c r="S60" t="e">
        <f>INDEX(Вед!E:E,Лист2!Q60)</f>
        <v>#N/A</v>
      </c>
      <c r="T60">
        <f>MATCH(G60,ЦС2!A:A,0)</f>
        <v>2</v>
      </c>
      <c r="U60" t="str">
        <f>INDEX(ЦС2!D:D,Лист2!T60)</f>
        <v>Государственная программа 1</v>
      </c>
      <c r="V60" t="e">
        <f>MATCH(I60,ЦС10!A:A,0)</f>
        <v>#N/A</v>
      </c>
      <c r="W60" t="e">
        <f>INDEX(ЦС10!D:D,Лист2!V60)</f>
        <v>#N/A</v>
      </c>
      <c r="X60" t="e">
        <f>INDEX(ЦС10!E:E,Лист2!V60)</f>
        <v>#N/A</v>
      </c>
      <c r="Y60">
        <f t="shared" ca="1" si="0"/>
        <v>0</v>
      </c>
      <c r="Z60">
        <f t="shared" ca="1" si="1"/>
        <v>86684</v>
      </c>
      <c r="AA60">
        <f t="shared" ca="1" si="2"/>
        <v>152468</v>
      </c>
      <c r="AB60">
        <f t="shared" ca="1" si="3"/>
        <v>86684</v>
      </c>
      <c r="AC60">
        <f t="shared" ca="1" si="4"/>
        <v>239152</v>
      </c>
    </row>
    <row r="61" spans="1:29" x14ac:dyDescent="0.25">
      <c r="A61" t="s">
        <v>2403</v>
      </c>
      <c r="B61" t="s">
        <v>2404</v>
      </c>
      <c r="C61" t="s">
        <v>21</v>
      </c>
      <c r="D61" t="s">
        <v>22</v>
      </c>
      <c r="E61" t="s">
        <v>173</v>
      </c>
      <c r="F61" t="s">
        <v>174</v>
      </c>
      <c r="G61" t="s">
        <v>25</v>
      </c>
      <c r="H61" t="s">
        <v>2463</v>
      </c>
      <c r="I61" t="s">
        <v>2574</v>
      </c>
      <c r="J61" t="s">
        <v>2575</v>
      </c>
      <c r="K61" t="s">
        <v>74</v>
      </c>
      <c r="L61" t="s">
        <v>75</v>
      </c>
      <c r="M61">
        <v>679905</v>
      </c>
      <c r="N61">
        <v>-97181</v>
      </c>
      <c r="O61">
        <v>582724</v>
      </c>
      <c r="Q61" t="e">
        <f>MATCH(A61,Вед!A:A,0)</f>
        <v>#N/A</v>
      </c>
      <c r="R61" t="e">
        <f>INDEX(Вед!D:D,Лист2!Q61)</f>
        <v>#N/A</v>
      </c>
      <c r="S61" t="e">
        <f>INDEX(Вед!E:E,Лист2!Q61)</f>
        <v>#N/A</v>
      </c>
      <c r="T61">
        <f>MATCH(G61,ЦС2!A:A,0)</f>
        <v>2</v>
      </c>
      <c r="U61" t="str">
        <f>INDEX(ЦС2!D:D,Лист2!T61)</f>
        <v>Государственная программа 1</v>
      </c>
      <c r="V61" t="e">
        <f>MATCH(I61,ЦС10!A:A,0)</f>
        <v>#N/A</v>
      </c>
      <c r="W61" t="e">
        <f>INDEX(ЦС10!D:D,Лист2!V61)</f>
        <v>#N/A</v>
      </c>
      <c r="X61" t="e">
        <f>INDEX(ЦС10!E:E,Лист2!V61)</f>
        <v>#N/A</v>
      </c>
      <c r="Y61">
        <f t="shared" ca="1" si="0"/>
        <v>1</v>
      </c>
      <c r="Z61">
        <f t="shared" ca="1" si="1"/>
        <v>3735</v>
      </c>
      <c r="AA61">
        <f t="shared" ca="1" si="2"/>
        <v>243263</v>
      </c>
      <c r="AB61">
        <f t="shared" ca="1" si="3"/>
        <v>-3735</v>
      </c>
      <c r="AC61">
        <f t="shared" ca="1" si="4"/>
        <v>239528</v>
      </c>
    </row>
    <row r="62" spans="1:29" x14ac:dyDescent="0.25">
      <c r="A62" t="s">
        <v>2403</v>
      </c>
      <c r="B62" t="s">
        <v>2404</v>
      </c>
      <c r="C62" t="s">
        <v>21</v>
      </c>
      <c r="D62" t="s">
        <v>22</v>
      </c>
      <c r="E62" t="s">
        <v>173</v>
      </c>
      <c r="F62" t="s">
        <v>174</v>
      </c>
      <c r="G62" t="s">
        <v>25</v>
      </c>
      <c r="H62" t="s">
        <v>2463</v>
      </c>
      <c r="I62" t="s">
        <v>2576</v>
      </c>
      <c r="J62" t="s">
        <v>2577</v>
      </c>
      <c r="K62" t="s">
        <v>74</v>
      </c>
      <c r="L62" t="s">
        <v>75</v>
      </c>
      <c r="M62">
        <v>797271</v>
      </c>
      <c r="N62">
        <v>-228540</v>
      </c>
      <c r="O62">
        <v>568731</v>
      </c>
      <c r="Q62" t="e">
        <f>MATCH(A62,Вед!A:A,0)</f>
        <v>#N/A</v>
      </c>
      <c r="R62" t="e">
        <f>INDEX(Вед!D:D,Лист2!Q62)</f>
        <v>#N/A</v>
      </c>
      <c r="S62" t="e">
        <f>INDEX(Вед!E:E,Лист2!Q62)</f>
        <v>#N/A</v>
      </c>
      <c r="T62">
        <f>MATCH(G62,ЦС2!A:A,0)</f>
        <v>2</v>
      </c>
      <c r="U62" t="str">
        <f>INDEX(ЦС2!D:D,Лист2!T62)</f>
        <v>Государственная программа 1</v>
      </c>
      <c r="V62" t="e">
        <f>MATCH(I62,ЦС10!A:A,0)</f>
        <v>#N/A</v>
      </c>
      <c r="W62" t="e">
        <f>INDEX(ЦС10!D:D,Лист2!V62)</f>
        <v>#N/A</v>
      </c>
      <c r="X62" t="e">
        <f>INDEX(ЦС10!E:E,Лист2!V62)</f>
        <v>#N/A</v>
      </c>
      <c r="Y62">
        <f t="shared" ca="1" si="0"/>
        <v>2</v>
      </c>
      <c r="Z62">
        <f t="shared" ca="1" si="1"/>
        <v>319848</v>
      </c>
      <c r="AA62">
        <f t="shared" ca="1" si="2"/>
        <v>485898</v>
      </c>
      <c r="AB62">
        <f t="shared" ca="1" si="3"/>
        <v>-485898</v>
      </c>
      <c r="AC62">
        <f t="shared" ca="1" si="4"/>
        <v>0</v>
      </c>
    </row>
    <row r="63" spans="1:29" x14ac:dyDescent="0.25">
      <c r="A63" t="s">
        <v>2403</v>
      </c>
      <c r="B63" t="s">
        <v>2404</v>
      </c>
      <c r="C63" t="s">
        <v>21</v>
      </c>
      <c r="D63" t="s">
        <v>22</v>
      </c>
      <c r="E63" t="s">
        <v>173</v>
      </c>
      <c r="F63" t="s">
        <v>174</v>
      </c>
      <c r="G63" t="s">
        <v>25</v>
      </c>
      <c r="H63" t="s">
        <v>2463</v>
      </c>
      <c r="I63" t="s">
        <v>2578</v>
      </c>
      <c r="J63" t="s">
        <v>2579</v>
      </c>
      <c r="K63" t="s">
        <v>74</v>
      </c>
      <c r="L63" t="s">
        <v>75</v>
      </c>
      <c r="M63">
        <v>177821</v>
      </c>
      <c r="N63">
        <v>106404</v>
      </c>
      <c r="O63">
        <v>284225</v>
      </c>
      <c r="Q63" t="e">
        <f>MATCH(A63,Вед!A:A,0)</f>
        <v>#N/A</v>
      </c>
      <c r="R63" t="e">
        <f>INDEX(Вед!D:D,Лист2!Q63)</f>
        <v>#N/A</v>
      </c>
      <c r="S63" t="e">
        <f>INDEX(Вед!E:E,Лист2!Q63)</f>
        <v>#N/A</v>
      </c>
      <c r="T63">
        <f>MATCH(G63,ЦС2!A:A,0)</f>
        <v>2</v>
      </c>
      <c r="U63" t="str">
        <f>INDEX(ЦС2!D:D,Лист2!T63)</f>
        <v>Государственная программа 1</v>
      </c>
      <c r="V63" t="e">
        <f>MATCH(I63,ЦС10!A:A,0)</f>
        <v>#N/A</v>
      </c>
      <c r="W63" t="e">
        <f>INDEX(ЦС10!D:D,Лист2!V63)</f>
        <v>#N/A</v>
      </c>
      <c r="X63" t="e">
        <f>INDEX(ЦС10!E:E,Лист2!V63)</f>
        <v>#N/A</v>
      </c>
      <c r="Y63">
        <f t="shared" ca="1" si="0"/>
        <v>2</v>
      </c>
      <c r="Z63">
        <f t="shared" ca="1" si="1"/>
        <v>402568</v>
      </c>
      <c r="AA63">
        <f t="shared" ca="1" si="2"/>
        <v>707750</v>
      </c>
      <c r="AB63">
        <f t="shared" ca="1" si="3"/>
        <v>-707750</v>
      </c>
      <c r="AC63">
        <f t="shared" ca="1" si="4"/>
        <v>0</v>
      </c>
    </row>
    <row r="64" spans="1:29" x14ac:dyDescent="0.25">
      <c r="A64" t="s">
        <v>2403</v>
      </c>
      <c r="B64" t="s">
        <v>2404</v>
      </c>
      <c r="C64" t="s">
        <v>21</v>
      </c>
      <c r="D64" t="s">
        <v>22</v>
      </c>
      <c r="E64" t="s">
        <v>173</v>
      </c>
      <c r="F64" t="s">
        <v>174</v>
      </c>
      <c r="G64" t="s">
        <v>25</v>
      </c>
      <c r="H64" t="s">
        <v>2463</v>
      </c>
      <c r="I64" t="s">
        <v>2524</v>
      </c>
      <c r="J64" t="s">
        <v>2525</v>
      </c>
      <c r="K64" t="s">
        <v>74</v>
      </c>
      <c r="L64" t="s">
        <v>75</v>
      </c>
      <c r="M64">
        <v>474798</v>
      </c>
      <c r="N64">
        <v>0</v>
      </c>
      <c r="O64">
        <v>474798</v>
      </c>
      <c r="Q64" t="e">
        <f>MATCH(A64,Вед!A:A,0)</f>
        <v>#N/A</v>
      </c>
      <c r="R64" t="e">
        <f>INDEX(Вед!D:D,Лист2!Q64)</f>
        <v>#N/A</v>
      </c>
      <c r="S64" t="e">
        <f>INDEX(Вед!E:E,Лист2!Q64)</f>
        <v>#N/A</v>
      </c>
      <c r="T64">
        <f>MATCH(G64,ЦС2!A:A,0)</f>
        <v>2</v>
      </c>
      <c r="U64" t="str">
        <f>INDEX(ЦС2!D:D,Лист2!T64)</f>
        <v>Государственная программа 1</v>
      </c>
      <c r="V64" t="e">
        <f>MATCH(I64,ЦС10!A:A,0)</f>
        <v>#N/A</v>
      </c>
      <c r="W64" t="e">
        <f>INDEX(ЦС10!D:D,Лист2!V64)</f>
        <v>#N/A</v>
      </c>
      <c r="X64" t="e">
        <f>INDEX(ЦС10!E:E,Лист2!V64)</f>
        <v>#N/A</v>
      </c>
      <c r="Y64">
        <f t="shared" ca="1" si="0"/>
        <v>1</v>
      </c>
      <c r="Z64">
        <f t="shared" ca="1" si="1"/>
        <v>397387</v>
      </c>
      <c r="AA64">
        <f t="shared" ca="1" si="2"/>
        <v>455804</v>
      </c>
      <c r="AB64">
        <f t="shared" ca="1" si="3"/>
        <v>-397387</v>
      </c>
      <c r="AC64">
        <f t="shared" ca="1" si="4"/>
        <v>58417</v>
      </c>
    </row>
    <row r="65" spans="1:29" x14ac:dyDescent="0.25">
      <c r="A65" t="s">
        <v>2403</v>
      </c>
      <c r="B65" t="s">
        <v>2404</v>
      </c>
      <c r="C65" t="s">
        <v>21</v>
      </c>
      <c r="D65" t="s">
        <v>22</v>
      </c>
      <c r="E65" t="s">
        <v>173</v>
      </c>
      <c r="F65" t="s">
        <v>174</v>
      </c>
      <c r="G65" t="s">
        <v>25</v>
      </c>
      <c r="H65" t="s">
        <v>2463</v>
      </c>
      <c r="I65" t="s">
        <v>2524</v>
      </c>
      <c r="J65" t="s">
        <v>2525</v>
      </c>
      <c r="K65" t="s">
        <v>182</v>
      </c>
      <c r="L65" t="s">
        <v>183</v>
      </c>
      <c r="M65">
        <v>634441</v>
      </c>
      <c r="N65">
        <v>-634441</v>
      </c>
      <c r="O65">
        <v>0</v>
      </c>
      <c r="Q65" t="e">
        <f>MATCH(A65,Вед!A:A,0)</f>
        <v>#N/A</v>
      </c>
      <c r="R65" t="e">
        <f>INDEX(Вед!D:D,Лист2!Q65)</f>
        <v>#N/A</v>
      </c>
      <c r="S65" t="e">
        <f>INDEX(Вед!E:E,Лист2!Q65)</f>
        <v>#N/A</v>
      </c>
      <c r="T65">
        <f>MATCH(G65,ЦС2!A:A,0)</f>
        <v>2</v>
      </c>
      <c r="U65" t="str">
        <f>INDEX(ЦС2!D:D,Лист2!T65)</f>
        <v>Государственная программа 1</v>
      </c>
      <c r="V65" t="e">
        <f>MATCH(I65,ЦС10!A:A,0)</f>
        <v>#N/A</v>
      </c>
      <c r="W65" t="e">
        <f>INDEX(ЦС10!D:D,Лист2!V65)</f>
        <v>#N/A</v>
      </c>
      <c r="X65" t="e">
        <f>INDEX(ЦС10!E:E,Лист2!V65)</f>
        <v>#N/A</v>
      </c>
      <c r="Y65">
        <f t="shared" ca="1" si="0"/>
        <v>0</v>
      </c>
      <c r="Z65">
        <f t="shared" ca="1" si="1"/>
        <v>287758</v>
      </c>
      <c r="AA65">
        <f t="shared" ca="1" si="2"/>
        <v>328078</v>
      </c>
      <c r="AB65">
        <f t="shared" ca="1" si="3"/>
        <v>287758</v>
      </c>
      <c r="AC65">
        <f t="shared" ca="1" si="4"/>
        <v>615836</v>
      </c>
    </row>
    <row r="66" spans="1:29" x14ac:dyDescent="0.25">
      <c r="A66" t="s">
        <v>2403</v>
      </c>
      <c r="B66" t="s">
        <v>2404</v>
      </c>
      <c r="C66" t="s">
        <v>21</v>
      </c>
      <c r="D66" t="s">
        <v>22</v>
      </c>
      <c r="E66" t="s">
        <v>173</v>
      </c>
      <c r="F66" t="s">
        <v>174</v>
      </c>
      <c r="G66" t="s">
        <v>25</v>
      </c>
      <c r="H66" t="s">
        <v>2463</v>
      </c>
      <c r="I66" t="s">
        <v>2524</v>
      </c>
      <c r="J66" t="s">
        <v>2525</v>
      </c>
      <c r="K66" t="s">
        <v>154</v>
      </c>
      <c r="L66" t="s">
        <v>155</v>
      </c>
      <c r="M66">
        <v>354564</v>
      </c>
      <c r="N66">
        <v>-282661</v>
      </c>
      <c r="O66">
        <v>71903</v>
      </c>
      <c r="Q66" t="e">
        <f>MATCH(A66,Вед!A:A,0)</f>
        <v>#N/A</v>
      </c>
      <c r="R66" t="e">
        <f>INDEX(Вед!D:D,Лист2!Q66)</f>
        <v>#N/A</v>
      </c>
      <c r="S66" t="e">
        <f>INDEX(Вед!E:E,Лист2!Q66)</f>
        <v>#N/A</v>
      </c>
      <c r="T66">
        <f>MATCH(G66,ЦС2!A:A,0)</f>
        <v>2</v>
      </c>
      <c r="U66" t="str">
        <f>INDEX(ЦС2!D:D,Лист2!T66)</f>
        <v>Государственная программа 1</v>
      </c>
      <c r="V66" t="e">
        <f>MATCH(I66,ЦС10!A:A,0)</f>
        <v>#N/A</v>
      </c>
      <c r="W66" t="e">
        <f>INDEX(ЦС10!D:D,Лист2!V66)</f>
        <v>#N/A</v>
      </c>
      <c r="X66" t="e">
        <f>INDEX(ЦС10!E:E,Лист2!V66)</f>
        <v>#N/A</v>
      </c>
      <c r="Y66">
        <f t="shared" ca="1" si="0"/>
        <v>1</v>
      </c>
      <c r="Z66">
        <f t="shared" ca="1" si="1"/>
        <v>838160</v>
      </c>
      <c r="AA66">
        <f t="shared" ca="1" si="2"/>
        <v>977315</v>
      </c>
      <c r="AB66">
        <f t="shared" ca="1" si="3"/>
        <v>-838160</v>
      </c>
      <c r="AC66">
        <f t="shared" ca="1" si="4"/>
        <v>139155</v>
      </c>
    </row>
    <row r="67" spans="1:29" x14ac:dyDescent="0.25">
      <c r="A67" t="s">
        <v>2403</v>
      </c>
      <c r="B67" t="s">
        <v>2404</v>
      </c>
      <c r="C67" t="s">
        <v>21</v>
      </c>
      <c r="D67" t="s">
        <v>22</v>
      </c>
      <c r="E67" t="s">
        <v>173</v>
      </c>
      <c r="F67" t="s">
        <v>174</v>
      </c>
      <c r="G67" t="s">
        <v>25</v>
      </c>
      <c r="H67" t="s">
        <v>2463</v>
      </c>
      <c r="I67" t="s">
        <v>2524</v>
      </c>
      <c r="J67" t="s">
        <v>2525</v>
      </c>
      <c r="K67" t="s">
        <v>58</v>
      </c>
      <c r="L67" t="s">
        <v>59</v>
      </c>
      <c r="M67">
        <v>100446</v>
      </c>
      <c r="N67">
        <v>-13497</v>
      </c>
      <c r="O67">
        <v>86949</v>
      </c>
      <c r="Q67" t="e">
        <f>MATCH(A67,Вед!A:A,0)</f>
        <v>#N/A</v>
      </c>
      <c r="R67" t="e">
        <f>INDEX(Вед!D:D,Лист2!Q67)</f>
        <v>#N/A</v>
      </c>
      <c r="S67" t="e">
        <f>INDEX(Вед!E:E,Лист2!Q67)</f>
        <v>#N/A</v>
      </c>
      <c r="T67">
        <f>MATCH(G67,ЦС2!A:A,0)</f>
        <v>2</v>
      </c>
      <c r="U67" t="str">
        <f>INDEX(ЦС2!D:D,Лист2!T67)</f>
        <v>Государственная программа 1</v>
      </c>
      <c r="V67" t="e">
        <f>MATCH(I67,ЦС10!A:A,0)</f>
        <v>#N/A</v>
      </c>
      <c r="W67" t="e">
        <f>INDEX(ЦС10!D:D,Лист2!V67)</f>
        <v>#N/A</v>
      </c>
      <c r="X67" t="e">
        <f>INDEX(ЦС10!E:E,Лист2!V67)</f>
        <v>#N/A</v>
      </c>
      <c r="Y67">
        <f t="shared" ref="Y67:Y130" ca="1" si="5">RANDBETWEEN(0,3)</f>
        <v>2</v>
      </c>
      <c r="Z67">
        <f t="shared" ref="Z67:Z130" ca="1" si="6">RANDBETWEEN(1,AA67)</f>
        <v>486359</v>
      </c>
      <c r="AA67">
        <f t="shared" ref="AA67:AA130" ca="1" si="7">RANDBETWEEN(1,1000000)</f>
        <v>972929</v>
      </c>
      <c r="AB67">
        <f t="shared" ref="AB67:AB130" ca="1" si="8">IF(Y67=0,Z67,IF(Y67=1,(-1)*Z67,IF(Y67=2,(-1)*AA67,0)))</f>
        <v>-972929</v>
      </c>
      <c r="AC67">
        <f t="shared" ref="AC67:AC130" ca="1" si="9">+AA67+AB67</f>
        <v>0</v>
      </c>
    </row>
    <row r="68" spans="1:29" x14ac:dyDescent="0.25">
      <c r="A68" t="s">
        <v>2403</v>
      </c>
      <c r="B68" t="s">
        <v>2404</v>
      </c>
      <c r="C68" t="s">
        <v>21</v>
      </c>
      <c r="D68" t="s">
        <v>22</v>
      </c>
      <c r="E68" t="s">
        <v>173</v>
      </c>
      <c r="F68" t="s">
        <v>174</v>
      </c>
      <c r="G68" t="s">
        <v>25</v>
      </c>
      <c r="H68" t="s">
        <v>2463</v>
      </c>
      <c r="I68" t="s">
        <v>2580</v>
      </c>
      <c r="J68" t="s">
        <v>2581</v>
      </c>
      <c r="K68" t="s">
        <v>74</v>
      </c>
      <c r="L68" t="s">
        <v>75</v>
      </c>
      <c r="M68">
        <v>503074</v>
      </c>
      <c r="N68">
        <v>0</v>
      </c>
      <c r="O68">
        <v>503074</v>
      </c>
      <c r="Q68" t="e">
        <f>MATCH(A68,Вед!A:A,0)</f>
        <v>#N/A</v>
      </c>
      <c r="R68" t="e">
        <f>INDEX(Вед!D:D,Лист2!Q68)</f>
        <v>#N/A</v>
      </c>
      <c r="S68" t="e">
        <f>INDEX(Вед!E:E,Лист2!Q68)</f>
        <v>#N/A</v>
      </c>
      <c r="T68">
        <f>MATCH(G68,ЦС2!A:A,0)</f>
        <v>2</v>
      </c>
      <c r="U68" t="str">
        <f>INDEX(ЦС2!D:D,Лист2!T68)</f>
        <v>Государственная программа 1</v>
      </c>
      <c r="V68" t="e">
        <f>MATCH(I68,ЦС10!A:A,0)</f>
        <v>#N/A</v>
      </c>
      <c r="W68" t="e">
        <f>INDEX(ЦС10!D:D,Лист2!V68)</f>
        <v>#N/A</v>
      </c>
      <c r="X68" t="e">
        <f>INDEX(ЦС10!E:E,Лист2!V68)</f>
        <v>#N/A</v>
      </c>
      <c r="Y68">
        <f t="shared" ca="1" si="5"/>
        <v>0</v>
      </c>
      <c r="Z68">
        <f t="shared" ca="1" si="6"/>
        <v>762885</v>
      </c>
      <c r="AA68">
        <f t="shared" ca="1" si="7"/>
        <v>820253</v>
      </c>
      <c r="AB68">
        <f t="shared" ca="1" si="8"/>
        <v>762885</v>
      </c>
      <c r="AC68">
        <f t="shared" ca="1" si="9"/>
        <v>1583138</v>
      </c>
    </row>
    <row r="69" spans="1:29" x14ac:dyDescent="0.25">
      <c r="A69" t="s">
        <v>2403</v>
      </c>
      <c r="B69" t="s">
        <v>2404</v>
      </c>
      <c r="C69" t="s">
        <v>21</v>
      </c>
      <c r="D69" t="s">
        <v>22</v>
      </c>
      <c r="E69" t="s">
        <v>173</v>
      </c>
      <c r="F69" t="s">
        <v>174</v>
      </c>
      <c r="G69" t="s">
        <v>25</v>
      </c>
      <c r="H69" t="s">
        <v>2463</v>
      </c>
      <c r="I69" t="s">
        <v>2582</v>
      </c>
      <c r="J69" t="s">
        <v>2583</v>
      </c>
      <c r="K69" t="s">
        <v>74</v>
      </c>
      <c r="L69" t="s">
        <v>75</v>
      </c>
      <c r="M69">
        <v>599752</v>
      </c>
      <c r="N69">
        <v>-599752</v>
      </c>
      <c r="O69">
        <v>0</v>
      </c>
      <c r="Q69" t="e">
        <f>MATCH(A69,Вед!A:A,0)</f>
        <v>#N/A</v>
      </c>
      <c r="R69" t="e">
        <f>INDEX(Вед!D:D,Лист2!Q69)</f>
        <v>#N/A</v>
      </c>
      <c r="S69" t="e">
        <f>INDEX(Вед!E:E,Лист2!Q69)</f>
        <v>#N/A</v>
      </c>
      <c r="T69">
        <f>MATCH(G69,ЦС2!A:A,0)</f>
        <v>2</v>
      </c>
      <c r="U69" t="str">
        <f>INDEX(ЦС2!D:D,Лист2!T69)</f>
        <v>Государственная программа 1</v>
      </c>
      <c r="V69" t="e">
        <f>MATCH(I69,ЦС10!A:A,0)</f>
        <v>#N/A</v>
      </c>
      <c r="W69" t="e">
        <f>INDEX(ЦС10!D:D,Лист2!V69)</f>
        <v>#N/A</v>
      </c>
      <c r="X69" t="e">
        <f>INDEX(ЦС10!E:E,Лист2!V69)</f>
        <v>#N/A</v>
      </c>
      <c r="Y69">
        <f t="shared" ca="1" si="5"/>
        <v>0</v>
      </c>
      <c r="Z69">
        <f t="shared" ca="1" si="6"/>
        <v>163398</v>
      </c>
      <c r="AA69">
        <f t="shared" ca="1" si="7"/>
        <v>354551</v>
      </c>
      <c r="AB69">
        <f t="shared" ca="1" si="8"/>
        <v>163398</v>
      </c>
      <c r="AC69">
        <f t="shared" ca="1" si="9"/>
        <v>517949</v>
      </c>
    </row>
    <row r="70" spans="1:29" x14ac:dyDescent="0.25">
      <c r="A70" t="s">
        <v>2403</v>
      </c>
      <c r="B70" t="s">
        <v>2404</v>
      </c>
      <c r="C70" t="s">
        <v>21</v>
      </c>
      <c r="D70" t="s">
        <v>22</v>
      </c>
      <c r="E70" t="s">
        <v>173</v>
      </c>
      <c r="F70" t="s">
        <v>174</v>
      </c>
      <c r="G70" t="s">
        <v>25</v>
      </c>
      <c r="H70" t="s">
        <v>2463</v>
      </c>
      <c r="I70" t="s">
        <v>2582</v>
      </c>
      <c r="J70" t="s">
        <v>2583</v>
      </c>
      <c r="K70" t="s">
        <v>154</v>
      </c>
      <c r="L70" t="s">
        <v>155</v>
      </c>
      <c r="M70">
        <v>239380</v>
      </c>
      <c r="N70">
        <v>0</v>
      </c>
      <c r="O70">
        <v>239380</v>
      </c>
      <c r="Q70" t="e">
        <f>MATCH(A70,Вед!A:A,0)</f>
        <v>#N/A</v>
      </c>
      <c r="R70" t="e">
        <f>INDEX(Вед!D:D,Лист2!Q70)</f>
        <v>#N/A</v>
      </c>
      <c r="S70" t="e">
        <f>INDEX(Вед!E:E,Лист2!Q70)</f>
        <v>#N/A</v>
      </c>
      <c r="T70">
        <f>MATCH(G70,ЦС2!A:A,0)</f>
        <v>2</v>
      </c>
      <c r="U70" t="str">
        <f>INDEX(ЦС2!D:D,Лист2!T70)</f>
        <v>Государственная программа 1</v>
      </c>
      <c r="V70" t="e">
        <f>MATCH(I70,ЦС10!A:A,0)</f>
        <v>#N/A</v>
      </c>
      <c r="W70" t="e">
        <f>INDEX(ЦС10!D:D,Лист2!V70)</f>
        <v>#N/A</v>
      </c>
      <c r="X70" t="e">
        <f>INDEX(ЦС10!E:E,Лист2!V70)</f>
        <v>#N/A</v>
      </c>
      <c r="Y70">
        <f t="shared" ca="1" si="5"/>
        <v>3</v>
      </c>
      <c r="Z70">
        <f t="shared" ca="1" si="6"/>
        <v>71112</v>
      </c>
      <c r="AA70">
        <f t="shared" ca="1" si="7"/>
        <v>200386</v>
      </c>
      <c r="AB70">
        <f t="shared" ca="1" si="8"/>
        <v>0</v>
      </c>
      <c r="AC70">
        <f t="shared" ca="1" si="9"/>
        <v>200386</v>
      </c>
    </row>
    <row r="71" spans="1:29" x14ac:dyDescent="0.25">
      <c r="A71" t="s">
        <v>2403</v>
      </c>
      <c r="B71" t="s">
        <v>2404</v>
      </c>
      <c r="C71" t="s">
        <v>21</v>
      </c>
      <c r="D71" t="s">
        <v>22</v>
      </c>
      <c r="E71" t="s">
        <v>173</v>
      </c>
      <c r="F71" t="s">
        <v>174</v>
      </c>
      <c r="G71" t="s">
        <v>25</v>
      </c>
      <c r="H71" t="s">
        <v>2463</v>
      </c>
      <c r="I71" t="s">
        <v>2584</v>
      </c>
      <c r="J71" t="s">
        <v>2585</v>
      </c>
      <c r="K71" t="s">
        <v>74</v>
      </c>
      <c r="L71" t="s">
        <v>75</v>
      </c>
      <c r="M71">
        <v>274847</v>
      </c>
      <c r="N71">
        <v>-153253</v>
      </c>
      <c r="O71">
        <v>121594</v>
      </c>
      <c r="Q71" t="e">
        <f>MATCH(A71,Вед!A:A,0)</f>
        <v>#N/A</v>
      </c>
      <c r="R71" t="e">
        <f>INDEX(Вед!D:D,Лист2!Q71)</f>
        <v>#N/A</v>
      </c>
      <c r="S71" t="e">
        <f>INDEX(Вед!E:E,Лист2!Q71)</f>
        <v>#N/A</v>
      </c>
      <c r="T71">
        <f>MATCH(G71,ЦС2!A:A,0)</f>
        <v>2</v>
      </c>
      <c r="U71" t="str">
        <f>INDEX(ЦС2!D:D,Лист2!T71)</f>
        <v>Государственная программа 1</v>
      </c>
      <c r="V71" t="e">
        <f>MATCH(I71,ЦС10!A:A,0)</f>
        <v>#N/A</v>
      </c>
      <c r="W71" t="e">
        <f>INDEX(ЦС10!D:D,Лист2!V71)</f>
        <v>#N/A</v>
      </c>
      <c r="X71" t="e">
        <f>INDEX(ЦС10!E:E,Лист2!V71)</f>
        <v>#N/A</v>
      </c>
      <c r="Y71">
        <f t="shared" ca="1" si="5"/>
        <v>0</v>
      </c>
      <c r="Z71">
        <f t="shared" ca="1" si="6"/>
        <v>459807</v>
      </c>
      <c r="AA71">
        <f t="shared" ca="1" si="7"/>
        <v>532187</v>
      </c>
      <c r="AB71">
        <f t="shared" ca="1" si="8"/>
        <v>459807</v>
      </c>
      <c r="AC71">
        <f t="shared" ca="1" si="9"/>
        <v>991994</v>
      </c>
    </row>
    <row r="72" spans="1:29" x14ac:dyDescent="0.25">
      <c r="A72" t="s">
        <v>2403</v>
      </c>
      <c r="B72" t="s">
        <v>2404</v>
      </c>
      <c r="C72" t="s">
        <v>21</v>
      </c>
      <c r="D72" t="s">
        <v>22</v>
      </c>
      <c r="E72" t="s">
        <v>173</v>
      </c>
      <c r="F72" t="s">
        <v>174</v>
      </c>
      <c r="G72" t="s">
        <v>25</v>
      </c>
      <c r="H72" t="s">
        <v>2463</v>
      </c>
      <c r="I72" t="s">
        <v>2586</v>
      </c>
      <c r="J72" t="s">
        <v>2587</v>
      </c>
      <c r="K72" t="s">
        <v>74</v>
      </c>
      <c r="L72" t="s">
        <v>75</v>
      </c>
      <c r="M72">
        <v>222578</v>
      </c>
      <c r="N72">
        <v>-211467</v>
      </c>
      <c r="O72">
        <v>11111</v>
      </c>
      <c r="Q72" t="e">
        <f>MATCH(A72,Вед!A:A,0)</f>
        <v>#N/A</v>
      </c>
      <c r="R72" t="e">
        <f>INDEX(Вед!D:D,Лист2!Q72)</f>
        <v>#N/A</v>
      </c>
      <c r="S72" t="e">
        <f>INDEX(Вед!E:E,Лист2!Q72)</f>
        <v>#N/A</v>
      </c>
      <c r="T72">
        <f>MATCH(G72,ЦС2!A:A,0)</f>
        <v>2</v>
      </c>
      <c r="U72" t="str">
        <f>INDEX(ЦС2!D:D,Лист2!T72)</f>
        <v>Государственная программа 1</v>
      </c>
      <c r="V72" t="e">
        <f>MATCH(I72,ЦС10!A:A,0)</f>
        <v>#N/A</v>
      </c>
      <c r="W72" t="e">
        <f>INDEX(ЦС10!D:D,Лист2!V72)</f>
        <v>#N/A</v>
      </c>
      <c r="X72" t="e">
        <f>INDEX(ЦС10!E:E,Лист2!V72)</f>
        <v>#N/A</v>
      </c>
      <c r="Y72">
        <f t="shared" ca="1" si="5"/>
        <v>3</v>
      </c>
      <c r="Z72">
        <f t="shared" ca="1" si="6"/>
        <v>122250</v>
      </c>
      <c r="AA72">
        <f t="shared" ca="1" si="7"/>
        <v>177677</v>
      </c>
      <c r="AB72">
        <f t="shared" ca="1" si="8"/>
        <v>0</v>
      </c>
      <c r="AC72">
        <f t="shared" ca="1" si="9"/>
        <v>177677</v>
      </c>
    </row>
    <row r="73" spans="1:29" x14ac:dyDescent="0.25">
      <c r="A73" t="s">
        <v>2403</v>
      </c>
      <c r="B73" t="s">
        <v>2404</v>
      </c>
      <c r="C73" t="s">
        <v>21</v>
      </c>
      <c r="D73" t="s">
        <v>22</v>
      </c>
      <c r="E73" t="s">
        <v>173</v>
      </c>
      <c r="F73" t="s">
        <v>174</v>
      </c>
      <c r="G73" t="s">
        <v>25</v>
      </c>
      <c r="H73" t="s">
        <v>2463</v>
      </c>
      <c r="I73" t="s">
        <v>2586</v>
      </c>
      <c r="J73" t="s">
        <v>2587</v>
      </c>
      <c r="K73" t="s">
        <v>154</v>
      </c>
      <c r="L73" t="s">
        <v>155</v>
      </c>
      <c r="M73">
        <v>756280</v>
      </c>
      <c r="N73">
        <v>-723443</v>
      </c>
      <c r="O73">
        <v>32837</v>
      </c>
      <c r="Q73" t="e">
        <f>MATCH(A73,Вед!A:A,0)</f>
        <v>#N/A</v>
      </c>
      <c r="R73" t="e">
        <f>INDEX(Вед!D:D,Лист2!Q73)</f>
        <v>#N/A</v>
      </c>
      <c r="S73" t="e">
        <f>INDEX(Вед!E:E,Лист2!Q73)</f>
        <v>#N/A</v>
      </c>
      <c r="T73">
        <f>MATCH(G73,ЦС2!A:A,0)</f>
        <v>2</v>
      </c>
      <c r="U73" t="str">
        <f>INDEX(ЦС2!D:D,Лист2!T73)</f>
        <v>Государственная программа 1</v>
      </c>
      <c r="V73" t="e">
        <f>MATCH(I73,ЦС10!A:A,0)</f>
        <v>#N/A</v>
      </c>
      <c r="W73" t="e">
        <f>INDEX(ЦС10!D:D,Лист2!V73)</f>
        <v>#N/A</v>
      </c>
      <c r="X73" t="e">
        <f>INDEX(ЦС10!E:E,Лист2!V73)</f>
        <v>#N/A</v>
      </c>
      <c r="Y73">
        <f t="shared" ca="1" si="5"/>
        <v>3</v>
      </c>
      <c r="Z73">
        <f t="shared" ca="1" si="6"/>
        <v>24807</v>
      </c>
      <c r="AA73">
        <f t="shared" ca="1" si="7"/>
        <v>26048</v>
      </c>
      <c r="AB73">
        <f t="shared" ca="1" si="8"/>
        <v>0</v>
      </c>
      <c r="AC73">
        <f t="shared" ca="1" si="9"/>
        <v>26048</v>
      </c>
    </row>
    <row r="74" spans="1:29" x14ac:dyDescent="0.25">
      <c r="A74" t="s">
        <v>2403</v>
      </c>
      <c r="B74" t="s">
        <v>2404</v>
      </c>
      <c r="C74" t="s">
        <v>21</v>
      </c>
      <c r="D74" t="s">
        <v>22</v>
      </c>
      <c r="E74" t="s">
        <v>208</v>
      </c>
      <c r="F74" t="s">
        <v>209</v>
      </c>
      <c r="G74" t="s">
        <v>25</v>
      </c>
      <c r="H74" t="s">
        <v>2463</v>
      </c>
      <c r="I74" t="s">
        <v>2588</v>
      </c>
      <c r="J74" t="s">
        <v>2589</v>
      </c>
      <c r="K74" t="s">
        <v>64</v>
      </c>
      <c r="L74" t="s">
        <v>65</v>
      </c>
      <c r="M74">
        <v>71718</v>
      </c>
      <c r="N74">
        <v>-71718</v>
      </c>
      <c r="O74">
        <v>0</v>
      </c>
      <c r="Q74" t="e">
        <f>MATCH(A74,Вед!A:A,0)</f>
        <v>#N/A</v>
      </c>
      <c r="R74" t="e">
        <f>INDEX(Вед!D:D,Лист2!Q74)</f>
        <v>#N/A</v>
      </c>
      <c r="S74" t="e">
        <f>INDEX(Вед!E:E,Лист2!Q74)</f>
        <v>#N/A</v>
      </c>
      <c r="T74">
        <f>MATCH(G74,ЦС2!A:A,0)</f>
        <v>2</v>
      </c>
      <c r="U74" t="str">
        <f>INDEX(ЦС2!D:D,Лист2!T74)</f>
        <v>Государственная программа 1</v>
      </c>
      <c r="V74" t="e">
        <f>MATCH(I74,ЦС10!A:A,0)</f>
        <v>#N/A</v>
      </c>
      <c r="W74" t="e">
        <f>INDEX(ЦС10!D:D,Лист2!V74)</f>
        <v>#N/A</v>
      </c>
      <c r="X74" t="e">
        <f>INDEX(ЦС10!E:E,Лист2!V74)</f>
        <v>#N/A</v>
      </c>
      <c r="Y74">
        <f t="shared" ca="1" si="5"/>
        <v>2</v>
      </c>
      <c r="Z74">
        <f t="shared" ca="1" si="6"/>
        <v>19690</v>
      </c>
      <c r="AA74">
        <f t="shared" ca="1" si="7"/>
        <v>114933</v>
      </c>
      <c r="AB74">
        <f t="shared" ca="1" si="8"/>
        <v>-114933</v>
      </c>
      <c r="AC74">
        <f t="shared" ca="1" si="9"/>
        <v>0</v>
      </c>
    </row>
    <row r="75" spans="1:29" x14ac:dyDescent="0.25">
      <c r="A75" t="s">
        <v>2403</v>
      </c>
      <c r="B75" t="s">
        <v>2404</v>
      </c>
      <c r="C75" t="s">
        <v>21</v>
      </c>
      <c r="D75" t="s">
        <v>22</v>
      </c>
      <c r="E75" t="s">
        <v>208</v>
      </c>
      <c r="F75" t="s">
        <v>209</v>
      </c>
      <c r="G75" t="s">
        <v>25</v>
      </c>
      <c r="H75" t="s">
        <v>2463</v>
      </c>
      <c r="I75" t="s">
        <v>2590</v>
      </c>
      <c r="J75" t="s">
        <v>2591</v>
      </c>
      <c r="K75" t="s">
        <v>154</v>
      </c>
      <c r="L75" t="s">
        <v>155</v>
      </c>
      <c r="M75">
        <v>83377</v>
      </c>
      <c r="N75">
        <v>-83377</v>
      </c>
      <c r="O75">
        <v>0</v>
      </c>
      <c r="Q75" t="e">
        <f>MATCH(A75,Вед!A:A,0)</f>
        <v>#N/A</v>
      </c>
      <c r="R75" t="e">
        <f>INDEX(Вед!D:D,Лист2!Q75)</f>
        <v>#N/A</v>
      </c>
      <c r="S75" t="e">
        <f>INDEX(Вед!E:E,Лист2!Q75)</f>
        <v>#N/A</v>
      </c>
      <c r="T75">
        <f>MATCH(G75,ЦС2!A:A,0)</f>
        <v>2</v>
      </c>
      <c r="U75" t="str">
        <f>INDEX(ЦС2!D:D,Лист2!T75)</f>
        <v>Государственная программа 1</v>
      </c>
      <c r="V75" t="e">
        <f>MATCH(I75,ЦС10!A:A,0)</f>
        <v>#N/A</v>
      </c>
      <c r="W75" t="e">
        <f>INDEX(ЦС10!D:D,Лист2!V75)</f>
        <v>#N/A</v>
      </c>
      <c r="X75" t="e">
        <f>INDEX(ЦС10!E:E,Лист2!V75)</f>
        <v>#N/A</v>
      </c>
      <c r="Y75">
        <f t="shared" ca="1" si="5"/>
        <v>1</v>
      </c>
      <c r="Z75">
        <f t="shared" ca="1" si="6"/>
        <v>179996</v>
      </c>
      <c r="AA75">
        <f t="shared" ca="1" si="7"/>
        <v>278126</v>
      </c>
      <c r="AB75">
        <f t="shared" ca="1" si="8"/>
        <v>-179996</v>
      </c>
      <c r="AC75">
        <f t="shared" ca="1" si="9"/>
        <v>98130</v>
      </c>
    </row>
    <row r="76" spans="1:29" x14ac:dyDescent="0.25">
      <c r="A76" t="s">
        <v>2403</v>
      </c>
      <c r="B76" t="s">
        <v>2404</v>
      </c>
      <c r="C76" t="s">
        <v>21</v>
      </c>
      <c r="D76" t="s">
        <v>22</v>
      </c>
      <c r="E76" t="s">
        <v>208</v>
      </c>
      <c r="F76" t="s">
        <v>209</v>
      </c>
      <c r="G76" t="s">
        <v>25</v>
      </c>
      <c r="H76" t="s">
        <v>2463</v>
      </c>
      <c r="I76" t="s">
        <v>2592</v>
      </c>
      <c r="J76" t="s">
        <v>2593</v>
      </c>
      <c r="K76" t="s">
        <v>150</v>
      </c>
      <c r="L76" t="s">
        <v>151</v>
      </c>
      <c r="M76">
        <v>47719</v>
      </c>
      <c r="N76">
        <v>-38137</v>
      </c>
      <c r="O76">
        <v>9582</v>
      </c>
      <c r="Q76" t="e">
        <f>MATCH(A76,Вед!A:A,0)</f>
        <v>#N/A</v>
      </c>
      <c r="R76" t="e">
        <f>INDEX(Вед!D:D,Лист2!Q76)</f>
        <v>#N/A</v>
      </c>
      <c r="S76" t="e">
        <f>INDEX(Вед!E:E,Лист2!Q76)</f>
        <v>#N/A</v>
      </c>
      <c r="T76">
        <f>MATCH(G76,ЦС2!A:A,0)</f>
        <v>2</v>
      </c>
      <c r="U76" t="str">
        <f>INDEX(ЦС2!D:D,Лист2!T76)</f>
        <v>Государственная программа 1</v>
      </c>
      <c r="V76" t="e">
        <f>MATCH(I76,ЦС10!A:A,0)</f>
        <v>#N/A</v>
      </c>
      <c r="W76" t="e">
        <f>INDEX(ЦС10!D:D,Лист2!V76)</f>
        <v>#N/A</v>
      </c>
      <c r="X76" t="e">
        <f>INDEX(ЦС10!E:E,Лист2!V76)</f>
        <v>#N/A</v>
      </c>
      <c r="Y76">
        <f t="shared" ca="1" si="5"/>
        <v>0</v>
      </c>
      <c r="Z76">
        <f t="shared" ca="1" si="6"/>
        <v>418448</v>
      </c>
      <c r="AA76">
        <f t="shared" ca="1" si="7"/>
        <v>746697</v>
      </c>
      <c r="AB76">
        <f t="shared" ca="1" si="8"/>
        <v>418448</v>
      </c>
      <c r="AC76">
        <f t="shared" ca="1" si="9"/>
        <v>1165145</v>
      </c>
    </row>
    <row r="77" spans="1:29" x14ac:dyDescent="0.25">
      <c r="A77" t="s">
        <v>2403</v>
      </c>
      <c r="B77" t="s">
        <v>2404</v>
      </c>
      <c r="C77" t="s">
        <v>21</v>
      </c>
      <c r="D77" t="s">
        <v>22</v>
      </c>
      <c r="E77" t="s">
        <v>208</v>
      </c>
      <c r="F77" t="s">
        <v>209</v>
      </c>
      <c r="G77" t="s">
        <v>25</v>
      </c>
      <c r="H77" t="s">
        <v>2463</v>
      </c>
      <c r="I77" t="s">
        <v>2594</v>
      </c>
      <c r="J77" t="s">
        <v>2595</v>
      </c>
      <c r="K77" t="s">
        <v>102</v>
      </c>
      <c r="L77" t="s">
        <v>103</v>
      </c>
      <c r="M77">
        <v>438644</v>
      </c>
      <c r="N77">
        <v>31465</v>
      </c>
      <c r="O77">
        <v>470109</v>
      </c>
      <c r="Q77" t="e">
        <f>MATCH(A77,Вед!A:A,0)</f>
        <v>#N/A</v>
      </c>
      <c r="R77" t="e">
        <f>INDEX(Вед!D:D,Лист2!Q77)</f>
        <v>#N/A</v>
      </c>
      <c r="S77" t="e">
        <f>INDEX(Вед!E:E,Лист2!Q77)</f>
        <v>#N/A</v>
      </c>
      <c r="T77">
        <f>MATCH(G77,ЦС2!A:A,0)</f>
        <v>2</v>
      </c>
      <c r="U77" t="str">
        <f>INDEX(ЦС2!D:D,Лист2!T77)</f>
        <v>Государственная программа 1</v>
      </c>
      <c r="V77" t="e">
        <f>MATCH(I77,ЦС10!A:A,0)</f>
        <v>#N/A</v>
      </c>
      <c r="W77" t="e">
        <f>INDEX(ЦС10!D:D,Лист2!V77)</f>
        <v>#N/A</v>
      </c>
      <c r="X77" t="e">
        <f>INDEX(ЦС10!E:E,Лист2!V77)</f>
        <v>#N/A</v>
      </c>
      <c r="Y77">
        <f t="shared" ca="1" si="5"/>
        <v>0</v>
      </c>
      <c r="Z77">
        <f t="shared" ca="1" si="6"/>
        <v>136122</v>
      </c>
      <c r="AA77">
        <f t="shared" ca="1" si="7"/>
        <v>327149</v>
      </c>
      <c r="AB77">
        <f t="shared" ca="1" si="8"/>
        <v>136122</v>
      </c>
      <c r="AC77">
        <f t="shared" ca="1" si="9"/>
        <v>463271</v>
      </c>
    </row>
    <row r="78" spans="1:29" x14ac:dyDescent="0.25">
      <c r="A78" t="s">
        <v>2403</v>
      </c>
      <c r="B78" t="s">
        <v>2404</v>
      </c>
      <c r="C78" t="s">
        <v>21</v>
      </c>
      <c r="D78" t="s">
        <v>22</v>
      </c>
      <c r="E78" t="s">
        <v>208</v>
      </c>
      <c r="F78" t="s">
        <v>209</v>
      </c>
      <c r="G78" t="s">
        <v>219</v>
      </c>
      <c r="H78" t="s">
        <v>2466</v>
      </c>
      <c r="I78" t="s">
        <v>2596</v>
      </c>
      <c r="J78" t="s">
        <v>2597</v>
      </c>
      <c r="K78" t="s">
        <v>102</v>
      </c>
      <c r="L78" t="s">
        <v>103</v>
      </c>
      <c r="M78">
        <v>501893</v>
      </c>
      <c r="N78">
        <v>408601</v>
      </c>
      <c r="O78">
        <v>910494</v>
      </c>
      <c r="Q78" t="e">
        <f>MATCH(A78,Вед!A:A,0)</f>
        <v>#N/A</v>
      </c>
      <c r="R78" t="e">
        <f>INDEX(Вед!D:D,Лист2!Q78)</f>
        <v>#N/A</v>
      </c>
      <c r="S78" t="e">
        <f>INDEX(Вед!E:E,Лист2!Q78)</f>
        <v>#N/A</v>
      </c>
      <c r="T78">
        <f>MATCH(G78,ЦС2!A:A,0)</f>
        <v>19</v>
      </c>
      <c r="U78" t="str">
        <f>INDEX(ЦС2!D:D,Лист2!T78)</f>
        <v>Государственная программа 18</v>
      </c>
      <c r="V78" t="e">
        <f>MATCH(I78,ЦС10!A:A,0)</f>
        <v>#N/A</v>
      </c>
      <c r="W78" t="e">
        <f>INDEX(ЦС10!D:D,Лист2!V78)</f>
        <v>#N/A</v>
      </c>
      <c r="X78" t="e">
        <f>INDEX(ЦС10!E:E,Лист2!V78)</f>
        <v>#N/A</v>
      </c>
      <c r="Y78">
        <f t="shared" ca="1" si="5"/>
        <v>0</v>
      </c>
      <c r="Z78">
        <f t="shared" ca="1" si="6"/>
        <v>437885</v>
      </c>
      <c r="AA78">
        <f t="shared" ca="1" si="7"/>
        <v>753429</v>
      </c>
      <c r="AB78">
        <f t="shared" ca="1" si="8"/>
        <v>437885</v>
      </c>
      <c r="AC78">
        <f t="shared" ca="1" si="9"/>
        <v>1191314</v>
      </c>
    </row>
    <row r="79" spans="1:29" x14ac:dyDescent="0.25">
      <c r="A79" t="s">
        <v>2403</v>
      </c>
      <c r="B79" t="s">
        <v>2404</v>
      </c>
      <c r="C79" t="s">
        <v>21</v>
      </c>
      <c r="D79" t="s">
        <v>22</v>
      </c>
      <c r="E79" t="s">
        <v>227</v>
      </c>
      <c r="F79" t="s">
        <v>228</v>
      </c>
      <c r="G79" t="s">
        <v>25</v>
      </c>
      <c r="H79" t="s">
        <v>2463</v>
      </c>
      <c r="I79" t="s">
        <v>2598</v>
      </c>
      <c r="J79" t="s">
        <v>2599</v>
      </c>
      <c r="K79" t="s">
        <v>64</v>
      </c>
      <c r="L79" t="s">
        <v>65</v>
      </c>
      <c r="M79">
        <v>533312</v>
      </c>
      <c r="N79">
        <v>265506</v>
      </c>
      <c r="O79">
        <v>798818</v>
      </c>
      <c r="Q79" t="e">
        <f>MATCH(A79,Вед!A:A,0)</f>
        <v>#N/A</v>
      </c>
      <c r="R79" t="e">
        <f>INDEX(Вед!D:D,Лист2!Q79)</f>
        <v>#N/A</v>
      </c>
      <c r="S79" t="e">
        <f>INDEX(Вед!E:E,Лист2!Q79)</f>
        <v>#N/A</v>
      </c>
      <c r="T79">
        <f>MATCH(G79,ЦС2!A:A,0)</f>
        <v>2</v>
      </c>
      <c r="U79" t="str">
        <f>INDEX(ЦС2!D:D,Лист2!T79)</f>
        <v>Государственная программа 1</v>
      </c>
      <c r="V79" t="e">
        <f>MATCH(I79,ЦС10!A:A,0)</f>
        <v>#N/A</v>
      </c>
      <c r="W79" t="e">
        <f>INDEX(ЦС10!D:D,Лист2!V79)</f>
        <v>#N/A</v>
      </c>
      <c r="X79" t="e">
        <f>INDEX(ЦС10!E:E,Лист2!V79)</f>
        <v>#N/A</v>
      </c>
      <c r="Y79">
        <f t="shared" ca="1" si="5"/>
        <v>3</v>
      </c>
      <c r="Z79">
        <f t="shared" ca="1" si="6"/>
        <v>441880</v>
      </c>
      <c r="AA79">
        <f t="shared" ca="1" si="7"/>
        <v>829623</v>
      </c>
      <c r="AB79">
        <f t="shared" ca="1" si="8"/>
        <v>0</v>
      </c>
      <c r="AC79">
        <f t="shared" ca="1" si="9"/>
        <v>829623</v>
      </c>
    </row>
    <row r="80" spans="1:29" x14ac:dyDescent="0.25">
      <c r="A80" t="s">
        <v>2403</v>
      </c>
      <c r="B80" t="s">
        <v>2404</v>
      </c>
      <c r="C80" t="s">
        <v>21</v>
      </c>
      <c r="D80" t="s">
        <v>22</v>
      </c>
      <c r="E80" t="s">
        <v>227</v>
      </c>
      <c r="F80" t="s">
        <v>228</v>
      </c>
      <c r="G80" t="s">
        <v>25</v>
      </c>
      <c r="H80" t="s">
        <v>2463</v>
      </c>
      <c r="I80" t="s">
        <v>2566</v>
      </c>
      <c r="J80" t="s">
        <v>2567</v>
      </c>
      <c r="K80" t="s">
        <v>102</v>
      </c>
      <c r="L80" t="s">
        <v>103</v>
      </c>
      <c r="M80">
        <v>63563</v>
      </c>
      <c r="N80">
        <v>14143</v>
      </c>
      <c r="O80">
        <v>77706</v>
      </c>
      <c r="Q80" t="e">
        <f>MATCH(A80,Вед!A:A,0)</f>
        <v>#N/A</v>
      </c>
      <c r="R80" t="e">
        <f>INDEX(Вед!D:D,Лист2!Q80)</f>
        <v>#N/A</v>
      </c>
      <c r="S80" t="e">
        <f>INDEX(Вед!E:E,Лист2!Q80)</f>
        <v>#N/A</v>
      </c>
      <c r="T80">
        <f>MATCH(G80,ЦС2!A:A,0)</f>
        <v>2</v>
      </c>
      <c r="U80" t="str">
        <f>INDEX(ЦС2!D:D,Лист2!T80)</f>
        <v>Государственная программа 1</v>
      </c>
      <c r="V80" t="e">
        <f>MATCH(I80,ЦС10!A:A,0)</f>
        <v>#N/A</v>
      </c>
      <c r="W80" t="e">
        <f>INDEX(ЦС10!D:D,Лист2!V80)</f>
        <v>#N/A</v>
      </c>
      <c r="X80" t="e">
        <f>INDEX(ЦС10!E:E,Лист2!V80)</f>
        <v>#N/A</v>
      </c>
      <c r="Y80">
        <f t="shared" ca="1" si="5"/>
        <v>0</v>
      </c>
      <c r="Z80">
        <f t="shared" ca="1" si="6"/>
        <v>120455</v>
      </c>
      <c r="AA80">
        <f t="shared" ca="1" si="7"/>
        <v>236037</v>
      </c>
      <c r="AB80">
        <f t="shared" ca="1" si="8"/>
        <v>120455</v>
      </c>
      <c r="AC80">
        <f t="shared" ca="1" si="9"/>
        <v>356492</v>
      </c>
    </row>
    <row r="81" spans="1:29" x14ac:dyDescent="0.25">
      <c r="A81" t="s">
        <v>2403</v>
      </c>
      <c r="B81" t="s">
        <v>2404</v>
      </c>
      <c r="C81" t="s">
        <v>21</v>
      </c>
      <c r="D81" t="s">
        <v>22</v>
      </c>
      <c r="E81" t="s">
        <v>227</v>
      </c>
      <c r="F81" t="s">
        <v>228</v>
      </c>
      <c r="G81" t="s">
        <v>25</v>
      </c>
      <c r="H81" t="s">
        <v>2463</v>
      </c>
      <c r="I81" t="s">
        <v>2566</v>
      </c>
      <c r="J81" t="s">
        <v>2567</v>
      </c>
      <c r="K81" t="s">
        <v>74</v>
      </c>
      <c r="L81" t="s">
        <v>75</v>
      </c>
      <c r="M81">
        <v>999924</v>
      </c>
      <c r="N81">
        <v>615459</v>
      </c>
      <c r="O81">
        <v>1615383</v>
      </c>
      <c r="Q81" t="e">
        <f>MATCH(A81,Вед!A:A,0)</f>
        <v>#N/A</v>
      </c>
      <c r="R81" t="e">
        <f>INDEX(Вед!D:D,Лист2!Q81)</f>
        <v>#N/A</v>
      </c>
      <c r="S81" t="e">
        <f>INDEX(Вед!E:E,Лист2!Q81)</f>
        <v>#N/A</v>
      </c>
      <c r="T81">
        <f>MATCH(G81,ЦС2!A:A,0)</f>
        <v>2</v>
      </c>
      <c r="U81" t="str">
        <f>INDEX(ЦС2!D:D,Лист2!T81)</f>
        <v>Государственная программа 1</v>
      </c>
      <c r="V81" t="e">
        <f>MATCH(I81,ЦС10!A:A,0)</f>
        <v>#N/A</v>
      </c>
      <c r="W81" t="e">
        <f>INDEX(ЦС10!D:D,Лист2!V81)</f>
        <v>#N/A</v>
      </c>
      <c r="X81" t="e">
        <f>INDEX(ЦС10!E:E,Лист2!V81)</f>
        <v>#N/A</v>
      </c>
      <c r="Y81">
        <f t="shared" ca="1" si="5"/>
        <v>2</v>
      </c>
      <c r="Z81">
        <f t="shared" ca="1" si="6"/>
        <v>267415</v>
      </c>
      <c r="AA81">
        <f t="shared" ca="1" si="7"/>
        <v>773947</v>
      </c>
      <c r="AB81">
        <f t="shared" ca="1" si="8"/>
        <v>-773947</v>
      </c>
      <c r="AC81">
        <f t="shared" ca="1" si="9"/>
        <v>0</v>
      </c>
    </row>
    <row r="82" spans="1:29" x14ac:dyDescent="0.25">
      <c r="A82" t="s">
        <v>2403</v>
      </c>
      <c r="B82" t="s">
        <v>2404</v>
      </c>
      <c r="C82" t="s">
        <v>21</v>
      </c>
      <c r="D82" t="s">
        <v>22</v>
      </c>
      <c r="E82" t="s">
        <v>227</v>
      </c>
      <c r="F82" t="s">
        <v>228</v>
      </c>
      <c r="G82" t="s">
        <v>25</v>
      </c>
      <c r="H82" t="s">
        <v>2463</v>
      </c>
      <c r="I82" t="s">
        <v>2566</v>
      </c>
      <c r="J82" t="s">
        <v>2567</v>
      </c>
      <c r="K82" t="s">
        <v>154</v>
      </c>
      <c r="L82" t="s">
        <v>155</v>
      </c>
      <c r="M82">
        <v>510893</v>
      </c>
      <c r="N82">
        <v>-379399</v>
      </c>
      <c r="O82">
        <v>131494</v>
      </c>
      <c r="Q82" t="e">
        <f>MATCH(A82,Вед!A:A,0)</f>
        <v>#N/A</v>
      </c>
      <c r="R82" t="e">
        <f>INDEX(Вед!D:D,Лист2!Q82)</f>
        <v>#N/A</v>
      </c>
      <c r="S82" t="e">
        <f>INDEX(Вед!E:E,Лист2!Q82)</f>
        <v>#N/A</v>
      </c>
      <c r="T82">
        <f>MATCH(G82,ЦС2!A:A,0)</f>
        <v>2</v>
      </c>
      <c r="U82" t="str">
        <f>INDEX(ЦС2!D:D,Лист2!T82)</f>
        <v>Государственная программа 1</v>
      </c>
      <c r="V82" t="e">
        <f>MATCH(I82,ЦС10!A:A,0)</f>
        <v>#N/A</v>
      </c>
      <c r="W82" t="e">
        <f>INDEX(ЦС10!D:D,Лист2!V82)</f>
        <v>#N/A</v>
      </c>
      <c r="X82" t="e">
        <f>INDEX(ЦС10!E:E,Лист2!V82)</f>
        <v>#N/A</v>
      </c>
      <c r="Y82">
        <f t="shared" ca="1" si="5"/>
        <v>1</v>
      </c>
      <c r="Z82">
        <f t="shared" ca="1" si="6"/>
        <v>325623</v>
      </c>
      <c r="AA82">
        <f t="shared" ca="1" si="7"/>
        <v>677581</v>
      </c>
      <c r="AB82">
        <f t="shared" ca="1" si="8"/>
        <v>-325623</v>
      </c>
      <c r="AC82">
        <f t="shared" ca="1" si="9"/>
        <v>351958</v>
      </c>
    </row>
    <row r="83" spans="1:29" x14ac:dyDescent="0.25">
      <c r="A83" t="s">
        <v>2403</v>
      </c>
      <c r="B83" t="s">
        <v>2404</v>
      </c>
      <c r="C83" t="s">
        <v>21</v>
      </c>
      <c r="D83" t="s">
        <v>22</v>
      </c>
      <c r="E83" t="s">
        <v>227</v>
      </c>
      <c r="F83" t="s">
        <v>228</v>
      </c>
      <c r="G83" t="s">
        <v>25</v>
      </c>
      <c r="H83" t="s">
        <v>2463</v>
      </c>
      <c r="I83" t="s">
        <v>2600</v>
      </c>
      <c r="J83" t="s">
        <v>2601</v>
      </c>
      <c r="K83" t="s">
        <v>190</v>
      </c>
      <c r="L83" t="s">
        <v>191</v>
      </c>
      <c r="M83">
        <v>882162</v>
      </c>
      <c r="N83">
        <v>-882162</v>
      </c>
      <c r="O83">
        <v>0</v>
      </c>
      <c r="Q83" t="e">
        <f>MATCH(A83,Вед!A:A,0)</f>
        <v>#N/A</v>
      </c>
      <c r="R83" t="e">
        <f>INDEX(Вед!D:D,Лист2!Q83)</f>
        <v>#N/A</v>
      </c>
      <c r="S83" t="e">
        <f>INDEX(Вед!E:E,Лист2!Q83)</f>
        <v>#N/A</v>
      </c>
      <c r="T83">
        <f>MATCH(G83,ЦС2!A:A,0)</f>
        <v>2</v>
      </c>
      <c r="U83" t="str">
        <f>INDEX(ЦС2!D:D,Лист2!T83)</f>
        <v>Государственная программа 1</v>
      </c>
      <c r="V83" t="e">
        <f>MATCH(I83,ЦС10!A:A,0)</f>
        <v>#N/A</v>
      </c>
      <c r="W83" t="e">
        <f>INDEX(ЦС10!D:D,Лист2!V83)</f>
        <v>#N/A</v>
      </c>
      <c r="X83" t="e">
        <f>INDEX(ЦС10!E:E,Лист2!V83)</f>
        <v>#N/A</v>
      </c>
      <c r="Y83">
        <f t="shared" ca="1" si="5"/>
        <v>2</v>
      </c>
      <c r="Z83">
        <f t="shared" ca="1" si="6"/>
        <v>483314</v>
      </c>
      <c r="AA83">
        <f t="shared" ca="1" si="7"/>
        <v>522096</v>
      </c>
      <c r="AB83">
        <f t="shared" ca="1" si="8"/>
        <v>-522096</v>
      </c>
      <c r="AC83">
        <f t="shared" ca="1" si="9"/>
        <v>0</v>
      </c>
    </row>
    <row r="84" spans="1:29" x14ac:dyDescent="0.25">
      <c r="A84" t="s">
        <v>2403</v>
      </c>
      <c r="B84" t="s">
        <v>2404</v>
      </c>
      <c r="C84" t="s">
        <v>21</v>
      </c>
      <c r="D84" t="s">
        <v>22</v>
      </c>
      <c r="E84" t="s">
        <v>227</v>
      </c>
      <c r="F84" t="s">
        <v>228</v>
      </c>
      <c r="G84" t="s">
        <v>25</v>
      </c>
      <c r="H84" t="s">
        <v>2463</v>
      </c>
      <c r="I84" t="s">
        <v>2600</v>
      </c>
      <c r="J84" t="s">
        <v>2601</v>
      </c>
      <c r="K84" t="s">
        <v>102</v>
      </c>
      <c r="L84" t="s">
        <v>103</v>
      </c>
      <c r="M84">
        <v>31977</v>
      </c>
      <c r="N84">
        <v>11639</v>
      </c>
      <c r="O84">
        <v>43616</v>
      </c>
      <c r="Q84" t="e">
        <f>MATCH(A84,Вед!A:A,0)</f>
        <v>#N/A</v>
      </c>
      <c r="R84" t="e">
        <f>INDEX(Вед!D:D,Лист2!Q84)</f>
        <v>#N/A</v>
      </c>
      <c r="S84" t="e">
        <f>INDEX(Вед!E:E,Лист2!Q84)</f>
        <v>#N/A</v>
      </c>
      <c r="T84">
        <f>MATCH(G84,ЦС2!A:A,0)</f>
        <v>2</v>
      </c>
      <c r="U84" t="str">
        <f>INDEX(ЦС2!D:D,Лист2!T84)</f>
        <v>Государственная программа 1</v>
      </c>
      <c r="V84" t="e">
        <f>MATCH(I84,ЦС10!A:A,0)</f>
        <v>#N/A</v>
      </c>
      <c r="W84" t="e">
        <f>INDEX(ЦС10!D:D,Лист2!V84)</f>
        <v>#N/A</v>
      </c>
      <c r="X84" t="e">
        <f>INDEX(ЦС10!E:E,Лист2!V84)</f>
        <v>#N/A</v>
      </c>
      <c r="Y84">
        <f t="shared" ca="1" si="5"/>
        <v>3</v>
      </c>
      <c r="Z84">
        <f t="shared" ca="1" si="6"/>
        <v>24462</v>
      </c>
      <c r="AA84">
        <f t="shared" ca="1" si="7"/>
        <v>709256</v>
      </c>
      <c r="AB84">
        <f t="shared" ca="1" si="8"/>
        <v>0</v>
      </c>
      <c r="AC84">
        <f t="shared" ca="1" si="9"/>
        <v>709256</v>
      </c>
    </row>
    <row r="85" spans="1:29" x14ac:dyDescent="0.25">
      <c r="A85" t="s">
        <v>2403</v>
      </c>
      <c r="B85" t="s">
        <v>2404</v>
      </c>
      <c r="C85" t="s">
        <v>21</v>
      </c>
      <c r="D85" t="s">
        <v>22</v>
      </c>
      <c r="E85" t="s">
        <v>227</v>
      </c>
      <c r="F85" t="s">
        <v>228</v>
      </c>
      <c r="G85" t="s">
        <v>25</v>
      </c>
      <c r="H85" t="s">
        <v>2463</v>
      </c>
      <c r="I85" t="s">
        <v>2602</v>
      </c>
      <c r="J85" t="s">
        <v>2603</v>
      </c>
      <c r="K85" t="s">
        <v>190</v>
      </c>
      <c r="L85" t="s">
        <v>191</v>
      </c>
      <c r="M85">
        <v>167135</v>
      </c>
      <c r="N85">
        <v>-167135</v>
      </c>
      <c r="O85">
        <v>0</v>
      </c>
      <c r="Q85" t="e">
        <f>MATCH(A85,Вед!A:A,0)</f>
        <v>#N/A</v>
      </c>
      <c r="R85" t="e">
        <f>INDEX(Вед!D:D,Лист2!Q85)</f>
        <v>#N/A</v>
      </c>
      <c r="S85" t="e">
        <f>INDEX(Вед!E:E,Лист2!Q85)</f>
        <v>#N/A</v>
      </c>
      <c r="T85">
        <f>MATCH(G85,ЦС2!A:A,0)</f>
        <v>2</v>
      </c>
      <c r="U85" t="str">
        <f>INDEX(ЦС2!D:D,Лист2!T85)</f>
        <v>Государственная программа 1</v>
      </c>
      <c r="V85" t="e">
        <f>MATCH(I85,ЦС10!A:A,0)</f>
        <v>#N/A</v>
      </c>
      <c r="W85" t="e">
        <f>INDEX(ЦС10!D:D,Лист2!V85)</f>
        <v>#N/A</v>
      </c>
      <c r="X85" t="e">
        <f>INDEX(ЦС10!E:E,Лист2!V85)</f>
        <v>#N/A</v>
      </c>
      <c r="Y85">
        <f t="shared" ca="1" si="5"/>
        <v>0</v>
      </c>
      <c r="Z85">
        <f t="shared" ca="1" si="6"/>
        <v>439536</v>
      </c>
      <c r="AA85">
        <f t="shared" ca="1" si="7"/>
        <v>731317</v>
      </c>
      <c r="AB85">
        <f t="shared" ca="1" si="8"/>
        <v>439536</v>
      </c>
      <c r="AC85">
        <f t="shared" ca="1" si="9"/>
        <v>1170853</v>
      </c>
    </row>
    <row r="86" spans="1:29" x14ac:dyDescent="0.25">
      <c r="A86" t="s">
        <v>2403</v>
      </c>
      <c r="B86" t="s">
        <v>2404</v>
      </c>
      <c r="C86" t="s">
        <v>21</v>
      </c>
      <c r="D86" t="s">
        <v>22</v>
      </c>
      <c r="E86" t="s">
        <v>227</v>
      </c>
      <c r="F86" t="s">
        <v>228</v>
      </c>
      <c r="G86" t="s">
        <v>25</v>
      </c>
      <c r="H86" t="s">
        <v>2463</v>
      </c>
      <c r="I86" t="s">
        <v>2604</v>
      </c>
      <c r="J86" t="s">
        <v>2605</v>
      </c>
      <c r="K86" t="s">
        <v>56</v>
      </c>
      <c r="L86" t="s">
        <v>57</v>
      </c>
      <c r="M86">
        <v>921570</v>
      </c>
      <c r="N86">
        <v>-98900</v>
      </c>
      <c r="O86">
        <v>822670</v>
      </c>
      <c r="Q86" t="e">
        <f>MATCH(A86,Вед!A:A,0)</f>
        <v>#N/A</v>
      </c>
      <c r="R86" t="e">
        <f>INDEX(Вед!D:D,Лист2!Q86)</f>
        <v>#N/A</v>
      </c>
      <c r="S86" t="e">
        <f>INDEX(Вед!E:E,Лист2!Q86)</f>
        <v>#N/A</v>
      </c>
      <c r="T86">
        <f>MATCH(G86,ЦС2!A:A,0)</f>
        <v>2</v>
      </c>
      <c r="U86" t="str">
        <f>INDEX(ЦС2!D:D,Лист2!T86)</f>
        <v>Государственная программа 1</v>
      </c>
      <c r="V86" t="e">
        <f>MATCH(I86,ЦС10!A:A,0)</f>
        <v>#N/A</v>
      </c>
      <c r="W86" t="e">
        <f>INDEX(ЦС10!D:D,Лист2!V86)</f>
        <v>#N/A</v>
      </c>
      <c r="X86" t="e">
        <f>INDEX(ЦС10!E:E,Лист2!V86)</f>
        <v>#N/A</v>
      </c>
      <c r="Y86">
        <f t="shared" ca="1" si="5"/>
        <v>2</v>
      </c>
      <c r="Z86">
        <f t="shared" ca="1" si="6"/>
        <v>943763</v>
      </c>
      <c r="AA86">
        <f t="shared" ca="1" si="7"/>
        <v>998585</v>
      </c>
      <c r="AB86">
        <f t="shared" ca="1" si="8"/>
        <v>-998585</v>
      </c>
      <c r="AC86">
        <f t="shared" ca="1" si="9"/>
        <v>0</v>
      </c>
    </row>
    <row r="87" spans="1:29" x14ac:dyDescent="0.25">
      <c r="A87" t="s">
        <v>2403</v>
      </c>
      <c r="B87" t="s">
        <v>2404</v>
      </c>
      <c r="C87" t="s">
        <v>21</v>
      </c>
      <c r="D87" t="s">
        <v>22</v>
      </c>
      <c r="E87" t="s">
        <v>227</v>
      </c>
      <c r="F87" t="s">
        <v>228</v>
      </c>
      <c r="G87" t="s">
        <v>25</v>
      </c>
      <c r="H87" t="s">
        <v>2463</v>
      </c>
      <c r="I87" t="s">
        <v>2606</v>
      </c>
      <c r="J87" t="s">
        <v>2607</v>
      </c>
      <c r="K87" t="s">
        <v>242</v>
      </c>
      <c r="L87" t="s">
        <v>243</v>
      </c>
      <c r="M87">
        <v>949521</v>
      </c>
      <c r="N87">
        <v>704474</v>
      </c>
      <c r="O87">
        <v>1653995</v>
      </c>
      <c r="Q87" t="e">
        <f>MATCH(A87,Вед!A:A,0)</f>
        <v>#N/A</v>
      </c>
      <c r="R87" t="e">
        <f>INDEX(Вед!D:D,Лист2!Q87)</f>
        <v>#N/A</v>
      </c>
      <c r="S87" t="e">
        <f>INDEX(Вед!E:E,Лист2!Q87)</f>
        <v>#N/A</v>
      </c>
      <c r="T87">
        <f>MATCH(G87,ЦС2!A:A,0)</f>
        <v>2</v>
      </c>
      <c r="U87" t="str">
        <f>INDEX(ЦС2!D:D,Лист2!T87)</f>
        <v>Государственная программа 1</v>
      </c>
      <c r="V87" t="e">
        <f>MATCH(I87,ЦС10!A:A,0)</f>
        <v>#N/A</v>
      </c>
      <c r="W87" t="e">
        <f>INDEX(ЦС10!D:D,Лист2!V87)</f>
        <v>#N/A</v>
      </c>
      <c r="X87" t="e">
        <f>INDEX(ЦС10!E:E,Лист2!V87)</f>
        <v>#N/A</v>
      </c>
      <c r="Y87">
        <f t="shared" ca="1" si="5"/>
        <v>3</v>
      </c>
      <c r="Z87">
        <f t="shared" ca="1" si="6"/>
        <v>3912</v>
      </c>
      <c r="AA87">
        <f t="shared" ca="1" si="7"/>
        <v>14328</v>
      </c>
      <c r="AB87">
        <f t="shared" ca="1" si="8"/>
        <v>0</v>
      </c>
      <c r="AC87">
        <f t="shared" ca="1" si="9"/>
        <v>14328</v>
      </c>
    </row>
    <row r="88" spans="1:29" x14ac:dyDescent="0.25">
      <c r="A88" t="s">
        <v>2403</v>
      </c>
      <c r="B88" t="s">
        <v>2404</v>
      </c>
      <c r="C88" t="s">
        <v>21</v>
      </c>
      <c r="D88" t="s">
        <v>22</v>
      </c>
      <c r="E88" t="s">
        <v>227</v>
      </c>
      <c r="F88" t="s">
        <v>228</v>
      </c>
      <c r="G88" t="s">
        <v>25</v>
      </c>
      <c r="H88" t="s">
        <v>2463</v>
      </c>
      <c r="I88" t="s">
        <v>2606</v>
      </c>
      <c r="J88" t="s">
        <v>2607</v>
      </c>
      <c r="K88" t="s">
        <v>244</v>
      </c>
      <c r="L88" t="s">
        <v>245</v>
      </c>
      <c r="M88">
        <v>528624</v>
      </c>
      <c r="N88">
        <v>489631</v>
      </c>
      <c r="O88">
        <v>1018255</v>
      </c>
      <c r="Q88" t="e">
        <f>MATCH(A88,Вед!A:A,0)</f>
        <v>#N/A</v>
      </c>
      <c r="R88" t="e">
        <f>INDEX(Вед!D:D,Лист2!Q88)</f>
        <v>#N/A</v>
      </c>
      <c r="S88" t="e">
        <f>INDEX(Вед!E:E,Лист2!Q88)</f>
        <v>#N/A</v>
      </c>
      <c r="T88">
        <f>MATCH(G88,ЦС2!A:A,0)</f>
        <v>2</v>
      </c>
      <c r="U88" t="str">
        <f>INDEX(ЦС2!D:D,Лист2!T88)</f>
        <v>Государственная программа 1</v>
      </c>
      <c r="V88" t="e">
        <f>MATCH(I88,ЦС10!A:A,0)</f>
        <v>#N/A</v>
      </c>
      <c r="W88" t="e">
        <f>INDEX(ЦС10!D:D,Лист2!V88)</f>
        <v>#N/A</v>
      </c>
      <c r="X88" t="e">
        <f>INDEX(ЦС10!E:E,Лист2!V88)</f>
        <v>#N/A</v>
      </c>
      <c r="Y88">
        <f t="shared" ca="1" si="5"/>
        <v>2</v>
      </c>
      <c r="Z88">
        <f t="shared" ca="1" si="6"/>
        <v>377134</v>
      </c>
      <c r="AA88">
        <f t="shared" ca="1" si="7"/>
        <v>997199</v>
      </c>
      <c r="AB88">
        <f t="shared" ca="1" si="8"/>
        <v>-997199</v>
      </c>
      <c r="AC88">
        <f t="shared" ca="1" si="9"/>
        <v>0</v>
      </c>
    </row>
    <row r="89" spans="1:29" x14ac:dyDescent="0.25">
      <c r="A89" t="s">
        <v>2403</v>
      </c>
      <c r="B89" t="s">
        <v>2404</v>
      </c>
      <c r="C89" t="s">
        <v>21</v>
      </c>
      <c r="D89" t="s">
        <v>22</v>
      </c>
      <c r="E89" t="s">
        <v>227</v>
      </c>
      <c r="F89" t="s">
        <v>228</v>
      </c>
      <c r="G89" t="s">
        <v>25</v>
      </c>
      <c r="H89" t="s">
        <v>2463</v>
      </c>
      <c r="I89" t="s">
        <v>2606</v>
      </c>
      <c r="J89" t="s">
        <v>2607</v>
      </c>
      <c r="K89" t="s">
        <v>246</v>
      </c>
      <c r="L89" t="s">
        <v>247</v>
      </c>
      <c r="M89">
        <v>299681</v>
      </c>
      <c r="N89">
        <v>0</v>
      </c>
      <c r="O89">
        <v>299681</v>
      </c>
      <c r="Q89" t="e">
        <f>MATCH(A89,Вед!A:A,0)</f>
        <v>#N/A</v>
      </c>
      <c r="R89" t="e">
        <f>INDEX(Вед!D:D,Лист2!Q89)</f>
        <v>#N/A</v>
      </c>
      <c r="S89" t="e">
        <f>INDEX(Вед!E:E,Лист2!Q89)</f>
        <v>#N/A</v>
      </c>
      <c r="T89">
        <f>MATCH(G89,ЦС2!A:A,0)</f>
        <v>2</v>
      </c>
      <c r="U89" t="str">
        <f>INDEX(ЦС2!D:D,Лист2!T89)</f>
        <v>Государственная программа 1</v>
      </c>
      <c r="V89" t="e">
        <f>MATCH(I89,ЦС10!A:A,0)</f>
        <v>#N/A</v>
      </c>
      <c r="W89" t="e">
        <f>INDEX(ЦС10!D:D,Лист2!V89)</f>
        <v>#N/A</v>
      </c>
      <c r="X89" t="e">
        <f>INDEX(ЦС10!E:E,Лист2!V89)</f>
        <v>#N/A</v>
      </c>
      <c r="Y89">
        <f t="shared" ca="1" si="5"/>
        <v>2</v>
      </c>
      <c r="Z89">
        <f t="shared" ca="1" si="6"/>
        <v>263689</v>
      </c>
      <c r="AA89">
        <f t="shared" ca="1" si="7"/>
        <v>522733</v>
      </c>
      <c r="AB89">
        <f t="shared" ca="1" si="8"/>
        <v>-522733</v>
      </c>
      <c r="AC89">
        <f t="shared" ca="1" si="9"/>
        <v>0</v>
      </c>
    </row>
    <row r="90" spans="1:29" x14ac:dyDescent="0.25">
      <c r="A90" t="s">
        <v>2403</v>
      </c>
      <c r="B90" t="s">
        <v>2404</v>
      </c>
      <c r="C90" t="s">
        <v>21</v>
      </c>
      <c r="D90" t="s">
        <v>22</v>
      </c>
      <c r="E90" t="s">
        <v>227</v>
      </c>
      <c r="F90" t="s">
        <v>228</v>
      </c>
      <c r="G90" t="s">
        <v>25</v>
      </c>
      <c r="H90" t="s">
        <v>2463</v>
      </c>
      <c r="I90" t="s">
        <v>2606</v>
      </c>
      <c r="J90" t="s">
        <v>2607</v>
      </c>
      <c r="K90" t="s">
        <v>82</v>
      </c>
      <c r="L90" t="s">
        <v>83</v>
      </c>
      <c r="M90">
        <v>559906</v>
      </c>
      <c r="N90">
        <v>0</v>
      </c>
      <c r="O90">
        <v>559906</v>
      </c>
      <c r="Q90" t="e">
        <f>MATCH(A90,Вед!A:A,0)</f>
        <v>#N/A</v>
      </c>
      <c r="R90" t="e">
        <f>INDEX(Вед!D:D,Лист2!Q90)</f>
        <v>#N/A</v>
      </c>
      <c r="S90" t="e">
        <f>INDEX(Вед!E:E,Лист2!Q90)</f>
        <v>#N/A</v>
      </c>
      <c r="T90">
        <f>MATCH(G90,ЦС2!A:A,0)</f>
        <v>2</v>
      </c>
      <c r="U90" t="str">
        <f>INDEX(ЦС2!D:D,Лист2!T90)</f>
        <v>Государственная программа 1</v>
      </c>
      <c r="V90" t="e">
        <f>MATCH(I90,ЦС10!A:A,0)</f>
        <v>#N/A</v>
      </c>
      <c r="W90" t="e">
        <f>INDEX(ЦС10!D:D,Лист2!V90)</f>
        <v>#N/A</v>
      </c>
      <c r="X90" t="e">
        <f>INDEX(ЦС10!E:E,Лист2!V90)</f>
        <v>#N/A</v>
      </c>
      <c r="Y90">
        <f t="shared" ca="1" si="5"/>
        <v>0</v>
      </c>
      <c r="Z90">
        <f t="shared" ca="1" si="6"/>
        <v>77564</v>
      </c>
      <c r="AA90">
        <f t="shared" ca="1" si="7"/>
        <v>274911</v>
      </c>
      <c r="AB90">
        <f t="shared" ca="1" si="8"/>
        <v>77564</v>
      </c>
      <c r="AC90">
        <f t="shared" ca="1" si="9"/>
        <v>352475</v>
      </c>
    </row>
    <row r="91" spans="1:29" x14ac:dyDescent="0.25">
      <c r="A91" t="s">
        <v>2403</v>
      </c>
      <c r="B91" t="s">
        <v>2404</v>
      </c>
      <c r="C91" t="s">
        <v>21</v>
      </c>
      <c r="D91" t="s">
        <v>22</v>
      </c>
      <c r="E91" t="s">
        <v>227</v>
      </c>
      <c r="F91" t="s">
        <v>228</v>
      </c>
      <c r="G91" t="s">
        <v>25</v>
      </c>
      <c r="H91" t="s">
        <v>2463</v>
      </c>
      <c r="I91" t="s">
        <v>2606</v>
      </c>
      <c r="J91" t="s">
        <v>2607</v>
      </c>
      <c r="K91" t="s">
        <v>102</v>
      </c>
      <c r="L91" t="s">
        <v>103</v>
      </c>
      <c r="M91">
        <v>992882</v>
      </c>
      <c r="N91">
        <v>-992882</v>
      </c>
      <c r="O91">
        <v>0</v>
      </c>
      <c r="Q91" t="e">
        <f>MATCH(A91,Вед!A:A,0)</f>
        <v>#N/A</v>
      </c>
      <c r="R91" t="e">
        <f>INDEX(Вед!D:D,Лист2!Q91)</f>
        <v>#N/A</v>
      </c>
      <c r="S91" t="e">
        <f>INDEX(Вед!E:E,Лист2!Q91)</f>
        <v>#N/A</v>
      </c>
      <c r="T91">
        <f>MATCH(G91,ЦС2!A:A,0)</f>
        <v>2</v>
      </c>
      <c r="U91" t="str">
        <f>INDEX(ЦС2!D:D,Лист2!T91)</f>
        <v>Государственная программа 1</v>
      </c>
      <c r="V91" t="e">
        <f>MATCH(I91,ЦС10!A:A,0)</f>
        <v>#N/A</v>
      </c>
      <c r="W91" t="e">
        <f>INDEX(ЦС10!D:D,Лист2!V91)</f>
        <v>#N/A</v>
      </c>
      <c r="X91" t="e">
        <f>INDEX(ЦС10!E:E,Лист2!V91)</f>
        <v>#N/A</v>
      </c>
      <c r="Y91">
        <f t="shared" ca="1" si="5"/>
        <v>3</v>
      </c>
      <c r="Z91">
        <f t="shared" ca="1" si="6"/>
        <v>321201</v>
      </c>
      <c r="AA91">
        <f t="shared" ca="1" si="7"/>
        <v>358128</v>
      </c>
      <c r="AB91">
        <f t="shared" ca="1" si="8"/>
        <v>0</v>
      </c>
      <c r="AC91">
        <f t="shared" ca="1" si="9"/>
        <v>358128</v>
      </c>
    </row>
    <row r="92" spans="1:29" x14ac:dyDescent="0.25">
      <c r="A92" t="s">
        <v>2403</v>
      </c>
      <c r="B92" t="s">
        <v>2404</v>
      </c>
      <c r="C92" t="s">
        <v>21</v>
      </c>
      <c r="D92" t="s">
        <v>22</v>
      </c>
      <c r="E92" t="s">
        <v>227</v>
      </c>
      <c r="F92" t="s">
        <v>228</v>
      </c>
      <c r="G92" t="s">
        <v>25</v>
      </c>
      <c r="H92" t="s">
        <v>2463</v>
      </c>
      <c r="I92" t="s">
        <v>2606</v>
      </c>
      <c r="J92" t="s">
        <v>2607</v>
      </c>
      <c r="K92" t="s">
        <v>248</v>
      </c>
      <c r="L92" t="s">
        <v>249</v>
      </c>
      <c r="M92">
        <v>327321</v>
      </c>
      <c r="N92">
        <v>155533</v>
      </c>
      <c r="O92">
        <v>482854</v>
      </c>
      <c r="Q92" t="e">
        <f>MATCH(A92,Вед!A:A,0)</f>
        <v>#N/A</v>
      </c>
      <c r="R92" t="e">
        <f>INDEX(Вед!D:D,Лист2!Q92)</f>
        <v>#N/A</v>
      </c>
      <c r="S92" t="e">
        <f>INDEX(Вед!E:E,Лист2!Q92)</f>
        <v>#N/A</v>
      </c>
      <c r="T92">
        <f>MATCH(G92,ЦС2!A:A,0)</f>
        <v>2</v>
      </c>
      <c r="U92" t="str">
        <f>INDEX(ЦС2!D:D,Лист2!T92)</f>
        <v>Государственная программа 1</v>
      </c>
      <c r="V92" t="e">
        <f>MATCH(I92,ЦС10!A:A,0)</f>
        <v>#N/A</v>
      </c>
      <c r="W92" t="e">
        <f>INDEX(ЦС10!D:D,Лист2!V92)</f>
        <v>#N/A</v>
      </c>
      <c r="X92" t="e">
        <f>INDEX(ЦС10!E:E,Лист2!V92)</f>
        <v>#N/A</v>
      </c>
      <c r="Y92">
        <f t="shared" ca="1" si="5"/>
        <v>3</v>
      </c>
      <c r="Z92">
        <f t="shared" ca="1" si="6"/>
        <v>100418</v>
      </c>
      <c r="AA92">
        <f t="shared" ca="1" si="7"/>
        <v>682806</v>
      </c>
      <c r="AB92">
        <f t="shared" ca="1" si="8"/>
        <v>0</v>
      </c>
      <c r="AC92">
        <f t="shared" ca="1" si="9"/>
        <v>682806</v>
      </c>
    </row>
    <row r="93" spans="1:29" x14ac:dyDescent="0.25">
      <c r="A93" t="s">
        <v>2403</v>
      </c>
      <c r="B93" t="s">
        <v>2404</v>
      </c>
      <c r="C93" t="s">
        <v>21</v>
      </c>
      <c r="D93" t="s">
        <v>22</v>
      </c>
      <c r="E93" t="s">
        <v>227</v>
      </c>
      <c r="F93" t="s">
        <v>228</v>
      </c>
      <c r="G93" t="s">
        <v>25</v>
      </c>
      <c r="H93" t="s">
        <v>2463</v>
      </c>
      <c r="I93" t="s">
        <v>2606</v>
      </c>
      <c r="J93" t="s">
        <v>2607</v>
      </c>
      <c r="K93" t="s">
        <v>250</v>
      </c>
      <c r="L93" t="s">
        <v>251</v>
      </c>
      <c r="M93">
        <v>763351</v>
      </c>
      <c r="N93">
        <v>-259338</v>
      </c>
      <c r="O93">
        <v>504013</v>
      </c>
      <c r="Q93" t="e">
        <f>MATCH(A93,Вед!A:A,0)</f>
        <v>#N/A</v>
      </c>
      <c r="R93" t="e">
        <f>INDEX(Вед!D:D,Лист2!Q93)</f>
        <v>#N/A</v>
      </c>
      <c r="S93" t="e">
        <f>INDEX(Вед!E:E,Лист2!Q93)</f>
        <v>#N/A</v>
      </c>
      <c r="T93">
        <f>MATCH(G93,ЦС2!A:A,0)</f>
        <v>2</v>
      </c>
      <c r="U93" t="str">
        <f>INDEX(ЦС2!D:D,Лист2!T93)</f>
        <v>Государственная программа 1</v>
      </c>
      <c r="V93" t="e">
        <f>MATCH(I93,ЦС10!A:A,0)</f>
        <v>#N/A</v>
      </c>
      <c r="W93" t="e">
        <f>INDEX(ЦС10!D:D,Лист2!V93)</f>
        <v>#N/A</v>
      </c>
      <c r="X93" t="e">
        <f>INDEX(ЦС10!E:E,Лист2!V93)</f>
        <v>#N/A</v>
      </c>
      <c r="Y93">
        <f t="shared" ca="1" si="5"/>
        <v>3</v>
      </c>
      <c r="Z93">
        <f t="shared" ca="1" si="6"/>
        <v>7403</v>
      </c>
      <c r="AA93">
        <f t="shared" ca="1" si="7"/>
        <v>67260</v>
      </c>
      <c r="AB93">
        <f t="shared" ca="1" si="8"/>
        <v>0</v>
      </c>
      <c r="AC93">
        <f t="shared" ca="1" si="9"/>
        <v>67260</v>
      </c>
    </row>
    <row r="94" spans="1:29" x14ac:dyDescent="0.25">
      <c r="A94" t="s">
        <v>2403</v>
      </c>
      <c r="B94" t="s">
        <v>2404</v>
      </c>
      <c r="C94" t="s">
        <v>21</v>
      </c>
      <c r="D94" t="s">
        <v>22</v>
      </c>
      <c r="E94" t="s">
        <v>227</v>
      </c>
      <c r="F94" t="s">
        <v>228</v>
      </c>
      <c r="G94" t="s">
        <v>25</v>
      </c>
      <c r="H94" t="s">
        <v>2463</v>
      </c>
      <c r="I94" t="s">
        <v>2608</v>
      </c>
      <c r="J94" t="s">
        <v>2609</v>
      </c>
      <c r="K94" t="s">
        <v>68</v>
      </c>
      <c r="L94" t="s">
        <v>69</v>
      </c>
      <c r="M94">
        <v>158738</v>
      </c>
      <c r="N94">
        <v>12612</v>
      </c>
      <c r="O94">
        <v>171350</v>
      </c>
      <c r="Q94" t="e">
        <f>MATCH(A94,Вед!A:A,0)</f>
        <v>#N/A</v>
      </c>
      <c r="R94" t="e">
        <f>INDEX(Вед!D:D,Лист2!Q94)</f>
        <v>#N/A</v>
      </c>
      <c r="S94" t="e">
        <f>INDEX(Вед!E:E,Лист2!Q94)</f>
        <v>#N/A</v>
      </c>
      <c r="T94">
        <f>MATCH(G94,ЦС2!A:A,0)</f>
        <v>2</v>
      </c>
      <c r="U94" t="str">
        <f>INDEX(ЦС2!D:D,Лист2!T94)</f>
        <v>Государственная программа 1</v>
      </c>
      <c r="V94" t="e">
        <f>MATCH(I94,ЦС10!A:A,0)</f>
        <v>#N/A</v>
      </c>
      <c r="W94" t="e">
        <f>INDEX(ЦС10!D:D,Лист2!V94)</f>
        <v>#N/A</v>
      </c>
      <c r="X94" t="e">
        <f>INDEX(ЦС10!E:E,Лист2!V94)</f>
        <v>#N/A</v>
      </c>
      <c r="Y94">
        <f t="shared" ca="1" si="5"/>
        <v>0</v>
      </c>
      <c r="Z94">
        <f t="shared" ca="1" si="6"/>
        <v>141445</v>
      </c>
      <c r="AA94">
        <f t="shared" ca="1" si="7"/>
        <v>697670</v>
      </c>
      <c r="AB94">
        <f t="shared" ca="1" si="8"/>
        <v>141445</v>
      </c>
      <c r="AC94">
        <f t="shared" ca="1" si="9"/>
        <v>839115</v>
      </c>
    </row>
    <row r="95" spans="1:29" x14ac:dyDescent="0.25">
      <c r="A95" t="s">
        <v>2403</v>
      </c>
      <c r="B95" t="s">
        <v>2404</v>
      </c>
      <c r="C95" t="s">
        <v>21</v>
      </c>
      <c r="D95" t="s">
        <v>22</v>
      </c>
      <c r="E95" t="s">
        <v>227</v>
      </c>
      <c r="F95" t="s">
        <v>228</v>
      </c>
      <c r="G95" t="s">
        <v>25</v>
      </c>
      <c r="H95" t="s">
        <v>2463</v>
      </c>
      <c r="I95" t="s">
        <v>2610</v>
      </c>
      <c r="J95" t="s">
        <v>2611</v>
      </c>
      <c r="K95" t="s">
        <v>154</v>
      </c>
      <c r="L95" t="s">
        <v>155</v>
      </c>
      <c r="M95">
        <v>146943</v>
      </c>
      <c r="N95">
        <v>-51924</v>
      </c>
      <c r="O95">
        <v>95019</v>
      </c>
      <c r="Q95" t="e">
        <f>MATCH(A95,Вед!A:A,0)</f>
        <v>#N/A</v>
      </c>
      <c r="R95" t="e">
        <f>INDEX(Вед!D:D,Лист2!Q95)</f>
        <v>#N/A</v>
      </c>
      <c r="S95" t="e">
        <f>INDEX(Вед!E:E,Лист2!Q95)</f>
        <v>#N/A</v>
      </c>
      <c r="T95">
        <f>MATCH(G95,ЦС2!A:A,0)</f>
        <v>2</v>
      </c>
      <c r="U95" t="str">
        <f>INDEX(ЦС2!D:D,Лист2!T95)</f>
        <v>Государственная программа 1</v>
      </c>
      <c r="V95" t="e">
        <f>MATCH(I95,ЦС10!A:A,0)</f>
        <v>#N/A</v>
      </c>
      <c r="W95" t="e">
        <f>INDEX(ЦС10!D:D,Лист2!V95)</f>
        <v>#N/A</v>
      </c>
      <c r="X95" t="e">
        <f>INDEX(ЦС10!E:E,Лист2!V95)</f>
        <v>#N/A</v>
      </c>
      <c r="Y95">
        <f t="shared" ca="1" si="5"/>
        <v>2</v>
      </c>
      <c r="Z95">
        <f t="shared" ca="1" si="6"/>
        <v>12791</v>
      </c>
      <c r="AA95">
        <f t="shared" ca="1" si="7"/>
        <v>100271</v>
      </c>
      <c r="AB95">
        <f t="shared" ca="1" si="8"/>
        <v>-100271</v>
      </c>
      <c r="AC95">
        <f t="shared" ca="1" si="9"/>
        <v>0</v>
      </c>
    </row>
    <row r="96" spans="1:29" x14ac:dyDescent="0.25">
      <c r="A96" t="s">
        <v>2403</v>
      </c>
      <c r="B96" t="s">
        <v>2404</v>
      </c>
      <c r="C96" t="s">
        <v>21</v>
      </c>
      <c r="D96" t="s">
        <v>22</v>
      </c>
      <c r="E96" t="s">
        <v>227</v>
      </c>
      <c r="F96" t="s">
        <v>228</v>
      </c>
      <c r="G96" t="s">
        <v>25</v>
      </c>
      <c r="H96" t="s">
        <v>2463</v>
      </c>
      <c r="I96" t="s">
        <v>2612</v>
      </c>
      <c r="J96" t="s">
        <v>2613</v>
      </c>
      <c r="K96" t="s">
        <v>242</v>
      </c>
      <c r="L96" t="s">
        <v>243</v>
      </c>
      <c r="M96">
        <v>248344</v>
      </c>
      <c r="N96">
        <v>-248344</v>
      </c>
      <c r="O96">
        <v>0</v>
      </c>
      <c r="Q96" t="e">
        <f>MATCH(A96,Вед!A:A,0)</f>
        <v>#N/A</v>
      </c>
      <c r="R96" t="e">
        <f>INDEX(Вед!D:D,Лист2!Q96)</f>
        <v>#N/A</v>
      </c>
      <c r="S96" t="e">
        <f>INDEX(Вед!E:E,Лист2!Q96)</f>
        <v>#N/A</v>
      </c>
      <c r="T96">
        <f>MATCH(G96,ЦС2!A:A,0)</f>
        <v>2</v>
      </c>
      <c r="U96" t="str">
        <f>INDEX(ЦС2!D:D,Лист2!T96)</f>
        <v>Государственная программа 1</v>
      </c>
      <c r="V96" t="e">
        <f>MATCH(I96,ЦС10!A:A,0)</f>
        <v>#N/A</v>
      </c>
      <c r="W96" t="e">
        <f>INDEX(ЦС10!D:D,Лист2!V96)</f>
        <v>#N/A</v>
      </c>
      <c r="X96" t="e">
        <f>INDEX(ЦС10!E:E,Лист2!V96)</f>
        <v>#N/A</v>
      </c>
      <c r="Y96">
        <f t="shared" ca="1" si="5"/>
        <v>3</v>
      </c>
      <c r="Z96">
        <f t="shared" ca="1" si="6"/>
        <v>73044</v>
      </c>
      <c r="AA96">
        <f t="shared" ca="1" si="7"/>
        <v>652665</v>
      </c>
      <c r="AB96">
        <f t="shared" ca="1" si="8"/>
        <v>0</v>
      </c>
      <c r="AC96">
        <f t="shared" ca="1" si="9"/>
        <v>652665</v>
      </c>
    </row>
    <row r="97" spans="1:29" x14ac:dyDescent="0.25">
      <c r="A97" t="s">
        <v>2403</v>
      </c>
      <c r="B97" t="s">
        <v>2404</v>
      </c>
      <c r="C97" t="s">
        <v>21</v>
      </c>
      <c r="D97" t="s">
        <v>22</v>
      </c>
      <c r="E97" t="s">
        <v>227</v>
      </c>
      <c r="F97" t="s">
        <v>228</v>
      </c>
      <c r="G97" t="s">
        <v>25</v>
      </c>
      <c r="H97" t="s">
        <v>2463</v>
      </c>
      <c r="I97" t="s">
        <v>2612</v>
      </c>
      <c r="J97" t="s">
        <v>2613</v>
      </c>
      <c r="K97" t="s">
        <v>244</v>
      </c>
      <c r="L97" t="s">
        <v>245</v>
      </c>
      <c r="M97">
        <v>943296</v>
      </c>
      <c r="N97">
        <v>472621</v>
      </c>
      <c r="O97">
        <v>1415917</v>
      </c>
      <c r="Q97" t="e">
        <f>MATCH(A97,Вед!A:A,0)</f>
        <v>#N/A</v>
      </c>
      <c r="R97" t="e">
        <f>INDEX(Вед!D:D,Лист2!Q97)</f>
        <v>#N/A</v>
      </c>
      <c r="S97" t="e">
        <f>INDEX(Вед!E:E,Лист2!Q97)</f>
        <v>#N/A</v>
      </c>
      <c r="T97">
        <f>MATCH(G97,ЦС2!A:A,0)</f>
        <v>2</v>
      </c>
      <c r="U97" t="str">
        <f>INDEX(ЦС2!D:D,Лист2!T97)</f>
        <v>Государственная программа 1</v>
      </c>
      <c r="V97" t="e">
        <f>MATCH(I97,ЦС10!A:A,0)</f>
        <v>#N/A</v>
      </c>
      <c r="W97" t="e">
        <f>INDEX(ЦС10!D:D,Лист2!V97)</f>
        <v>#N/A</v>
      </c>
      <c r="X97" t="e">
        <f>INDEX(ЦС10!E:E,Лист2!V97)</f>
        <v>#N/A</v>
      </c>
      <c r="Y97">
        <f t="shared" ca="1" si="5"/>
        <v>1</v>
      </c>
      <c r="Z97">
        <f t="shared" ca="1" si="6"/>
        <v>318542</v>
      </c>
      <c r="AA97">
        <f t="shared" ca="1" si="7"/>
        <v>350738</v>
      </c>
      <c r="AB97">
        <f t="shared" ca="1" si="8"/>
        <v>-318542</v>
      </c>
      <c r="AC97">
        <f t="shared" ca="1" si="9"/>
        <v>32196</v>
      </c>
    </row>
    <row r="98" spans="1:29" x14ac:dyDescent="0.25">
      <c r="A98" t="s">
        <v>2403</v>
      </c>
      <c r="B98" t="s">
        <v>2404</v>
      </c>
      <c r="C98" t="s">
        <v>21</v>
      </c>
      <c r="D98" t="s">
        <v>22</v>
      </c>
      <c r="E98" t="s">
        <v>227</v>
      </c>
      <c r="F98" t="s">
        <v>228</v>
      </c>
      <c r="G98" t="s">
        <v>25</v>
      </c>
      <c r="H98" t="s">
        <v>2463</v>
      </c>
      <c r="I98" t="s">
        <v>2612</v>
      </c>
      <c r="J98" t="s">
        <v>2613</v>
      </c>
      <c r="K98" t="s">
        <v>246</v>
      </c>
      <c r="L98" t="s">
        <v>247</v>
      </c>
      <c r="M98">
        <v>410870</v>
      </c>
      <c r="N98">
        <v>-168102</v>
      </c>
      <c r="O98">
        <v>242768</v>
      </c>
      <c r="Q98" t="e">
        <f>MATCH(A98,Вед!A:A,0)</f>
        <v>#N/A</v>
      </c>
      <c r="R98" t="e">
        <f>INDEX(Вед!D:D,Лист2!Q98)</f>
        <v>#N/A</v>
      </c>
      <c r="S98" t="e">
        <f>INDEX(Вед!E:E,Лист2!Q98)</f>
        <v>#N/A</v>
      </c>
      <c r="T98">
        <f>MATCH(G98,ЦС2!A:A,0)</f>
        <v>2</v>
      </c>
      <c r="U98" t="str">
        <f>INDEX(ЦС2!D:D,Лист2!T98)</f>
        <v>Государственная программа 1</v>
      </c>
      <c r="V98" t="e">
        <f>MATCH(I98,ЦС10!A:A,0)</f>
        <v>#N/A</v>
      </c>
      <c r="W98" t="e">
        <f>INDEX(ЦС10!D:D,Лист2!V98)</f>
        <v>#N/A</v>
      </c>
      <c r="X98" t="e">
        <f>INDEX(ЦС10!E:E,Лист2!V98)</f>
        <v>#N/A</v>
      </c>
      <c r="Y98">
        <f t="shared" ca="1" si="5"/>
        <v>2</v>
      </c>
      <c r="Z98">
        <f t="shared" ca="1" si="6"/>
        <v>302507</v>
      </c>
      <c r="AA98">
        <f t="shared" ca="1" si="7"/>
        <v>554878</v>
      </c>
      <c r="AB98">
        <f t="shared" ca="1" si="8"/>
        <v>-554878</v>
      </c>
      <c r="AC98">
        <f t="shared" ca="1" si="9"/>
        <v>0</v>
      </c>
    </row>
    <row r="99" spans="1:29" x14ac:dyDescent="0.25">
      <c r="A99" t="s">
        <v>2403</v>
      </c>
      <c r="B99" t="s">
        <v>2404</v>
      </c>
      <c r="C99" t="s">
        <v>21</v>
      </c>
      <c r="D99" t="s">
        <v>22</v>
      </c>
      <c r="E99" t="s">
        <v>227</v>
      </c>
      <c r="F99" t="s">
        <v>228</v>
      </c>
      <c r="G99" t="s">
        <v>25</v>
      </c>
      <c r="H99" t="s">
        <v>2463</v>
      </c>
      <c r="I99" t="s">
        <v>2612</v>
      </c>
      <c r="J99" t="s">
        <v>2613</v>
      </c>
      <c r="K99" t="s">
        <v>82</v>
      </c>
      <c r="L99" t="s">
        <v>83</v>
      </c>
      <c r="M99">
        <v>270124</v>
      </c>
      <c r="N99">
        <v>154995</v>
      </c>
      <c r="O99">
        <v>425119</v>
      </c>
      <c r="Q99" t="e">
        <f>MATCH(A99,Вед!A:A,0)</f>
        <v>#N/A</v>
      </c>
      <c r="R99" t="e">
        <f>INDEX(Вед!D:D,Лист2!Q99)</f>
        <v>#N/A</v>
      </c>
      <c r="S99" t="e">
        <f>INDEX(Вед!E:E,Лист2!Q99)</f>
        <v>#N/A</v>
      </c>
      <c r="T99">
        <f>MATCH(G99,ЦС2!A:A,0)</f>
        <v>2</v>
      </c>
      <c r="U99" t="str">
        <f>INDEX(ЦС2!D:D,Лист2!T99)</f>
        <v>Государственная программа 1</v>
      </c>
      <c r="V99" t="e">
        <f>MATCH(I99,ЦС10!A:A,0)</f>
        <v>#N/A</v>
      </c>
      <c r="W99" t="e">
        <f>INDEX(ЦС10!D:D,Лист2!V99)</f>
        <v>#N/A</v>
      </c>
      <c r="X99" t="e">
        <f>INDEX(ЦС10!E:E,Лист2!V99)</f>
        <v>#N/A</v>
      </c>
      <c r="Y99">
        <f t="shared" ca="1" si="5"/>
        <v>3</v>
      </c>
      <c r="Z99">
        <f t="shared" ca="1" si="6"/>
        <v>172333</v>
      </c>
      <c r="AA99">
        <f t="shared" ca="1" si="7"/>
        <v>551650</v>
      </c>
      <c r="AB99">
        <f t="shared" ca="1" si="8"/>
        <v>0</v>
      </c>
      <c r="AC99">
        <f t="shared" ca="1" si="9"/>
        <v>551650</v>
      </c>
    </row>
    <row r="100" spans="1:29" x14ac:dyDescent="0.25">
      <c r="A100" t="s">
        <v>2403</v>
      </c>
      <c r="B100" t="s">
        <v>2404</v>
      </c>
      <c r="C100" t="s">
        <v>21</v>
      </c>
      <c r="D100" t="s">
        <v>22</v>
      </c>
      <c r="E100" t="s">
        <v>227</v>
      </c>
      <c r="F100" t="s">
        <v>228</v>
      </c>
      <c r="G100" t="s">
        <v>25</v>
      </c>
      <c r="H100" t="s">
        <v>2463</v>
      </c>
      <c r="I100" t="s">
        <v>2612</v>
      </c>
      <c r="J100" t="s">
        <v>2613</v>
      </c>
      <c r="K100" t="s">
        <v>102</v>
      </c>
      <c r="L100" t="s">
        <v>103</v>
      </c>
      <c r="M100">
        <v>421515</v>
      </c>
      <c r="N100">
        <v>-421515</v>
      </c>
      <c r="O100">
        <v>0</v>
      </c>
      <c r="Q100" t="e">
        <f>MATCH(A100,Вед!A:A,0)</f>
        <v>#N/A</v>
      </c>
      <c r="R100" t="e">
        <f>INDEX(Вед!D:D,Лист2!Q100)</f>
        <v>#N/A</v>
      </c>
      <c r="S100" t="e">
        <f>INDEX(Вед!E:E,Лист2!Q100)</f>
        <v>#N/A</v>
      </c>
      <c r="T100">
        <f>MATCH(G100,ЦС2!A:A,0)</f>
        <v>2</v>
      </c>
      <c r="U100" t="str">
        <f>INDEX(ЦС2!D:D,Лист2!T100)</f>
        <v>Государственная программа 1</v>
      </c>
      <c r="V100" t="e">
        <f>MATCH(I100,ЦС10!A:A,0)</f>
        <v>#N/A</v>
      </c>
      <c r="W100" t="e">
        <f>INDEX(ЦС10!D:D,Лист2!V100)</f>
        <v>#N/A</v>
      </c>
      <c r="X100" t="e">
        <f>INDEX(ЦС10!E:E,Лист2!V100)</f>
        <v>#N/A</v>
      </c>
      <c r="Y100">
        <f t="shared" ca="1" si="5"/>
        <v>1</v>
      </c>
      <c r="Z100">
        <f t="shared" ca="1" si="6"/>
        <v>40450</v>
      </c>
      <c r="AA100">
        <f t="shared" ca="1" si="7"/>
        <v>372253</v>
      </c>
      <c r="AB100">
        <f t="shared" ca="1" si="8"/>
        <v>-40450</v>
      </c>
      <c r="AC100">
        <f t="shared" ca="1" si="9"/>
        <v>331803</v>
      </c>
    </row>
    <row r="101" spans="1:29" x14ac:dyDescent="0.25">
      <c r="A101" t="s">
        <v>2403</v>
      </c>
      <c r="B101" t="s">
        <v>2404</v>
      </c>
      <c r="C101" t="s">
        <v>21</v>
      </c>
      <c r="D101" t="s">
        <v>22</v>
      </c>
      <c r="E101" t="s">
        <v>227</v>
      </c>
      <c r="F101" t="s">
        <v>228</v>
      </c>
      <c r="G101" t="s">
        <v>25</v>
      </c>
      <c r="H101" t="s">
        <v>2463</v>
      </c>
      <c r="I101" t="s">
        <v>2612</v>
      </c>
      <c r="J101" t="s">
        <v>2613</v>
      </c>
      <c r="K101" t="s">
        <v>258</v>
      </c>
      <c r="L101" t="s">
        <v>259</v>
      </c>
      <c r="M101">
        <v>238985</v>
      </c>
      <c r="N101">
        <v>206667</v>
      </c>
      <c r="O101">
        <v>445652</v>
      </c>
      <c r="Q101" t="e">
        <f>MATCH(A101,Вед!A:A,0)</f>
        <v>#N/A</v>
      </c>
      <c r="R101" t="e">
        <f>INDEX(Вед!D:D,Лист2!Q101)</f>
        <v>#N/A</v>
      </c>
      <c r="S101" t="e">
        <f>INDEX(Вед!E:E,Лист2!Q101)</f>
        <v>#N/A</v>
      </c>
      <c r="T101">
        <f>MATCH(G101,ЦС2!A:A,0)</f>
        <v>2</v>
      </c>
      <c r="U101" t="str">
        <f>INDEX(ЦС2!D:D,Лист2!T101)</f>
        <v>Государственная программа 1</v>
      </c>
      <c r="V101" t="e">
        <f>MATCH(I101,ЦС10!A:A,0)</f>
        <v>#N/A</v>
      </c>
      <c r="W101" t="e">
        <f>INDEX(ЦС10!D:D,Лист2!V101)</f>
        <v>#N/A</v>
      </c>
      <c r="X101" t="e">
        <f>INDEX(ЦС10!E:E,Лист2!V101)</f>
        <v>#N/A</v>
      </c>
      <c r="Y101">
        <f t="shared" ca="1" si="5"/>
        <v>2</v>
      </c>
      <c r="Z101">
        <f t="shared" ca="1" si="6"/>
        <v>105042</v>
      </c>
      <c r="AA101">
        <f t="shared" ca="1" si="7"/>
        <v>389049</v>
      </c>
      <c r="AB101">
        <f t="shared" ca="1" si="8"/>
        <v>-389049</v>
      </c>
      <c r="AC101">
        <f t="shared" ca="1" si="9"/>
        <v>0</v>
      </c>
    </row>
    <row r="102" spans="1:29" x14ac:dyDescent="0.25">
      <c r="A102" t="s">
        <v>2403</v>
      </c>
      <c r="B102" t="s">
        <v>2404</v>
      </c>
      <c r="C102" t="s">
        <v>21</v>
      </c>
      <c r="D102" t="s">
        <v>22</v>
      </c>
      <c r="E102" t="s">
        <v>227</v>
      </c>
      <c r="F102" t="s">
        <v>228</v>
      </c>
      <c r="G102" t="s">
        <v>25</v>
      </c>
      <c r="H102" t="s">
        <v>2463</v>
      </c>
      <c r="I102" t="s">
        <v>2612</v>
      </c>
      <c r="J102" t="s">
        <v>2613</v>
      </c>
      <c r="K102" t="s">
        <v>250</v>
      </c>
      <c r="L102" t="s">
        <v>251</v>
      </c>
      <c r="M102">
        <v>103586</v>
      </c>
      <c r="N102">
        <v>0</v>
      </c>
      <c r="O102">
        <v>103586</v>
      </c>
      <c r="Q102" t="e">
        <f>MATCH(A102,Вед!A:A,0)</f>
        <v>#N/A</v>
      </c>
      <c r="R102" t="e">
        <f>INDEX(Вед!D:D,Лист2!Q102)</f>
        <v>#N/A</v>
      </c>
      <c r="S102" t="e">
        <f>INDEX(Вед!E:E,Лист2!Q102)</f>
        <v>#N/A</v>
      </c>
      <c r="T102">
        <f>MATCH(G102,ЦС2!A:A,0)</f>
        <v>2</v>
      </c>
      <c r="U102" t="str">
        <f>INDEX(ЦС2!D:D,Лист2!T102)</f>
        <v>Государственная программа 1</v>
      </c>
      <c r="V102" t="e">
        <f>MATCH(I102,ЦС10!A:A,0)</f>
        <v>#N/A</v>
      </c>
      <c r="W102" t="e">
        <f>INDEX(ЦС10!D:D,Лист2!V102)</f>
        <v>#N/A</v>
      </c>
      <c r="X102" t="e">
        <f>INDEX(ЦС10!E:E,Лист2!V102)</f>
        <v>#N/A</v>
      </c>
      <c r="Y102">
        <f t="shared" ca="1" si="5"/>
        <v>2</v>
      </c>
      <c r="Z102">
        <f t="shared" ca="1" si="6"/>
        <v>352609</v>
      </c>
      <c r="AA102">
        <f t="shared" ca="1" si="7"/>
        <v>620562</v>
      </c>
      <c r="AB102">
        <f t="shared" ca="1" si="8"/>
        <v>-620562</v>
      </c>
      <c r="AC102">
        <f t="shared" ca="1" si="9"/>
        <v>0</v>
      </c>
    </row>
    <row r="103" spans="1:29" x14ac:dyDescent="0.25">
      <c r="A103" t="s">
        <v>2403</v>
      </c>
      <c r="B103" t="s">
        <v>2404</v>
      </c>
      <c r="C103" t="s">
        <v>21</v>
      </c>
      <c r="D103" t="s">
        <v>22</v>
      </c>
      <c r="E103" t="s">
        <v>227</v>
      </c>
      <c r="F103" t="s">
        <v>228</v>
      </c>
      <c r="G103" t="s">
        <v>25</v>
      </c>
      <c r="H103" t="s">
        <v>2463</v>
      </c>
      <c r="I103" t="s">
        <v>2614</v>
      </c>
      <c r="J103" t="s">
        <v>2615</v>
      </c>
      <c r="K103" t="s">
        <v>244</v>
      </c>
      <c r="L103" t="s">
        <v>245</v>
      </c>
      <c r="M103">
        <v>803246</v>
      </c>
      <c r="N103">
        <v>-135323</v>
      </c>
      <c r="O103">
        <v>667923</v>
      </c>
      <c r="Q103" t="e">
        <f>MATCH(A103,Вед!A:A,0)</f>
        <v>#N/A</v>
      </c>
      <c r="R103" t="e">
        <f>INDEX(Вед!D:D,Лист2!Q103)</f>
        <v>#N/A</v>
      </c>
      <c r="S103" t="e">
        <f>INDEX(Вед!E:E,Лист2!Q103)</f>
        <v>#N/A</v>
      </c>
      <c r="T103">
        <f>MATCH(G103,ЦС2!A:A,0)</f>
        <v>2</v>
      </c>
      <c r="U103" t="str">
        <f>INDEX(ЦС2!D:D,Лист2!T103)</f>
        <v>Государственная программа 1</v>
      </c>
      <c r="V103" t="e">
        <f>MATCH(I103,ЦС10!A:A,0)</f>
        <v>#N/A</v>
      </c>
      <c r="W103" t="e">
        <f>INDEX(ЦС10!D:D,Лист2!V103)</f>
        <v>#N/A</v>
      </c>
      <c r="X103" t="e">
        <f>INDEX(ЦС10!E:E,Лист2!V103)</f>
        <v>#N/A</v>
      </c>
      <c r="Y103">
        <f t="shared" ca="1" si="5"/>
        <v>2</v>
      </c>
      <c r="Z103">
        <f t="shared" ca="1" si="6"/>
        <v>141085</v>
      </c>
      <c r="AA103">
        <f t="shared" ca="1" si="7"/>
        <v>729042</v>
      </c>
      <c r="AB103">
        <f t="shared" ca="1" si="8"/>
        <v>-729042</v>
      </c>
      <c r="AC103">
        <f t="shared" ca="1" si="9"/>
        <v>0</v>
      </c>
    </row>
    <row r="104" spans="1:29" x14ac:dyDescent="0.25">
      <c r="A104" t="s">
        <v>2403</v>
      </c>
      <c r="B104" t="s">
        <v>2404</v>
      </c>
      <c r="C104" t="s">
        <v>21</v>
      </c>
      <c r="D104" t="s">
        <v>22</v>
      </c>
      <c r="E104" t="s">
        <v>227</v>
      </c>
      <c r="F104" t="s">
        <v>228</v>
      </c>
      <c r="G104" t="s">
        <v>25</v>
      </c>
      <c r="H104" t="s">
        <v>2463</v>
      </c>
      <c r="I104" t="s">
        <v>2614</v>
      </c>
      <c r="J104" t="s">
        <v>2615</v>
      </c>
      <c r="K104" t="s">
        <v>102</v>
      </c>
      <c r="L104" t="s">
        <v>103</v>
      </c>
      <c r="M104">
        <v>814630</v>
      </c>
      <c r="N104">
        <v>34389</v>
      </c>
      <c r="O104">
        <v>849019</v>
      </c>
      <c r="Q104" t="e">
        <f>MATCH(A104,Вед!A:A,0)</f>
        <v>#N/A</v>
      </c>
      <c r="R104" t="e">
        <f>INDEX(Вед!D:D,Лист2!Q104)</f>
        <v>#N/A</v>
      </c>
      <c r="S104" t="e">
        <f>INDEX(Вед!E:E,Лист2!Q104)</f>
        <v>#N/A</v>
      </c>
      <c r="T104">
        <f>MATCH(G104,ЦС2!A:A,0)</f>
        <v>2</v>
      </c>
      <c r="U104" t="str">
        <f>INDEX(ЦС2!D:D,Лист2!T104)</f>
        <v>Государственная программа 1</v>
      </c>
      <c r="V104" t="e">
        <f>MATCH(I104,ЦС10!A:A,0)</f>
        <v>#N/A</v>
      </c>
      <c r="W104" t="e">
        <f>INDEX(ЦС10!D:D,Лист2!V104)</f>
        <v>#N/A</v>
      </c>
      <c r="X104" t="e">
        <f>INDEX(ЦС10!E:E,Лист2!V104)</f>
        <v>#N/A</v>
      </c>
      <c r="Y104">
        <f t="shared" ca="1" si="5"/>
        <v>1</v>
      </c>
      <c r="Z104">
        <f t="shared" ca="1" si="6"/>
        <v>241370</v>
      </c>
      <c r="AA104">
        <f t="shared" ca="1" si="7"/>
        <v>305012</v>
      </c>
      <c r="AB104">
        <f t="shared" ca="1" si="8"/>
        <v>-241370</v>
      </c>
      <c r="AC104">
        <f t="shared" ca="1" si="9"/>
        <v>63642</v>
      </c>
    </row>
    <row r="105" spans="1:29" x14ac:dyDescent="0.25">
      <c r="A105" t="s">
        <v>2403</v>
      </c>
      <c r="B105" t="s">
        <v>2404</v>
      </c>
      <c r="C105" t="s">
        <v>21</v>
      </c>
      <c r="D105" t="s">
        <v>22</v>
      </c>
      <c r="E105" t="s">
        <v>227</v>
      </c>
      <c r="F105" t="s">
        <v>228</v>
      </c>
      <c r="G105" t="s">
        <v>25</v>
      </c>
      <c r="H105" t="s">
        <v>2463</v>
      </c>
      <c r="I105" t="s">
        <v>2616</v>
      </c>
      <c r="J105" t="s">
        <v>2617</v>
      </c>
      <c r="K105" t="s">
        <v>244</v>
      </c>
      <c r="L105" t="s">
        <v>245</v>
      </c>
      <c r="M105">
        <v>728871</v>
      </c>
      <c r="N105">
        <v>227596</v>
      </c>
      <c r="O105">
        <v>956467</v>
      </c>
      <c r="Q105" t="e">
        <f>MATCH(A105,Вед!A:A,0)</f>
        <v>#N/A</v>
      </c>
      <c r="R105" t="e">
        <f>INDEX(Вед!D:D,Лист2!Q105)</f>
        <v>#N/A</v>
      </c>
      <c r="S105" t="e">
        <f>INDEX(Вед!E:E,Лист2!Q105)</f>
        <v>#N/A</v>
      </c>
      <c r="T105">
        <f>MATCH(G105,ЦС2!A:A,0)</f>
        <v>2</v>
      </c>
      <c r="U105" t="str">
        <f>INDEX(ЦС2!D:D,Лист2!T105)</f>
        <v>Государственная программа 1</v>
      </c>
      <c r="V105" t="e">
        <f>MATCH(I105,ЦС10!A:A,0)</f>
        <v>#N/A</v>
      </c>
      <c r="W105" t="e">
        <f>INDEX(ЦС10!D:D,Лист2!V105)</f>
        <v>#N/A</v>
      </c>
      <c r="X105" t="e">
        <f>INDEX(ЦС10!E:E,Лист2!V105)</f>
        <v>#N/A</v>
      </c>
      <c r="Y105">
        <f t="shared" ca="1" si="5"/>
        <v>1</v>
      </c>
      <c r="Z105">
        <f t="shared" ca="1" si="6"/>
        <v>468001</v>
      </c>
      <c r="AA105">
        <f t="shared" ca="1" si="7"/>
        <v>596292</v>
      </c>
      <c r="AB105">
        <f t="shared" ca="1" si="8"/>
        <v>-468001</v>
      </c>
      <c r="AC105">
        <f t="shared" ca="1" si="9"/>
        <v>128291</v>
      </c>
    </row>
    <row r="106" spans="1:29" x14ac:dyDescent="0.25">
      <c r="A106" t="s">
        <v>2403</v>
      </c>
      <c r="B106" t="s">
        <v>2404</v>
      </c>
      <c r="C106" t="s">
        <v>21</v>
      </c>
      <c r="D106" t="s">
        <v>22</v>
      </c>
      <c r="E106" t="s">
        <v>227</v>
      </c>
      <c r="F106" t="s">
        <v>228</v>
      </c>
      <c r="G106" t="s">
        <v>25</v>
      </c>
      <c r="H106" t="s">
        <v>2463</v>
      </c>
      <c r="I106" t="s">
        <v>2616</v>
      </c>
      <c r="J106" t="s">
        <v>2617</v>
      </c>
      <c r="K106" t="s">
        <v>102</v>
      </c>
      <c r="L106" t="s">
        <v>103</v>
      </c>
      <c r="M106">
        <v>723875</v>
      </c>
      <c r="N106">
        <v>-632941</v>
      </c>
      <c r="O106">
        <v>90934</v>
      </c>
      <c r="Q106" t="e">
        <f>MATCH(A106,Вед!A:A,0)</f>
        <v>#N/A</v>
      </c>
      <c r="R106" t="e">
        <f>INDEX(Вед!D:D,Лист2!Q106)</f>
        <v>#N/A</v>
      </c>
      <c r="S106" t="e">
        <f>INDEX(Вед!E:E,Лист2!Q106)</f>
        <v>#N/A</v>
      </c>
      <c r="T106">
        <f>MATCH(G106,ЦС2!A:A,0)</f>
        <v>2</v>
      </c>
      <c r="U106" t="str">
        <f>INDEX(ЦС2!D:D,Лист2!T106)</f>
        <v>Государственная программа 1</v>
      </c>
      <c r="V106" t="e">
        <f>MATCH(I106,ЦС10!A:A,0)</f>
        <v>#N/A</v>
      </c>
      <c r="W106" t="e">
        <f>INDEX(ЦС10!D:D,Лист2!V106)</f>
        <v>#N/A</v>
      </c>
      <c r="X106" t="e">
        <f>INDEX(ЦС10!E:E,Лист2!V106)</f>
        <v>#N/A</v>
      </c>
      <c r="Y106">
        <f t="shared" ca="1" si="5"/>
        <v>1</v>
      </c>
      <c r="Z106">
        <f t="shared" ca="1" si="6"/>
        <v>48220</v>
      </c>
      <c r="AA106">
        <f t="shared" ca="1" si="7"/>
        <v>293995</v>
      </c>
      <c r="AB106">
        <f t="shared" ca="1" si="8"/>
        <v>-48220</v>
      </c>
      <c r="AC106">
        <f t="shared" ca="1" si="9"/>
        <v>245775</v>
      </c>
    </row>
    <row r="107" spans="1:29" x14ac:dyDescent="0.25">
      <c r="A107" t="s">
        <v>2403</v>
      </c>
      <c r="B107" t="s">
        <v>2404</v>
      </c>
      <c r="C107" t="s">
        <v>21</v>
      </c>
      <c r="D107" t="s">
        <v>22</v>
      </c>
      <c r="E107" t="s">
        <v>227</v>
      </c>
      <c r="F107" t="s">
        <v>228</v>
      </c>
      <c r="G107" t="s">
        <v>25</v>
      </c>
      <c r="H107" t="s">
        <v>2463</v>
      </c>
      <c r="I107" t="s">
        <v>2618</v>
      </c>
      <c r="J107" t="s">
        <v>2619</v>
      </c>
      <c r="K107" t="s">
        <v>102</v>
      </c>
      <c r="L107" t="s">
        <v>103</v>
      </c>
      <c r="M107">
        <v>833145</v>
      </c>
      <c r="N107">
        <v>-743543</v>
      </c>
      <c r="O107">
        <v>89602</v>
      </c>
      <c r="Q107" t="e">
        <f>MATCH(A107,Вед!A:A,0)</f>
        <v>#N/A</v>
      </c>
      <c r="R107" t="e">
        <f>INDEX(Вед!D:D,Лист2!Q107)</f>
        <v>#N/A</v>
      </c>
      <c r="S107" t="e">
        <f>INDEX(Вед!E:E,Лист2!Q107)</f>
        <v>#N/A</v>
      </c>
      <c r="T107">
        <f>MATCH(G107,ЦС2!A:A,0)</f>
        <v>2</v>
      </c>
      <c r="U107" t="str">
        <f>INDEX(ЦС2!D:D,Лист2!T107)</f>
        <v>Государственная программа 1</v>
      </c>
      <c r="V107" t="e">
        <f>MATCH(I107,ЦС10!A:A,0)</f>
        <v>#N/A</v>
      </c>
      <c r="W107" t="e">
        <f>INDEX(ЦС10!D:D,Лист2!V107)</f>
        <v>#N/A</v>
      </c>
      <c r="X107" t="e">
        <f>INDEX(ЦС10!E:E,Лист2!V107)</f>
        <v>#N/A</v>
      </c>
      <c r="Y107">
        <f t="shared" ca="1" si="5"/>
        <v>1</v>
      </c>
      <c r="Z107">
        <f t="shared" ca="1" si="6"/>
        <v>137899</v>
      </c>
      <c r="AA107">
        <f t="shared" ca="1" si="7"/>
        <v>511935</v>
      </c>
      <c r="AB107">
        <f t="shared" ca="1" si="8"/>
        <v>-137899</v>
      </c>
      <c r="AC107">
        <f t="shared" ca="1" si="9"/>
        <v>374036</v>
      </c>
    </row>
    <row r="108" spans="1:29" x14ac:dyDescent="0.25">
      <c r="A108" t="s">
        <v>2403</v>
      </c>
      <c r="B108" t="s">
        <v>2404</v>
      </c>
      <c r="C108" t="s">
        <v>21</v>
      </c>
      <c r="D108" t="s">
        <v>22</v>
      </c>
      <c r="E108" t="s">
        <v>227</v>
      </c>
      <c r="F108" t="s">
        <v>228</v>
      </c>
      <c r="G108" t="s">
        <v>25</v>
      </c>
      <c r="H108" t="s">
        <v>2463</v>
      </c>
      <c r="I108" t="s">
        <v>2594</v>
      </c>
      <c r="J108" t="s">
        <v>2595</v>
      </c>
      <c r="K108" t="s">
        <v>102</v>
      </c>
      <c r="L108" t="s">
        <v>103</v>
      </c>
      <c r="M108">
        <v>417469</v>
      </c>
      <c r="N108">
        <v>378736</v>
      </c>
      <c r="O108">
        <v>796205</v>
      </c>
      <c r="Q108" t="e">
        <f>MATCH(A108,Вед!A:A,0)</f>
        <v>#N/A</v>
      </c>
      <c r="R108" t="e">
        <f>INDEX(Вед!D:D,Лист2!Q108)</f>
        <v>#N/A</v>
      </c>
      <c r="S108" t="e">
        <f>INDEX(Вед!E:E,Лист2!Q108)</f>
        <v>#N/A</v>
      </c>
      <c r="T108">
        <f>MATCH(G108,ЦС2!A:A,0)</f>
        <v>2</v>
      </c>
      <c r="U108" t="str">
        <f>INDEX(ЦС2!D:D,Лист2!T108)</f>
        <v>Государственная программа 1</v>
      </c>
      <c r="V108" t="e">
        <f>MATCH(I108,ЦС10!A:A,0)</f>
        <v>#N/A</v>
      </c>
      <c r="W108" t="e">
        <f>INDEX(ЦС10!D:D,Лист2!V108)</f>
        <v>#N/A</v>
      </c>
      <c r="X108" t="e">
        <f>INDEX(ЦС10!E:E,Лист2!V108)</f>
        <v>#N/A</v>
      </c>
      <c r="Y108">
        <f t="shared" ca="1" si="5"/>
        <v>3</v>
      </c>
      <c r="Z108">
        <f t="shared" ca="1" si="6"/>
        <v>277806</v>
      </c>
      <c r="AA108">
        <f t="shared" ca="1" si="7"/>
        <v>805174</v>
      </c>
      <c r="AB108">
        <f t="shared" ca="1" si="8"/>
        <v>0</v>
      </c>
      <c r="AC108">
        <f t="shared" ca="1" si="9"/>
        <v>805174</v>
      </c>
    </row>
    <row r="109" spans="1:29" x14ac:dyDescent="0.25">
      <c r="A109" t="s">
        <v>2403</v>
      </c>
      <c r="B109" t="s">
        <v>2404</v>
      </c>
      <c r="C109" t="s">
        <v>21</v>
      </c>
      <c r="D109" t="s">
        <v>22</v>
      </c>
      <c r="E109" t="s">
        <v>227</v>
      </c>
      <c r="F109" t="s">
        <v>228</v>
      </c>
      <c r="G109" t="s">
        <v>25</v>
      </c>
      <c r="H109" t="s">
        <v>2463</v>
      </c>
      <c r="I109" t="s">
        <v>2620</v>
      </c>
      <c r="J109" t="s">
        <v>2621</v>
      </c>
      <c r="K109" t="s">
        <v>82</v>
      </c>
      <c r="L109" t="s">
        <v>83</v>
      </c>
      <c r="M109">
        <v>542140</v>
      </c>
      <c r="N109">
        <v>-542140</v>
      </c>
      <c r="O109">
        <v>0</v>
      </c>
      <c r="Q109" t="e">
        <f>MATCH(A109,Вед!A:A,0)</f>
        <v>#N/A</v>
      </c>
      <c r="R109" t="e">
        <f>INDEX(Вед!D:D,Лист2!Q109)</f>
        <v>#N/A</v>
      </c>
      <c r="S109" t="e">
        <f>INDEX(Вед!E:E,Лист2!Q109)</f>
        <v>#N/A</v>
      </c>
      <c r="T109">
        <f>MATCH(G109,ЦС2!A:A,0)</f>
        <v>2</v>
      </c>
      <c r="U109" t="str">
        <f>INDEX(ЦС2!D:D,Лист2!T109)</f>
        <v>Государственная программа 1</v>
      </c>
      <c r="V109" t="e">
        <f>MATCH(I109,ЦС10!A:A,0)</f>
        <v>#N/A</v>
      </c>
      <c r="W109" t="e">
        <f>INDEX(ЦС10!D:D,Лист2!V109)</f>
        <v>#N/A</v>
      </c>
      <c r="X109" t="e">
        <f>INDEX(ЦС10!E:E,Лист2!V109)</f>
        <v>#N/A</v>
      </c>
      <c r="Y109">
        <f t="shared" ca="1" si="5"/>
        <v>3</v>
      </c>
      <c r="Z109">
        <f t="shared" ca="1" si="6"/>
        <v>162907</v>
      </c>
      <c r="AA109">
        <f t="shared" ca="1" si="7"/>
        <v>962467</v>
      </c>
      <c r="AB109">
        <f t="shared" ca="1" si="8"/>
        <v>0</v>
      </c>
      <c r="AC109">
        <f t="shared" ca="1" si="9"/>
        <v>962467</v>
      </c>
    </row>
    <row r="110" spans="1:29" x14ac:dyDescent="0.25">
      <c r="A110" t="s">
        <v>2403</v>
      </c>
      <c r="B110" t="s">
        <v>2404</v>
      </c>
      <c r="C110" t="s">
        <v>21</v>
      </c>
      <c r="D110" t="s">
        <v>22</v>
      </c>
      <c r="E110" t="s">
        <v>227</v>
      </c>
      <c r="F110" t="s">
        <v>228</v>
      </c>
      <c r="G110" t="s">
        <v>25</v>
      </c>
      <c r="H110" t="s">
        <v>2463</v>
      </c>
      <c r="I110" t="s">
        <v>2620</v>
      </c>
      <c r="J110" t="s">
        <v>2621</v>
      </c>
      <c r="K110" t="s">
        <v>102</v>
      </c>
      <c r="L110" t="s">
        <v>103</v>
      </c>
      <c r="M110">
        <v>669214</v>
      </c>
      <c r="N110">
        <v>-350107</v>
      </c>
      <c r="O110">
        <v>319107</v>
      </c>
      <c r="Q110" t="e">
        <f>MATCH(A110,Вед!A:A,0)</f>
        <v>#N/A</v>
      </c>
      <c r="R110" t="e">
        <f>INDEX(Вед!D:D,Лист2!Q110)</f>
        <v>#N/A</v>
      </c>
      <c r="S110" t="e">
        <f>INDEX(Вед!E:E,Лист2!Q110)</f>
        <v>#N/A</v>
      </c>
      <c r="T110">
        <f>MATCH(G110,ЦС2!A:A,0)</f>
        <v>2</v>
      </c>
      <c r="U110" t="str">
        <f>INDEX(ЦС2!D:D,Лист2!T110)</f>
        <v>Государственная программа 1</v>
      </c>
      <c r="V110" t="e">
        <f>MATCH(I110,ЦС10!A:A,0)</f>
        <v>#N/A</v>
      </c>
      <c r="W110" t="e">
        <f>INDEX(ЦС10!D:D,Лист2!V110)</f>
        <v>#N/A</v>
      </c>
      <c r="X110" t="e">
        <f>INDEX(ЦС10!E:E,Лист2!V110)</f>
        <v>#N/A</v>
      </c>
      <c r="Y110">
        <f t="shared" ca="1" si="5"/>
        <v>0</v>
      </c>
      <c r="Z110">
        <f t="shared" ca="1" si="6"/>
        <v>55137</v>
      </c>
      <c r="AA110">
        <f t="shared" ca="1" si="7"/>
        <v>441951</v>
      </c>
      <c r="AB110">
        <f t="shared" ca="1" si="8"/>
        <v>55137</v>
      </c>
      <c r="AC110">
        <f t="shared" ca="1" si="9"/>
        <v>497088</v>
      </c>
    </row>
    <row r="111" spans="1:29" x14ac:dyDescent="0.25">
      <c r="A111" t="s">
        <v>2403</v>
      </c>
      <c r="B111" t="s">
        <v>2404</v>
      </c>
      <c r="C111" t="s">
        <v>21</v>
      </c>
      <c r="D111" t="s">
        <v>22</v>
      </c>
      <c r="E111" t="s">
        <v>227</v>
      </c>
      <c r="F111" t="s">
        <v>228</v>
      </c>
      <c r="G111" t="s">
        <v>219</v>
      </c>
      <c r="H111" t="s">
        <v>2466</v>
      </c>
      <c r="I111" t="s">
        <v>2622</v>
      </c>
      <c r="J111" t="s">
        <v>2623</v>
      </c>
      <c r="K111" t="s">
        <v>102</v>
      </c>
      <c r="L111" t="s">
        <v>103</v>
      </c>
      <c r="M111">
        <v>331808</v>
      </c>
      <c r="N111">
        <v>-18621</v>
      </c>
      <c r="O111">
        <v>313187</v>
      </c>
      <c r="Q111" t="e">
        <f>MATCH(A111,Вед!A:A,0)</f>
        <v>#N/A</v>
      </c>
      <c r="R111" t="e">
        <f>INDEX(Вед!D:D,Лист2!Q111)</f>
        <v>#N/A</v>
      </c>
      <c r="S111" t="e">
        <f>INDEX(Вед!E:E,Лист2!Q111)</f>
        <v>#N/A</v>
      </c>
      <c r="T111">
        <f>MATCH(G111,ЦС2!A:A,0)</f>
        <v>19</v>
      </c>
      <c r="U111" t="str">
        <f>INDEX(ЦС2!D:D,Лист2!T111)</f>
        <v>Государственная программа 18</v>
      </c>
      <c r="V111" t="e">
        <f>MATCH(I111,ЦС10!A:A,0)</f>
        <v>#N/A</v>
      </c>
      <c r="W111" t="e">
        <f>INDEX(ЦС10!D:D,Лист2!V111)</f>
        <v>#N/A</v>
      </c>
      <c r="X111" t="e">
        <f>INDEX(ЦС10!E:E,Лист2!V111)</f>
        <v>#N/A</v>
      </c>
      <c r="Y111">
        <f t="shared" ca="1" si="5"/>
        <v>1</v>
      </c>
      <c r="Z111">
        <f t="shared" ca="1" si="6"/>
        <v>254524</v>
      </c>
      <c r="AA111">
        <f t="shared" ca="1" si="7"/>
        <v>513732</v>
      </c>
      <c r="AB111">
        <f t="shared" ca="1" si="8"/>
        <v>-254524</v>
      </c>
      <c r="AC111">
        <f t="shared" ca="1" si="9"/>
        <v>259208</v>
      </c>
    </row>
    <row r="112" spans="1:29" x14ac:dyDescent="0.25">
      <c r="A112" t="s">
        <v>2403</v>
      </c>
      <c r="B112" t="s">
        <v>2404</v>
      </c>
      <c r="C112" t="s">
        <v>21</v>
      </c>
      <c r="D112" t="s">
        <v>22</v>
      </c>
      <c r="E112" t="s">
        <v>227</v>
      </c>
      <c r="F112" t="s">
        <v>228</v>
      </c>
      <c r="G112" t="s">
        <v>219</v>
      </c>
      <c r="H112" t="s">
        <v>2466</v>
      </c>
      <c r="I112" t="s">
        <v>2624</v>
      </c>
      <c r="J112" t="s">
        <v>2625</v>
      </c>
      <c r="K112" t="s">
        <v>102</v>
      </c>
      <c r="L112" t="s">
        <v>103</v>
      </c>
      <c r="M112">
        <v>764119</v>
      </c>
      <c r="N112">
        <v>-764119</v>
      </c>
      <c r="O112">
        <v>0</v>
      </c>
      <c r="Q112" t="e">
        <f>MATCH(A112,Вед!A:A,0)</f>
        <v>#N/A</v>
      </c>
      <c r="R112" t="e">
        <f>INDEX(Вед!D:D,Лист2!Q112)</f>
        <v>#N/A</v>
      </c>
      <c r="S112" t="e">
        <f>INDEX(Вед!E:E,Лист2!Q112)</f>
        <v>#N/A</v>
      </c>
      <c r="T112">
        <f>MATCH(G112,ЦС2!A:A,0)</f>
        <v>19</v>
      </c>
      <c r="U112" t="str">
        <f>INDEX(ЦС2!D:D,Лист2!T112)</f>
        <v>Государственная программа 18</v>
      </c>
      <c r="V112" t="e">
        <f>MATCH(I112,ЦС10!A:A,0)</f>
        <v>#N/A</v>
      </c>
      <c r="W112" t="e">
        <f>INDEX(ЦС10!D:D,Лист2!V112)</f>
        <v>#N/A</v>
      </c>
      <c r="X112" t="e">
        <f>INDEX(ЦС10!E:E,Лист2!V112)</f>
        <v>#N/A</v>
      </c>
      <c r="Y112">
        <f t="shared" ca="1" si="5"/>
        <v>2</v>
      </c>
      <c r="Z112">
        <f t="shared" ca="1" si="6"/>
        <v>416635</v>
      </c>
      <c r="AA112">
        <f t="shared" ca="1" si="7"/>
        <v>816495</v>
      </c>
      <c r="AB112">
        <f t="shared" ca="1" si="8"/>
        <v>-816495</v>
      </c>
      <c r="AC112">
        <f t="shared" ca="1" si="9"/>
        <v>0</v>
      </c>
    </row>
    <row r="113" spans="1:29" x14ac:dyDescent="0.25">
      <c r="A113" t="s">
        <v>2403</v>
      </c>
      <c r="B113" t="s">
        <v>2404</v>
      </c>
      <c r="C113" t="s">
        <v>21</v>
      </c>
      <c r="D113" t="s">
        <v>22</v>
      </c>
      <c r="E113" t="s">
        <v>227</v>
      </c>
      <c r="F113" t="s">
        <v>228</v>
      </c>
      <c r="G113" t="s">
        <v>219</v>
      </c>
      <c r="H113" t="s">
        <v>2466</v>
      </c>
      <c r="I113" t="s">
        <v>2626</v>
      </c>
      <c r="J113" t="s">
        <v>2627</v>
      </c>
      <c r="K113" t="s">
        <v>102</v>
      </c>
      <c r="L113" t="s">
        <v>103</v>
      </c>
      <c r="M113">
        <v>504681</v>
      </c>
      <c r="N113">
        <v>-461781</v>
      </c>
      <c r="O113">
        <v>42900</v>
      </c>
      <c r="Q113" t="e">
        <f>MATCH(A113,Вед!A:A,0)</f>
        <v>#N/A</v>
      </c>
      <c r="R113" t="e">
        <f>INDEX(Вед!D:D,Лист2!Q113)</f>
        <v>#N/A</v>
      </c>
      <c r="S113" t="e">
        <f>INDEX(Вед!E:E,Лист2!Q113)</f>
        <v>#N/A</v>
      </c>
      <c r="T113">
        <f>MATCH(G113,ЦС2!A:A,0)</f>
        <v>19</v>
      </c>
      <c r="U113" t="str">
        <f>INDEX(ЦС2!D:D,Лист2!T113)</f>
        <v>Государственная программа 18</v>
      </c>
      <c r="V113" t="e">
        <f>MATCH(I113,ЦС10!A:A,0)</f>
        <v>#N/A</v>
      </c>
      <c r="W113" t="e">
        <f>INDEX(ЦС10!D:D,Лист2!V113)</f>
        <v>#N/A</v>
      </c>
      <c r="X113" t="e">
        <f>INDEX(ЦС10!E:E,Лист2!V113)</f>
        <v>#N/A</v>
      </c>
      <c r="Y113">
        <f t="shared" ca="1" si="5"/>
        <v>0</v>
      </c>
      <c r="Z113">
        <f t="shared" ca="1" si="6"/>
        <v>58347</v>
      </c>
      <c r="AA113">
        <f t="shared" ca="1" si="7"/>
        <v>245374</v>
      </c>
      <c r="AB113">
        <f t="shared" ca="1" si="8"/>
        <v>58347</v>
      </c>
      <c r="AC113">
        <f t="shared" ca="1" si="9"/>
        <v>303721</v>
      </c>
    </row>
    <row r="114" spans="1:29" x14ac:dyDescent="0.25">
      <c r="A114" t="s">
        <v>2403</v>
      </c>
      <c r="B114" t="s">
        <v>2404</v>
      </c>
      <c r="C114" t="s">
        <v>21</v>
      </c>
      <c r="D114" t="s">
        <v>22</v>
      </c>
      <c r="E114" t="s">
        <v>227</v>
      </c>
      <c r="F114" t="s">
        <v>228</v>
      </c>
      <c r="G114" t="s">
        <v>219</v>
      </c>
      <c r="H114" t="s">
        <v>2466</v>
      </c>
      <c r="I114" t="s">
        <v>2628</v>
      </c>
      <c r="J114" t="s">
        <v>2629</v>
      </c>
      <c r="K114" t="s">
        <v>102</v>
      </c>
      <c r="L114" t="s">
        <v>103</v>
      </c>
      <c r="M114">
        <v>378241</v>
      </c>
      <c r="N114">
        <v>0</v>
      </c>
      <c r="O114">
        <v>378241</v>
      </c>
      <c r="Q114" t="e">
        <f>MATCH(A114,Вед!A:A,0)</f>
        <v>#N/A</v>
      </c>
      <c r="R114" t="e">
        <f>INDEX(Вед!D:D,Лист2!Q114)</f>
        <v>#N/A</v>
      </c>
      <c r="S114" t="e">
        <f>INDEX(Вед!E:E,Лист2!Q114)</f>
        <v>#N/A</v>
      </c>
      <c r="T114">
        <f>MATCH(G114,ЦС2!A:A,0)</f>
        <v>19</v>
      </c>
      <c r="U114" t="str">
        <f>INDEX(ЦС2!D:D,Лист2!T114)</f>
        <v>Государственная программа 18</v>
      </c>
      <c r="V114" t="e">
        <f>MATCH(I114,ЦС10!A:A,0)</f>
        <v>#N/A</v>
      </c>
      <c r="W114" t="e">
        <f>INDEX(ЦС10!D:D,Лист2!V114)</f>
        <v>#N/A</v>
      </c>
      <c r="X114" t="e">
        <f>INDEX(ЦС10!E:E,Лист2!V114)</f>
        <v>#N/A</v>
      </c>
      <c r="Y114">
        <f t="shared" ca="1" si="5"/>
        <v>3</v>
      </c>
      <c r="Z114">
        <f t="shared" ca="1" si="6"/>
        <v>485655</v>
      </c>
      <c r="AA114">
        <f t="shared" ca="1" si="7"/>
        <v>526820</v>
      </c>
      <c r="AB114">
        <f t="shared" ca="1" si="8"/>
        <v>0</v>
      </c>
      <c r="AC114">
        <f t="shared" ca="1" si="9"/>
        <v>526820</v>
      </c>
    </row>
    <row r="115" spans="1:29" x14ac:dyDescent="0.25">
      <c r="A115" t="s">
        <v>2403</v>
      </c>
      <c r="B115" t="s">
        <v>2404</v>
      </c>
      <c r="C115" t="s">
        <v>21</v>
      </c>
      <c r="D115" t="s">
        <v>22</v>
      </c>
      <c r="E115" t="s">
        <v>227</v>
      </c>
      <c r="F115" t="s">
        <v>228</v>
      </c>
      <c r="G115" t="s">
        <v>219</v>
      </c>
      <c r="H115" t="s">
        <v>2466</v>
      </c>
      <c r="I115" t="s">
        <v>2630</v>
      </c>
      <c r="J115" t="s">
        <v>2631</v>
      </c>
      <c r="K115" t="s">
        <v>82</v>
      </c>
      <c r="L115" t="s">
        <v>83</v>
      </c>
      <c r="M115">
        <v>263117</v>
      </c>
      <c r="N115">
        <v>-263117</v>
      </c>
      <c r="O115">
        <v>0</v>
      </c>
      <c r="Q115" t="e">
        <f>MATCH(A115,Вед!A:A,0)</f>
        <v>#N/A</v>
      </c>
      <c r="R115" t="e">
        <f>INDEX(Вед!D:D,Лист2!Q115)</f>
        <v>#N/A</v>
      </c>
      <c r="S115" t="e">
        <f>INDEX(Вед!E:E,Лист2!Q115)</f>
        <v>#N/A</v>
      </c>
      <c r="T115">
        <f>MATCH(G115,ЦС2!A:A,0)</f>
        <v>19</v>
      </c>
      <c r="U115" t="str">
        <f>INDEX(ЦС2!D:D,Лист2!T115)</f>
        <v>Государственная программа 18</v>
      </c>
      <c r="V115" t="e">
        <f>MATCH(I115,ЦС10!A:A,0)</f>
        <v>#N/A</v>
      </c>
      <c r="W115" t="e">
        <f>INDEX(ЦС10!D:D,Лист2!V115)</f>
        <v>#N/A</v>
      </c>
      <c r="X115" t="e">
        <f>INDEX(ЦС10!E:E,Лист2!V115)</f>
        <v>#N/A</v>
      </c>
      <c r="Y115">
        <f t="shared" ca="1" si="5"/>
        <v>3</v>
      </c>
      <c r="Z115">
        <f t="shared" ca="1" si="6"/>
        <v>14837</v>
      </c>
      <c r="AA115">
        <f t="shared" ca="1" si="7"/>
        <v>138266</v>
      </c>
      <c r="AB115">
        <f t="shared" ca="1" si="8"/>
        <v>0</v>
      </c>
      <c r="AC115">
        <f t="shared" ca="1" si="9"/>
        <v>138266</v>
      </c>
    </row>
    <row r="116" spans="1:29" x14ac:dyDescent="0.25">
      <c r="A116" t="s">
        <v>2403</v>
      </c>
      <c r="B116" t="s">
        <v>2404</v>
      </c>
      <c r="C116" t="s">
        <v>21</v>
      </c>
      <c r="D116" t="s">
        <v>22</v>
      </c>
      <c r="E116" t="s">
        <v>227</v>
      </c>
      <c r="F116" t="s">
        <v>228</v>
      </c>
      <c r="G116" t="s">
        <v>219</v>
      </c>
      <c r="H116" t="s">
        <v>2466</v>
      </c>
      <c r="I116" t="s">
        <v>2630</v>
      </c>
      <c r="J116" t="s">
        <v>2631</v>
      </c>
      <c r="K116" t="s">
        <v>102</v>
      </c>
      <c r="L116" t="s">
        <v>103</v>
      </c>
      <c r="M116">
        <v>321389</v>
      </c>
      <c r="N116">
        <v>-321389</v>
      </c>
      <c r="O116">
        <v>0</v>
      </c>
      <c r="Q116" t="e">
        <f>MATCH(A116,Вед!A:A,0)</f>
        <v>#N/A</v>
      </c>
      <c r="R116" t="e">
        <f>INDEX(Вед!D:D,Лист2!Q116)</f>
        <v>#N/A</v>
      </c>
      <c r="S116" t="e">
        <f>INDEX(Вед!E:E,Лист2!Q116)</f>
        <v>#N/A</v>
      </c>
      <c r="T116">
        <f>MATCH(G116,ЦС2!A:A,0)</f>
        <v>19</v>
      </c>
      <c r="U116" t="str">
        <f>INDEX(ЦС2!D:D,Лист2!T116)</f>
        <v>Государственная программа 18</v>
      </c>
      <c r="V116" t="e">
        <f>MATCH(I116,ЦС10!A:A,0)</f>
        <v>#N/A</v>
      </c>
      <c r="W116" t="e">
        <f>INDEX(ЦС10!D:D,Лист2!V116)</f>
        <v>#N/A</v>
      </c>
      <c r="X116" t="e">
        <f>INDEX(ЦС10!E:E,Лист2!V116)</f>
        <v>#N/A</v>
      </c>
      <c r="Y116">
        <f t="shared" ca="1" si="5"/>
        <v>1</v>
      </c>
      <c r="Z116">
        <f t="shared" ca="1" si="6"/>
        <v>706173</v>
      </c>
      <c r="AA116">
        <f t="shared" ca="1" si="7"/>
        <v>759048</v>
      </c>
      <c r="AB116">
        <f t="shared" ca="1" si="8"/>
        <v>-706173</v>
      </c>
      <c r="AC116">
        <f t="shared" ca="1" si="9"/>
        <v>52875</v>
      </c>
    </row>
    <row r="117" spans="1:29" x14ac:dyDescent="0.25">
      <c r="A117" t="s">
        <v>2403</v>
      </c>
      <c r="B117" t="s">
        <v>2404</v>
      </c>
      <c r="C117" t="s">
        <v>21</v>
      </c>
      <c r="D117" t="s">
        <v>22</v>
      </c>
      <c r="E117" t="s">
        <v>227</v>
      </c>
      <c r="F117" t="s">
        <v>228</v>
      </c>
      <c r="G117" t="s">
        <v>219</v>
      </c>
      <c r="H117" t="s">
        <v>2466</v>
      </c>
      <c r="I117" t="s">
        <v>2630</v>
      </c>
      <c r="J117" t="s">
        <v>2631</v>
      </c>
      <c r="K117" t="s">
        <v>74</v>
      </c>
      <c r="L117" t="s">
        <v>75</v>
      </c>
      <c r="M117">
        <v>431270</v>
      </c>
      <c r="N117">
        <v>-431270</v>
      </c>
      <c r="O117">
        <v>0</v>
      </c>
      <c r="Q117" t="e">
        <f>MATCH(A117,Вед!A:A,0)</f>
        <v>#N/A</v>
      </c>
      <c r="R117" t="e">
        <f>INDEX(Вед!D:D,Лист2!Q117)</f>
        <v>#N/A</v>
      </c>
      <c r="S117" t="e">
        <f>INDEX(Вед!E:E,Лист2!Q117)</f>
        <v>#N/A</v>
      </c>
      <c r="T117">
        <f>MATCH(G117,ЦС2!A:A,0)</f>
        <v>19</v>
      </c>
      <c r="U117" t="str">
        <f>INDEX(ЦС2!D:D,Лист2!T117)</f>
        <v>Государственная программа 18</v>
      </c>
      <c r="V117" t="e">
        <f>MATCH(I117,ЦС10!A:A,0)</f>
        <v>#N/A</v>
      </c>
      <c r="W117" t="e">
        <f>INDEX(ЦС10!D:D,Лист2!V117)</f>
        <v>#N/A</v>
      </c>
      <c r="X117" t="e">
        <f>INDEX(ЦС10!E:E,Лист2!V117)</f>
        <v>#N/A</v>
      </c>
      <c r="Y117">
        <f t="shared" ca="1" si="5"/>
        <v>0</v>
      </c>
      <c r="Z117">
        <f t="shared" ca="1" si="6"/>
        <v>244415</v>
      </c>
      <c r="AA117">
        <f t="shared" ca="1" si="7"/>
        <v>271328</v>
      </c>
      <c r="AB117">
        <f t="shared" ca="1" si="8"/>
        <v>244415</v>
      </c>
      <c r="AC117">
        <f t="shared" ca="1" si="9"/>
        <v>515743</v>
      </c>
    </row>
    <row r="118" spans="1:29" x14ac:dyDescent="0.25">
      <c r="A118" t="s">
        <v>2403</v>
      </c>
      <c r="B118" t="s">
        <v>2404</v>
      </c>
      <c r="C118" t="s">
        <v>21</v>
      </c>
      <c r="D118" t="s">
        <v>22</v>
      </c>
      <c r="E118" t="s">
        <v>227</v>
      </c>
      <c r="F118" t="s">
        <v>228</v>
      </c>
      <c r="G118" t="s">
        <v>286</v>
      </c>
      <c r="H118" t="s">
        <v>2467</v>
      </c>
      <c r="I118" t="s">
        <v>2632</v>
      </c>
      <c r="J118" t="s">
        <v>2633</v>
      </c>
      <c r="K118" t="s">
        <v>102</v>
      </c>
      <c r="L118" t="s">
        <v>103</v>
      </c>
      <c r="M118">
        <v>455632</v>
      </c>
      <c r="N118">
        <v>105914</v>
      </c>
      <c r="O118">
        <v>561546</v>
      </c>
      <c r="Q118" t="e">
        <f>MATCH(A118,Вед!A:A,0)</f>
        <v>#N/A</v>
      </c>
      <c r="R118" t="e">
        <f>INDEX(Вед!D:D,Лист2!Q118)</f>
        <v>#N/A</v>
      </c>
      <c r="S118" t="e">
        <f>INDEX(Вед!E:E,Лист2!Q118)</f>
        <v>#N/A</v>
      </c>
      <c r="T118">
        <f>MATCH(G118,ЦС2!A:A,0)</f>
        <v>31</v>
      </c>
      <c r="U118" t="str">
        <f>INDEX(ЦС2!D:D,Лист2!T118)</f>
        <v>Государственная программа 30</v>
      </c>
      <c r="V118" t="e">
        <f>MATCH(I118,ЦС10!A:A,0)</f>
        <v>#N/A</v>
      </c>
      <c r="W118" t="e">
        <f>INDEX(ЦС10!D:D,Лист2!V118)</f>
        <v>#N/A</v>
      </c>
      <c r="X118" t="e">
        <f>INDEX(ЦС10!E:E,Лист2!V118)</f>
        <v>#N/A</v>
      </c>
      <c r="Y118">
        <f t="shared" ca="1" si="5"/>
        <v>1</v>
      </c>
      <c r="Z118">
        <f t="shared" ca="1" si="6"/>
        <v>134659</v>
      </c>
      <c r="AA118">
        <f t="shared" ca="1" si="7"/>
        <v>869486</v>
      </c>
      <c r="AB118">
        <f t="shared" ca="1" si="8"/>
        <v>-134659</v>
      </c>
      <c r="AC118">
        <f t="shared" ca="1" si="9"/>
        <v>734827</v>
      </c>
    </row>
    <row r="119" spans="1:29" x14ac:dyDescent="0.25">
      <c r="A119" t="s">
        <v>2403</v>
      </c>
      <c r="B119" t="s">
        <v>2404</v>
      </c>
      <c r="C119" t="s">
        <v>21</v>
      </c>
      <c r="D119" t="s">
        <v>22</v>
      </c>
      <c r="E119" t="s">
        <v>227</v>
      </c>
      <c r="F119" t="s">
        <v>228</v>
      </c>
      <c r="G119" t="s">
        <v>25</v>
      </c>
      <c r="H119" t="s">
        <v>2463</v>
      </c>
      <c r="I119" t="s">
        <v>2634</v>
      </c>
      <c r="J119" t="s">
        <v>2635</v>
      </c>
      <c r="K119" t="s">
        <v>82</v>
      </c>
      <c r="L119" t="s">
        <v>83</v>
      </c>
      <c r="M119">
        <v>994673</v>
      </c>
      <c r="N119">
        <v>-219149</v>
      </c>
      <c r="O119">
        <v>775524</v>
      </c>
      <c r="Q119" t="e">
        <f>MATCH(A119,Вед!A:A,0)</f>
        <v>#N/A</v>
      </c>
      <c r="R119" t="e">
        <f>INDEX(Вед!D:D,Лист2!Q119)</f>
        <v>#N/A</v>
      </c>
      <c r="S119" t="e">
        <f>INDEX(Вед!E:E,Лист2!Q119)</f>
        <v>#N/A</v>
      </c>
      <c r="T119">
        <f>MATCH(G119,ЦС2!A:A,0)</f>
        <v>2</v>
      </c>
      <c r="U119" t="str">
        <f>INDEX(ЦС2!D:D,Лист2!T119)</f>
        <v>Государственная программа 1</v>
      </c>
      <c r="V119" t="e">
        <f>MATCH(I119,ЦС10!A:A,0)</f>
        <v>#N/A</v>
      </c>
      <c r="W119" t="e">
        <f>INDEX(ЦС10!D:D,Лист2!V119)</f>
        <v>#N/A</v>
      </c>
      <c r="X119" t="e">
        <f>INDEX(ЦС10!E:E,Лист2!V119)</f>
        <v>#N/A</v>
      </c>
      <c r="Y119">
        <f t="shared" ca="1" si="5"/>
        <v>0</v>
      </c>
      <c r="Z119">
        <f t="shared" ca="1" si="6"/>
        <v>160907</v>
      </c>
      <c r="AA119">
        <f t="shared" ca="1" si="7"/>
        <v>484809</v>
      </c>
      <c r="AB119">
        <f t="shared" ca="1" si="8"/>
        <v>160907</v>
      </c>
      <c r="AC119">
        <f t="shared" ca="1" si="9"/>
        <v>645716</v>
      </c>
    </row>
    <row r="120" spans="1:29" x14ac:dyDescent="0.25">
      <c r="A120" t="s">
        <v>2403</v>
      </c>
      <c r="B120" t="s">
        <v>2404</v>
      </c>
      <c r="C120" t="s">
        <v>21</v>
      </c>
      <c r="D120" t="s">
        <v>22</v>
      </c>
      <c r="E120" t="s">
        <v>227</v>
      </c>
      <c r="F120" t="s">
        <v>228</v>
      </c>
      <c r="G120" t="s">
        <v>25</v>
      </c>
      <c r="H120" t="s">
        <v>2463</v>
      </c>
      <c r="I120" t="s">
        <v>2636</v>
      </c>
      <c r="J120" t="s">
        <v>2637</v>
      </c>
      <c r="K120" t="s">
        <v>102</v>
      </c>
      <c r="L120" t="s">
        <v>103</v>
      </c>
      <c r="M120">
        <v>422708</v>
      </c>
      <c r="N120">
        <v>0</v>
      </c>
      <c r="O120">
        <v>422708</v>
      </c>
      <c r="Q120" t="e">
        <f>MATCH(A120,Вед!A:A,0)</f>
        <v>#N/A</v>
      </c>
      <c r="R120" t="e">
        <f>INDEX(Вед!D:D,Лист2!Q120)</f>
        <v>#N/A</v>
      </c>
      <c r="S120" t="e">
        <f>INDEX(Вед!E:E,Лист2!Q120)</f>
        <v>#N/A</v>
      </c>
      <c r="T120">
        <f>MATCH(G120,ЦС2!A:A,0)</f>
        <v>2</v>
      </c>
      <c r="U120" t="str">
        <f>INDEX(ЦС2!D:D,Лист2!T120)</f>
        <v>Государственная программа 1</v>
      </c>
      <c r="V120" t="e">
        <f>MATCH(I120,ЦС10!A:A,0)</f>
        <v>#N/A</v>
      </c>
      <c r="W120" t="e">
        <f>INDEX(ЦС10!D:D,Лист2!V120)</f>
        <v>#N/A</v>
      </c>
      <c r="X120" t="e">
        <f>INDEX(ЦС10!E:E,Лист2!V120)</f>
        <v>#N/A</v>
      </c>
      <c r="Y120">
        <f t="shared" ca="1" si="5"/>
        <v>2</v>
      </c>
      <c r="Z120">
        <f t="shared" ca="1" si="6"/>
        <v>109699</v>
      </c>
      <c r="AA120">
        <f t="shared" ca="1" si="7"/>
        <v>123545</v>
      </c>
      <c r="AB120">
        <f t="shared" ca="1" si="8"/>
        <v>-123545</v>
      </c>
      <c r="AC120">
        <f t="shared" ca="1" si="9"/>
        <v>0</v>
      </c>
    </row>
    <row r="121" spans="1:29" x14ac:dyDescent="0.25">
      <c r="A121" t="s">
        <v>2403</v>
      </c>
      <c r="B121" t="s">
        <v>2404</v>
      </c>
      <c r="C121" t="s">
        <v>21</v>
      </c>
      <c r="D121" t="s">
        <v>22</v>
      </c>
      <c r="E121" t="s">
        <v>227</v>
      </c>
      <c r="F121" t="s">
        <v>228</v>
      </c>
      <c r="G121" t="s">
        <v>25</v>
      </c>
      <c r="H121" t="s">
        <v>2463</v>
      </c>
      <c r="I121" t="s">
        <v>2638</v>
      </c>
      <c r="J121" t="s">
        <v>2639</v>
      </c>
      <c r="K121" t="s">
        <v>102</v>
      </c>
      <c r="L121" t="s">
        <v>103</v>
      </c>
      <c r="M121">
        <v>234684</v>
      </c>
      <c r="N121">
        <v>0</v>
      </c>
      <c r="O121">
        <v>234684</v>
      </c>
      <c r="Q121" t="e">
        <f>MATCH(A121,Вед!A:A,0)</f>
        <v>#N/A</v>
      </c>
      <c r="R121" t="e">
        <f>INDEX(Вед!D:D,Лист2!Q121)</f>
        <v>#N/A</v>
      </c>
      <c r="S121" t="e">
        <f>INDEX(Вед!E:E,Лист2!Q121)</f>
        <v>#N/A</v>
      </c>
      <c r="T121">
        <f>MATCH(G121,ЦС2!A:A,0)</f>
        <v>2</v>
      </c>
      <c r="U121" t="str">
        <f>INDEX(ЦС2!D:D,Лист2!T121)</f>
        <v>Государственная программа 1</v>
      </c>
      <c r="V121" t="e">
        <f>MATCH(I121,ЦС10!A:A,0)</f>
        <v>#N/A</v>
      </c>
      <c r="W121" t="e">
        <f>INDEX(ЦС10!D:D,Лист2!V121)</f>
        <v>#N/A</v>
      </c>
      <c r="X121" t="e">
        <f>INDEX(ЦС10!E:E,Лист2!V121)</f>
        <v>#N/A</v>
      </c>
      <c r="Y121">
        <f t="shared" ca="1" si="5"/>
        <v>1</v>
      </c>
      <c r="Z121">
        <f t="shared" ca="1" si="6"/>
        <v>105976</v>
      </c>
      <c r="AA121">
        <f t="shared" ca="1" si="7"/>
        <v>670522</v>
      </c>
      <c r="AB121">
        <f t="shared" ca="1" si="8"/>
        <v>-105976</v>
      </c>
      <c r="AC121">
        <f t="shared" ca="1" si="9"/>
        <v>564546</v>
      </c>
    </row>
    <row r="122" spans="1:29" x14ac:dyDescent="0.25">
      <c r="A122" t="s">
        <v>2403</v>
      </c>
      <c r="B122" t="s">
        <v>2404</v>
      </c>
      <c r="C122" t="s">
        <v>299</v>
      </c>
      <c r="D122" t="s">
        <v>300</v>
      </c>
      <c r="E122" t="s">
        <v>301</v>
      </c>
      <c r="F122" t="s">
        <v>302</v>
      </c>
      <c r="G122" t="s">
        <v>106</v>
      </c>
      <c r="H122" t="s">
        <v>2464</v>
      </c>
      <c r="I122" t="s">
        <v>2640</v>
      </c>
      <c r="J122" t="s">
        <v>2641</v>
      </c>
      <c r="K122" t="s">
        <v>68</v>
      </c>
      <c r="L122" t="s">
        <v>69</v>
      </c>
      <c r="M122">
        <v>224260</v>
      </c>
      <c r="N122">
        <v>157075</v>
      </c>
      <c r="O122">
        <v>381335</v>
      </c>
      <c r="Q122" t="e">
        <f>MATCH(A122,Вед!A:A,0)</f>
        <v>#N/A</v>
      </c>
      <c r="R122" t="e">
        <f>INDEX(Вед!D:D,Лист2!Q122)</f>
        <v>#N/A</v>
      </c>
      <c r="S122" t="e">
        <f>INDEX(Вед!E:E,Лист2!Q122)</f>
        <v>#N/A</v>
      </c>
      <c r="T122">
        <f>MATCH(G122,ЦС2!A:A,0)</f>
        <v>5</v>
      </c>
      <c r="U122" t="str">
        <f>INDEX(ЦС2!D:D,Лист2!T122)</f>
        <v>Государственная программа 4</v>
      </c>
      <c r="V122" t="e">
        <f>MATCH(I122,ЦС10!A:A,0)</f>
        <v>#N/A</v>
      </c>
      <c r="W122" t="e">
        <f>INDEX(ЦС10!D:D,Лист2!V122)</f>
        <v>#N/A</v>
      </c>
      <c r="X122" t="e">
        <f>INDEX(ЦС10!E:E,Лист2!V122)</f>
        <v>#N/A</v>
      </c>
      <c r="Y122">
        <f t="shared" ca="1" si="5"/>
        <v>2</v>
      </c>
      <c r="Z122">
        <f t="shared" ca="1" si="6"/>
        <v>556356</v>
      </c>
      <c r="AA122">
        <f t="shared" ca="1" si="7"/>
        <v>634797</v>
      </c>
      <c r="AB122">
        <f t="shared" ca="1" si="8"/>
        <v>-634797</v>
      </c>
      <c r="AC122">
        <f t="shared" ca="1" si="9"/>
        <v>0</v>
      </c>
    </row>
    <row r="123" spans="1:29" x14ac:dyDescent="0.25">
      <c r="A123" t="s">
        <v>2403</v>
      </c>
      <c r="B123" t="s">
        <v>2404</v>
      </c>
      <c r="C123" t="s">
        <v>299</v>
      </c>
      <c r="D123" t="s">
        <v>300</v>
      </c>
      <c r="E123" t="s">
        <v>301</v>
      </c>
      <c r="F123" t="s">
        <v>302</v>
      </c>
      <c r="G123" t="s">
        <v>106</v>
      </c>
      <c r="H123" t="s">
        <v>2464</v>
      </c>
      <c r="I123" t="s">
        <v>2642</v>
      </c>
      <c r="J123" t="s">
        <v>2643</v>
      </c>
      <c r="K123" t="s">
        <v>74</v>
      </c>
      <c r="L123" t="s">
        <v>75</v>
      </c>
      <c r="M123">
        <v>782985</v>
      </c>
      <c r="N123">
        <v>0</v>
      </c>
      <c r="O123">
        <v>782985</v>
      </c>
      <c r="Q123" t="e">
        <f>MATCH(A123,Вед!A:A,0)</f>
        <v>#N/A</v>
      </c>
      <c r="R123" t="e">
        <f>INDEX(Вед!D:D,Лист2!Q123)</f>
        <v>#N/A</v>
      </c>
      <c r="S123" t="e">
        <f>INDEX(Вед!E:E,Лист2!Q123)</f>
        <v>#N/A</v>
      </c>
      <c r="T123">
        <f>MATCH(G123,ЦС2!A:A,0)</f>
        <v>5</v>
      </c>
      <c r="U123" t="str">
        <f>INDEX(ЦС2!D:D,Лист2!T123)</f>
        <v>Государственная программа 4</v>
      </c>
      <c r="V123" t="e">
        <f>MATCH(I123,ЦС10!A:A,0)</f>
        <v>#N/A</v>
      </c>
      <c r="W123" t="e">
        <f>INDEX(ЦС10!D:D,Лист2!V123)</f>
        <v>#N/A</v>
      </c>
      <c r="X123" t="e">
        <f>INDEX(ЦС10!E:E,Лист2!V123)</f>
        <v>#N/A</v>
      </c>
      <c r="Y123">
        <f t="shared" ca="1" si="5"/>
        <v>3</v>
      </c>
      <c r="Z123">
        <f t="shared" ca="1" si="6"/>
        <v>513418</v>
      </c>
      <c r="AA123">
        <f t="shared" ca="1" si="7"/>
        <v>880162</v>
      </c>
      <c r="AB123">
        <f t="shared" ca="1" si="8"/>
        <v>0</v>
      </c>
      <c r="AC123">
        <f t="shared" ca="1" si="9"/>
        <v>880162</v>
      </c>
    </row>
    <row r="124" spans="1:29" x14ac:dyDescent="0.25">
      <c r="A124" t="s">
        <v>2403</v>
      </c>
      <c r="B124" t="s">
        <v>2404</v>
      </c>
      <c r="C124" t="s">
        <v>299</v>
      </c>
      <c r="D124" t="s">
        <v>300</v>
      </c>
      <c r="E124" t="s">
        <v>301</v>
      </c>
      <c r="F124" t="s">
        <v>302</v>
      </c>
      <c r="G124" t="s">
        <v>106</v>
      </c>
      <c r="H124" t="s">
        <v>2464</v>
      </c>
      <c r="I124" t="s">
        <v>2642</v>
      </c>
      <c r="J124" t="s">
        <v>2643</v>
      </c>
      <c r="K124" t="s">
        <v>154</v>
      </c>
      <c r="L124" t="s">
        <v>155</v>
      </c>
      <c r="M124">
        <v>550242</v>
      </c>
      <c r="N124">
        <v>0</v>
      </c>
      <c r="O124">
        <v>550242</v>
      </c>
      <c r="Q124" t="e">
        <f>MATCH(A124,Вед!A:A,0)</f>
        <v>#N/A</v>
      </c>
      <c r="R124" t="e">
        <f>INDEX(Вед!D:D,Лист2!Q124)</f>
        <v>#N/A</v>
      </c>
      <c r="S124" t="e">
        <f>INDEX(Вед!E:E,Лист2!Q124)</f>
        <v>#N/A</v>
      </c>
      <c r="T124">
        <f>MATCH(G124,ЦС2!A:A,0)</f>
        <v>5</v>
      </c>
      <c r="U124" t="str">
        <f>INDEX(ЦС2!D:D,Лист2!T124)</f>
        <v>Государственная программа 4</v>
      </c>
      <c r="V124" t="e">
        <f>MATCH(I124,ЦС10!A:A,0)</f>
        <v>#N/A</v>
      </c>
      <c r="W124" t="e">
        <f>INDEX(ЦС10!D:D,Лист2!V124)</f>
        <v>#N/A</v>
      </c>
      <c r="X124" t="e">
        <f>INDEX(ЦС10!E:E,Лист2!V124)</f>
        <v>#N/A</v>
      </c>
      <c r="Y124">
        <f t="shared" ca="1" si="5"/>
        <v>0</v>
      </c>
      <c r="Z124">
        <f t="shared" ca="1" si="6"/>
        <v>30577</v>
      </c>
      <c r="AA124">
        <f t="shared" ca="1" si="7"/>
        <v>83213</v>
      </c>
      <c r="AB124">
        <f t="shared" ca="1" si="8"/>
        <v>30577</v>
      </c>
      <c r="AC124">
        <f t="shared" ca="1" si="9"/>
        <v>113790</v>
      </c>
    </row>
    <row r="125" spans="1:29" x14ac:dyDescent="0.25">
      <c r="A125" t="s">
        <v>2405</v>
      </c>
      <c r="B125" t="s">
        <v>2406</v>
      </c>
      <c r="C125" t="s">
        <v>313</v>
      </c>
      <c r="D125" t="s">
        <v>314</v>
      </c>
      <c r="E125" t="s">
        <v>315</v>
      </c>
      <c r="F125" t="s">
        <v>316</v>
      </c>
      <c r="G125" t="s">
        <v>317</v>
      </c>
      <c r="H125" t="s">
        <v>2468</v>
      </c>
      <c r="I125" t="s">
        <v>2644</v>
      </c>
      <c r="J125" t="s">
        <v>2645</v>
      </c>
      <c r="K125" t="s">
        <v>242</v>
      </c>
      <c r="L125" t="s">
        <v>243</v>
      </c>
      <c r="M125">
        <v>544599</v>
      </c>
      <c r="N125">
        <v>-544599</v>
      </c>
      <c r="O125">
        <v>0</v>
      </c>
      <c r="Q125" t="e">
        <f>MATCH(A125,Вед!A:A,0)</f>
        <v>#N/A</v>
      </c>
      <c r="R125" t="e">
        <f>INDEX(Вед!D:D,Лист2!Q125)</f>
        <v>#N/A</v>
      </c>
      <c r="S125" t="e">
        <f>INDEX(Вед!E:E,Лист2!Q125)</f>
        <v>#N/A</v>
      </c>
      <c r="T125">
        <f>MATCH(G125,ЦС2!A:A,0)</f>
        <v>9</v>
      </c>
      <c r="U125" t="str">
        <f>INDEX(ЦС2!D:D,Лист2!T125)</f>
        <v>Государственная программа 8</v>
      </c>
      <c r="V125" t="e">
        <f>MATCH(I125,ЦС10!A:A,0)</f>
        <v>#N/A</v>
      </c>
      <c r="W125" t="e">
        <f>INDEX(ЦС10!D:D,Лист2!V125)</f>
        <v>#N/A</v>
      </c>
      <c r="X125" t="e">
        <f>INDEX(ЦС10!E:E,Лист2!V125)</f>
        <v>#N/A</v>
      </c>
      <c r="Y125">
        <f t="shared" ca="1" si="5"/>
        <v>0</v>
      </c>
      <c r="Z125">
        <f t="shared" ca="1" si="6"/>
        <v>331284</v>
      </c>
      <c r="AA125">
        <f t="shared" ca="1" si="7"/>
        <v>335282</v>
      </c>
      <c r="AB125">
        <f t="shared" ca="1" si="8"/>
        <v>331284</v>
      </c>
      <c r="AC125">
        <f t="shared" ca="1" si="9"/>
        <v>666566</v>
      </c>
    </row>
    <row r="126" spans="1:29" x14ac:dyDescent="0.25">
      <c r="A126" t="s">
        <v>2405</v>
      </c>
      <c r="B126" t="s">
        <v>2406</v>
      </c>
      <c r="C126" t="s">
        <v>313</v>
      </c>
      <c r="D126" t="s">
        <v>314</v>
      </c>
      <c r="E126" t="s">
        <v>315</v>
      </c>
      <c r="F126" t="s">
        <v>316</v>
      </c>
      <c r="G126" t="s">
        <v>317</v>
      </c>
      <c r="H126" t="s">
        <v>2468</v>
      </c>
      <c r="I126" t="s">
        <v>2644</v>
      </c>
      <c r="J126" t="s">
        <v>2645</v>
      </c>
      <c r="K126" t="s">
        <v>244</v>
      </c>
      <c r="L126" t="s">
        <v>245</v>
      </c>
      <c r="M126">
        <v>842368</v>
      </c>
      <c r="N126">
        <v>-842368</v>
      </c>
      <c r="O126">
        <v>0</v>
      </c>
      <c r="Q126" t="e">
        <f>MATCH(A126,Вед!A:A,0)</f>
        <v>#N/A</v>
      </c>
      <c r="R126" t="e">
        <f>INDEX(Вед!D:D,Лист2!Q126)</f>
        <v>#N/A</v>
      </c>
      <c r="S126" t="e">
        <f>INDEX(Вед!E:E,Лист2!Q126)</f>
        <v>#N/A</v>
      </c>
      <c r="T126">
        <f>MATCH(G126,ЦС2!A:A,0)</f>
        <v>9</v>
      </c>
      <c r="U126" t="str">
        <f>INDEX(ЦС2!D:D,Лист2!T126)</f>
        <v>Государственная программа 8</v>
      </c>
      <c r="V126" t="e">
        <f>MATCH(I126,ЦС10!A:A,0)</f>
        <v>#N/A</v>
      </c>
      <c r="W126" t="e">
        <f>INDEX(ЦС10!D:D,Лист2!V126)</f>
        <v>#N/A</v>
      </c>
      <c r="X126" t="e">
        <f>INDEX(ЦС10!E:E,Лист2!V126)</f>
        <v>#N/A</v>
      </c>
      <c r="Y126">
        <f t="shared" ca="1" si="5"/>
        <v>2</v>
      </c>
      <c r="Z126">
        <f t="shared" ca="1" si="6"/>
        <v>631375</v>
      </c>
      <c r="AA126">
        <f t="shared" ca="1" si="7"/>
        <v>960253</v>
      </c>
      <c r="AB126">
        <f t="shared" ca="1" si="8"/>
        <v>-960253</v>
      </c>
      <c r="AC126">
        <f t="shared" ca="1" si="9"/>
        <v>0</v>
      </c>
    </row>
    <row r="127" spans="1:29" x14ac:dyDescent="0.25">
      <c r="A127" t="s">
        <v>2405</v>
      </c>
      <c r="B127" t="s">
        <v>2406</v>
      </c>
      <c r="C127" t="s">
        <v>313</v>
      </c>
      <c r="D127" t="s">
        <v>314</v>
      </c>
      <c r="E127" t="s">
        <v>315</v>
      </c>
      <c r="F127" t="s">
        <v>316</v>
      </c>
      <c r="G127" t="s">
        <v>317</v>
      </c>
      <c r="H127" t="s">
        <v>2468</v>
      </c>
      <c r="I127" t="s">
        <v>2644</v>
      </c>
      <c r="J127" t="s">
        <v>2645</v>
      </c>
      <c r="K127" t="s">
        <v>246</v>
      </c>
      <c r="L127" t="s">
        <v>247</v>
      </c>
      <c r="M127">
        <v>104891</v>
      </c>
      <c r="N127">
        <v>0</v>
      </c>
      <c r="O127">
        <v>104891</v>
      </c>
      <c r="Q127" t="e">
        <f>MATCH(A127,Вед!A:A,0)</f>
        <v>#N/A</v>
      </c>
      <c r="R127" t="e">
        <f>INDEX(Вед!D:D,Лист2!Q127)</f>
        <v>#N/A</v>
      </c>
      <c r="S127" t="e">
        <f>INDEX(Вед!E:E,Лист2!Q127)</f>
        <v>#N/A</v>
      </c>
      <c r="T127">
        <f>MATCH(G127,ЦС2!A:A,0)</f>
        <v>9</v>
      </c>
      <c r="U127" t="str">
        <f>INDEX(ЦС2!D:D,Лист2!T127)</f>
        <v>Государственная программа 8</v>
      </c>
      <c r="V127" t="e">
        <f>MATCH(I127,ЦС10!A:A,0)</f>
        <v>#N/A</v>
      </c>
      <c r="W127" t="e">
        <f>INDEX(ЦС10!D:D,Лист2!V127)</f>
        <v>#N/A</v>
      </c>
      <c r="X127" t="e">
        <f>INDEX(ЦС10!E:E,Лист2!V127)</f>
        <v>#N/A</v>
      </c>
      <c r="Y127">
        <f t="shared" ca="1" si="5"/>
        <v>1</v>
      </c>
      <c r="Z127">
        <f t="shared" ca="1" si="6"/>
        <v>383615</v>
      </c>
      <c r="AA127">
        <f t="shared" ca="1" si="7"/>
        <v>752134</v>
      </c>
      <c r="AB127">
        <f t="shared" ca="1" si="8"/>
        <v>-383615</v>
      </c>
      <c r="AC127">
        <f t="shared" ca="1" si="9"/>
        <v>368519</v>
      </c>
    </row>
    <row r="128" spans="1:29" x14ac:dyDescent="0.25">
      <c r="A128" t="s">
        <v>2405</v>
      </c>
      <c r="B128" t="s">
        <v>2406</v>
      </c>
      <c r="C128" t="s">
        <v>313</v>
      </c>
      <c r="D128" t="s">
        <v>314</v>
      </c>
      <c r="E128" t="s">
        <v>315</v>
      </c>
      <c r="F128" t="s">
        <v>316</v>
      </c>
      <c r="G128" t="s">
        <v>317</v>
      </c>
      <c r="H128" t="s">
        <v>2468</v>
      </c>
      <c r="I128" t="s">
        <v>2644</v>
      </c>
      <c r="J128" t="s">
        <v>2645</v>
      </c>
      <c r="K128" t="s">
        <v>82</v>
      </c>
      <c r="L128" t="s">
        <v>83</v>
      </c>
      <c r="M128">
        <v>312897</v>
      </c>
      <c r="N128">
        <v>0</v>
      </c>
      <c r="O128">
        <v>312897</v>
      </c>
      <c r="Q128" t="e">
        <f>MATCH(A128,Вед!A:A,0)</f>
        <v>#N/A</v>
      </c>
      <c r="R128" t="e">
        <f>INDEX(Вед!D:D,Лист2!Q128)</f>
        <v>#N/A</v>
      </c>
      <c r="S128" t="e">
        <f>INDEX(Вед!E:E,Лист2!Q128)</f>
        <v>#N/A</v>
      </c>
      <c r="T128">
        <f>MATCH(G128,ЦС2!A:A,0)</f>
        <v>9</v>
      </c>
      <c r="U128" t="str">
        <f>INDEX(ЦС2!D:D,Лист2!T128)</f>
        <v>Государственная программа 8</v>
      </c>
      <c r="V128" t="e">
        <f>MATCH(I128,ЦС10!A:A,0)</f>
        <v>#N/A</v>
      </c>
      <c r="W128" t="e">
        <f>INDEX(ЦС10!D:D,Лист2!V128)</f>
        <v>#N/A</v>
      </c>
      <c r="X128" t="e">
        <f>INDEX(ЦС10!E:E,Лист2!V128)</f>
        <v>#N/A</v>
      </c>
      <c r="Y128">
        <f t="shared" ca="1" si="5"/>
        <v>2</v>
      </c>
      <c r="Z128">
        <f t="shared" ca="1" si="6"/>
        <v>760008</v>
      </c>
      <c r="AA128">
        <f t="shared" ca="1" si="7"/>
        <v>896713</v>
      </c>
      <c r="AB128">
        <f t="shared" ca="1" si="8"/>
        <v>-896713</v>
      </c>
      <c r="AC128">
        <f t="shared" ca="1" si="9"/>
        <v>0</v>
      </c>
    </row>
    <row r="129" spans="1:29" x14ac:dyDescent="0.25">
      <c r="A129" t="s">
        <v>2405</v>
      </c>
      <c r="B129" t="s">
        <v>2406</v>
      </c>
      <c r="C129" t="s">
        <v>313</v>
      </c>
      <c r="D129" t="s">
        <v>314</v>
      </c>
      <c r="E129" t="s">
        <v>315</v>
      </c>
      <c r="F129" t="s">
        <v>316</v>
      </c>
      <c r="G129" t="s">
        <v>317</v>
      </c>
      <c r="H129" t="s">
        <v>2468</v>
      </c>
      <c r="I129" t="s">
        <v>2644</v>
      </c>
      <c r="J129" t="s">
        <v>2645</v>
      </c>
      <c r="K129" t="s">
        <v>102</v>
      </c>
      <c r="L129" t="s">
        <v>103</v>
      </c>
      <c r="M129">
        <v>237319</v>
      </c>
      <c r="N129">
        <v>190547</v>
      </c>
      <c r="O129">
        <v>427866</v>
      </c>
      <c r="Q129" t="e">
        <f>MATCH(A129,Вед!A:A,0)</f>
        <v>#N/A</v>
      </c>
      <c r="R129" t="e">
        <f>INDEX(Вед!D:D,Лист2!Q129)</f>
        <v>#N/A</v>
      </c>
      <c r="S129" t="e">
        <f>INDEX(Вед!E:E,Лист2!Q129)</f>
        <v>#N/A</v>
      </c>
      <c r="T129">
        <f>MATCH(G129,ЦС2!A:A,0)</f>
        <v>9</v>
      </c>
      <c r="U129" t="str">
        <f>INDEX(ЦС2!D:D,Лист2!T129)</f>
        <v>Государственная программа 8</v>
      </c>
      <c r="V129" t="e">
        <f>MATCH(I129,ЦС10!A:A,0)</f>
        <v>#N/A</v>
      </c>
      <c r="W129" t="e">
        <f>INDEX(ЦС10!D:D,Лист2!V129)</f>
        <v>#N/A</v>
      </c>
      <c r="X129" t="e">
        <f>INDEX(ЦС10!E:E,Лист2!V129)</f>
        <v>#N/A</v>
      </c>
      <c r="Y129">
        <f t="shared" ca="1" si="5"/>
        <v>1</v>
      </c>
      <c r="Z129">
        <f t="shared" ca="1" si="6"/>
        <v>40953</v>
      </c>
      <c r="AA129">
        <f t="shared" ca="1" si="7"/>
        <v>323483</v>
      </c>
      <c r="AB129">
        <f t="shared" ca="1" si="8"/>
        <v>-40953</v>
      </c>
      <c r="AC129">
        <f t="shared" ca="1" si="9"/>
        <v>282530</v>
      </c>
    </row>
    <row r="130" spans="1:29" x14ac:dyDescent="0.25">
      <c r="A130" t="s">
        <v>2405</v>
      </c>
      <c r="B130" t="s">
        <v>2406</v>
      </c>
      <c r="C130" t="s">
        <v>313</v>
      </c>
      <c r="D130" t="s">
        <v>314</v>
      </c>
      <c r="E130" t="s">
        <v>315</v>
      </c>
      <c r="F130" t="s">
        <v>316</v>
      </c>
      <c r="G130" t="s">
        <v>317</v>
      </c>
      <c r="H130" t="s">
        <v>2468</v>
      </c>
      <c r="I130" t="s">
        <v>2646</v>
      </c>
      <c r="J130" t="s">
        <v>2647</v>
      </c>
      <c r="K130" t="s">
        <v>102</v>
      </c>
      <c r="L130" t="s">
        <v>103</v>
      </c>
      <c r="M130">
        <v>779650</v>
      </c>
      <c r="N130">
        <v>-779650</v>
      </c>
      <c r="O130">
        <v>0</v>
      </c>
      <c r="Q130" t="e">
        <f>MATCH(A130,Вед!A:A,0)</f>
        <v>#N/A</v>
      </c>
      <c r="R130" t="e">
        <f>INDEX(Вед!D:D,Лист2!Q130)</f>
        <v>#N/A</v>
      </c>
      <c r="S130" t="e">
        <f>INDEX(Вед!E:E,Лист2!Q130)</f>
        <v>#N/A</v>
      </c>
      <c r="T130">
        <f>MATCH(G130,ЦС2!A:A,0)</f>
        <v>9</v>
      </c>
      <c r="U130" t="str">
        <f>INDEX(ЦС2!D:D,Лист2!T130)</f>
        <v>Государственная программа 8</v>
      </c>
      <c r="V130" t="e">
        <f>MATCH(I130,ЦС10!A:A,0)</f>
        <v>#N/A</v>
      </c>
      <c r="W130" t="e">
        <f>INDEX(ЦС10!D:D,Лист2!V130)</f>
        <v>#N/A</v>
      </c>
      <c r="X130" t="e">
        <f>INDEX(ЦС10!E:E,Лист2!V130)</f>
        <v>#N/A</v>
      </c>
      <c r="Y130">
        <f t="shared" ca="1" si="5"/>
        <v>1</v>
      </c>
      <c r="Z130">
        <f t="shared" ca="1" si="6"/>
        <v>182733</v>
      </c>
      <c r="AA130">
        <f t="shared" ca="1" si="7"/>
        <v>819778</v>
      </c>
      <c r="AB130">
        <f t="shared" ca="1" si="8"/>
        <v>-182733</v>
      </c>
      <c r="AC130">
        <f t="shared" ca="1" si="9"/>
        <v>637045</v>
      </c>
    </row>
    <row r="131" spans="1:29" x14ac:dyDescent="0.25">
      <c r="A131" t="s">
        <v>2405</v>
      </c>
      <c r="B131" t="s">
        <v>2406</v>
      </c>
      <c r="C131" t="s">
        <v>313</v>
      </c>
      <c r="D131" t="s">
        <v>314</v>
      </c>
      <c r="E131" t="s">
        <v>315</v>
      </c>
      <c r="F131" t="s">
        <v>316</v>
      </c>
      <c r="G131" t="s">
        <v>317</v>
      </c>
      <c r="H131" t="s">
        <v>2468</v>
      </c>
      <c r="I131" t="s">
        <v>2648</v>
      </c>
      <c r="J131" t="s">
        <v>2649</v>
      </c>
      <c r="K131" t="s">
        <v>56</v>
      </c>
      <c r="L131" t="s">
        <v>57</v>
      </c>
      <c r="M131">
        <v>290740</v>
      </c>
      <c r="N131">
        <v>0</v>
      </c>
      <c r="O131">
        <v>290740</v>
      </c>
      <c r="Q131" t="e">
        <f>MATCH(A131,Вед!A:A,0)</f>
        <v>#N/A</v>
      </c>
      <c r="R131" t="e">
        <f>INDEX(Вед!D:D,Лист2!Q131)</f>
        <v>#N/A</v>
      </c>
      <c r="S131" t="e">
        <f>INDEX(Вед!E:E,Лист2!Q131)</f>
        <v>#N/A</v>
      </c>
      <c r="T131">
        <f>MATCH(G131,ЦС2!A:A,0)</f>
        <v>9</v>
      </c>
      <c r="U131" t="str">
        <f>INDEX(ЦС2!D:D,Лист2!T131)</f>
        <v>Государственная программа 8</v>
      </c>
      <c r="V131" t="e">
        <f>MATCH(I131,ЦС10!A:A,0)</f>
        <v>#N/A</v>
      </c>
      <c r="W131" t="e">
        <f>INDEX(ЦС10!D:D,Лист2!V131)</f>
        <v>#N/A</v>
      </c>
      <c r="X131" t="e">
        <f>INDEX(ЦС10!E:E,Лист2!V131)</f>
        <v>#N/A</v>
      </c>
      <c r="Y131">
        <f t="shared" ref="Y131:Y194" ca="1" si="10">RANDBETWEEN(0,3)</f>
        <v>1</v>
      </c>
      <c r="Z131">
        <f t="shared" ref="Z131:Z194" ca="1" si="11">RANDBETWEEN(1,AA131)</f>
        <v>2172</v>
      </c>
      <c r="AA131">
        <f t="shared" ref="AA131:AA194" ca="1" si="12">RANDBETWEEN(1,1000000)</f>
        <v>576829</v>
      </c>
      <c r="AB131">
        <f t="shared" ref="AB131:AB194" ca="1" si="13">IF(Y131=0,Z131,IF(Y131=1,(-1)*Z131,IF(Y131=2,(-1)*AA131,0)))</f>
        <v>-2172</v>
      </c>
      <c r="AC131">
        <f t="shared" ref="AC131:AC194" ca="1" si="14">+AA131+AB131</f>
        <v>574657</v>
      </c>
    </row>
    <row r="132" spans="1:29" x14ac:dyDescent="0.25">
      <c r="A132" t="s">
        <v>2405</v>
      </c>
      <c r="B132" t="s">
        <v>2406</v>
      </c>
      <c r="C132" t="s">
        <v>313</v>
      </c>
      <c r="D132" t="s">
        <v>314</v>
      </c>
      <c r="E132" t="s">
        <v>315</v>
      </c>
      <c r="F132" t="s">
        <v>316</v>
      </c>
      <c r="G132" t="s">
        <v>317</v>
      </c>
      <c r="H132" t="s">
        <v>2468</v>
      </c>
      <c r="I132" t="s">
        <v>2650</v>
      </c>
      <c r="J132" t="s">
        <v>2651</v>
      </c>
      <c r="K132" t="s">
        <v>74</v>
      </c>
      <c r="L132" t="s">
        <v>75</v>
      </c>
      <c r="M132">
        <v>401972</v>
      </c>
      <c r="N132">
        <v>-288298</v>
      </c>
      <c r="O132">
        <v>113674</v>
      </c>
      <c r="Q132" t="e">
        <f>MATCH(A132,Вед!A:A,0)</f>
        <v>#N/A</v>
      </c>
      <c r="R132" t="e">
        <f>INDEX(Вед!D:D,Лист2!Q132)</f>
        <v>#N/A</v>
      </c>
      <c r="S132" t="e">
        <f>INDEX(Вед!E:E,Лист2!Q132)</f>
        <v>#N/A</v>
      </c>
      <c r="T132">
        <f>MATCH(G132,ЦС2!A:A,0)</f>
        <v>9</v>
      </c>
      <c r="U132" t="str">
        <f>INDEX(ЦС2!D:D,Лист2!T132)</f>
        <v>Государственная программа 8</v>
      </c>
      <c r="V132" t="e">
        <f>MATCH(I132,ЦС10!A:A,0)</f>
        <v>#N/A</v>
      </c>
      <c r="W132" t="e">
        <f>INDEX(ЦС10!D:D,Лист2!V132)</f>
        <v>#N/A</v>
      </c>
      <c r="X132" t="e">
        <f>INDEX(ЦС10!E:E,Лист2!V132)</f>
        <v>#N/A</v>
      </c>
      <c r="Y132">
        <f t="shared" ca="1" si="10"/>
        <v>2</v>
      </c>
      <c r="Z132">
        <f t="shared" ca="1" si="11"/>
        <v>475872</v>
      </c>
      <c r="AA132">
        <f t="shared" ca="1" si="12"/>
        <v>802998</v>
      </c>
      <c r="AB132">
        <f t="shared" ca="1" si="13"/>
        <v>-802998</v>
      </c>
      <c r="AC132">
        <f t="shared" ca="1" si="14"/>
        <v>0</v>
      </c>
    </row>
    <row r="133" spans="1:29" x14ac:dyDescent="0.25">
      <c r="A133" t="s">
        <v>2405</v>
      </c>
      <c r="B133" t="s">
        <v>2406</v>
      </c>
      <c r="C133" t="s">
        <v>313</v>
      </c>
      <c r="D133" t="s">
        <v>314</v>
      </c>
      <c r="E133" t="s">
        <v>315</v>
      </c>
      <c r="F133" t="s">
        <v>316</v>
      </c>
      <c r="G133" t="s">
        <v>317</v>
      </c>
      <c r="H133" t="s">
        <v>2468</v>
      </c>
      <c r="I133" t="s">
        <v>2652</v>
      </c>
      <c r="J133" t="s">
        <v>2653</v>
      </c>
      <c r="K133" t="s">
        <v>68</v>
      </c>
      <c r="L133" t="s">
        <v>69</v>
      </c>
      <c r="M133">
        <v>818443</v>
      </c>
      <c r="N133">
        <v>587513</v>
      </c>
      <c r="O133">
        <v>1405956</v>
      </c>
      <c r="Q133" t="e">
        <f>MATCH(A133,Вед!A:A,0)</f>
        <v>#N/A</v>
      </c>
      <c r="R133" t="e">
        <f>INDEX(Вед!D:D,Лист2!Q133)</f>
        <v>#N/A</v>
      </c>
      <c r="S133" t="e">
        <f>INDEX(Вед!E:E,Лист2!Q133)</f>
        <v>#N/A</v>
      </c>
      <c r="T133">
        <f>MATCH(G133,ЦС2!A:A,0)</f>
        <v>9</v>
      </c>
      <c r="U133" t="str">
        <f>INDEX(ЦС2!D:D,Лист2!T133)</f>
        <v>Государственная программа 8</v>
      </c>
      <c r="V133" t="e">
        <f>MATCH(I133,ЦС10!A:A,0)</f>
        <v>#N/A</v>
      </c>
      <c r="W133" t="e">
        <f>INDEX(ЦС10!D:D,Лист2!V133)</f>
        <v>#N/A</v>
      </c>
      <c r="X133" t="e">
        <f>INDEX(ЦС10!E:E,Лист2!V133)</f>
        <v>#N/A</v>
      </c>
      <c r="Y133">
        <f t="shared" ca="1" si="10"/>
        <v>3</v>
      </c>
      <c r="Z133">
        <f t="shared" ca="1" si="11"/>
        <v>183882</v>
      </c>
      <c r="AA133">
        <f t="shared" ca="1" si="12"/>
        <v>522950</v>
      </c>
      <c r="AB133">
        <f t="shared" ca="1" si="13"/>
        <v>0</v>
      </c>
      <c r="AC133">
        <f t="shared" ca="1" si="14"/>
        <v>522950</v>
      </c>
    </row>
    <row r="134" spans="1:29" x14ac:dyDescent="0.25">
      <c r="A134" t="s">
        <v>2405</v>
      </c>
      <c r="B134" t="s">
        <v>2406</v>
      </c>
      <c r="C134" t="s">
        <v>313</v>
      </c>
      <c r="D134" t="s">
        <v>314</v>
      </c>
      <c r="E134" t="s">
        <v>315</v>
      </c>
      <c r="F134" t="s">
        <v>316</v>
      </c>
      <c r="G134" t="s">
        <v>317</v>
      </c>
      <c r="H134" t="s">
        <v>2468</v>
      </c>
      <c r="I134" t="s">
        <v>2654</v>
      </c>
      <c r="J134" t="s">
        <v>2655</v>
      </c>
      <c r="K134" t="s">
        <v>68</v>
      </c>
      <c r="L134" t="s">
        <v>69</v>
      </c>
      <c r="M134">
        <v>559548</v>
      </c>
      <c r="N134">
        <v>373069</v>
      </c>
      <c r="O134">
        <v>932617</v>
      </c>
      <c r="Q134" t="e">
        <f>MATCH(A134,Вед!A:A,0)</f>
        <v>#N/A</v>
      </c>
      <c r="R134" t="e">
        <f>INDEX(Вед!D:D,Лист2!Q134)</f>
        <v>#N/A</v>
      </c>
      <c r="S134" t="e">
        <f>INDEX(Вед!E:E,Лист2!Q134)</f>
        <v>#N/A</v>
      </c>
      <c r="T134">
        <f>MATCH(G134,ЦС2!A:A,0)</f>
        <v>9</v>
      </c>
      <c r="U134" t="str">
        <f>INDEX(ЦС2!D:D,Лист2!T134)</f>
        <v>Государственная программа 8</v>
      </c>
      <c r="V134" t="e">
        <f>MATCH(I134,ЦС10!A:A,0)</f>
        <v>#N/A</v>
      </c>
      <c r="W134" t="e">
        <f>INDEX(ЦС10!D:D,Лист2!V134)</f>
        <v>#N/A</v>
      </c>
      <c r="X134" t="e">
        <f>INDEX(ЦС10!E:E,Лист2!V134)</f>
        <v>#N/A</v>
      </c>
      <c r="Y134">
        <f t="shared" ca="1" si="10"/>
        <v>1</v>
      </c>
      <c r="Z134">
        <f t="shared" ca="1" si="11"/>
        <v>388844</v>
      </c>
      <c r="AA134">
        <f t="shared" ca="1" si="12"/>
        <v>401533</v>
      </c>
      <c r="AB134">
        <f t="shared" ca="1" si="13"/>
        <v>-388844</v>
      </c>
      <c r="AC134">
        <f t="shared" ca="1" si="14"/>
        <v>12689</v>
      </c>
    </row>
    <row r="135" spans="1:29" x14ac:dyDescent="0.25">
      <c r="A135" t="s">
        <v>2405</v>
      </c>
      <c r="B135" t="s">
        <v>2406</v>
      </c>
      <c r="C135" t="s">
        <v>313</v>
      </c>
      <c r="D135" t="s">
        <v>314</v>
      </c>
      <c r="E135" t="s">
        <v>315</v>
      </c>
      <c r="F135" t="s">
        <v>316</v>
      </c>
      <c r="G135" t="s">
        <v>286</v>
      </c>
      <c r="H135" t="s">
        <v>2467</v>
      </c>
      <c r="I135" t="s">
        <v>2656</v>
      </c>
      <c r="J135" t="s">
        <v>2657</v>
      </c>
      <c r="K135" t="s">
        <v>68</v>
      </c>
      <c r="L135" t="s">
        <v>69</v>
      </c>
      <c r="M135">
        <v>620886</v>
      </c>
      <c r="N135">
        <v>70183</v>
      </c>
      <c r="O135">
        <v>691069</v>
      </c>
      <c r="Q135" t="e">
        <f>MATCH(A135,Вед!A:A,0)</f>
        <v>#N/A</v>
      </c>
      <c r="R135" t="e">
        <f>INDEX(Вед!D:D,Лист2!Q135)</f>
        <v>#N/A</v>
      </c>
      <c r="S135" t="e">
        <f>INDEX(Вед!E:E,Лист2!Q135)</f>
        <v>#N/A</v>
      </c>
      <c r="T135">
        <f>MATCH(G135,ЦС2!A:A,0)</f>
        <v>31</v>
      </c>
      <c r="U135" t="str">
        <f>INDEX(ЦС2!D:D,Лист2!T135)</f>
        <v>Государственная программа 30</v>
      </c>
      <c r="V135" t="e">
        <f>MATCH(I135,ЦС10!A:A,0)</f>
        <v>#N/A</v>
      </c>
      <c r="W135" t="e">
        <f>INDEX(ЦС10!D:D,Лист2!V135)</f>
        <v>#N/A</v>
      </c>
      <c r="X135" t="e">
        <f>INDEX(ЦС10!E:E,Лист2!V135)</f>
        <v>#N/A</v>
      </c>
      <c r="Y135">
        <f t="shared" ca="1" si="10"/>
        <v>2</v>
      </c>
      <c r="Z135">
        <f t="shared" ca="1" si="11"/>
        <v>227304</v>
      </c>
      <c r="AA135">
        <f t="shared" ca="1" si="12"/>
        <v>333709</v>
      </c>
      <c r="AB135">
        <f t="shared" ca="1" si="13"/>
        <v>-333709</v>
      </c>
      <c r="AC135">
        <f t="shared" ca="1" si="14"/>
        <v>0</v>
      </c>
    </row>
    <row r="136" spans="1:29" x14ac:dyDescent="0.25">
      <c r="A136" t="s">
        <v>2405</v>
      </c>
      <c r="B136" t="s">
        <v>2406</v>
      </c>
      <c r="C136" t="s">
        <v>313</v>
      </c>
      <c r="D136" t="s">
        <v>314</v>
      </c>
      <c r="E136" t="s">
        <v>315</v>
      </c>
      <c r="F136" t="s">
        <v>316</v>
      </c>
      <c r="G136" t="s">
        <v>286</v>
      </c>
      <c r="H136" t="s">
        <v>2467</v>
      </c>
      <c r="I136" t="s">
        <v>2658</v>
      </c>
      <c r="J136" t="s">
        <v>2659</v>
      </c>
      <c r="K136" t="s">
        <v>68</v>
      </c>
      <c r="L136" t="s">
        <v>69</v>
      </c>
      <c r="M136">
        <v>598303</v>
      </c>
      <c r="N136">
        <v>-30146</v>
      </c>
      <c r="O136">
        <v>568157</v>
      </c>
      <c r="Q136" t="e">
        <f>MATCH(A136,Вед!A:A,0)</f>
        <v>#N/A</v>
      </c>
      <c r="R136" t="e">
        <f>INDEX(Вед!D:D,Лист2!Q136)</f>
        <v>#N/A</v>
      </c>
      <c r="S136" t="e">
        <f>INDEX(Вед!E:E,Лист2!Q136)</f>
        <v>#N/A</v>
      </c>
      <c r="T136">
        <f>MATCH(G136,ЦС2!A:A,0)</f>
        <v>31</v>
      </c>
      <c r="U136" t="str">
        <f>INDEX(ЦС2!D:D,Лист2!T136)</f>
        <v>Государственная программа 30</v>
      </c>
      <c r="V136" t="e">
        <f>MATCH(I136,ЦС10!A:A,0)</f>
        <v>#N/A</v>
      </c>
      <c r="W136" t="e">
        <f>INDEX(ЦС10!D:D,Лист2!V136)</f>
        <v>#N/A</v>
      </c>
      <c r="X136" t="e">
        <f>INDEX(ЦС10!E:E,Лист2!V136)</f>
        <v>#N/A</v>
      </c>
      <c r="Y136">
        <f t="shared" ca="1" si="10"/>
        <v>3</v>
      </c>
      <c r="Z136">
        <f t="shared" ca="1" si="11"/>
        <v>371806</v>
      </c>
      <c r="AA136">
        <f t="shared" ca="1" si="12"/>
        <v>386524</v>
      </c>
      <c r="AB136">
        <f t="shared" ca="1" si="13"/>
        <v>0</v>
      </c>
      <c r="AC136">
        <f t="shared" ca="1" si="14"/>
        <v>386524</v>
      </c>
    </row>
    <row r="137" spans="1:29" x14ac:dyDescent="0.25">
      <c r="A137" t="s">
        <v>2405</v>
      </c>
      <c r="B137" t="s">
        <v>2406</v>
      </c>
      <c r="C137" t="s">
        <v>313</v>
      </c>
      <c r="D137" t="s">
        <v>314</v>
      </c>
      <c r="E137" t="s">
        <v>315</v>
      </c>
      <c r="F137" t="s">
        <v>316</v>
      </c>
      <c r="G137" t="s">
        <v>317</v>
      </c>
      <c r="H137" t="s">
        <v>2468</v>
      </c>
      <c r="I137" t="s">
        <v>2660</v>
      </c>
      <c r="J137" t="s">
        <v>2661</v>
      </c>
      <c r="K137" t="s">
        <v>74</v>
      </c>
      <c r="L137" t="s">
        <v>75</v>
      </c>
      <c r="M137">
        <v>34205</v>
      </c>
      <c r="N137">
        <v>-34205</v>
      </c>
      <c r="O137">
        <v>0</v>
      </c>
      <c r="Q137" t="e">
        <f>MATCH(A137,Вед!A:A,0)</f>
        <v>#N/A</v>
      </c>
      <c r="R137" t="e">
        <f>INDEX(Вед!D:D,Лист2!Q137)</f>
        <v>#N/A</v>
      </c>
      <c r="S137" t="e">
        <f>INDEX(Вед!E:E,Лист2!Q137)</f>
        <v>#N/A</v>
      </c>
      <c r="T137">
        <f>MATCH(G137,ЦС2!A:A,0)</f>
        <v>9</v>
      </c>
      <c r="U137" t="str">
        <f>INDEX(ЦС2!D:D,Лист2!T137)</f>
        <v>Государственная программа 8</v>
      </c>
      <c r="V137" t="e">
        <f>MATCH(I137,ЦС10!A:A,0)</f>
        <v>#N/A</v>
      </c>
      <c r="W137" t="e">
        <f>INDEX(ЦС10!D:D,Лист2!V137)</f>
        <v>#N/A</v>
      </c>
      <c r="X137" t="e">
        <f>INDEX(ЦС10!E:E,Лист2!V137)</f>
        <v>#N/A</v>
      </c>
      <c r="Y137">
        <f t="shared" ca="1" si="10"/>
        <v>3</v>
      </c>
      <c r="Z137">
        <f t="shared" ca="1" si="11"/>
        <v>107418</v>
      </c>
      <c r="AA137">
        <f t="shared" ca="1" si="12"/>
        <v>531430</v>
      </c>
      <c r="AB137">
        <f t="shared" ca="1" si="13"/>
        <v>0</v>
      </c>
      <c r="AC137">
        <f t="shared" ca="1" si="14"/>
        <v>531430</v>
      </c>
    </row>
    <row r="138" spans="1:29" x14ac:dyDescent="0.25">
      <c r="A138" t="s">
        <v>2405</v>
      </c>
      <c r="B138" t="s">
        <v>2406</v>
      </c>
      <c r="C138" t="s">
        <v>313</v>
      </c>
      <c r="D138" t="s">
        <v>314</v>
      </c>
      <c r="E138" t="s">
        <v>315</v>
      </c>
      <c r="F138" t="s">
        <v>316</v>
      </c>
      <c r="G138" t="s">
        <v>317</v>
      </c>
      <c r="H138" t="s">
        <v>2468</v>
      </c>
      <c r="I138" t="s">
        <v>2662</v>
      </c>
      <c r="J138" t="s">
        <v>2663</v>
      </c>
      <c r="K138" t="s">
        <v>102</v>
      </c>
      <c r="L138" t="s">
        <v>103</v>
      </c>
      <c r="M138">
        <v>24004</v>
      </c>
      <c r="N138">
        <v>0</v>
      </c>
      <c r="O138">
        <v>24004</v>
      </c>
      <c r="Q138" t="e">
        <f>MATCH(A138,Вед!A:A,0)</f>
        <v>#N/A</v>
      </c>
      <c r="R138" t="e">
        <f>INDEX(Вед!D:D,Лист2!Q138)</f>
        <v>#N/A</v>
      </c>
      <c r="S138" t="e">
        <f>INDEX(Вед!E:E,Лист2!Q138)</f>
        <v>#N/A</v>
      </c>
      <c r="T138">
        <f>MATCH(G138,ЦС2!A:A,0)</f>
        <v>9</v>
      </c>
      <c r="U138" t="str">
        <f>INDEX(ЦС2!D:D,Лист2!T138)</f>
        <v>Государственная программа 8</v>
      </c>
      <c r="V138" t="e">
        <f>MATCH(I138,ЦС10!A:A,0)</f>
        <v>#N/A</v>
      </c>
      <c r="W138" t="e">
        <f>INDEX(ЦС10!D:D,Лист2!V138)</f>
        <v>#N/A</v>
      </c>
      <c r="X138" t="e">
        <f>INDEX(ЦС10!E:E,Лист2!V138)</f>
        <v>#N/A</v>
      </c>
      <c r="Y138">
        <f t="shared" ca="1" si="10"/>
        <v>1</v>
      </c>
      <c r="Z138">
        <f t="shared" ca="1" si="11"/>
        <v>88915</v>
      </c>
      <c r="AA138">
        <f t="shared" ca="1" si="12"/>
        <v>320427</v>
      </c>
      <c r="AB138">
        <f t="shared" ca="1" si="13"/>
        <v>-88915</v>
      </c>
      <c r="AC138">
        <f t="shared" ca="1" si="14"/>
        <v>231512</v>
      </c>
    </row>
    <row r="139" spans="1:29" x14ac:dyDescent="0.25">
      <c r="A139" t="s">
        <v>2405</v>
      </c>
      <c r="B139" t="s">
        <v>2406</v>
      </c>
      <c r="C139" t="s">
        <v>21</v>
      </c>
      <c r="D139" t="s">
        <v>22</v>
      </c>
      <c r="E139" t="s">
        <v>208</v>
      </c>
      <c r="F139" t="s">
        <v>209</v>
      </c>
      <c r="G139" t="s">
        <v>317</v>
      </c>
      <c r="H139" t="s">
        <v>2468</v>
      </c>
      <c r="I139" t="s">
        <v>2646</v>
      </c>
      <c r="J139" t="s">
        <v>2647</v>
      </c>
      <c r="K139" t="s">
        <v>102</v>
      </c>
      <c r="L139" t="s">
        <v>103</v>
      </c>
      <c r="M139">
        <v>998835</v>
      </c>
      <c r="N139">
        <v>83420</v>
      </c>
      <c r="O139">
        <v>1082255</v>
      </c>
      <c r="Q139" t="e">
        <f>MATCH(A139,Вед!A:A,0)</f>
        <v>#N/A</v>
      </c>
      <c r="R139" t="e">
        <f>INDEX(Вед!D:D,Лист2!Q139)</f>
        <v>#N/A</v>
      </c>
      <c r="S139" t="e">
        <f>INDEX(Вед!E:E,Лист2!Q139)</f>
        <v>#N/A</v>
      </c>
      <c r="T139">
        <f>MATCH(G139,ЦС2!A:A,0)</f>
        <v>9</v>
      </c>
      <c r="U139" t="str">
        <f>INDEX(ЦС2!D:D,Лист2!T139)</f>
        <v>Государственная программа 8</v>
      </c>
      <c r="V139" t="e">
        <f>MATCH(I139,ЦС10!A:A,0)</f>
        <v>#N/A</v>
      </c>
      <c r="W139" t="e">
        <f>INDEX(ЦС10!D:D,Лист2!V139)</f>
        <v>#N/A</v>
      </c>
      <c r="X139" t="e">
        <f>INDEX(ЦС10!E:E,Лист2!V139)</f>
        <v>#N/A</v>
      </c>
      <c r="Y139">
        <f t="shared" ca="1" si="10"/>
        <v>3</v>
      </c>
      <c r="Z139">
        <f t="shared" ca="1" si="11"/>
        <v>27476</v>
      </c>
      <c r="AA139">
        <f t="shared" ca="1" si="12"/>
        <v>293900</v>
      </c>
      <c r="AB139">
        <f t="shared" ca="1" si="13"/>
        <v>0</v>
      </c>
      <c r="AC139">
        <f t="shared" ca="1" si="14"/>
        <v>293900</v>
      </c>
    </row>
    <row r="140" spans="1:29" x14ac:dyDescent="0.25">
      <c r="A140" t="s">
        <v>2407</v>
      </c>
      <c r="B140" t="s">
        <v>2408</v>
      </c>
      <c r="C140" t="s">
        <v>313</v>
      </c>
      <c r="D140" t="s">
        <v>314</v>
      </c>
      <c r="E140" t="s">
        <v>315</v>
      </c>
      <c r="F140" t="s">
        <v>316</v>
      </c>
      <c r="G140" t="s">
        <v>317</v>
      </c>
      <c r="H140" t="s">
        <v>2468</v>
      </c>
      <c r="I140" t="s">
        <v>2664</v>
      </c>
      <c r="J140" t="s">
        <v>2665</v>
      </c>
      <c r="K140" t="s">
        <v>355</v>
      </c>
      <c r="L140" t="s">
        <v>356</v>
      </c>
      <c r="M140">
        <v>679745</v>
      </c>
      <c r="N140">
        <v>-433117</v>
      </c>
      <c r="O140">
        <v>246628</v>
      </c>
      <c r="Q140" t="e">
        <f>MATCH(A140,Вед!A:A,0)</f>
        <v>#N/A</v>
      </c>
      <c r="R140" t="e">
        <f>INDEX(Вед!D:D,Лист2!Q140)</f>
        <v>#N/A</v>
      </c>
      <c r="S140" t="e">
        <f>INDEX(Вед!E:E,Лист2!Q140)</f>
        <v>#N/A</v>
      </c>
      <c r="T140">
        <f>MATCH(G140,ЦС2!A:A,0)</f>
        <v>9</v>
      </c>
      <c r="U140" t="str">
        <f>INDEX(ЦС2!D:D,Лист2!T140)</f>
        <v>Государственная программа 8</v>
      </c>
      <c r="V140" t="e">
        <f>MATCH(I140,ЦС10!A:A,0)</f>
        <v>#N/A</v>
      </c>
      <c r="W140" t="e">
        <f>INDEX(ЦС10!D:D,Лист2!V140)</f>
        <v>#N/A</v>
      </c>
      <c r="X140" t="e">
        <f>INDEX(ЦС10!E:E,Лист2!V140)</f>
        <v>#N/A</v>
      </c>
      <c r="Y140">
        <f t="shared" ca="1" si="10"/>
        <v>1</v>
      </c>
      <c r="Z140">
        <f t="shared" ca="1" si="11"/>
        <v>200207</v>
      </c>
      <c r="AA140">
        <f t="shared" ca="1" si="12"/>
        <v>619778</v>
      </c>
      <c r="AB140">
        <f t="shared" ca="1" si="13"/>
        <v>-200207</v>
      </c>
      <c r="AC140">
        <f t="shared" ca="1" si="14"/>
        <v>419571</v>
      </c>
    </row>
    <row r="141" spans="1:29" x14ac:dyDescent="0.25">
      <c r="A141" t="s">
        <v>2407</v>
      </c>
      <c r="B141" t="s">
        <v>2408</v>
      </c>
      <c r="C141" t="s">
        <v>313</v>
      </c>
      <c r="D141" t="s">
        <v>314</v>
      </c>
      <c r="E141" t="s">
        <v>315</v>
      </c>
      <c r="F141" t="s">
        <v>316</v>
      </c>
      <c r="G141" t="s">
        <v>317</v>
      </c>
      <c r="H141" t="s">
        <v>2468</v>
      </c>
      <c r="I141" t="s">
        <v>2666</v>
      </c>
      <c r="J141" t="s">
        <v>2667</v>
      </c>
      <c r="K141" t="s">
        <v>355</v>
      </c>
      <c r="L141" t="s">
        <v>356</v>
      </c>
      <c r="M141">
        <v>564723</v>
      </c>
      <c r="N141">
        <v>102371</v>
      </c>
      <c r="O141">
        <v>667094</v>
      </c>
      <c r="Q141" t="e">
        <f>MATCH(A141,Вед!A:A,0)</f>
        <v>#N/A</v>
      </c>
      <c r="R141" t="e">
        <f>INDEX(Вед!D:D,Лист2!Q141)</f>
        <v>#N/A</v>
      </c>
      <c r="S141" t="e">
        <f>INDEX(Вед!E:E,Лист2!Q141)</f>
        <v>#N/A</v>
      </c>
      <c r="T141">
        <f>MATCH(G141,ЦС2!A:A,0)</f>
        <v>9</v>
      </c>
      <c r="U141" t="str">
        <f>INDEX(ЦС2!D:D,Лист2!T141)</f>
        <v>Государственная программа 8</v>
      </c>
      <c r="V141" t="e">
        <f>MATCH(I141,ЦС10!A:A,0)</f>
        <v>#N/A</v>
      </c>
      <c r="W141" t="e">
        <f>INDEX(ЦС10!D:D,Лист2!V141)</f>
        <v>#N/A</v>
      </c>
      <c r="X141" t="e">
        <f>INDEX(ЦС10!E:E,Лист2!V141)</f>
        <v>#N/A</v>
      </c>
      <c r="Y141">
        <f t="shared" ca="1" si="10"/>
        <v>2</v>
      </c>
      <c r="Z141">
        <f t="shared" ca="1" si="11"/>
        <v>500373</v>
      </c>
      <c r="AA141">
        <f t="shared" ca="1" si="12"/>
        <v>793688</v>
      </c>
      <c r="AB141">
        <f t="shared" ca="1" si="13"/>
        <v>-793688</v>
      </c>
      <c r="AC141">
        <f t="shared" ca="1" si="14"/>
        <v>0</v>
      </c>
    </row>
    <row r="142" spans="1:29" x14ac:dyDescent="0.25">
      <c r="A142" t="s">
        <v>2407</v>
      </c>
      <c r="B142" t="s">
        <v>2408</v>
      </c>
      <c r="C142" t="s">
        <v>313</v>
      </c>
      <c r="D142" t="s">
        <v>314</v>
      </c>
      <c r="E142" t="s">
        <v>315</v>
      </c>
      <c r="F142" t="s">
        <v>316</v>
      </c>
      <c r="G142" t="s">
        <v>317</v>
      </c>
      <c r="H142" t="s">
        <v>2468</v>
      </c>
      <c r="I142" t="s">
        <v>2668</v>
      </c>
      <c r="J142" t="s">
        <v>2669</v>
      </c>
      <c r="K142" t="s">
        <v>355</v>
      </c>
      <c r="L142" t="s">
        <v>356</v>
      </c>
      <c r="M142">
        <v>325729</v>
      </c>
      <c r="N142">
        <v>107601</v>
      </c>
      <c r="O142">
        <v>433330</v>
      </c>
      <c r="Q142" t="e">
        <f>MATCH(A142,Вед!A:A,0)</f>
        <v>#N/A</v>
      </c>
      <c r="R142" t="e">
        <f>INDEX(Вед!D:D,Лист2!Q142)</f>
        <v>#N/A</v>
      </c>
      <c r="S142" t="e">
        <f>INDEX(Вед!E:E,Лист2!Q142)</f>
        <v>#N/A</v>
      </c>
      <c r="T142">
        <f>MATCH(G142,ЦС2!A:A,0)</f>
        <v>9</v>
      </c>
      <c r="U142" t="str">
        <f>INDEX(ЦС2!D:D,Лист2!T142)</f>
        <v>Государственная программа 8</v>
      </c>
      <c r="V142" t="e">
        <f>MATCH(I142,ЦС10!A:A,0)</f>
        <v>#N/A</v>
      </c>
      <c r="W142" t="e">
        <f>INDEX(ЦС10!D:D,Лист2!V142)</f>
        <v>#N/A</v>
      </c>
      <c r="X142" t="e">
        <f>INDEX(ЦС10!E:E,Лист2!V142)</f>
        <v>#N/A</v>
      </c>
      <c r="Y142">
        <f t="shared" ca="1" si="10"/>
        <v>2</v>
      </c>
      <c r="Z142">
        <f t="shared" ca="1" si="11"/>
        <v>98683</v>
      </c>
      <c r="AA142">
        <f t="shared" ca="1" si="12"/>
        <v>871336</v>
      </c>
      <c r="AB142">
        <f t="shared" ca="1" si="13"/>
        <v>-871336</v>
      </c>
      <c r="AC142">
        <f t="shared" ca="1" si="14"/>
        <v>0</v>
      </c>
    </row>
    <row r="143" spans="1:29" x14ac:dyDescent="0.25">
      <c r="A143" t="s">
        <v>2407</v>
      </c>
      <c r="B143" t="s">
        <v>2408</v>
      </c>
      <c r="C143" t="s">
        <v>313</v>
      </c>
      <c r="D143" t="s">
        <v>314</v>
      </c>
      <c r="E143" t="s">
        <v>315</v>
      </c>
      <c r="F143" t="s">
        <v>316</v>
      </c>
      <c r="G143" t="s">
        <v>317</v>
      </c>
      <c r="H143" t="s">
        <v>2468</v>
      </c>
      <c r="I143" t="s">
        <v>2670</v>
      </c>
      <c r="J143" t="s">
        <v>2671</v>
      </c>
      <c r="K143" t="s">
        <v>102</v>
      </c>
      <c r="L143" t="s">
        <v>103</v>
      </c>
      <c r="M143">
        <v>736572</v>
      </c>
      <c r="N143">
        <v>-736572</v>
      </c>
      <c r="O143">
        <v>0</v>
      </c>
      <c r="Q143" t="e">
        <f>MATCH(A143,Вед!A:A,0)</f>
        <v>#N/A</v>
      </c>
      <c r="R143" t="e">
        <f>INDEX(Вед!D:D,Лист2!Q143)</f>
        <v>#N/A</v>
      </c>
      <c r="S143" t="e">
        <f>INDEX(Вед!E:E,Лист2!Q143)</f>
        <v>#N/A</v>
      </c>
      <c r="T143">
        <f>MATCH(G143,ЦС2!A:A,0)</f>
        <v>9</v>
      </c>
      <c r="U143" t="str">
        <f>INDEX(ЦС2!D:D,Лист2!T143)</f>
        <v>Государственная программа 8</v>
      </c>
      <c r="V143" t="e">
        <f>MATCH(I143,ЦС10!A:A,0)</f>
        <v>#N/A</v>
      </c>
      <c r="W143" t="e">
        <f>INDEX(ЦС10!D:D,Лист2!V143)</f>
        <v>#N/A</v>
      </c>
      <c r="X143" t="e">
        <f>INDEX(ЦС10!E:E,Лист2!V143)</f>
        <v>#N/A</v>
      </c>
      <c r="Y143">
        <f t="shared" ca="1" si="10"/>
        <v>0</v>
      </c>
      <c r="Z143">
        <f t="shared" ca="1" si="11"/>
        <v>342501</v>
      </c>
      <c r="AA143">
        <f t="shared" ca="1" si="12"/>
        <v>562435</v>
      </c>
      <c r="AB143">
        <f t="shared" ca="1" si="13"/>
        <v>342501</v>
      </c>
      <c r="AC143">
        <f t="shared" ca="1" si="14"/>
        <v>904936</v>
      </c>
    </row>
    <row r="144" spans="1:29" x14ac:dyDescent="0.25">
      <c r="A144" t="s">
        <v>2407</v>
      </c>
      <c r="B144" t="s">
        <v>2408</v>
      </c>
      <c r="C144" t="s">
        <v>313</v>
      </c>
      <c r="D144" t="s">
        <v>314</v>
      </c>
      <c r="E144" t="s">
        <v>315</v>
      </c>
      <c r="F144" t="s">
        <v>316</v>
      </c>
      <c r="G144" t="s">
        <v>317</v>
      </c>
      <c r="H144" t="s">
        <v>2468</v>
      </c>
      <c r="I144" t="s">
        <v>2670</v>
      </c>
      <c r="J144" t="s">
        <v>2671</v>
      </c>
      <c r="K144" t="s">
        <v>74</v>
      </c>
      <c r="L144" t="s">
        <v>75</v>
      </c>
      <c r="M144">
        <v>957990</v>
      </c>
      <c r="N144">
        <v>0</v>
      </c>
      <c r="O144">
        <v>957990</v>
      </c>
      <c r="Q144" t="e">
        <f>MATCH(A144,Вед!A:A,0)</f>
        <v>#N/A</v>
      </c>
      <c r="R144" t="e">
        <f>INDEX(Вед!D:D,Лист2!Q144)</f>
        <v>#N/A</v>
      </c>
      <c r="S144" t="e">
        <f>INDEX(Вед!E:E,Лист2!Q144)</f>
        <v>#N/A</v>
      </c>
      <c r="T144">
        <f>MATCH(G144,ЦС2!A:A,0)</f>
        <v>9</v>
      </c>
      <c r="U144" t="str">
        <f>INDEX(ЦС2!D:D,Лист2!T144)</f>
        <v>Государственная программа 8</v>
      </c>
      <c r="V144" t="e">
        <f>MATCH(I144,ЦС10!A:A,0)</f>
        <v>#N/A</v>
      </c>
      <c r="W144" t="e">
        <f>INDEX(ЦС10!D:D,Лист2!V144)</f>
        <v>#N/A</v>
      </c>
      <c r="X144" t="e">
        <f>INDEX(ЦС10!E:E,Лист2!V144)</f>
        <v>#N/A</v>
      </c>
      <c r="Y144">
        <f t="shared" ca="1" si="10"/>
        <v>0</v>
      </c>
      <c r="Z144">
        <f t="shared" ca="1" si="11"/>
        <v>340967</v>
      </c>
      <c r="AA144">
        <f t="shared" ca="1" si="12"/>
        <v>469089</v>
      </c>
      <c r="AB144">
        <f t="shared" ca="1" si="13"/>
        <v>340967</v>
      </c>
      <c r="AC144">
        <f t="shared" ca="1" si="14"/>
        <v>810056</v>
      </c>
    </row>
    <row r="145" spans="1:29" x14ac:dyDescent="0.25">
      <c r="A145" t="s">
        <v>2407</v>
      </c>
      <c r="B145" t="s">
        <v>2408</v>
      </c>
      <c r="C145" t="s">
        <v>313</v>
      </c>
      <c r="D145" t="s">
        <v>314</v>
      </c>
      <c r="E145" t="s">
        <v>315</v>
      </c>
      <c r="F145" t="s">
        <v>316</v>
      </c>
      <c r="G145" t="s">
        <v>317</v>
      </c>
      <c r="H145" t="s">
        <v>2468</v>
      </c>
      <c r="I145" t="s">
        <v>2670</v>
      </c>
      <c r="J145" t="s">
        <v>2671</v>
      </c>
      <c r="K145" t="s">
        <v>355</v>
      </c>
      <c r="L145" t="s">
        <v>356</v>
      </c>
      <c r="M145">
        <v>595136</v>
      </c>
      <c r="N145">
        <v>-595136</v>
      </c>
      <c r="O145">
        <v>0</v>
      </c>
      <c r="Q145" t="e">
        <f>MATCH(A145,Вед!A:A,0)</f>
        <v>#N/A</v>
      </c>
      <c r="R145" t="e">
        <f>INDEX(Вед!D:D,Лист2!Q145)</f>
        <v>#N/A</v>
      </c>
      <c r="S145" t="e">
        <f>INDEX(Вед!E:E,Лист2!Q145)</f>
        <v>#N/A</v>
      </c>
      <c r="T145">
        <f>MATCH(G145,ЦС2!A:A,0)</f>
        <v>9</v>
      </c>
      <c r="U145" t="str">
        <f>INDEX(ЦС2!D:D,Лист2!T145)</f>
        <v>Государственная программа 8</v>
      </c>
      <c r="V145" t="e">
        <f>MATCH(I145,ЦС10!A:A,0)</f>
        <v>#N/A</v>
      </c>
      <c r="W145" t="e">
        <f>INDEX(ЦС10!D:D,Лист2!V145)</f>
        <v>#N/A</v>
      </c>
      <c r="X145" t="e">
        <f>INDEX(ЦС10!E:E,Лист2!V145)</f>
        <v>#N/A</v>
      </c>
      <c r="Y145">
        <f t="shared" ca="1" si="10"/>
        <v>0</v>
      </c>
      <c r="Z145">
        <f t="shared" ca="1" si="11"/>
        <v>197073</v>
      </c>
      <c r="AA145">
        <f t="shared" ca="1" si="12"/>
        <v>394736</v>
      </c>
      <c r="AB145">
        <f t="shared" ca="1" si="13"/>
        <v>197073</v>
      </c>
      <c r="AC145">
        <f t="shared" ca="1" si="14"/>
        <v>591809</v>
      </c>
    </row>
    <row r="146" spans="1:29" x14ac:dyDescent="0.25">
      <c r="A146" t="s">
        <v>2407</v>
      </c>
      <c r="B146" t="s">
        <v>2408</v>
      </c>
      <c r="C146" t="s">
        <v>313</v>
      </c>
      <c r="D146" t="s">
        <v>314</v>
      </c>
      <c r="E146" t="s">
        <v>315</v>
      </c>
      <c r="F146" t="s">
        <v>316</v>
      </c>
      <c r="G146" t="s">
        <v>317</v>
      </c>
      <c r="H146" t="s">
        <v>2468</v>
      </c>
      <c r="I146" t="s">
        <v>2670</v>
      </c>
      <c r="J146" t="s">
        <v>2671</v>
      </c>
      <c r="K146" t="s">
        <v>365</v>
      </c>
      <c r="L146" t="s">
        <v>366</v>
      </c>
      <c r="M146">
        <v>743936</v>
      </c>
      <c r="N146">
        <v>470200</v>
      </c>
      <c r="O146">
        <v>1214136</v>
      </c>
      <c r="Q146" t="e">
        <f>MATCH(A146,Вед!A:A,0)</f>
        <v>#N/A</v>
      </c>
      <c r="R146" t="e">
        <f>INDEX(Вед!D:D,Лист2!Q146)</f>
        <v>#N/A</v>
      </c>
      <c r="S146" t="e">
        <f>INDEX(Вед!E:E,Лист2!Q146)</f>
        <v>#N/A</v>
      </c>
      <c r="T146">
        <f>MATCH(G146,ЦС2!A:A,0)</f>
        <v>9</v>
      </c>
      <c r="U146" t="str">
        <f>INDEX(ЦС2!D:D,Лист2!T146)</f>
        <v>Государственная программа 8</v>
      </c>
      <c r="V146" t="e">
        <f>MATCH(I146,ЦС10!A:A,0)</f>
        <v>#N/A</v>
      </c>
      <c r="W146" t="e">
        <f>INDEX(ЦС10!D:D,Лист2!V146)</f>
        <v>#N/A</v>
      </c>
      <c r="X146" t="e">
        <f>INDEX(ЦС10!E:E,Лист2!V146)</f>
        <v>#N/A</v>
      </c>
      <c r="Y146">
        <f t="shared" ca="1" si="10"/>
        <v>0</v>
      </c>
      <c r="Z146">
        <f t="shared" ca="1" si="11"/>
        <v>167833</v>
      </c>
      <c r="AA146">
        <f t="shared" ca="1" si="12"/>
        <v>716852</v>
      </c>
      <c r="AB146">
        <f t="shared" ca="1" si="13"/>
        <v>167833</v>
      </c>
      <c r="AC146">
        <f t="shared" ca="1" si="14"/>
        <v>884685</v>
      </c>
    </row>
    <row r="147" spans="1:29" x14ac:dyDescent="0.25">
      <c r="A147" t="s">
        <v>2407</v>
      </c>
      <c r="B147" t="s">
        <v>2408</v>
      </c>
      <c r="C147" t="s">
        <v>313</v>
      </c>
      <c r="D147" t="s">
        <v>314</v>
      </c>
      <c r="E147" t="s">
        <v>315</v>
      </c>
      <c r="F147" t="s">
        <v>316</v>
      </c>
      <c r="G147" t="s">
        <v>317</v>
      </c>
      <c r="H147" t="s">
        <v>2468</v>
      </c>
      <c r="I147" t="s">
        <v>2672</v>
      </c>
      <c r="J147" t="s">
        <v>2673</v>
      </c>
      <c r="K147" t="s">
        <v>355</v>
      </c>
      <c r="L147" t="s">
        <v>356</v>
      </c>
      <c r="M147">
        <v>546047</v>
      </c>
      <c r="N147">
        <v>-546047</v>
      </c>
      <c r="O147">
        <v>0</v>
      </c>
      <c r="Q147" t="e">
        <f>MATCH(A147,Вед!A:A,0)</f>
        <v>#N/A</v>
      </c>
      <c r="R147" t="e">
        <f>INDEX(Вед!D:D,Лист2!Q147)</f>
        <v>#N/A</v>
      </c>
      <c r="S147" t="e">
        <f>INDEX(Вед!E:E,Лист2!Q147)</f>
        <v>#N/A</v>
      </c>
      <c r="T147">
        <f>MATCH(G147,ЦС2!A:A,0)</f>
        <v>9</v>
      </c>
      <c r="U147" t="str">
        <f>INDEX(ЦС2!D:D,Лист2!T147)</f>
        <v>Государственная программа 8</v>
      </c>
      <c r="V147" t="e">
        <f>MATCH(I147,ЦС10!A:A,0)</f>
        <v>#N/A</v>
      </c>
      <c r="W147" t="e">
        <f>INDEX(ЦС10!D:D,Лист2!V147)</f>
        <v>#N/A</v>
      </c>
      <c r="X147" t="e">
        <f>INDEX(ЦС10!E:E,Лист2!V147)</f>
        <v>#N/A</v>
      </c>
      <c r="Y147">
        <f t="shared" ca="1" si="10"/>
        <v>3</v>
      </c>
      <c r="Z147">
        <f t="shared" ca="1" si="11"/>
        <v>85365</v>
      </c>
      <c r="AA147">
        <f t="shared" ca="1" si="12"/>
        <v>143604</v>
      </c>
      <c r="AB147">
        <f t="shared" ca="1" si="13"/>
        <v>0</v>
      </c>
      <c r="AC147">
        <f t="shared" ca="1" si="14"/>
        <v>143604</v>
      </c>
    </row>
    <row r="148" spans="1:29" x14ac:dyDescent="0.25">
      <c r="A148" t="s">
        <v>2407</v>
      </c>
      <c r="B148" t="s">
        <v>2408</v>
      </c>
      <c r="C148" t="s">
        <v>313</v>
      </c>
      <c r="D148" t="s">
        <v>314</v>
      </c>
      <c r="E148" t="s">
        <v>315</v>
      </c>
      <c r="F148" t="s">
        <v>316</v>
      </c>
      <c r="G148" t="s">
        <v>317</v>
      </c>
      <c r="H148" t="s">
        <v>2468</v>
      </c>
      <c r="I148" t="s">
        <v>2672</v>
      </c>
      <c r="J148" t="s">
        <v>2673</v>
      </c>
      <c r="K148" t="s">
        <v>365</v>
      </c>
      <c r="L148" t="s">
        <v>366</v>
      </c>
      <c r="M148">
        <v>514261</v>
      </c>
      <c r="N148">
        <v>-514261</v>
      </c>
      <c r="O148">
        <v>0</v>
      </c>
      <c r="Q148" t="e">
        <f>MATCH(A148,Вед!A:A,0)</f>
        <v>#N/A</v>
      </c>
      <c r="R148" t="e">
        <f>INDEX(Вед!D:D,Лист2!Q148)</f>
        <v>#N/A</v>
      </c>
      <c r="S148" t="e">
        <f>INDEX(Вед!E:E,Лист2!Q148)</f>
        <v>#N/A</v>
      </c>
      <c r="T148">
        <f>MATCH(G148,ЦС2!A:A,0)</f>
        <v>9</v>
      </c>
      <c r="U148" t="str">
        <f>INDEX(ЦС2!D:D,Лист2!T148)</f>
        <v>Государственная программа 8</v>
      </c>
      <c r="V148" t="e">
        <f>MATCH(I148,ЦС10!A:A,0)</f>
        <v>#N/A</v>
      </c>
      <c r="W148" t="e">
        <f>INDEX(ЦС10!D:D,Лист2!V148)</f>
        <v>#N/A</v>
      </c>
      <c r="X148" t="e">
        <f>INDEX(ЦС10!E:E,Лист2!V148)</f>
        <v>#N/A</v>
      </c>
      <c r="Y148">
        <f t="shared" ca="1" si="10"/>
        <v>2</v>
      </c>
      <c r="Z148">
        <f t="shared" ca="1" si="11"/>
        <v>336979</v>
      </c>
      <c r="AA148">
        <f t="shared" ca="1" si="12"/>
        <v>479184</v>
      </c>
      <c r="AB148">
        <f t="shared" ca="1" si="13"/>
        <v>-479184</v>
      </c>
      <c r="AC148">
        <f t="shared" ca="1" si="14"/>
        <v>0</v>
      </c>
    </row>
    <row r="149" spans="1:29" x14ac:dyDescent="0.25">
      <c r="A149" t="s">
        <v>2407</v>
      </c>
      <c r="B149" t="s">
        <v>2408</v>
      </c>
      <c r="C149" t="s">
        <v>313</v>
      </c>
      <c r="D149" t="s">
        <v>314</v>
      </c>
      <c r="E149" t="s">
        <v>315</v>
      </c>
      <c r="F149" t="s">
        <v>316</v>
      </c>
      <c r="G149" t="s">
        <v>317</v>
      </c>
      <c r="H149" t="s">
        <v>2468</v>
      </c>
      <c r="I149" t="s">
        <v>2674</v>
      </c>
      <c r="J149" t="s">
        <v>2675</v>
      </c>
      <c r="K149" t="s">
        <v>68</v>
      </c>
      <c r="L149" t="s">
        <v>69</v>
      </c>
      <c r="M149">
        <v>810653</v>
      </c>
      <c r="N149">
        <v>-144669</v>
      </c>
      <c r="O149">
        <v>665984</v>
      </c>
      <c r="Q149" t="e">
        <f>MATCH(A149,Вед!A:A,0)</f>
        <v>#N/A</v>
      </c>
      <c r="R149" t="e">
        <f>INDEX(Вед!D:D,Лист2!Q149)</f>
        <v>#N/A</v>
      </c>
      <c r="S149" t="e">
        <f>INDEX(Вед!E:E,Лист2!Q149)</f>
        <v>#N/A</v>
      </c>
      <c r="T149">
        <f>MATCH(G149,ЦС2!A:A,0)</f>
        <v>9</v>
      </c>
      <c r="U149" t="str">
        <f>INDEX(ЦС2!D:D,Лист2!T149)</f>
        <v>Государственная программа 8</v>
      </c>
      <c r="V149" t="e">
        <f>MATCH(I149,ЦС10!A:A,0)</f>
        <v>#N/A</v>
      </c>
      <c r="W149" t="e">
        <f>INDEX(ЦС10!D:D,Лист2!V149)</f>
        <v>#N/A</v>
      </c>
      <c r="X149" t="e">
        <f>INDEX(ЦС10!E:E,Лист2!V149)</f>
        <v>#N/A</v>
      </c>
      <c r="Y149">
        <f t="shared" ca="1" si="10"/>
        <v>1</v>
      </c>
      <c r="Z149">
        <f t="shared" ca="1" si="11"/>
        <v>114665</v>
      </c>
      <c r="AA149">
        <f t="shared" ca="1" si="12"/>
        <v>232640</v>
      </c>
      <c r="AB149">
        <f t="shared" ca="1" si="13"/>
        <v>-114665</v>
      </c>
      <c r="AC149">
        <f t="shared" ca="1" si="14"/>
        <v>117975</v>
      </c>
    </row>
    <row r="150" spans="1:29" x14ac:dyDescent="0.25">
      <c r="A150" t="s">
        <v>2407</v>
      </c>
      <c r="B150" t="s">
        <v>2408</v>
      </c>
      <c r="C150" t="s">
        <v>313</v>
      </c>
      <c r="D150" t="s">
        <v>314</v>
      </c>
      <c r="E150" t="s">
        <v>315</v>
      </c>
      <c r="F150" t="s">
        <v>316</v>
      </c>
      <c r="G150" t="s">
        <v>317</v>
      </c>
      <c r="H150" t="s">
        <v>2468</v>
      </c>
      <c r="I150" t="s">
        <v>2676</v>
      </c>
      <c r="J150" t="s">
        <v>2677</v>
      </c>
      <c r="K150" t="s">
        <v>68</v>
      </c>
      <c r="L150" t="s">
        <v>69</v>
      </c>
      <c r="M150">
        <v>225147</v>
      </c>
      <c r="N150">
        <v>125540</v>
      </c>
      <c r="O150">
        <v>350687</v>
      </c>
      <c r="Q150" t="e">
        <f>MATCH(A150,Вед!A:A,0)</f>
        <v>#N/A</v>
      </c>
      <c r="R150" t="e">
        <f>INDEX(Вед!D:D,Лист2!Q150)</f>
        <v>#N/A</v>
      </c>
      <c r="S150" t="e">
        <f>INDEX(Вед!E:E,Лист2!Q150)</f>
        <v>#N/A</v>
      </c>
      <c r="T150">
        <f>MATCH(G150,ЦС2!A:A,0)</f>
        <v>9</v>
      </c>
      <c r="U150" t="str">
        <f>INDEX(ЦС2!D:D,Лист2!T150)</f>
        <v>Государственная программа 8</v>
      </c>
      <c r="V150" t="e">
        <f>MATCH(I150,ЦС10!A:A,0)</f>
        <v>#N/A</v>
      </c>
      <c r="W150" t="e">
        <f>INDEX(ЦС10!D:D,Лист2!V150)</f>
        <v>#N/A</v>
      </c>
      <c r="X150" t="e">
        <f>INDEX(ЦС10!E:E,Лист2!V150)</f>
        <v>#N/A</v>
      </c>
      <c r="Y150">
        <f t="shared" ca="1" si="10"/>
        <v>0</v>
      </c>
      <c r="Z150">
        <f t="shared" ca="1" si="11"/>
        <v>27415</v>
      </c>
      <c r="AA150">
        <f t="shared" ca="1" si="12"/>
        <v>164141</v>
      </c>
      <c r="AB150">
        <f t="shared" ca="1" si="13"/>
        <v>27415</v>
      </c>
      <c r="AC150">
        <f t="shared" ca="1" si="14"/>
        <v>191556</v>
      </c>
    </row>
    <row r="151" spans="1:29" x14ac:dyDescent="0.25">
      <c r="A151" t="s">
        <v>2407</v>
      </c>
      <c r="B151" t="s">
        <v>2408</v>
      </c>
      <c r="C151" t="s">
        <v>313</v>
      </c>
      <c r="D151" t="s">
        <v>314</v>
      </c>
      <c r="E151" t="s">
        <v>315</v>
      </c>
      <c r="F151" t="s">
        <v>316</v>
      </c>
      <c r="G151" t="s">
        <v>317</v>
      </c>
      <c r="H151" t="s">
        <v>2468</v>
      </c>
      <c r="I151" t="s">
        <v>2678</v>
      </c>
      <c r="J151" t="s">
        <v>2679</v>
      </c>
      <c r="K151" t="s">
        <v>355</v>
      </c>
      <c r="L151" t="s">
        <v>356</v>
      </c>
      <c r="M151">
        <v>306334</v>
      </c>
      <c r="N151">
        <v>-306334</v>
      </c>
      <c r="O151">
        <v>0</v>
      </c>
      <c r="Q151" t="e">
        <f>MATCH(A151,Вед!A:A,0)</f>
        <v>#N/A</v>
      </c>
      <c r="R151" t="e">
        <f>INDEX(Вед!D:D,Лист2!Q151)</f>
        <v>#N/A</v>
      </c>
      <c r="S151" t="e">
        <f>INDEX(Вед!E:E,Лист2!Q151)</f>
        <v>#N/A</v>
      </c>
      <c r="T151">
        <f>MATCH(G151,ЦС2!A:A,0)</f>
        <v>9</v>
      </c>
      <c r="U151" t="str">
        <f>INDEX(ЦС2!D:D,Лист2!T151)</f>
        <v>Государственная программа 8</v>
      </c>
      <c r="V151" t="e">
        <f>MATCH(I151,ЦС10!A:A,0)</f>
        <v>#N/A</v>
      </c>
      <c r="W151" t="e">
        <f>INDEX(ЦС10!D:D,Лист2!V151)</f>
        <v>#N/A</v>
      </c>
      <c r="X151" t="e">
        <f>INDEX(ЦС10!E:E,Лист2!V151)</f>
        <v>#N/A</v>
      </c>
      <c r="Y151">
        <f t="shared" ca="1" si="10"/>
        <v>3</v>
      </c>
      <c r="Z151">
        <f t="shared" ca="1" si="11"/>
        <v>955260</v>
      </c>
      <c r="AA151">
        <f t="shared" ca="1" si="12"/>
        <v>971756</v>
      </c>
      <c r="AB151">
        <f t="shared" ca="1" si="13"/>
        <v>0</v>
      </c>
      <c r="AC151">
        <f t="shared" ca="1" si="14"/>
        <v>971756</v>
      </c>
    </row>
    <row r="152" spans="1:29" x14ac:dyDescent="0.25">
      <c r="A152" t="s">
        <v>2407</v>
      </c>
      <c r="B152" t="s">
        <v>2408</v>
      </c>
      <c r="C152" t="s">
        <v>313</v>
      </c>
      <c r="D152" t="s">
        <v>314</v>
      </c>
      <c r="E152" t="s">
        <v>315</v>
      </c>
      <c r="F152" t="s">
        <v>316</v>
      </c>
      <c r="G152" t="s">
        <v>317</v>
      </c>
      <c r="H152" t="s">
        <v>2468</v>
      </c>
      <c r="I152" t="s">
        <v>2680</v>
      </c>
      <c r="J152" t="s">
        <v>2681</v>
      </c>
      <c r="K152" t="s">
        <v>102</v>
      </c>
      <c r="L152" t="s">
        <v>103</v>
      </c>
      <c r="M152">
        <v>863292</v>
      </c>
      <c r="N152">
        <v>0</v>
      </c>
      <c r="O152">
        <v>863292</v>
      </c>
      <c r="Q152" t="e">
        <f>MATCH(A152,Вед!A:A,0)</f>
        <v>#N/A</v>
      </c>
      <c r="R152" t="e">
        <f>INDEX(Вед!D:D,Лист2!Q152)</f>
        <v>#N/A</v>
      </c>
      <c r="S152" t="e">
        <f>INDEX(Вед!E:E,Лист2!Q152)</f>
        <v>#N/A</v>
      </c>
      <c r="T152">
        <f>MATCH(G152,ЦС2!A:A,0)</f>
        <v>9</v>
      </c>
      <c r="U152" t="str">
        <f>INDEX(ЦС2!D:D,Лист2!T152)</f>
        <v>Государственная программа 8</v>
      </c>
      <c r="V152" t="e">
        <f>MATCH(I152,ЦС10!A:A,0)</f>
        <v>#N/A</v>
      </c>
      <c r="W152" t="e">
        <f>INDEX(ЦС10!D:D,Лист2!V152)</f>
        <v>#N/A</v>
      </c>
      <c r="X152" t="e">
        <f>INDEX(ЦС10!E:E,Лист2!V152)</f>
        <v>#N/A</v>
      </c>
      <c r="Y152">
        <f t="shared" ca="1" si="10"/>
        <v>3</v>
      </c>
      <c r="Z152">
        <f t="shared" ca="1" si="11"/>
        <v>35615</v>
      </c>
      <c r="AA152">
        <f t="shared" ca="1" si="12"/>
        <v>228419</v>
      </c>
      <c r="AB152">
        <f t="shared" ca="1" si="13"/>
        <v>0</v>
      </c>
      <c r="AC152">
        <f t="shared" ca="1" si="14"/>
        <v>228419</v>
      </c>
    </row>
    <row r="153" spans="1:29" x14ac:dyDescent="0.25">
      <c r="A153" t="s">
        <v>2407</v>
      </c>
      <c r="B153" t="s">
        <v>2408</v>
      </c>
      <c r="C153" t="s">
        <v>313</v>
      </c>
      <c r="D153" t="s">
        <v>314</v>
      </c>
      <c r="E153" t="s">
        <v>315</v>
      </c>
      <c r="F153" t="s">
        <v>316</v>
      </c>
      <c r="G153" t="s">
        <v>317</v>
      </c>
      <c r="H153" t="s">
        <v>2468</v>
      </c>
      <c r="I153" t="s">
        <v>2682</v>
      </c>
      <c r="J153" t="s">
        <v>2683</v>
      </c>
      <c r="K153" t="s">
        <v>355</v>
      </c>
      <c r="L153" t="s">
        <v>356</v>
      </c>
      <c r="M153">
        <v>22235</v>
      </c>
      <c r="N153">
        <v>-22235</v>
      </c>
      <c r="O153">
        <v>0</v>
      </c>
      <c r="Q153" t="e">
        <f>MATCH(A153,Вед!A:A,0)</f>
        <v>#N/A</v>
      </c>
      <c r="R153" t="e">
        <f>INDEX(Вед!D:D,Лист2!Q153)</f>
        <v>#N/A</v>
      </c>
      <c r="S153" t="e">
        <f>INDEX(Вед!E:E,Лист2!Q153)</f>
        <v>#N/A</v>
      </c>
      <c r="T153">
        <f>MATCH(G153,ЦС2!A:A,0)</f>
        <v>9</v>
      </c>
      <c r="U153" t="str">
        <f>INDEX(ЦС2!D:D,Лист2!T153)</f>
        <v>Государственная программа 8</v>
      </c>
      <c r="V153" t="e">
        <f>MATCH(I153,ЦС10!A:A,0)</f>
        <v>#N/A</v>
      </c>
      <c r="W153" t="e">
        <f>INDEX(ЦС10!D:D,Лист2!V153)</f>
        <v>#N/A</v>
      </c>
      <c r="X153" t="e">
        <f>INDEX(ЦС10!E:E,Лист2!V153)</f>
        <v>#N/A</v>
      </c>
      <c r="Y153">
        <f t="shared" ca="1" si="10"/>
        <v>3</v>
      </c>
      <c r="Z153">
        <f t="shared" ca="1" si="11"/>
        <v>259242</v>
      </c>
      <c r="AA153">
        <f t="shared" ca="1" si="12"/>
        <v>703003</v>
      </c>
      <c r="AB153">
        <f t="shared" ca="1" si="13"/>
        <v>0</v>
      </c>
      <c r="AC153">
        <f t="shared" ca="1" si="14"/>
        <v>703003</v>
      </c>
    </row>
    <row r="154" spans="1:29" x14ac:dyDescent="0.25">
      <c r="A154" t="s">
        <v>2407</v>
      </c>
      <c r="B154" t="s">
        <v>2408</v>
      </c>
      <c r="C154" t="s">
        <v>313</v>
      </c>
      <c r="D154" t="s">
        <v>314</v>
      </c>
      <c r="E154" t="s">
        <v>315</v>
      </c>
      <c r="F154" t="s">
        <v>316</v>
      </c>
      <c r="G154" t="s">
        <v>317</v>
      </c>
      <c r="H154" t="s">
        <v>2468</v>
      </c>
      <c r="I154" t="s">
        <v>2684</v>
      </c>
      <c r="J154" t="s">
        <v>2685</v>
      </c>
      <c r="K154" t="s">
        <v>64</v>
      </c>
      <c r="L154" t="s">
        <v>65</v>
      </c>
      <c r="M154">
        <v>313950</v>
      </c>
      <c r="N154">
        <v>-12963</v>
      </c>
      <c r="O154">
        <v>300987</v>
      </c>
      <c r="Q154" t="e">
        <f>MATCH(A154,Вед!A:A,0)</f>
        <v>#N/A</v>
      </c>
      <c r="R154" t="e">
        <f>INDEX(Вед!D:D,Лист2!Q154)</f>
        <v>#N/A</v>
      </c>
      <c r="S154" t="e">
        <f>INDEX(Вед!E:E,Лист2!Q154)</f>
        <v>#N/A</v>
      </c>
      <c r="T154">
        <f>MATCH(G154,ЦС2!A:A,0)</f>
        <v>9</v>
      </c>
      <c r="U154" t="str">
        <f>INDEX(ЦС2!D:D,Лист2!T154)</f>
        <v>Государственная программа 8</v>
      </c>
      <c r="V154" t="e">
        <f>MATCH(I154,ЦС10!A:A,0)</f>
        <v>#N/A</v>
      </c>
      <c r="W154" t="e">
        <f>INDEX(ЦС10!D:D,Лист2!V154)</f>
        <v>#N/A</v>
      </c>
      <c r="X154" t="e">
        <f>INDEX(ЦС10!E:E,Лист2!V154)</f>
        <v>#N/A</v>
      </c>
      <c r="Y154">
        <f t="shared" ca="1" si="10"/>
        <v>1</v>
      </c>
      <c r="Z154">
        <f t="shared" ca="1" si="11"/>
        <v>79251</v>
      </c>
      <c r="AA154">
        <f t="shared" ca="1" si="12"/>
        <v>164488</v>
      </c>
      <c r="AB154">
        <f t="shared" ca="1" si="13"/>
        <v>-79251</v>
      </c>
      <c r="AC154">
        <f t="shared" ca="1" si="14"/>
        <v>85237</v>
      </c>
    </row>
    <row r="155" spans="1:29" x14ac:dyDescent="0.25">
      <c r="A155" t="s">
        <v>2407</v>
      </c>
      <c r="B155" t="s">
        <v>2408</v>
      </c>
      <c r="C155" t="s">
        <v>313</v>
      </c>
      <c r="D155" t="s">
        <v>314</v>
      </c>
      <c r="E155" t="s">
        <v>315</v>
      </c>
      <c r="F155" t="s">
        <v>316</v>
      </c>
      <c r="G155" t="s">
        <v>317</v>
      </c>
      <c r="H155" t="s">
        <v>2468</v>
      </c>
      <c r="I155" t="s">
        <v>2684</v>
      </c>
      <c r="J155" t="s">
        <v>2685</v>
      </c>
      <c r="K155" t="s">
        <v>41</v>
      </c>
      <c r="L155" t="s">
        <v>42</v>
      </c>
      <c r="M155">
        <v>57925</v>
      </c>
      <c r="N155">
        <v>47640</v>
      </c>
      <c r="O155">
        <v>105565</v>
      </c>
      <c r="Q155" t="e">
        <f>MATCH(A155,Вед!A:A,0)</f>
        <v>#N/A</v>
      </c>
      <c r="R155" t="e">
        <f>INDEX(Вед!D:D,Лист2!Q155)</f>
        <v>#N/A</v>
      </c>
      <c r="S155" t="e">
        <f>INDEX(Вед!E:E,Лист2!Q155)</f>
        <v>#N/A</v>
      </c>
      <c r="T155">
        <f>MATCH(G155,ЦС2!A:A,0)</f>
        <v>9</v>
      </c>
      <c r="U155" t="str">
        <f>INDEX(ЦС2!D:D,Лист2!T155)</f>
        <v>Государственная программа 8</v>
      </c>
      <c r="V155" t="e">
        <f>MATCH(I155,ЦС10!A:A,0)</f>
        <v>#N/A</v>
      </c>
      <c r="W155" t="e">
        <f>INDEX(ЦС10!D:D,Лист2!V155)</f>
        <v>#N/A</v>
      </c>
      <c r="X155" t="e">
        <f>INDEX(ЦС10!E:E,Лист2!V155)</f>
        <v>#N/A</v>
      </c>
      <c r="Y155">
        <f t="shared" ca="1" si="10"/>
        <v>2</v>
      </c>
      <c r="Z155">
        <f t="shared" ca="1" si="11"/>
        <v>22312</v>
      </c>
      <c r="AA155">
        <f t="shared" ca="1" si="12"/>
        <v>22717</v>
      </c>
      <c r="AB155">
        <f t="shared" ca="1" si="13"/>
        <v>-22717</v>
      </c>
      <c r="AC155">
        <f t="shared" ca="1" si="14"/>
        <v>0</v>
      </c>
    </row>
    <row r="156" spans="1:29" x14ac:dyDescent="0.25">
      <c r="A156" t="s">
        <v>2407</v>
      </c>
      <c r="B156" t="s">
        <v>2408</v>
      </c>
      <c r="C156" t="s">
        <v>313</v>
      </c>
      <c r="D156" t="s">
        <v>314</v>
      </c>
      <c r="E156" t="s">
        <v>315</v>
      </c>
      <c r="F156" t="s">
        <v>316</v>
      </c>
      <c r="G156" t="s">
        <v>317</v>
      </c>
      <c r="H156" t="s">
        <v>2468</v>
      </c>
      <c r="I156" t="s">
        <v>2686</v>
      </c>
      <c r="J156" t="s">
        <v>2687</v>
      </c>
      <c r="K156" t="s">
        <v>355</v>
      </c>
      <c r="L156" t="s">
        <v>356</v>
      </c>
      <c r="M156">
        <v>765968</v>
      </c>
      <c r="N156">
        <v>-765968</v>
      </c>
      <c r="O156">
        <v>0</v>
      </c>
      <c r="Q156" t="e">
        <f>MATCH(A156,Вед!A:A,0)</f>
        <v>#N/A</v>
      </c>
      <c r="R156" t="e">
        <f>INDEX(Вед!D:D,Лист2!Q156)</f>
        <v>#N/A</v>
      </c>
      <c r="S156" t="e">
        <f>INDEX(Вед!E:E,Лист2!Q156)</f>
        <v>#N/A</v>
      </c>
      <c r="T156">
        <f>MATCH(G156,ЦС2!A:A,0)</f>
        <v>9</v>
      </c>
      <c r="U156" t="str">
        <f>INDEX(ЦС2!D:D,Лист2!T156)</f>
        <v>Государственная программа 8</v>
      </c>
      <c r="V156" t="e">
        <f>MATCH(I156,ЦС10!A:A,0)</f>
        <v>#N/A</v>
      </c>
      <c r="W156" t="e">
        <f>INDEX(ЦС10!D:D,Лист2!V156)</f>
        <v>#N/A</v>
      </c>
      <c r="X156" t="e">
        <f>INDEX(ЦС10!E:E,Лист2!V156)</f>
        <v>#N/A</v>
      </c>
      <c r="Y156">
        <f t="shared" ca="1" si="10"/>
        <v>2</v>
      </c>
      <c r="Z156">
        <f t="shared" ca="1" si="11"/>
        <v>197364</v>
      </c>
      <c r="AA156">
        <f t="shared" ca="1" si="12"/>
        <v>548375</v>
      </c>
      <c r="AB156">
        <f t="shared" ca="1" si="13"/>
        <v>-548375</v>
      </c>
      <c r="AC156">
        <f t="shared" ca="1" si="14"/>
        <v>0</v>
      </c>
    </row>
    <row r="157" spans="1:29" x14ac:dyDescent="0.25">
      <c r="A157" t="s">
        <v>2407</v>
      </c>
      <c r="B157" t="s">
        <v>2408</v>
      </c>
      <c r="C157" t="s">
        <v>313</v>
      </c>
      <c r="D157" t="s">
        <v>314</v>
      </c>
      <c r="E157" t="s">
        <v>315</v>
      </c>
      <c r="F157" t="s">
        <v>316</v>
      </c>
      <c r="G157" t="s">
        <v>317</v>
      </c>
      <c r="H157" t="s">
        <v>2468</v>
      </c>
      <c r="I157" t="s">
        <v>2688</v>
      </c>
      <c r="J157" t="s">
        <v>2689</v>
      </c>
      <c r="K157" t="s">
        <v>403</v>
      </c>
      <c r="L157" t="s">
        <v>404</v>
      </c>
      <c r="M157">
        <v>202220</v>
      </c>
      <c r="N157">
        <v>-202220</v>
      </c>
      <c r="O157">
        <v>0</v>
      </c>
      <c r="Q157" t="e">
        <f>MATCH(A157,Вед!A:A,0)</f>
        <v>#N/A</v>
      </c>
      <c r="R157" t="e">
        <f>INDEX(Вед!D:D,Лист2!Q157)</f>
        <v>#N/A</v>
      </c>
      <c r="S157" t="e">
        <f>INDEX(Вед!E:E,Лист2!Q157)</f>
        <v>#N/A</v>
      </c>
      <c r="T157">
        <f>MATCH(G157,ЦС2!A:A,0)</f>
        <v>9</v>
      </c>
      <c r="U157" t="str">
        <f>INDEX(ЦС2!D:D,Лист2!T157)</f>
        <v>Государственная программа 8</v>
      </c>
      <c r="V157" t="e">
        <f>MATCH(I157,ЦС10!A:A,0)</f>
        <v>#N/A</v>
      </c>
      <c r="W157" t="e">
        <f>INDEX(ЦС10!D:D,Лист2!V157)</f>
        <v>#N/A</v>
      </c>
      <c r="X157" t="e">
        <f>INDEX(ЦС10!E:E,Лист2!V157)</f>
        <v>#N/A</v>
      </c>
      <c r="Y157">
        <f t="shared" ca="1" si="10"/>
        <v>1</v>
      </c>
      <c r="Z157">
        <f t="shared" ca="1" si="11"/>
        <v>252658</v>
      </c>
      <c r="AA157">
        <f t="shared" ca="1" si="12"/>
        <v>538317</v>
      </c>
      <c r="AB157">
        <f t="shared" ca="1" si="13"/>
        <v>-252658</v>
      </c>
      <c r="AC157">
        <f t="shared" ca="1" si="14"/>
        <v>285659</v>
      </c>
    </row>
    <row r="158" spans="1:29" x14ac:dyDescent="0.25">
      <c r="A158" t="s">
        <v>2407</v>
      </c>
      <c r="B158" t="s">
        <v>2408</v>
      </c>
      <c r="C158" t="s">
        <v>313</v>
      </c>
      <c r="D158" t="s">
        <v>314</v>
      </c>
      <c r="E158" t="s">
        <v>315</v>
      </c>
      <c r="F158" t="s">
        <v>316</v>
      </c>
      <c r="G158" t="s">
        <v>317</v>
      </c>
      <c r="H158" t="s">
        <v>2468</v>
      </c>
      <c r="I158" t="s">
        <v>2688</v>
      </c>
      <c r="J158" t="s">
        <v>2689</v>
      </c>
      <c r="K158" t="s">
        <v>405</v>
      </c>
      <c r="L158" t="s">
        <v>406</v>
      </c>
      <c r="M158">
        <v>368660</v>
      </c>
      <c r="N158">
        <v>-24898</v>
      </c>
      <c r="O158">
        <v>343762</v>
      </c>
      <c r="Q158" t="e">
        <f>MATCH(A158,Вед!A:A,0)</f>
        <v>#N/A</v>
      </c>
      <c r="R158" t="e">
        <f>INDEX(Вед!D:D,Лист2!Q158)</f>
        <v>#N/A</v>
      </c>
      <c r="S158" t="e">
        <f>INDEX(Вед!E:E,Лист2!Q158)</f>
        <v>#N/A</v>
      </c>
      <c r="T158">
        <f>MATCH(G158,ЦС2!A:A,0)</f>
        <v>9</v>
      </c>
      <c r="U158" t="str">
        <f>INDEX(ЦС2!D:D,Лист2!T158)</f>
        <v>Государственная программа 8</v>
      </c>
      <c r="V158" t="e">
        <f>MATCH(I158,ЦС10!A:A,0)</f>
        <v>#N/A</v>
      </c>
      <c r="W158" t="e">
        <f>INDEX(ЦС10!D:D,Лист2!V158)</f>
        <v>#N/A</v>
      </c>
      <c r="X158" t="e">
        <f>INDEX(ЦС10!E:E,Лист2!V158)</f>
        <v>#N/A</v>
      </c>
      <c r="Y158">
        <f t="shared" ca="1" si="10"/>
        <v>2</v>
      </c>
      <c r="Z158">
        <f t="shared" ca="1" si="11"/>
        <v>140666</v>
      </c>
      <c r="AA158">
        <f t="shared" ca="1" si="12"/>
        <v>385287</v>
      </c>
      <c r="AB158">
        <f t="shared" ca="1" si="13"/>
        <v>-385287</v>
      </c>
      <c r="AC158">
        <f t="shared" ca="1" si="14"/>
        <v>0</v>
      </c>
    </row>
    <row r="159" spans="1:29" x14ac:dyDescent="0.25">
      <c r="A159" t="s">
        <v>2407</v>
      </c>
      <c r="B159" t="s">
        <v>2408</v>
      </c>
      <c r="C159" t="s">
        <v>313</v>
      </c>
      <c r="D159" t="s">
        <v>314</v>
      </c>
      <c r="E159" t="s">
        <v>315</v>
      </c>
      <c r="F159" t="s">
        <v>316</v>
      </c>
      <c r="G159" t="s">
        <v>317</v>
      </c>
      <c r="H159" t="s">
        <v>2468</v>
      </c>
      <c r="I159" t="s">
        <v>2688</v>
      </c>
      <c r="J159" t="s">
        <v>2689</v>
      </c>
      <c r="K159" t="s">
        <v>407</v>
      </c>
      <c r="L159" t="s">
        <v>408</v>
      </c>
      <c r="M159">
        <v>774855</v>
      </c>
      <c r="N159">
        <v>433397</v>
      </c>
      <c r="O159">
        <v>1208252</v>
      </c>
      <c r="Q159" t="e">
        <f>MATCH(A159,Вед!A:A,0)</f>
        <v>#N/A</v>
      </c>
      <c r="R159" t="e">
        <f>INDEX(Вед!D:D,Лист2!Q159)</f>
        <v>#N/A</v>
      </c>
      <c r="S159" t="e">
        <f>INDEX(Вед!E:E,Лист2!Q159)</f>
        <v>#N/A</v>
      </c>
      <c r="T159">
        <f>MATCH(G159,ЦС2!A:A,0)</f>
        <v>9</v>
      </c>
      <c r="U159" t="str">
        <f>INDEX(ЦС2!D:D,Лист2!T159)</f>
        <v>Государственная программа 8</v>
      </c>
      <c r="V159" t="e">
        <f>MATCH(I159,ЦС10!A:A,0)</f>
        <v>#N/A</v>
      </c>
      <c r="W159" t="e">
        <f>INDEX(ЦС10!D:D,Лист2!V159)</f>
        <v>#N/A</v>
      </c>
      <c r="X159" t="e">
        <f>INDEX(ЦС10!E:E,Лист2!V159)</f>
        <v>#N/A</v>
      </c>
      <c r="Y159">
        <f t="shared" ca="1" si="10"/>
        <v>3</v>
      </c>
      <c r="Z159">
        <f t="shared" ca="1" si="11"/>
        <v>134701</v>
      </c>
      <c r="AA159">
        <f t="shared" ca="1" si="12"/>
        <v>645142</v>
      </c>
      <c r="AB159">
        <f t="shared" ca="1" si="13"/>
        <v>0</v>
      </c>
      <c r="AC159">
        <f t="shared" ca="1" si="14"/>
        <v>645142</v>
      </c>
    </row>
    <row r="160" spans="1:29" x14ac:dyDescent="0.25">
      <c r="A160" t="s">
        <v>2407</v>
      </c>
      <c r="B160" t="s">
        <v>2408</v>
      </c>
      <c r="C160" t="s">
        <v>313</v>
      </c>
      <c r="D160" t="s">
        <v>314</v>
      </c>
      <c r="E160" t="s">
        <v>315</v>
      </c>
      <c r="F160" t="s">
        <v>316</v>
      </c>
      <c r="G160" t="s">
        <v>317</v>
      </c>
      <c r="H160" t="s">
        <v>2468</v>
      </c>
      <c r="I160" t="s">
        <v>2688</v>
      </c>
      <c r="J160" t="s">
        <v>2689</v>
      </c>
      <c r="K160" t="s">
        <v>82</v>
      </c>
      <c r="L160" t="s">
        <v>83</v>
      </c>
      <c r="M160">
        <v>107436</v>
      </c>
      <c r="N160">
        <v>-107436</v>
      </c>
      <c r="O160">
        <v>0</v>
      </c>
      <c r="Q160" t="e">
        <f>MATCH(A160,Вед!A:A,0)</f>
        <v>#N/A</v>
      </c>
      <c r="R160" t="e">
        <f>INDEX(Вед!D:D,Лист2!Q160)</f>
        <v>#N/A</v>
      </c>
      <c r="S160" t="e">
        <f>INDEX(Вед!E:E,Лист2!Q160)</f>
        <v>#N/A</v>
      </c>
      <c r="T160">
        <f>MATCH(G160,ЦС2!A:A,0)</f>
        <v>9</v>
      </c>
      <c r="U160" t="str">
        <f>INDEX(ЦС2!D:D,Лист2!T160)</f>
        <v>Государственная программа 8</v>
      </c>
      <c r="V160" t="e">
        <f>MATCH(I160,ЦС10!A:A,0)</f>
        <v>#N/A</v>
      </c>
      <c r="W160" t="e">
        <f>INDEX(ЦС10!D:D,Лист2!V160)</f>
        <v>#N/A</v>
      </c>
      <c r="X160" t="e">
        <f>INDEX(ЦС10!E:E,Лист2!V160)</f>
        <v>#N/A</v>
      </c>
      <c r="Y160">
        <f t="shared" ca="1" si="10"/>
        <v>0</v>
      </c>
      <c r="Z160">
        <f t="shared" ca="1" si="11"/>
        <v>296656</v>
      </c>
      <c r="AA160">
        <f t="shared" ca="1" si="12"/>
        <v>953924</v>
      </c>
      <c r="AB160">
        <f t="shared" ca="1" si="13"/>
        <v>296656</v>
      </c>
      <c r="AC160">
        <f t="shared" ca="1" si="14"/>
        <v>1250580</v>
      </c>
    </row>
    <row r="161" spans="1:29" x14ac:dyDescent="0.25">
      <c r="A161" t="s">
        <v>2407</v>
      </c>
      <c r="B161" t="s">
        <v>2408</v>
      </c>
      <c r="C161" t="s">
        <v>313</v>
      </c>
      <c r="D161" t="s">
        <v>314</v>
      </c>
      <c r="E161" t="s">
        <v>315</v>
      </c>
      <c r="F161" t="s">
        <v>316</v>
      </c>
      <c r="G161" t="s">
        <v>317</v>
      </c>
      <c r="H161" t="s">
        <v>2468</v>
      </c>
      <c r="I161" t="s">
        <v>2688</v>
      </c>
      <c r="J161" t="s">
        <v>2689</v>
      </c>
      <c r="K161" t="s">
        <v>102</v>
      </c>
      <c r="L161" t="s">
        <v>103</v>
      </c>
      <c r="M161">
        <v>416208</v>
      </c>
      <c r="N161">
        <v>0</v>
      </c>
      <c r="O161">
        <v>416208</v>
      </c>
      <c r="Q161" t="e">
        <f>MATCH(A161,Вед!A:A,0)</f>
        <v>#N/A</v>
      </c>
      <c r="R161" t="e">
        <f>INDEX(Вед!D:D,Лист2!Q161)</f>
        <v>#N/A</v>
      </c>
      <c r="S161" t="e">
        <f>INDEX(Вед!E:E,Лист2!Q161)</f>
        <v>#N/A</v>
      </c>
      <c r="T161">
        <f>MATCH(G161,ЦС2!A:A,0)</f>
        <v>9</v>
      </c>
      <c r="U161" t="str">
        <f>INDEX(ЦС2!D:D,Лист2!T161)</f>
        <v>Государственная программа 8</v>
      </c>
      <c r="V161" t="e">
        <f>MATCH(I161,ЦС10!A:A,0)</f>
        <v>#N/A</v>
      </c>
      <c r="W161" t="e">
        <f>INDEX(ЦС10!D:D,Лист2!V161)</f>
        <v>#N/A</v>
      </c>
      <c r="X161" t="e">
        <f>INDEX(ЦС10!E:E,Лист2!V161)</f>
        <v>#N/A</v>
      </c>
      <c r="Y161">
        <f t="shared" ca="1" si="10"/>
        <v>3</v>
      </c>
      <c r="Z161">
        <f t="shared" ca="1" si="11"/>
        <v>337840</v>
      </c>
      <c r="AA161">
        <f t="shared" ca="1" si="12"/>
        <v>378997</v>
      </c>
      <c r="AB161">
        <f t="shared" ca="1" si="13"/>
        <v>0</v>
      </c>
      <c r="AC161">
        <f t="shared" ca="1" si="14"/>
        <v>378997</v>
      </c>
    </row>
    <row r="162" spans="1:29" x14ac:dyDescent="0.25">
      <c r="A162" t="s">
        <v>2407</v>
      </c>
      <c r="B162" t="s">
        <v>2408</v>
      </c>
      <c r="C162" t="s">
        <v>313</v>
      </c>
      <c r="D162" t="s">
        <v>314</v>
      </c>
      <c r="E162" t="s">
        <v>315</v>
      </c>
      <c r="F162" t="s">
        <v>316</v>
      </c>
      <c r="G162" t="s">
        <v>317</v>
      </c>
      <c r="H162" t="s">
        <v>2468</v>
      </c>
      <c r="I162" t="s">
        <v>2688</v>
      </c>
      <c r="J162" t="s">
        <v>2689</v>
      </c>
      <c r="K162" t="s">
        <v>258</v>
      </c>
      <c r="L162" t="s">
        <v>259</v>
      </c>
      <c r="M162">
        <v>903359</v>
      </c>
      <c r="N162">
        <v>69578</v>
      </c>
      <c r="O162">
        <v>972937</v>
      </c>
      <c r="Q162" t="e">
        <f>MATCH(A162,Вед!A:A,0)</f>
        <v>#N/A</v>
      </c>
      <c r="R162" t="e">
        <f>INDEX(Вед!D:D,Лист2!Q162)</f>
        <v>#N/A</v>
      </c>
      <c r="S162" t="e">
        <f>INDEX(Вед!E:E,Лист2!Q162)</f>
        <v>#N/A</v>
      </c>
      <c r="T162">
        <f>MATCH(G162,ЦС2!A:A,0)</f>
        <v>9</v>
      </c>
      <c r="U162" t="str">
        <f>INDEX(ЦС2!D:D,Лист2!T162)</f>
        <v>Государственная программа 8</v>
      </c>
      <c r="V162" t="e">
        <f>MATCH(I162,ЦС10!A:A,0)</f>
        <v>#N/A</v>
      </c>
      <c r="W162" t="e">
        <f>INDEX(ЦС10!D:D,Лист2!V162)</f>
        <v>#N/A</v>
      </c>
      <c r="X162" t="e">
        <f>INDEX(ЦС10!E:E,Лист2!V162)</f>
        <v>#N/A</v>
      </c>
      <c r="Y162">
        <f t="shared" ca="1" si="10"/>
        <v>3</v>
      </c>
      <c r="Z162">
        <f t="shared" ca="1" si="11"/>
        <v>449314</v>
      </c>
      <c r="AA162">
        <f t="shared" ca="1" si="12"/>
        <v>920831</v>
      </c>
      <c r="AB162">
        <f t="shared" ca="1" si="13"/>
        <v>0</v>
      </c>
      <c r="AC162">
        <f t="shared" ca="1" si="14"/>
        <v>920831</v>
      </c>
    </row>
    <row r="163" spans="1:29" x14ac:dyDescent="0.25">
      <c r="A163" t="s">
        <v>2407</v>
      </c>
      <c r="B163" t="s">
        <v>2408</v>
      </c>
      <c r="C163" t="s">
        <v>313</v>
      </c>
      <c r="D163" t="s">
        <v>314</v>
      </c>
      <c r="E163" t="s">
        <v>315</v>
      </c>
      <c r="F163" t="s">
        <v>316</v>
      </c>
      <c r="G163" t="s">
        <v>317</v>
      </c>
      <c r="H163" t="s">
        <v>2468</v>
      </c>
      <c r="I163" t="s">
        <v>2688</v>
      </c>
      <c r="J163" t="s">
        <v>2689</v>
      </c>
      <c r="K163" t="s">
        <v>248</v>
      </c>
      <c r="L163" t="s">
        <v>249</v>
      </c>
      <c r="M163">
        <v>538807</v>
      </c>
      <c r="N163">
        <v>-538807</v>
      </c>
      <c r="O163">
        <v>0</v>
      </c>
      <c r="Q163" t="e">
        <f>MATCH(A163,Вед!A:A,0)</f>
        <v>#N/A</v>
      </c>
      <c r="R163" t="e">
        <f>INDEX(Вед!D:D,Лист2!Q163)</f>
        <v>#N/A</v>
      </c>
      <c r="S163" t="e">
        <f>INDEX(Вед!E:E,Лист2!Q163)</f>
        <v>#N/A</v>
      </c>
      <c r="T163">
        <f>MATCH(G163,ЦС2!A:A,0)</f>
        <v>9</v>
      </c>
      <c r="U163" t="str">
        <f>INDEX(ЦС2!D:D,Лист2!T163)</f>
        <v>Государственная программа 8</v>
      </c>
      <c r="V163" t="e">
        <f>MATCH(I163,ЦС10!A:A,0)</f>
        <v>#N/A</v>
      </c>
      <c r="W163" t="e">
        <f>INDEX(ЦС10!D:D,Лист2!V163)</f>
        <v>#N/A</v>
      </c>
      <c r="X163" t="e">
        <f>INDEX(ЦС10!E:E,Лист2!V163)</f>
        <v>#N/A</v>
      </c>
      <c r="Y163">
        <f t="shared" ca="1" si="10"/>
        <v>1</v>
      </c>
      <c r="Z163">
        <f t="shared" ca="1" si="11"/>
        <v>192879</v>
      </c>
      <c r="AA163">
        <f t="shared" ca="1" si="12"/>
        <v>811542</v>
      </c>
      <c r="AB163">
        <f t="shared" ca="1" si="13"/>
        <v>-192879</v>
      </c>
      <c r="AC163">
        <f t="shared" ca="1" si="14"/>
        <v>618663</v>
      </c>
    </row>
    <row r="164" spans="1:29" x14ac:dyDescent="0.25">
      <c r="A164" t="s">
        <v>2407</v>
      </c>
      <c r="B164" t="s">
        <v>2408</v>
      </c>
      <c r="C164" t="s">
        <v>313</v>
      </c>
      <c r="D164" t="s">
        <v>314</v>
      </c>
      <c r="E164" t="s">
        <v>315</v>
      </c>
      <c r="F164" t="s">
        <v>316</v>
      </c>
      <c r="G164" t="s">
        <v>317</v>
      </c>
      <c r="H164" t="s">
        <v>2468</v>
      </c>
      <c r="I164" t="s">
        <v>2644</v>
      </c>
      <c r="J164" t="s">
        <v>2645</v>
      </c>
      <c r="K164" t="s">
        <v>242</v>
      </c>
      <c r="L164" t="s">
        <v>243</v>
      </c>
      <c r="M164">
        <v>877609</v>
      </c>
      <c r="N164">
        <v>-452382</v>
      </c>
      <c r="O164">
        <v>425227</v>
      </c>
      <c r="Q164" t="e">
        <f>MATCH(A164,Вед!A:A,0)</f>
        <v>#N/A</v>
      </c>
      <c r="R164" t="e">
        <f>INDEX(Вед!D:D,Лист2!Q164)</f>
        <v>#N/A</v>
      </c>
      <c r="S164" t="e">
        <f>INDEX(Вед!E:E,Лист2!Q164)</f>
        <v>#N/A</v>
      </c>
      <c r="T164">
        <f>MATCH(G164,ЦС2!A:A,0)</f>
        <v>9</v>
      </c>
      <c r="U164" t="str">
        <f>INDEX(ЦС2!D:D,Лист2!T164)</f>
        <v>Государственная программа 8</v>
      </c>
      <c r="V164" t="e">
        <f>MATCH(I164,ЦС10!A:A,0)</f>
        <v>#N/A</v>
      </c>
      <c r="W164" t="e">
        <f>INDEX(ЦС10!D:D,Лист2!V164)</f>
        <v>#N/A</v>
      </c>
      <c r="X164" t="e">
        <f>INDEX(ЦС10!E:E,Лист2!V164)</f>
        <v>#N/A</v>
      </c>
      <c r="Y164">
        <f t="shared" ca="1" si="10"/>
        <v>1</v>
      </c>
      <c r="Z164">
        <f t="shared" ca="1" si="11"/>
        <v>363175</v>
      </c>
      <c r="AA164">
        <f t="shared" ca="1" si="12"/>
        <v>469687</v>
      </c>
      <c r="AB164">
        <f t="shared" ca="1" si="13"/>
        <v>-363175</v>
      </c>
      <c r="AC164">
        <f t="shared" ca="1" si="14"/>
        <v>106512</v>
      </c>
    </row>
    <row r="165" spans="1:29" x14ac:dyDescent="0.25">
      <c r="A165" t="s">
        <v>2407</v>
      </c>
      <c r="B165" t="s">
        <v>2408</v>
      </c>
      <c r="C165" t="s">
        <v>313</v>
      </c>
      <c r="D165" t="s">
        <v>314</v>
      </c>
      <c r="E165" t="s">
        <v>315</v>
      </c>
      <c r="F165" t="s">
        <v>316</v>
      </c>
      <c r="G165" t="s">
        <v>317</v>
      </c>
      <c r="H165" t="s">
        <v>2468</v>
      </c>
      <c r="I165" t="s">
        <v>2644</v>
      </c>
      <c r="J165" t="s">
        <v>2645</v>
      </c>
      <c r="K165" t="s">
        <v>244</v>
      </c>
      <c r="L165" t="s">
        <v>245</v>
      </c>
      <c r="M165">
        <v>241676</v>
      </c>
      <c r="N165">
        <v>-143601</v>
      </c>
      <c r="O165">
        <v>98075</v>
      </c>
      <c r="Q165" t="e">
        <f>MATCH(A165,Вед!A:A,0)</f>
        <v>#N/A</v>
      </c>
      <c r="R165" t="e">
        <f>INDEX(Вед!D:D,Лист2!Q165)</f>
        <v>#N/A</v>
      </c>
      <c r="S165" t="e">
        <f>INDEX(Вед!E:E,Лист2!Q165)</f>
        <v>#N/A</v>
      </c>
      <c r="T165">
        <f>MATCH(G165,ЦС2!A:A,0)</f>
        <v>9</v>
      </c>
      <c r="U165" t="str">
        <f>INDEX(ЦС2!D:D,Лист2!T165)</f>
        <v>Государственная программа 8</v>
      </c>
      <c r="V165" t="e">
        <f>MATCH(I165,ЦС10!A:A,0)</f>
        <v>#N/A</v>
      </c>
      <c r="W165" t="e">
        <f>INDEX(ЦС10!D:D,Лист2!V165)</f>
        <v>#N/A</v>
      </c>
      <c r="X165" t="e">
        <f>INDEX(ЦС10!E:E,Лист2!V165)</f>
        <v>#N/A</v>
      </c>
      <c r="Y165">
        <f t="shared" ca="1" si="10"/>
        <v>0</v>
      </c>
      <c r="Z165">
        <f t="shared" ca="1" si="11"/>
        <v>650046</v>
      </c>
      <c r="AA165">
        <f t="shared" ca="1" si="12"/>
        <v>898228</v>
      </c>
      <c r="AB165">
        <f t="shared" ca="1" si="13"/>
        <v>650046</v>
      </c>
      <c r="AC165">
        <f t="shared" ca="1" si="14"/>
        <v>1548274</v>
      </c>
    </row>
    <row r="166" spans="1:29" x14ac:dyDescent="0.25">
      <c r="A166" t="s">
        <v>2407</v>
      </c>
      <c r="B166" t="s">
        <v>2408</v>
      </c>
      <c r="C166" t="s">
        <v>313</v>
      </c>
      <c r="D166" t="s">
        <v>314</v>
      </c>
      <c r="E166" t="s">
        <v>315</v>
      </c>
      <c r="F166" t="s">
        <v>316</v>
      </c>
      <c r="G166" t="s">
        <v>317</v>
      </c>
      <c r="H166" t="s">
        <v>2468</v>
      </c>
      <c r="I166" t="s">
        <v>2644</v>
      </c>
      <c r="J166" t="s">
        <v>2645</v>
      </c>
      <c r="K166" t="s">
        <v>246</v>
      </c>
      <c r="L166" t="s">
        <v>247</v>
      </c>
      <c r="M166">
        <v>692</v>
      </c>
      <c r="N166">
        <v>-692</v>
      </c>
      <c r="O166">
        <v>0</v>
      </c>
      <c r="Q166" t="e">
        <f>MATCH(A166,Вед!A:A,0)</f>
        <v>#N/A</v>
      </c>
      <c r="R166" t="e">
        <f>INDEX(Вед!D:D,Лист2!Q166)</f>
        <v>#N/A</v>
      </c>
      <c r="S166" t="e">
        <f>INDEX(Вед!E:E,Лист2!Q166)</f>
        <v>#N/A</v>
      </c>
      <c r="T166">
        <f>MATCH(G166,ЦС2!A:A,0)</f>
        <v>9</v>
      </c>
      <c r="U166" t="str">
        <f>INDEX(ЦС2!D:D,Лист2!T166)</f>
        <v>Государственная программа 8</v>
      </c>
      <c r="V166" t="e">
        <f>MATCH(I166,ЦС10!A:A,0)</f>
        <v>#N/A</v>
      </c>
      <c r="W166" t="e">
        <f>INDEX(ЦС10!D:D,Лист2!V166)</f>
        <v>#N/A</v>
      </c>
      <c r="X166" t="e">
        <f>INDEX(ЦС10!E:E,Лист2!V166)</f>
        <v>#N/A</v>
      </c>
      <c r="Y166">
        <f t="shared" ca="1" si="10"/>
        <v>1</v>
      </c>
      <c r="Z166">
        <f t="shared" ca="1" si="11"/>
        <v>12013</v>
      </c>
      <c r="AA166">
        <f t="shared" ca="1" si="12"/>
        <v>534216</v>
      </c>
      <c r="AB166">
        <f t="shared" ca="1" si="13"/>
        <v>-12013</v>
      </c>
      <c r="AC166">
        <f t="shared" ca="1" si="14"/>
        <v>522203</v>
      </c>
    </row>
    <row r="167" spans="1:29" x14ac:dyDescent="0.25">
      <c r="A167" t="s">
        <v>2407</v>
      </c>
      <c r="B167" t="s">
        <v>2408</v>
      </c>
      <c r="C167" t="s">
        <v>313</v>
      </c>
      <c r="D167" t="s">
        <v>314</v>
      </c>
      <c r="E167" t="s">
        <v>315</v>
      </c>
      <c r="F167" t="s">
        <v>316</v>
      </c>
      <c r="G167" t="s">
        <v>317</v>
      </c>
      <c r="H167" t="s">
        <v>2468</v>
      </c>
      <c r="I167" t="s">
        <v>2644</v>
      </c>
      <c r="J167" t="s">
        <v>2645</v>
      </c>
      <c r="K167" t="s">
        <v>82</v>
      </c>
      <c r="L167" t="s">
        <v>83</v>
      </c>
      <c r="M167">
        <v>732545</v>
      </c>
      <c r="N167">
        <v>247629</v>
      </c>
      <c r="O167">
        <v>980174</v>
      </c>
      <c r="Q167" t="e">
        <f>MATCH(A167,Вед!A:A,0)</f>
        <v>#N/A</v>
      </c>
      <c r="R167" t="e">
        <f>INDEX(Вед!D:D,Лист2!Q167)</f>
        <v>#N/A</v>
      </c>
      <c r="S167" t="e">
        <f>INDEX(Вед!E:E,Лист2!Q167)</f>
        <v>#N/A</v>
      </c>
      <c r="T167">
        <f>MATCH(G167,ЦС2!A:A,0)</f>
        <v>9</v>
      </c>
      <c r="U167" t="str">
        <f>INDEX(ЦС2!D:D,Лист2!T167)</f>
        <v>Государственная программа 8</v>
      </c>
      <c r="V167" t="e">
        <f>MATCH(I167,ЦС10!A:A,0)</f>
        <v>#N/A</v>
      </c>
      <c r="W167" t="e">
        <f>INDEX(ЦС10!D:D,Лист2!V167)</f>
        <v>#N/A</v>
      </c>
      <c r="X167" t="e">
        <f>INDEX(ЦС10!E:E,Лист2!V167)</f>
        <v>#N/A</v>
      </c>
      <c r="Y167">
        <f t="shared" ca="1" si="10"/>
        <v>2</v>
      </c>
      <c r="Z167">
        <f t="shared" ca="1" si="11"/>
        <v>345138</v>
      </c>
      <c r="AA167">
        <f t="shared" ca="1" si="12"/>
        <v>721140</v>
      </c>
      <c r="AB167">
        <f t="shared" ca="1" si="13"/>
        <v>-721140</v>
      </c>
      <c r="AC167">
        <f t="shared" ca="1" si="14"/>
        <v>0</v>
      </c>
    </row>
    <row r="168" spans="1:29" x14ac:dyDescent="0.25">
      <c r="A168" t="s">
        <v>2407</v>
      </c>
      <c r="B168" t="s">
        <v>2408</v>
      </c>
      <c r="C168" t="s">
        <v>313</v>
      </c>
      <c r="D168" t="s">
        <v>314</v>
      </c>
      <c r="E168" t="s">
        <v>315</v>
      </c>
      <c r="F168" t="s">
        <v>316</v>
      </c>
      <c r="G168" t="s">
        <v>317</v>
      </c>
      <c r="H168" t="s">
        <v>2468</v>
      </c>
      <c r="I168" t="s">
        <v>2644</v>
      </c>
      <c r="J168" t="s">
        <v>2645</v>
      </c>
      <c r="K168" t="s">
        <v>102</v>
      </c>
      <c r="L168" t="s">
        <v>103</v>
      </c>
      <c r="M168">
        <v>880005</v>
      </c>
      <c r="N168">
        <v>-880005</v>
      </c>
      <c r="O168">
        <v>0</v>
      </c>
      <c r="Q168" t="e">
        <f>MATCH(A168,Вед!A:A,0)</f>
        <v>#N/A</v>
      </c>
      <c r="R168" t="e">
        <f>INDEX(Вед!D:D,Лист2!Q168)</f>
        <v>#N/A</v>
      </c>
      <c r="S168" t="e">
        <f>INDEX(Вед!E:E,Лист2!Q168)</f>
        <v>#N/A</v>
      </c>
      <c r="T168">
        <f>MATCH(G168,ЦС2!A:A,0)</f>
        <v>9</v>
      </c>
      <c r="U168" t="str">
        <f>INDEX(ЦС2!D:D,Лист2!T168)</f>
        <v>Государственная программа 8</v>
      </c>
      <c r="V168" t="e">
        <f>MATCH(I168,ЦС10!A:A,0)</f>
        <v>#N/A</v>
      </c>
      <c r="W168" t="e">
        <f>INDEX(ЦС10!D:D,Лист2!V168)</f>
        <v>#N/A</v>
      </c>
      <c r="X168" t="e">
        <f>INDEX(ЦС10!E:E,Лист2!V168)</f>
        <v>#N/A</v>
      </c>
      <c r="Y168">
        <f t="shared" ca="1" si="10"/>
        <v>1</v>
      </c>
      <c r="Z168">
        <f t="shared" ca="1" si="11"/>
        <v>617347</v>
      </c>
      <c r="AA168">
        <f t="shared" ca="1" si="12"/>
        <v>639277</v>
      </c>
      <c r="AB168">
        <f t="shared" ca="1" si="13"/>
        <v>-617347</v>
      </c>
      <c r="AC168">
        <f t="shared" ca="1" si="14"/>
        <v>21930</v>
      </c>
    </row>
    <row r="169" spans="1:29" x14ac:dyDescent="0.25">
      <c r="A169" t="s">
        <v>2407</v>
      </c>
      <c r="B169" t="s">
        <v>2408</v>
      </c>
      <c r="C169" t="s">
        <v>313</v>
      </c>
      <c r="D169" t="s">
        <v>314</v>
      </c>
      <c r="E169" t="s">
        <v>315</v>
      </c>
      <c r="F169" t="s">
        <v>316</v>
      </c>
      <c r="G169" t="s">
        <v>317</v>
      </c>
      <c r="H169" t="s">
        <v>2468</v>
      </c>
      <c r="I169" t="s">
        <v>2644</v>
      </c>
      <c r="J169" t="s">
        <v>2645</v>
      </c>
      <c r="K169" t="s">
        <v>248</v>
      </c>
      <c r="L169" t="s">
        <v>249</v>
      </c>
      <c r="M169">
        <v>64368</v>
      </c>
      <c r="N169">
        <v>-64368</v>
      </c>
      <c r="O169">
        <v>0</v>
      </c>
      <c r="Q169" t="e">
        <f>MATCH(A169,Вед!A:A,0)</f>
        <v>#N/A</v>
      </c>
      <c r="R169" t="e">
        <f>INDEX(Вед!D:D,Лист2!Q169)</f>
        <v>#N/A</v>
      </c>
      <c r="S169" t="e">
        <f>INDEX(Вед!E:E,Лист2!Q169)</f>
        <v>#N/A</v>
      </c>
      <c r="T169">
        <f>MATCH(G169,ЦС2!A:A,0)</f>
        <v>9</v>
      </c>
      <c r="U169" t="str">
        <f>INDEX(ЦС2!D:D,Лист2!T169)</f>
        <v>Государственная программа 8</v>
      </c>
      <c r="V169" t="e">
        <f>MATCH(I169,ЦС10!A:A,0)</f>
        <v>#N/A</v>
      </c>
      <c r="W169" t="e">
        <f>INDEX(ЦС10!D:D,Лист2!V169)</f>
        <v>#N/A</v>
      </c>
      <c r="X169" t="e">
        <f>INDEX(ЦС10!E:E,Лист2!V169)</f>
        <v>#N/A</v>
      </c>
      <c r="Y169">
        <f t="shared" ca="1" si="10"/>
        <v>2</v>
      </c>
      <c r="Z169">
        <f t="shared" ca="1" si="11"/>
        <v>252187</v>
      </c>
      <c r="AA169">
        <f t="shared" ca="1" si="12"/>
        <v>381681</v>
      </c>
      <c r="AB169">
        <f t="shared" ca="1" si="13"/>
        <v>-381681</v>
      </c>
      <c r="AC169">
        <f t="shared" ca="1" si="14"/>
        <v>0</v>
      </c>
    </row>
    <row r="170" spans="1:29" x14ac:dyDescent="0.25">
      <c r="A170" t="s">
        <v>2407</v>
      </c>
      <c r="B170" t="s">
        <v>2408</v>
      </c>
      <c r="C170" t="s">
        <v>313</v>
      </c>
      <c r="D170" t="s">
        <v>314</v>
      </c>
      <c r="E170" t="s">
        <v>315</v>
      </c>
      <c r="F170" t="s">
        <v>316</v>
      </c>
      <c r="G170" t="s">
        <v>317</v>
      </c>
      <c r="H170" t="s">
        <v>2468</v>
      </c>
      <c r="I170" t="s">
        <v>2644</v>
      </c>
      <c r="J170" t="s">
        <v>2645</v>
      </c>
      <c r="K170" t="s">
        <v>250</v>
      </c>
      <c r="L170" t="s">
        <v>251</v>
      </c>
      <c r="M170">
        <v>305793</v>
      </c>
      <c r="N170">
        <v>-305793</v>
      </c>
      <c r="O170">
        <v>0</v>
      </c>
      <c r="Q170" t="e">
        <f>MATCH(A170,Вед!A:A,0)</f>
        <v>#N/A</v>
      </c>
      <c r="R170" t="e">
        <f>INDEX(Вед!D:D,Лист2!Q170)</f>
        <v>#N/A</v>
      </c>
      <c r="S170" t="e">
        <f>INDEX(Вед!E:E,Лист2!Q170)</f>
        <v>#N/A</v>
      </c>
      <c r="T170">
        <f>MATCH(G170,ЦС2!A:A,0)</f>
        <v>9</v>
      </c>
      <c r="U170" t="str">
        <f>INDEX(ЦС2!D:D,Лист2!T170)</f>
        <v>Государственная программа 8</v>
      </c>
      <c r="V170" t="e">
        <f>MATCH(I170,ЦС10!A:A,0)</f>
        <v>#N/A</v>
      </c>
      <c r="W170" t="e">
        <f>INDEX(ЦС10!D:D,Лист2!V170)</f>
        <v>#N/A</v>
      </c>
      <c r="X170" t="e">
        <f>INDEX(ЦС10!E:E,Лист2!V170)</f>
        <v>#N/A</v>
      </c>
      <c r="Y170">
        <f t="shared" ca="1" si="10"/>
        <v>2</v>
      </c>
      <c r="Z170">
        <f t="shared" ca="1" si="11"/>
        <v>314562</v>
      </c>
      <c r="AA170">
        <f t="shared" ca="1" si="12"/>
        <v>553597</v>
      </c>
      <c r="AB170">
        <f t="shared" ca="1" si="13"/>
        <v>-553597</v>
      </c>
      <c r="AC170">
        <f t="shared" ca="1" si="14"/>
        <v>0</v>
      </c>
    </row>
    <row r="171" spans="1:29" x14ac:dyDescent="0.25">
      <c r="A171" t="s">
        <v>2407</v>
      </c>
      <c r="B171" t="s">
        <v>2408</v>
      </c>
      <c r="C171" t="s">
        <v>313</v>
      </c>
      <c r="D171" t="s">
        <v>314</v>
      </c>
      <c r="E171" t="s">
        <v>315</v>
      </c>
      <c r="F171" t="s">
        <v>316</v>
      </c>
      <c r="G171" t="s">
        <v>317</v>
      </c>
      <c r="H171" t="s">
        <v>2468</v>
      </c>
      <c r="I171" t="s">
        <v>2690</v>
      </c>
      <c r="J171" t="s">
        <v>2691</v>
      </c>
      <c r="K171" t="s">
        <v>242</v>
      </c>
      <c r="L171" t="s">
        <v>243</v>
      </c>
      <c r="M171">
        <v>440820</v>
      </c>
      <c r="N171">
        <v>256068</v>
      </c>
      <c r="O171">
        <v>696888</v>
      </c>
      <c r="Q171" t="e">
        <f>MATCH(A171,Вед!A:A,0)</f>
        <v>#N/A</v>
      </c>
      <c r="R171" t="e">
        <f>INDEX(Вед!D:D,Лист2!Q171)</f>
        <v>#N/A</v>
      </c>
      <c r="S171" t="e">
        <f>INDEX(Вед!E:E,Лист2!Q171)</f>
        <v>#N/A</v>
      </c>
      <c r="T171">
        <f>MATCH(G171,ЦС2!A:A,0)</f>
        <v>9</v>
      </c>
      <c r="U171" t="str">
        <f>INDEX(ЦС2!D:D,Лист2!T171)</f>
        <v>Государственная программа 8</v>
      </c>
      <c r="V171" t="e">
        <f>MATCH(I171,ЦС10!A:A,0)</f>
        <v>#N/A</v>
      </c>
      <c r="W171" t="e">
        <f>INDEX(ЦС10!D:D,Лист2!V171)</f>
        <v>#N/A</v>
      </c>
      <c r="X171" t="e">
        <f>INDEX(ЦС10!E:E,Лист2!V171)</f>
        <v>#N/A</v>
      </c>
      <c r="Y171">
        <f t="shared" ca="1" si="10"/>
        <v>3</v>
      </c>
      <c r="Z171">
        <f t="shared" ca="1" si="11"/>
        <v>28773</v>
      </c>
      <c r="AA171">
        <f t="shared" ca="1" si="12"/>
        <v>416724</v>
      </c>
      <c r="AB171">
        <f t="shared" ca="1" si="13"/>
        <v>0</v>
      </c>
      <c r="AC171">
        <f t="shared" ca="1" si="14"/>
        <v>416724</v>
      </c>
    </row>
    <row r="172" spans="1:29" x14ac:dyDescent="0.25">
      <c r="A172" t="s">
        <v>2407</v>
      </c>
      <c r="B172" t="s">
        <v>2408</v>
      </c>
      <c r="C172" t="s">
        <v>313</v>
      </c>
      <c r="D172" t="s">
        <v>314</v>
      </c>
      <c r="E172" t="s">
        <v>315</v>
      </c>
      <c r="F172" t="s">
        <v>316</v>
      </c>
      <c r="G172" t="s">
        <v>317</v>
      </c>
      <c r="H172" t="s">
        <v>2468</v>
      </c>
      <c r="I172" t="s">
        <v>2690</v>
      </c>
      <c r="J172" t="s">
        <v>2691</v>
      </c>
      <c r="K172" t="s">
        <v>246</v>
      </c>
      <c r="L172" t="s">
        <v>247</v>
      </c>
      <c r="M172">
        <v>347728</v>
      </c>
      <c r="N172">
        <v>-347728</v>
      </c>
      <c r="O172">
        <v>0</v>
      </c>
      <c r="Q172" t="e">
        <f>MATCH(A172,Вед!A:A,0)</f>
        <v>#N/A</v>
      </c>
      <c r="R172" t="e">
        <f>INDEX(Вед!D:D,Лист2!Q172)</f>
        <v>#N/A</v>
      </c>
      <c r="S172" t="e">
        <f>INDEX(Вед!E:E,Лист2!Q172)</f>
        <v>#N/A</v>
      </c>
      <c r="T172">
        <f>MATCH(G172,ЦС2!A:A,0)</f>
        <v>9</v>
      </c>
      <c r="U172" t="str">
        <f>INDEX(ЦС2!D:D,Лист2!T172)</f>
        <v>Государственная программа 8</v>
      </c>
      <c r="V172" t="e">
        <f>MATCH(I172,ЦС10!A:A,0)</f>
        <v>#N/A</v>
      </c>
      <c r="W172" t="e">
        <f>INDEX(ЦС10!D:D,Лист2!V172)</f>
        <v>#N/A</v>
      </c>
      <c r="X172" t="e">
        <f>INDEX(ЦС10!E:E,Лист2!V172)</f>
        <v>#N/A</v>
      </c>
      <c r="Y172">
        <f t="shared" ca="1" si="10"/>
        <v>3</v>
      </c>
      <c r="Z172">
        <f t="shared" ca="1" si="11"/>
        <v>17114</v>
      </c>
      <c r="AA172">
        <f t="shared" ca="1" si="12"/>
        <v>67534</v>
      </c>
      <c r="AB172">
        <f t="shared" ca="1" si="13"/>
        <v>0</v>
      </c>
      <c r="AC172">
        <f t="shared" ca="1" si="14"/>
        <v>67534</v>
      </c>
    </row>
    <row r="173" spans="1:29" x14ac:dyDescent="0.25">
      <c r="A173" t="s">
        <v>2407</v>
      </c>
      <c r="B173" t="s">
        <v>2408</v>
      </c>
      <c r="C173" t="s">
        <v>313</v>
      </c>
      <c r="D173" t="s">
        <v>314</v>
      </c>
      <c r="E173" t="s">
        <v>315</v>
      </c>
      <c r="F173" t="s">
        <v>316</v>
      </c>
      <c r="G173" t="s">
        <v>317</v>
      </c>
      <c r="H173" t="s">
        <v>2468</v>
      </c>
      <c r="I173" t="s">
        <v>2646</v>
      </c>
      <c r="J173" t="s">
        <v>2647</v>
      </c>
      <c r="K173" t="s">
        <v>102</v>
      </c>
      <c r="L173" t="s">
        <v>103</v>
      </c>
      <c r="M173">
        <v>919019</v>
      </c>
      <c r="N173">
        <v>-919019</v>
      </c>
      <c r="O173">
        <v>0</v>
      </c>
      <c r="Q173" t="e">
        <f>MATCH(A173,Вед!A:A,0)</f>
        <v>#N/A</v>
      </c>
      <c r="R173" t="e">
        <f>INDEX(Вед!D:D,Лист2!Q173)</f>
        <v>#N/A</v>
      </c>
      <c r="S173" t="e">
        <f>INDEX(Вед!E:E,Лист2!Q173)</f>
        <v>#N/A</v>
      </c>
      <c r="T173">
        <f>MATCH(G173,ЦС2!A:A,0)</f>
        <v>9</v>
      </c>
      <c r="U173" t="str">
        <f>INDEX(ЦС2!D:D,Лист2!T173)</f>
        <v>Государственная программа 8</v>
      </c>
      <c r="V173" t="e">
        <f>MATCH(I173,ЦС10!A:A,0)</f>
        <v>#N/A</v>
      </c>
      <c r="W173" t="e">
        <f>INDEX(ЦС10!D:D,Лист2!V173)</f>
        <v>#N/A</v>
      </c>
      <c r="X173" t="e">
        <f>INDEX(ЦС10!E:E,Лист2!V173)</f>
        <v>#N/A</v>
      </c>
      <c r="Y173">
        <f t="shared" ca="1" si="10"/>
        <v>2</v>
      </c>
      <c r="Z173">
        <f t="shared" ca="1" si="11"/>
        <v>442988</v>
      </c>
      <c r="AA173">
        <f t="shared" ca="1" si="12"/>
        <v>698670</v>
      </c>
      <c r="AB173">
        <f t="shared" ca="1" si="13"/>
        <v>-698670</v>
      </c>
      <c r="AC173">
        <f t="shared" ca="1" si="14"/>
        <v>0</v>
      </c>
    </row>
    <row r="174" spans="1:29" x14ac:dyDescent="0.25">
      <c r="A174" t="s">
        <v>2407</v>
      </c>
      <c r="B174" t="s">
        <v>2408</v>
      </c>
      <c r="C174" t="s">
        <v>313</v>
      </c>
      <c r="D174" t="s">
        <v>314</v>
      </c>
      <c r="E174" t="s">
        <v>315</v>
      </c>
      <c r="F174" t="s">
        <v>316</v>
      </c>
      <c r="G174" t="s">
        <v>317</v>
      </c>
      <c r="H174" t="s">
        <v>2468</v>
      </c>
      <c r="I174" t="s">
        <v>2692</v>
      </c>
      <c r="J174" t="s">
        <v>2693</v>
      </c>
      <c r="K174" t="s">
        <v>102</v>
      </c>
      <c r="L174" t="s">
        <v>103</v>
      </c>
      <c r="M174">
        <v>200115</v>
      </c>
      <c r="N174">
        <v>0</v>
      </c>
      <c r="O174">
        <v>200115</v>
      </c>
      <c r="Q174" t="e">
        <f>MATCH(A174,Вед!A:A,0)</f>
        <v>#N/A</v>
      </c>
      <c r="R174" t="e">
        <f>INDEX(Вед!D:D,Лист2!Q174)</f>
        <v>#N/A</v>
      </c>
      <c r="S174" t="e">
        <f>INDEX(Вед!E:E,Лист2!Q174)</f>
        <v>#N/A</v>
      </c>
      <c r="T174">
        <f>MATCH(G174,ЦС2!A:A,0)</f>
        <v>9</v>
      </c>
      <c r="U174" t="str">
        <f>INDEX(ЦС2!D:D,Лист2!T174)</f>
        <v>Государственная программа 8</v>
      </c>
      <c r="V174" t="e">
        <f>MATCH(I174,ЦС10!A:A,0)</f>
        <v>#N/A</v>
      </c>
      <c r="W174" t="e">
        <f>INDEX(ЦС10!D:D,Лист2!V174)</f>
        <v>#N/A</v>
      </c>
      <c r="X174" t="e">
        <f>INDEX(ЦС10!E:E,Лист2!V174)</f>
        <v>#N/A</v>
      </c>
      <c r="Y174">
        <f t="shared" ca="1" si="10"/>
        <v>3</v>
      </c>
      <c r="Z174">
        <f t="shared" ca="1" si="11"/>
        <v>243250</v>
      </c>
      <c r="AA174">
        <f t="shared" ca="1" si="12"/>
        <v>305620</v>
      </c>
      <c r="AB174">
        <f t="shared" ca="1" si="13"/>
        <v>0</v>
      </c>
      <c r="AC174">
        <f t="shared" ca="1" si="14"/>
        <v>305620</v>
      </c>
    </row>
    <row r="175" spans="1:29" x14ac:dyDescent="0.25">
      <c r="A175" t="s">
        <v>2407</v>
      </c>
      <c r="B175" t="s">
        <v>2408</v>
      </c>
      <c r="C175" t="s">
        <v>313</v>
      </c>
      <c r="D175" t="s">
        <v>314</v>
      </c>
      <c r="E175" t="s">
        <v>315</v>
      </c>
      <c r="F175" t="s">
        <v>316</v>
      </c>
      <c r="G175" t="s">
        <v>317</v>
      </c>
      <c r="H175" t="s">
        <v>2468</v>
      </c>
      <c r="I175" t="s">
        <v>2648</v>
      </c>
      <c r="J175" t="s">
        <v>2649</v>
      </c>
      <c r="K175" t="s">
        <v>56</v>
      </c>
      <c r="L175" t="s">
        <v>57</v>
      </c>
      <c r="M175">
        <v>303318</v>
      </c>
      <c r="N175">
        <v>0</v>
      </c>
      <c r="O175">
        <v>303318</v>
      </c>
      <c r="Q175" t="e">
        <f>MATCH(A175,Вед!A:A,0)</f>
        <v>#N/A</v>
      </c>
      <c r="R175" t="e">
        <f>INDEX(Вед!D:D,Лист2!Q175)</f>
        <v>#N/A</v>
      </c>
      <c r="S175" t="e">
        <f>INDEX(Вед!E:E,Лист2!Q175)</f>
        <v>#N/A</v>
      </c>
      <c r="T175">
        <f>MATCH(G175,ЦС2!A:A,0)</f>
        <v>9</v>
      </c>
      <c r="U175" t="str">
        <f>INDEX(ЦС2!D:D,Лист2!T175)</f>
        <v>Государственная программа 8</v>
      </c>
      <c r="V175" t="e">
        <f>MATCH(I175,ЦС10!A:A,0)</f>
        <v>#N/A</v>
      </c>
      <c r="W175" t="e">
        <f>INDEX(ЦС10!D:D,Лист2!V175)</f>
        <v>#N/A</v>
      </c>
      <c r="X175" t="e">
        <f>INDEX(ЦС10!E:E,Лист2!V175)</f>
        <v>#N/A</v>
      </c>
      <c r="Y175">
        <f t="shared" ca="1" si="10"/>
        <v>0</v>
      </c>
      <c r="Z175">
        <f t="shared" ca="1" si="11"/>
        <v>24025</v>
      </c>
      <c r="AA175">
        <f t="shared" ca="1" si="12"/>
        <v>884180</v>
      </c>
      <c r="AB175">
        <f t="shared" ca="1" si="13"/>
        <v>24025</v>
      </c>
      <c r="AC175">
        <f t="shared" ca="1" si="14"/>
        <v>908205</v>
      </c>
    </row>
    <row r="176" spans="1:29" x14ac:dyDescent="0.25">
      <c r="A176" t="s">
        <v>2407</v>
      </c>
      <c r="B176" t="s">
        <v>2408</v>
      </c>
      <c r="C176" t="s">
        <v>313</v>
      </c>
      <c r="D176" t="s">
        <v>314</v>
      </c>
      <c r="E176" t="s">
        <v>315</v>
      </c>
      <c r="F176" t="s">
        <v>316</v>
      </c>
      <c r="G176" t="s">
        <v>317</v>
      </c>
      <c r="H176" t="s">
        <v>2468</v>
      </c>
      <c r="I176" t="s">
        <v>2694</v>
      </c>
      <c r="J176" t="s">
        <v>2695</v>
      </c>
      <c r="K176" t="s">
        <v>74</v>
      </c>
      <c r="L176" t="s">
        <v>75</v>
      </c>
      <c r="M176">
        <v>606466</v>
      </c>
      <c r="N176">
        <v>-426319</v>
      </c>
      <c r="O176">
        <v>180147</v>
      </c>
      <c r="Q176" t="e">
        <f>MATCH(A176,Вед!A:A,0)</f>
        <v>#N/A</v>
      </c>
      <c r="R176" t="e">
        <f>INDEX(Вед!D:D,Лист2!Q176)</f>
        <v>#N/A</v>
      </c>
      <c r="S176" t="e">
        <f>INDEX(Вед!E:E,Лист2!Q176)</f>
        <v>#N/A</v>
      </c>
      <c r="T176">
        <f>MATCH(G176,ЦС2!A:A,0)</f>
        <v>9</v>
      </c>
      <c r="U176" t="str">
        <f>INDEX(ЦС2!D:D,Лист2!T176)</f>
        <v>Государственная программа 8</v>
      </c>
      <c r="V176" t="e">
        <f>MATCH(I176,ЦС10!A:A,0)</f>
        <v>#N/A</v>
      </c>
      <c r="W176" t="e">
        <f>INDEX(ЦС10!D:D,Лист2!V176)</f>
        <v>#N/A</v>
      </c>
      <c r="X176" t="e">
        <f>INDEX(ЦС10!E:E,Лист2!V176)</f>
        <v>#N/A</v>
      </c>
      <c r="Y176">
        <f t="shared" ca="1" si="10"/>
        <v>3</v>
      </c>
      <c r="Z176">
        <f t="shared" ca="1" si="11"/>
        <v>147629</v>
      </c>
      <c r="AA176">
        <f t="shared" ca="1" si="12"/>
        <v>509185</v>
      </c>
      <c r="AB176">
        <f t="shared" ca="1" si="13"/>
        <v>0</v>
      </c>
      <c r="AC176">
        <f t="shared" ca="1" si="14"/>
        <v>509185</v>
      </c>
    </row>
    <row r="177" spans="1:29" x14ac:dyDescent="0.25">
      <c r="A177" t="s">
        <v>2407</v>
      </c>
      <c r="B177" t="s">
        <v>2408</v>
      </c>
      <c r="C177" t="s">
        <v>313</v>
      </c>
      <c r="D177" t="s">
        <v>314</v>
      </c>
      <c r="E177" t="s">
        <v>315</v>
      </c>
      <c r="F177" t="s">
        <v>316</v>
      </c>
      <c r="G177" t="s">
        <v>317</v>
      </c>
      <c r="H177" t="s">
        <v>2468</v>
      </c>
      <c r="I177" t="s">
        <v>2696</v>
      </c>
      <c r="J177" t="s">
        <v>2697</v>
      </c>
      <c r="K177" t="s">
        <v>58</v>
      </c>
      <c r="L177" t="s">
        <v>59</v>
      </c>
      <c r="M177">
        <v>511051</v>
      </c>
      <c r="N177">
        <v>20412</v>
      </c>
      <c r="O177">
        <v>531463</v>
      </c>
      <c r="Q177" t="e">
        <f>MATCH(A177,Вед!A:A,0)</f>
        <v>#N/A</v>
      </c>
      <c r="R177" t="e">
        <f>INDEX(Вед!D:D,Лист2!Q177)</f>
        <v>#N/A</v>
      </c>
      <c r="S177" t="e">
        <f>INDEX(Вед!E:E,Лист2!Q177)</f>
        <v>#N/A</v>
      </c>
      <c r="T177">
        <f>MATCH(G177,ЦС2!A:A,0)</f>
        <v>9</v>
      </c>
      <c r="U177" t="str">
        <f>INDEX(ЦС2!D:D,Лист2!T177)</f>
        <v>Государственная программа 8</v>
      </c>
      <c r="V177" t="e">
        <f>MATCH(I177,ЦС10!A:A,0)</f>
        <v>#N/A</v>
      </c>
      <c r="W177" t="e">
        <f>INDEX(ЦС10!D:D,Лист2!V177)</f>
        <v>#N/A</v>
      </c>
      <c r="X177" t="e">
        <f>INDEX(ЦС10!E:E,Лист2!V177)</f>
        <v>#N/A</v>
      </c>
      <c r="Y177">
        <f t="shared" ca="1" si="10"/>
        <v>0</v>
      </c>
      <c r="Z177">
        <f t="shared" ca="1" si="11"/>
        <v>6358</v>
      </c>
      <c r="AA177">
        <f t="shared" ca="1" si="12"/>
        <v>10820</v>
      </c>
      <c r="AB177">
        <f t="shared" ca="1" si="13"/>
        <v>6358</v>
      </c>
      <c r="AC177">
        <f t="shared" ca="1" si="14"/>
        <v>17178</v>
      </c>
    </row>
    <row r="178" spans="1:29" x14ac:dyDescent="0.25">
      <c r="A178" t="s">
        <v>2407</v>
      </c>
      <c r="B178" t="s">
        <v>2408</v>
      </c>
      <c r="C178" t="s">
        <v>313</v>
      </c>
      <c r="D178" t="s">
        <v>314</v>
      </c>
      <c r="E178" t="s">
        <v>315</v>
      </c>
      <c r="F178" t="s">
        <v>316</v>
      </c>
      <c r="G178" t="s">
        <v>317</v>
      </c>
      <c r="H178" t="s">
        <v>2468</v>
      </c>
      <c r="I178" t="s">
        <v>2698</v>
      </c>
      <c r="J178" t="s">
        <v>2699</v>
      </c>
      <c r="K178" t="s">
        <v>355</v>
      </c>
      <c r="L178" t="s">
        <v>356</v>
      </c>
      <c r="M178">
        <v>709599</v>
      </c>
      <c r="N178">
        <v>-709599</v>
      </c>
      <c r="O178">
        <v>0</v>
      </c>
      <c r="Q178" t="e">
        <f>MATCH(A178,Вед!A:A,0)</f>
        <v>#N/A</v>
      </c>
      <c r="R178" t="e">
        <f>INDEX(Вед!D:D,Лист2!Q178)</f>
        <v>#N/A</v>
      </c>
      <c r="S178" t="e">
        <f>INDEX(Вед!E:E,Лист2!Q178)</f>
        <v>#N/A</v>
      </c>
      <c r="T178">
        <f>MATCH(G178,ЦС2!A:A,0)</f>
        <v>9</v>
      </c>
      <c r="U178" t="str">
        <f>INDEX(ЦС2!D:D,Лист2!T178)</f>
        <v>Государственная программа 8</v>
      </c>
      <c r="V178" t="e">
        <f>MATCH(I178,ЦС10!A:A,0)</f>
        <v>#N/A</v>
      </c>
      <c r="W178" t="e">
        <f>INDEX(ЦС10!D:D,Лист2!V178)</f>
        <v>#N/A</v>
      </c>
      <c r="X178" t="e">
        <f>INDEX(ЦС10!E:E,Лист2!V178)</f>
        <v>#N/A</v>
      </c>
      <c r="Y178">
        <f t="shared" ca="1" si="10"/>
        <v>1</v>
      </c>
      <c r="Z178">
        <f t="shared" ca="1" si="11"/>
        <v>540074</v>
      </c>
      <c r="AA178">
        <f t="shared" ca="1" si="12"/>
        <v>555945</v>
      </c>
      <c r="AB178">
        <f t="shared" ca="1" si="13"/>
        <v>-540074</v>
      </c>
      <c r="AC178">
        <f t="shared" ca="1" si="14"/>
        <v>15871</v>
      </c>
    </row>
    <row r="179" spans="1:29" x14ac:dyDescent="0.25">
      <c r="A179" t="s">
        <v>2407</v>
      </c>
      <c r="B179" t="s">
        <v>2408</v>
      </c>
      <c r="C179" t="s">
        <v>313</v>
      </c>
      <c r="D179" t="s">
        <v>314</v>
      </c>
      <c r="E179" t="s">
        <v>315</v>
      </c>
      <c r="F179" t="s">
        <v>316</v>
      </c>
      <c r="G179" t="s">
        <v>317</v>
      </c>
      <c r="H179" t="s">
        <v>2468</v>
      </c>
      <c r="I179" t="s">
        <v>2700</v>
      </c>
      <c r="J179" t="s">
        <v>2701</v>
      </c>
      <c r="K179" t="s">
        <v>355</v>
      </c>
      <c r="L179" t="s">
        <v>356</v>
      </c>
      <c r="M179">
        <v>975724</v>
      </c>
      <c r="N179">
        <v>-975724</v>
      </c>
      <c r="O179">
        <v>0</v>
      </c>
      <c r="Q179" t="e">
        <f>MATCH(A179,Вед!A:A,0)</f>
        <v>#N/A</v>
      </c>
      <c r="R179" t="e">
        <f>INDEX(Вед!D:D,Лист2!Q179)</f>
        <v>#N/A</v>
      </c>
      <c r="S179" t="e">
        <f>INDEX(Вед!E:E,Лист2!Q179)</f>
        <v>#N/A</v>
      </c>
      <c r="T179">
        <f>MATCH(G179,ЦС2!A:A,0)</f>
        <v>9</v>
      </c>
      <c r="U179" t="str">
        <f>INDEX(ЦС2!D:D,Лист2!T179)</f>
        <v>Государственная программа 8</v>
      </c>
      <c r="V179" t="e">
        <f>MATCH(I179,ЦС10!A:A,0)</f>
        <v>#N/A</v>
      </c>
      <c r="W179" t="e">
        <f>INDEX(ЦС10!D:D,Лист2!V179)</f>
        <v>#N/A</v>
      </c>
      <c r="X179" t="e">
        <f>INDEX(ЦС10!E:E,Лист2!V179)</f>
        <v>#N/A</v>
      </c>
      <c r="Y179">
        <f t="shared" ca="1" si="10"/>
        <v>0</v>
      </c>
      <c r="Z179">
        <f t="shared" ca="1" si="11"/>
        <v>415032</v>
      </c>
      <c r="AA179">
        <f t="shared" ca="1" si="12"/>
        <v>794538</v>
      </c>
      <c r="AB179">
        <f t="shared" ca="1" si="13"/>
        <v>415032</v>
      </c>
      <c r="AC179">
        <f t="shared" ca="1" si="14"/>
        <v>1209570</v>
      </c>
    </row>
    <row r="180" spans="1:29" x14ac:dyDescent="0.25">
      <c r="A180" t="s">
        <v>2407</v>
      </c>
      <c r="B180" t="s">
        <v>2408</v>
      </c>
      <c r="C180" t="s">
        <v>313</v>
      </c>
      <c r="D180" t="s">
        <v>314</v>
      </c>
      <c r="E180" t="s">
        <v>315</v>
      </c>
      <c r="F180" t="s">
        <v>316</v>
      </c>
      <c r="G180" t="s">
        <v>317</v>
      </c>
      <c r="H180" t="s">
        <v>2468</v>
      </c>
      <c r="I180" t="s">
        <v>2702</v>
      </c>
      <c r="J180" t="s">
        <v>2703</v>
      </c>
      <c r="K180" t="s">
        <v>74</v>
      </c>
      <c r="L180" t="s">
        <v>75</v>
      </c>
      <c r="M180">
        <v>503232</v>
      </c>
      <c r="N180">
        <v>-280461</v>
      </c>
      <c r="O180">
        <v>222771</v>
      </c>
      <c r="Q180" t="e">
        <f>MATCH(A180,Вед!A:A,0)</f>
        <v>#N/A</v>
      </c>
      <c r="R180" t="e">
        <f>INDEX(Вед!D:D,Лист2!Q180)</f>
        <v>#N/A</v>
      </c>
      <c r="S180" t="e">
        <f>INDEX(Вед!E:E,Лист2!Q180)</f>
        <v>#N/A</v>
      </c>
      <c r="T180">
        <f>MATCH(G180,ЦС2!A:A,0)</f>
        <v>9</v>
      </c>
      <c r="U180" t="str">
        <f>INDEX(ЦС2!D:D,Лист2!T180)</f>
        <v>Государственная программа 8</v>
      </c>
      <c r="V180" t="e">
        <f>MATCH(I180,ЦС10!A:A,0)</f>
        <v>#N/A</v>
      </c>
      <c r="W180" t="e">
        <f>INDEX(ЦС10!D:D,Лист2!V180)</f>
        <v>#N/A</v>
      </c>
      <c r="X180" t="e">
        <f>INDEX(ЦС10!E:E,Лист2!V180)</f>
        <v>#N/A</v>
      </c>
      <c r="Y180">
        <f t="shared" ca="1" si="10"/>
        <v>0</v>
      </c>
      <c r="Z180">
        <f t="shared" ca="1" si="11"/>
        <v>243774</v>
      </c>
      <c r="AA180">
        <f t="shared" ca="1" si="12"/>
        <v>557478</v>
      </c>
      <c r="AB180">
        <f t="shared" ca="1" si="13"/>
        <v>243774</v>
      </c>
      <c r="AC180">
        <f t="shared" ca="1" si="14"/>
        <v>801252</v>
      </c>
    </row>
    <row r="181" spans="1:29" x14ac:dyDescent="0.25">
      <c r="A181" t="s">
        <v>2407</v>
      </c>
      <c r="B181" t="s">
        <v>2408</v>
      </c>
      <c r="C181" t="s">
        <v>313</v>
      </c>
      <c r="D181" t="s">
        <v>314</v>
      </c>
      <c r="E181" t="s">
        <v>315</v>
      </c>
      <c r="F181" t="s">
        <v>316</v>
      </c>
      <c r="G181" t="s">
        <v>317</v>
      </c>
      <c r="H181" t="s">
        <v>2468</v>
      </c>
      <c r="I181" t="s">
        <v>2702</v>
      </c>
      <c r="J181" t="s">
        <v>2703</v>
      </c>
      <c r="K181" t="s">
        <v>355</v>
      </c>
      <c r="L181" t="s">
        <v>356</v>
      </c>
      <c r="M181">
        <v>105612</v>
      </c>
      <c r="N181">
        <v>-1627</v>
      </c>
      <c r="O181">
        <v>103985</v>
      </c>
      <c r="Q181" t="e">
        <f>MATCH(A181,Вед!A:A,0)</f>
        <v>#N/A</v>
      </c>
      <c r="R181" t="e">
        <f>INDEX(Вед!D:D,Лист2!Q181)</f>
        <v>#N/A</v>
      </c>
      <c r="S181" t="e">
        <f>INDEX(Вед!E:E,Лист2!Q181)</f>
        <v>#N/A</v>
      </c>
      <c r="T181">
        <f>MATCH(G181,ЦС2!A:A,0)</f>
        <v>9</v>
      </c>
      <c r="U181" t="str">
        <f>INDEX(ЦС2!D:D,Лист2!T181)</f>
        <v>Государственная программа 8</v>
      </c>
      <c r="V181" t="e">
        <f>MATCH(I181,ЦС10!A:A,0)</f>
        <v>#N/A</v>
      </c>
      <c r="W181" t="e">
        <f>INDEX(ЦС10!D:D,Лист2!V181)</f>
        <v>#N/A</v>
      </c>
      <c r="X181" t="e">
        <f>INDEX(ЦС10!E:E,Лист2!V181)</f>
        <v>#N/A</v>
      </c>
      <c r="Y181">
        <f t="shared" ca="1" si="10"/>
        <v>3</v>
      </c>
      <c r="Z181">
        <f t="shared" ca="1" si="11"/>
        <v>542782</v>
      </c>
      <c r="AA181">
        <f t="shared" ca="1" si="12"/>
        <v>723021</v>
      </c>
      <c r="AB181">
        <f t="shared" ca="1" si="13"/>
        <v>0</v>
      </c>
      <c r="AC181">
        <f t="shared" ca="1" si="14"/>
        <v>723021</v>
      </c>
    </row>
    <row r="182" spans="1:29" x14ac:dyDescent="0.25">
      <c r="A182" t="s">
        <v>2407</v>
      </c>
      <c r="B182" t="s">
        <v>2408</v>
      </c>
      <c r="C182" t="s">
        <v>313</v>
      </c>
      <c r="D182" t="s">
        <v>314</v>
      </c>
      <c r="E182" t="s">
        <v>315</v>
      </c>
      <c r="F182" t="s">
        <v>316</v>
      </c>
      <c r="G182" t="s">
        <v>317</v>
      </c>
      <c r="H182" t="s">
        <v>2468</v>
      </c>
      <c r="I182" t="s">
        <v>2702</v>
      </c>
      <c r="J182" t="s">
        <v>2703</v>
      </c>
      <c r="K182" t="s">
        <v>365</v>
      </c>
      <c r="L182" t="s">
        <v>366</v>
      </c>
      <c r="M182">
        <v>781653</v>
      </c>
      <c r="N182">
        <v>-326839</v>
      </c>
      <c r="O182">
        <v>454814</v>
      </c>
      <c r="Q182" t="e">
        <f>MATCH(A182,Вед!A:A,0)</f>
        <v>#N/A</v>
      </c>
      <c r="R182" t="e">
        <f>INDEX(Вед!D:D,Лист2!Q182)</f>
        <v>#N/A</v>
      </c>
      <c r="S182" t="e">
        <f>INDEX(Вед!E:E,Лист2!Q182)</f>
        <v>#N/A</v>
      </c>
      <c r="T182">
        <f>MATCH(G182,ЦС2!A:A,0)</f>
        <v>9</v>
      </c>
      <c r="U182" t="str">
        <f>INDEX(ЦС2!D:D,Лист2!T182)</f>
        <v>Государственная программа 8</v>
      </c>
      <c r="V182" t="e">
        <f>MATCH(I182,ЦС10!A:A,0)</f>
        <v>#N/A</v>
      </c>
      <c r="W182" t="e">
        <f>INDEX(ЦС10!D:D,Лист2!V182)</f>
        <v>#N/A</v>
      </c>
      <c r="X182" t="e">
        <f>INDEX(ЦС10!E:E,Лист2!V182)</f>
        <v>#N/A</v>
      </c>
      <c r="Y182">
        <f t="shared" ca="1" si="10"/>
        <v>1</v>
      </c>
      <c r="Z182">
        <f t="shared" ca="1" si="11"/>
        <v>649691</v>
      </c>
      <c r="AA182">
        <f t="shared" ca="1" si="12"/>
        <v>995155</v>
      </c>
      <c r="AB182">
        <f t="shared" ca="1" si="13"/>
        <v>-649691</v>
      </c>
      <c r="AC182">
        <f t="shared" ca="1" si="14"/>
        <v>345464</v>
      </c>
    </row>
    <row r="183" spans="1:29" x14ac:dyDescent="0.25">
      <c r="A183" t="s">
        <v>2407</v>
      </c>
      <c r="B183" t="s">
        <v>2408</v>
      </c>
      <c r="C183" t="s">
        <v>313</v>
      </c>
      <c r="D183" t="s">
        <v>314</v>
      </c>
      <c r="E183" t="s">
        <v>315</v>
      </c>
      <c r="F183" t="s">
        <v>316</v>
      </c>
      <c r="G183" t="s">
        <v>317</v>
      </c>
      <c r="H183" t="s">
        <v>2468</v>
      </c>
      <c r="I183" t="s">
        <v>2702</v>
      </c>
      <c r="J183" t="s">
        <v>2703</v>
      </c>
      <c r="K183" t="s">
        <v>46</v>
      </c>
      <c r="L183" t="s">
        <v>47</v>
      </c>
      <c r="M183">
        <v>595955</v>
      </c>
      <c r="N183">
        <v>-587037</v>
      </c>
      <c r="O183">
        <v>8918</v>
      </c>
      <c r="Q183" t="e">
        <f>MATCH(A183,Вед!A:A,0)</f>
        <v>#N/A</v>
      </c>
      <c r="R183" t="e">
        <f>INDEX(Вед!D:D,Лист2!Q183)</f>
        <v>#N/A</v>
      </c>
      <c r="S183" t="e">
        <f>INDEX(Вед!E:E,Лист2!Q183)</f>
        <v>#N/A</v>
      </c>
      <c r="T183">
        <f>MATCH(G183,ЦС2!A:A,0)</f>
        <v>9</v>
      </c>
      <c r="U183" t="str">
        <f>INDEX(ЦС2!D:D,Лист2!T183)</f>
        <v>Государственная программа 8</v>
      </c>
      <c r="V183" t="e">
        <f>MATCH(I183,ЦС10!A:A,0)</f>
        <v>#N/A</v>
      </c>
      <c r="W183" t="e">
        <f>INDEX(ЦС10!D:D,Лист2!V183)</f>
        <v>#N/A</v>
      </c>
      <c r="X183" t="e">
        <f>INDEX(ЦС10!E:E,Лист2!V183)</f>
        <v>#N/A</v>
      </c>
      <c r="Y183">
        <f t="shared" ca="1" si="10"/>
        <v>2</v>
      </c>
      <c r="Z183">
        <f t="shared" ca="1" si="11"/>
        <v>695843</v>
      </c>
      <c r="AA183">
        <f t="shared" ca="1" si="12"/>
        <v>734114</v>
      </c>
      <c r="AB183">
        <f t="shared" ca="1" si="13"/>
        <v>-734114</v>
      </c>
      <c r="AC183">
        <f t="shared" ca="1" si="14"/>
        <v>0</v>
      </c>
    </row>
    <row r="184" spans="1:29" x14ac:dyDescent="0.25">
      <c r="A184" t="s">
        <v>2407</v>
      </c>
      <c r="B184" t="s">
        <v>2408</v>
      </c>
      <c r="C184" t="s">
        <v>313</v>
      </c>
      <c r="D184" t="s">
        <v>314</v>
      </c>
      <c r="E184" t="s">
        <v>315</v>
      </c>
      <c r="F184" t="s">
        <v>316</v>
      </c>
      <c r="G184" t="s">
        <v>317</v>
      </c>
      <c r="H184" t="s">
        <v>2468</v>
      </c>
      <c r="I184" t="s">
        <v>2704</v>
      </c>
      <c r="J184" t="s">
        <v>2705</v>
      </c>
      <c r="K184" t="s">
        <v>355</v>
      </c>
      <c r="L184" t="s">
        <v>356</v>
      </c>
      <c r="M184">
        <v>613640</v>
      </c>
      <c r="N184">
        <v>0</v>
      </c>
      <c r="O184">
        <v>613640</v>
      </c>
      <c r="Q184" t="e">
        <f>MATCH(A184,Вед!A:A,0)</f>
        <v>#N/A</v>
      </c>
      <c r="R184" t="e">
        <f>INDEX(Вед!D:D,Лист2!Q184)</f>
        <v>#N/A</v>
      </c>
      <c r="S184" t="e">
        <f>INDEX(Вед!E:E,Лист2!Q184)</f>
        <v>#N/A</v>
      </c>
      <c r="T184">
        <f>MATCH(G184,ЦС2!A:A,0)</f>
        <v>9</v>
      </c>
      <c r="U184" t="str">
        <f>INDEX(ЦС2!D:D,Лист2!T184)</f>
        <v>Государственная программа 8</v>
      </c>
      <c r="V184" t="e">
        <f>MATCH(I184,ЦС10!A:A,0)</f>
        <v>#N/A</v>
      </c>
      <c r="W184" t="e">
        <f>INDEX(ЦС10!D:D,Лист2!V184)</f>
        <v>#N/A</v>
      </c>
      <c r="X184" t="e">
        <f>INDEX(ЦС10!E:E,Лист2!V184)</f>
        <v>#N/A</v>
      </c>
      <c r="Y184">
        <f t="shared" ca="1" si="10"/>
        <v>1</v>
      </c>
      <c r="Z184">
        <f t="shared" ca="1" si="11"/>
        <v>560151</v>
      </c>
      <c r="AA184">
        <f t="shared" ca="1" si="12"/>
        <v>694679</v>
      </c>
      <c r="AB184">
        <f t="shared" ca="1" si="13"/>
        <v>-560151</v>
      </c>
      <c r="AC184">
        <f t="shared" ca="1" si="14"/>
        <v>134528</v>
      </c>
    </row>
    <row r="185" spans="1:29" x14ac:dyDescent="0.25">
      <c r="A185" t="s">
        <v>2407</v>
      </c>
      <c r="B185" t="s">
        <v>2408</v>
      </c>
      <c r="C185" t="s">
        <v>313</v>
      </c>
      <c r="D185" t="s">
        <v>314</v>
      </c>
      <c r="E185" t="s">
        <v>315</v>
      </c>
      <c r="F185" t="s">
        <v>316</v>
      </c>
      <c r="G185" t="s">
        <v>317</v>
      </c>
      <c r="H185" t="s">
        <v>2468</v>
      </c>
      <c r="I185" t="s">
        <v>2704</v>
      </c>
      <c r="J185" t="s">
        <v>2705</v>
      </c>
      <c r="K185" t="s">
        <v>365</v>
      </c>
      <c r="L185" t="s">
        <v>366</v>
      </c>
      <c r="M185">
        <v>317219</v>
      </c>
      <c r="N185">
        <v>-245933</v>
      </c>
      <c r="O185">
        <v>71286</v>
      </c>
      <c r="Q185" t="e">
        <f>MATCH(A185,Вед!A:A,0)</f>
        <v>#N/A</v>
      </c>
      <c r="R185" t="e">
        <f>INDEX(Вед!D:D,Лист2!Q185)</f>
        <v>#N/A</v>
      </c>
      <c r="S185" t="e">
        <f>INDEX(Вед!E:E,Лист2!Q185)</f>
        <v>#N/A</v>
      </c>
      <c r="T185">
        <f>MATCH(G185,ЦС2!A:A,0)</f>
        <v>9</v>
      </c>
      <c r="U185" t="str">
        <f>INDEX(ЦС2!D:D,Лист2!T185)</f>
        <v>Государственная программа 8</v>
      </c>
      <c r="V185" t="e">
        <f>MATCH(I185,ЦС10!A:A,0)</f>
        <v>#N/A</v>
      </c>
      <c r="W185" t="e">
        <f>INDEX(ЦС10!D:D,Лист2!V185)</f>
        <v>#N/A</v>
      </c>
      <c r="X185" t="e">
        <f>INDEX(ЦС10!E:E,Лист2!V185)</f>
        <v>#N/A</v>
      </c>
      <c r="Y185">
        <f t="shared" ca="1" si="10"/>
        <v>2</v>
      </c>
      <c r="Z185">
        <f t="shared" ca="1" si="11"/>
        <v>214194</v>
      </c>
      <c r="AA185">
        <f t="shared" ca="1" si="12"/>
        <v>655465</v>
      </c>
      <c r="AB185">
        <f t="shared" ca="1" si="13"/>
        <v>-655465</v>
      </c>
      <c r="AC185">
        <f t="shared" ca="1" si="14"/>
        <v>0</v>
      </c>
    </row>
    <row r="186" spans="1:29" x14ac:dyDescent="0.25">
      <c r="A186" t="s">
        <v>2407</v>
      </c>
      <c r="B186" t="s">
        <v>2408</v>
      </c>
      <c r="C186" t="s">
        <v>313</v>
      </c>
      <c r="D186" t="s">
        <v>314</v>
      </c>
      <c r="E186" t="s">
        <v>315</v>
      </c>
      <c r="F186" t="s">
        <v>316</v>
      </c>
      <c r="G186" t="s">
        <v>317</v>
      </c>
      <c r="H186" t="s">
        <v>2468</v>
      </c>
      <c r="I186" t="s">
        <v>2706</v>
      </c>
      <c r="J186" t="s">
        <v>2707</v>
      </c>
      <c r="K186" t="s">
        <v>355</v>
      </c>
      <c r="L186" t="s">
        <v>356</v>
      </c>
      <c r="M186">
        <v>84173</v>
      </c>
      <c r="N186">
        <v>-84173</v>
      </c>
      <c r="O186">
        <v>0</v>
      </c>
      <c r="Q186" t="e">
        <f>MATCH(A186,Вед!A:A,0)</f>
        <v>#N/A</v>
      </c>
      <c r="R186" t="e">
        <f>INDEX(Вед!D:D,Лист2!Q186)</f>
        <v>#N/A</v>
      </c>
      <c r="S186" t="e">
        <f>INDEX(Вед!E:E,Лист2!Q186)</f>
        <v>#N/A</v>
      </c>
      <c r="T186">
        <f>MATCH(G186,ЦС2!A:A,0)</f>
        <v>9</v>
      </c>
      <c r="U186" t="str">
        <f>INDEX(ЦС2!D:D,Лист2!T186)</f>
        <v>Государственная программа 8</v>
      </c>
      <c r="V186" t="e">
        <f>MATCH(I186,ЦС10!A:A,0)</f>
        <v>#N/A</v>
      </c>
      <c r="W186" t="e">
        <f>INDEX(ЦС10!D:D,Лист2!V186)</f>
        <v>#N/A</v>
      </c>
      <c r="X186" t="e">
        <f>INDEX(ЦС10!E:E,Лист2!V186)</f>
        <v>#N/A</v>
      </c>
      <c r="Y186">
        <f t="shared" ca="1" si="10"/>
        <v>3</v>
      </c>
      <c r="Z186">
        <f t="shared" ca="1" si="11"/>
        <v>88697</v>
      </c>
      <c r="AA186">
        <f t="shared" ca="1" si="12"/>
        <v>960328</v>
      </c>
      <c r="AB186">
        <f t="shared" ca="1" si="13"/>
        <v>0</v>
      </c>
      <c r="AC186">
        <f t="shared" ca="1" si="14"/>
        <v>960328</v>
      </c>
    </row>
    <row r="187" spans="1:29" x14ac:dyDescent="0.25">
      <c r="A187" t="s">
        <v>2407</v>
      </c>
      <c r="B187" t="s">
        <v>2408</v>
      </c>
      <c r="C187" t="s">
        <v>313</v>
      </c>
      <c r="D187" t="s">
        <v>314</v>
      </c>
      <c r="E187" t="s">
        <v>315</v>
      </c>
      <c r="F187" t="s">
        <v>316</v>
      </c>
      <c r="G187" t="s">
        <v>317</v>
      </c>
      <c r="H187" t="s">
        <v>2468</v>
      </c>
      <c r="I187" t="s">
        <v>2662</v>
      </c>
      <c r="J187" t="s">
        <v>2663</v>
      </c>
      <c r="K187" t="s">
        <v>102</v>
      </c>
      <c r="L187" t="s">
        <v>103</v>
      </c>
      <c r="M187">
        <v>114070</v>
      </c>
      <c r="N187">
        <v>-17621</v>
      </c>
      <c r="O187">
        <v>96449</v>
      </c>
      <c r="Q187" t="e">
        <f>MATCH(A187,Вед!A:A,0)</f>
        <v>#N/A</v>
      </c>
      <c r="R187" t="e">
        <f>INDEX(Вед!D:D,Лист2!Q187)</f>
        <v>#N/A</v>
      </c>
      <c r="S187" t="e">
        <f>INDEX(Вед!E:E,Лист2!Q187)</f>
        <v>#N/A</v>
      </c>
      <c r="T187">
        <f>MATCH(G187,ЦС2!A:A,0)</f>
        <v>9</v>
      </c>
      <c r="U187" t="str">
        <f>INDEX(ЦС2!D:D,Лист2!T187)</f>
        <v>Государственная программа 8</v>
      </c>
      <c r="V187" t="e">
        <f>MATCH(I187,ЦС10!A:A,0)</f>
        <v>#N/A</v>
      </c>
      <c r="W187" t="e">
        <f>INDEX(ЦС10!D:D,Лист2!V187)</f>
        <v>#N/A</v>
      </c>
      <c r="X187" t="e">
        <f>INDEX(ЦС10!E:E,Лист2!V187)</f>
        <v>#N/A</v>
      </c>
      <c r="Y187">
        <f t="shared" ca="1" si="10"/>
        <v>2</v>
      </c>
      <c r="Z187">
        <f t="shared" ca="1" si="11"/>
        <v>59327</v>
      </c>
      <c r="AA187">
        <f t="shared" ca="1" si="12"/>
        <v>699907</v>
      </c>
      <c r="AB187">
        <f t="shared" ca="1" si="13"/>
        <v>-699907</v>
      </c>
      <c r="AC187">
        <f t="shared" ca="1" si="14"/>
        <v>0</v>
      </c>
    </row>
    <row r="188" spans="1:29" x14ac:dyDescent="0.25">
      <c r="A188" t="s">
        <v>2407</v>
      </c>
      <c r="B188" t="s">
        <v>2408</v>
      </c>
      <c r="C188" t="s">
        <v>313</v>
      </c>
      <c r="D188" t="s">
        <v>314</v>
      </c>
      <c r="E188" t="s">
        <v>315</v>
      </c>
      <c r="F188" t="s">
        <v>316</v>
      </c>
      <c r="G188" t="s">
        <v>442</v>
      </c>
      <c r="H188" t="s">
        <v>2469</v>
      </c>
      <c r="I188" t="s">
        <v>2708</v>
      </c>
      <c r="J188" t="s">
        <v>2709</v>
      </c>
      <c r="K188" t="s">
        <v>41</v>
      </c>
      <c r="L188" t="s">
        <v>42</v>
      </c>
      <c r="M188">
        <v>136007</v>
      </c>
      <c r="N188">
        <v>-136007</v>
      </c>
      <c r="O188">
        <v>0</v>
      </c>
      <c r="Q188" t="e">
        <f>MATCH(A188,Вед!A:A,0)</f>
        <v>#N/A</v>
      </c>
      <c r="R188" t="e">
        <f>INDEX(Вед!D:D,Лист2!Q188)</f>
        <v>#N/A</v>
      </c>
      <c r="S188" t="e">
        <f>INDEX(Вед!E:E,Лист2!Q188)</f>
        <v>#N/A</v>
      </c>
      <c r="T188">
        <f>MATCH(G188,ЦС2!A:A,0)</f>
        <v>25</v>
      </c>
      <c r="U188" t="str">
        <f>INDEX(ЦС2!D:D,Лист2!T188)</f>
        <v>Государственная программа 24</v>
      </c>
      <c r="V188" t="e">
        <f>MATCH(I188,ЦС10!A:A,0)</f>
        <v>#N/A</v>
      </c>
      <c r="W188" t="e">
        <f>INDEX(ЦС10!D:D,Лист2!V188)</f>
        <v>#N/A</v>
      </c>
      <c r="X188" t="e">
        <f>INDEX(ЦС10!E:E,Лист2!V188)</f>
        <v>#N/A</v>
      </c>
      <c r="Y188">
        <f t="shared" ca="1" si="10"/>
        <v>0</v>
      </c>
      <c r="Z188">
        <f t="shared" ca="1" si="11"/>
        <v>292642</v>
      </c>
      <c r="AA188">
        <f t="shared" ca="1" si="12"/>
        <v>301430</v>
      </c>
      <c r="AB188">
        <f t="shared" ca="1" si="13"/>
        <v>292642</v>
      </c>
      <c r="AC188">
        <f t="shared" ca="1" si="14"/>
        <v>594072</v>
      </c>
    </row>
    <row r="189" spans="1:29" x14ac:dyDescent="0.25">
      <c r="A189" t="s">
        <v>2407</v>
      </c>
      <c r="B189" t="s">
        <v>2408</v>
      </c>
      <c r="C189" t="s">
        <v>313</v>
      </c>
      <c r="D189" t="s">
        <v>314</v>
      </c>
      <c r="E189" t="s">
        <v>315</v>
      </c>
      <c r="F189" t="s">
        <v>316</v>
      </c>
      <c r="G189" t="s">
        <v>442</v>
      </c>
      <c r="H189" t="s">
        <v>2469</v>
      </c>
      <c r="I189" t="s">
        <v>2708</v>
      </c>
      <c r="J189" t="s">
        <v>2709</v>
      </c>
      <c r="K189" t="s">
        <v>41</v>
      </c>
      <c r="L189" t="s">
        <v>42</v>
      </c>
      <c r="M189">
        <v>453265</v>
      </c>
      <c r="N189">
        <v>-453265</v>
      </c>
      <c r="O189">
        <v>0</v>
      </c>
      <c r="Q189" t="e">
        <f>MATCH(A189,Вед!A:A,0)</f>
        <v>#N/A</v>
      </c>
      <c r="R189" t="e">
        <f>INDEX(Вед!D:D,Лист2!Q189)</f>
        <v>#N/A</v>
      </c>
      <c r="S189" t="e">
        <f>INDEX(Вед!E:E,Лист2!Q189)</f>
        <v>#N/A</v>
      </c>
      <c r="T189">
        <f>MATCH(G189,ЦС2!A:A,0)</f>
        <v>25</v>
      </c>
      <c r="U189" t="str">
        <f>INDEX(ЦС2!D:D,Лист2!T189)</f>
        <v>Государственная программа 24</v>
      </c>
      <c r="V189" t="e">
        <f>MATCH(I189,ЦС10!A:A,0)</f>
        <v>#N/A</v>
      </c>
      <c r="W189" t="e">
        <f>INDEX(ЦС10!D:D,Лист2!V189)</f>
        <v>#N/A</v>
      </c>
      <c r="X189" t="e">
        <f>INDEX(ЦС10!E:E,Лист2!V189)</f>
        <v>#N/A</v>
      </c>
      <c r="Y189">
        <f t="shared" ca="1" si="10"/>
        <v>1</v>
      </c>
      <c r="Z189">
        <f t="shared" ca="1" si="11"/>
        <v>40920</v>
      </c>
      <c r="AA189">
        <f t="shared" ca="1" si="12"/>
        <v>642305</v>
      </c>
      <c r="AB189">
        <f t="shared" ca="1" si="13"/>
        <v>-40920</v>
      </c>
      <c r="AC189">
        <f t="shared" ca="1" si="14"/>
        <v>601385</v>
      </c>
    </row>
    <row r="190" spans="1:29" x14ac:dyDescent="0.25">
      <c r="A190" t="s">
        <v>2407</v>
      </c>
      <c r="B190" t="s">
        <v>2408</v>
      </c>
      <c r="C190" t="s">
        <v>450</v>
      </c>
      <c r="D190" t="s">
        <v>451</v>
      </c>
      <c r="E190" t="s">
        <v>452</v>
      </c>
      <c r="F190" t="s">
        <v>453</v>
      </c>
      <c r="G190" t="s">
        <v>317</v>
      </c>
      <c r="H190" t="s">
        <v>2468</v>
      </c>
      <c r="I190" t="s">
        <v>2684</v>
      </c>
      <c r="J190" t="s">
        <v>2685</v>
      </c>
      <c r="K190" t="s">
        <v>41</v>
      </c>
      <c r="L190" t="s">
        <v>42</v>
      </c>
      <c r="M190">
        <v>128334</v>
      </c>
      <c r="N190">
        <v>0</v>
      </c>
      <c r="O190">
        <v>128334</v>
      </c>
      <c r="Q190" t="e">
        <f>MATCH(A190,Вед!A:A,0)</f>
        <v>#N/A</v>
      </c>
      <c r="R190" t="e">
        <f>INDEX(Вед!D:D,Лист2!Q190)</f>
        <v>#N/A</v>
      </c>
      <c r="S190" t="e">
        <f>INDEX(Вед!E:E,Лист2!Q190)</f>
        <v>#N/A</v>
      </c>
      <c r="T190">
        <f>MATCH(G190,ЦС2!A:A,0)</f>
        <v>9</v>
      </c>
      <c r="U190" t="str">
        <f>INDEX(ЦС2!D:D,Лист2!T190)</f>
        <v>Государственная программа 8</v>
      </c>
      <c r="V190" t="e">
        <f>MATCH(I190,ЦС10!A:A,0)</f>
        <v>#N/A</v>
      </c>
      <c r="W190" t="e">
        <f>INDEX(ЦС10!D:D,Лист2!V190)</f>
        <v>#N/A</v>
      </c>
      <c r="X190" t="e">
        <f>INDEX(ЦС10!E:E,Лист2!V190)</f>
        <v>#N/A</v>
      </c>
      <c r="Y190">
        <f t="shared" ca="1" si="10"/>
        <v>3</v>
      </c>
      <c r="Z190">
        <f t="shared" ca="1" si="11"/>
        <v>44527</v>
      </c>
      <c r="AA190">
        <f t="shared" ca="1" si="12"/>
        <v>67459</v>
      </c>
      <c r="AB190">
        <f t="shared" ca="1" si="13"/>
        <v>0</v>
      </c>
      <c r="AC190">
        <f t="shared" ca="1" si="14"/>
        <v>67459</v>
      </c>
    </row>
    <row r="191" spans="1:29" x14ac:dyDescent="0.25">
      <c r="A191" t="s">
        <v>2407</v>
      </c>
      <c r="B191" t="s">
        <v>2408</v>
      </c>
      <c r="C191" t="s">
        <v>450</v>
      </c>
      <c r="D191" t="s">
        <v>451</v>
      </c>
      <c r="E191" t="s">
        <v>452</v>
      </c>
      <c r="F191" t="s">
        <v>453</v>
      </c>
      <c r="G191" t="s">
        <v>442</v>
      </c>
      <c r="H191" t="s">
        <v>2469</v>
      </c>
      <c r="I191" t="s">
        <v>2710</v>
      </c>
      <c r="J191" t="s">
        <v>2711</v>
      </c>
      <c r="K191" t="s">
        <v>64</v>
      </c>
      <c r="L191" t="s">
        <v>65</v>
      </c>
      <c r="M191">
        <v>366279</v>
      </c>
      <c r="N191">
        <v>-366279</v>
      </c>
      <c r="O191">
        <v>0</v>
      </c>
      <c r="Q191" t="e">
        <f>MATCH(A191,Вед!A:A,0)</f>
        <v>#N/A</v>
      </c>
      <c r="R191" t="e">
        <f>INDEX(Вед!D:D,Лист2!Q191)</f>
        <v>#N/A</v>
      </c>
      <c r="S191" t="e">
        <f>INDEX(Вед!E:E,Лист2!Q191)</f>
        <v>#N/A</v>
      </c>
      <c r="T191">
        <f>MATCH(G191,ЦС2!A:A,0)</f>
        <v>25</v>
      </c>
      <c r="U191" t="str">
        <f>INDEX(ЦС2!D:D,Лист2!T191)</f>
        <v>Государственная программа 24</v>
      </c>
      <c r="V191" t="e">
        <f>MATCH(I191,ЦС10!A:A,0)</f>
        <v>#N/A</v>
      </c>
      <c r="W191" t="e">
        <f>INDEX(ЦС10!D:D,Лист2!V191)</f>
        <v>#N/A</v>
      </c>
      <c r="X191" t="e">
        <f>INDEX(ЦС10!E:E,Лист2!V191)</f>
        <v>#N/A</v>
      </c>
      <c r="Y191">
        <f t="shared" ca="1" si="10"/>
        <v>1</v>
      </c>
      <c r="Z191">
        <f t="shared" ca="1" si="11"/>
        <v>309611</v>
      </c>
      <c r="AA191">
        <f t="shared" ca="1" si="12"/>
        <v>439735</v>
      </c>
      <c r="AB191">
        <f t="shared" ca="1" si="13"/>
        <v>-309611</v>
      </c>
      <c r="AC191">
        <f t="shared" ca="1" si="14"/>
        <v>130124</v>
      </c>
    </row>
    <row r="192" spans="1:29" x14ac:dyDescent="0.25">
      <c r="A192" t="s">
        <v>2407</v>
      </c>
      <c r="B192" t="s">
        <v>2408</v>
      </c>
      <c r="C192" t="s">
        <v>450</v>
      </c>
      <c r="D192" t="s">
        <v>451</v>
      </c>
      <c r="E192" t="s">
        <v>452</v>
      </c>
      <c r="F192" t="s">
        <v>453</v>
      </c>
      <c r="G192" t="s">
        <v>442</v>
      </c>
      <c r="H192" t="s">
        <v>2469</v>
      </c>
      <c r="I192" t="s">
        <v>2708</v>
      </c>
      <c r="J192" t="s">
        <v>2709</v>
      </c>
      <c r="K192" t="s">
        <v>41</v>
      </c>
      <c r="L192" t="s">
        <v>42</v>
      </c>
      <c r="M192">
        <v>393173</v>
      </c>
      <c r="N192">
        <v>-287026</v>
      </c>
      <c r="O192">
        <v>106147</v>
      </c>
      <c r="Q192" t="e">
        <f>MATCH(A192,Вед!A:A,0)</f>
        <v>#N/A</v>
      </c>
      <c r="R192" t="e">
        <f>INDEX(Вед!D:D,Лист2!Q192)</f>
        <v>#N/A</v>
      </c>
      <c r="S192" t="e">
        <f>INDEX(Вед!E:E,Лист2!Q192)</f>
        <v>#N/A</v>
      </c>
      <c r="T192">
        <f>MATCH(G192,ЦС2!A:A,0)</f>
        <v>25</v>
      </c>
      <c r="U192" t="str">
        <f>INDEX(ЦС2!D:D,Лист2!T192)</f>
        <v>Государственная программа 24</v>
      </c>
      <c r="V192" t="e">
        <f>MATCH(I192,ЦС10!A:A,0)</f>
        <v>#N/A</v>
      </c>
      <c r="W192" t="e">
        <f>INDEX(ЦС10!D:D,Лист2!V192)</f>
        <v>#N/A</v>
      </c>
      <c r="X192" t="e">
        <f>INDEX(ЦС10!E:E,Лист2!V192)</f>
        <v>#N/A</v>
      </c>
      <c r="Y192">
        <f t="shared" ca="1" si="10"/>
        <v>0</v>
      </c>
      <c r="Z192">
        <f t="shared" ca="1" si="11"/>
        <v>12772</v>
      </c>
      <c r="AA192">
        <f t="shared" ca="1" si="12"/>
        <v>267056</v>
      </c>
      <c r="AB192">
        <f t="shared" ca="1" si="13"/>
        <v>12772</v>
      </c>
      <c r="AC192">
        <f t="shared" ca="1" si="14"/>
        <v>279828</v>
      </c>
    </row>
    <row r="193" spans="1:29" x14ac:dyDescent="0.25">
      <c r="A193" t="s">
        <v>2407</v>
      </c>
      <c r="B193" t="s">
        <v>2408</v>
      </c>
      <c r="C193" t="s">
        <v>450</v>
      </c>
      <c r="D193" t="s">
        <v>451</v>
      </c>
      <c r="E193" t="s">
        <v>452</v>
      </c>
      <c r="F193" t="s">
        <v>453</v>
      </c>
      <c r="G193" t="s">
        <v>442</v>
      </c>
      <c r="H193" t="s">
        <v>2469</v>
      </c>
      <c r="I193" t="s">
        <v>2708</v>
      </c>
      <c r="J193" t="s">
        <v>2709</v>
      </c>
      <c r="K193" t="s">
        <v>41</v>
      </c>
      <c r="L193" t="s">
        <v>42</v>
      </c>
      <c r="M193">
        <v>788214</v>
      </c>
      <c r="N193">
        <v>0</v>
      </c>
      <c r="O193">
        <v>788214</v>
      </c>
      <c r="Q193" t="e">
        <f>MATCH(A193,Вед!A:A,0)</f>
        <v>#N/A</v>
      </c>
      <c r="R193" t="e">
        <f>INDEX(Вед!D:D,Лист2!Q193)</f>
        <v>#N/A</v>
      </c>
      <c r="S193" t="e">
        <f>INDEX(Вед!E:E,Лист2!Q193)</f>
        <v>#N/A</v>
      </c>
      <c r="T193">
        <f>MATCH(G193,ЦС2!A:A,0)</f>
        <v>25</v>
      </c>
      <c r="U193" t="str">
        <f>INDEX(ЦС2!D:D,Лист2!T193)</f>
        <v>Государственная программа 24</v>
      </c>
      <c r="V193" t="e">
        <f>MATCH(I193,ЦС10!A:A,0)</f>
        <v>#N/A</v>
      </c>
      <c r="W193" t="e">
        <f>INDEX(ЦС10!D:D,Лист2!V193)</f>
        <v>#N/A</v>
      </c>
      <c r="X193" t="e">
        <f>INDEX(ЦС10!E:E,Лист2!V193)</f>
        <v>#N/A</v>
      </c>
      <c r="Y193">
        <f t="shared" ca="1" si="10"/>
        <v>3</v>
      </c>
      <c r="Z193">
        <f t="shared" ca="1" si="11"/>
        <v>198303</v>
      </c>
      <c r="AA193">
        <f t="shared" ca="1" si="12"/>
        <v>823542</v>
      </c>
      <c r="AB193">
        <f t="shared" ca="1" si="13"/>
        <v>0</v>
      </c>
      <c r="AC193">
        <f t="shared" ca="1" si="14"/>
        <v>823542</v>
      </c>
    </row>
    <row r="194" spans="1:29" x14ac:dyDescent="0.25">
      <c r="A194" t="s">
        <v>2407</v>
      </c>
      <c r="B194" t="s">
        <v>2408</v>
      </c>
      <c r="C194" t="s">
        <v>450</v>
      </c>
      <c r="D194" t="s">
        <v>451</v>
      </c>
      <c r="E194" t="s">
        <v>452</v>
      </c>
      <c r="F194" t="s">
        <v>453</v>
      </c>
      <c r="G194" t="s">
        <v>442</v>
      </c>
      <c r="H194" t="s">
        <v>2469</v>
      </c>
      <c r="I194" t="s">
        <v>2712</v>
      </c>
      <c r="J194" t="s">
        <v>2713</v>
      </c>
      <c r="K194" t="s">
        <v>64</v>
      </c>
      <c r="L194" t="s">
        <v>65</v>
      </c>
      <c r="M194">
        <v>653975</v>
      </c>
      <c r="N194">
        <v>203547</v>
      </c>
      <c r="O194">
        <v>857522</v>
      </c>
      <c r="Q194" t="e">
        <f>MATCH(A194,Вед!A:A,0)</f>
        <v>#N/A</v>
      </c>
      <c r="R194" t="e">
        <f>INDEX(Вед!D:D,Лист2!Q194)</f>
        <v>#N/A</v>
      </c>
      <c r="S194" t="e">
        <f>INDEX(Вед!E:E,Лист2!Q194)</f>
        <v>#N/A</v>
      </c>
      <c r="T194">
        <f>MATCH(G194,ЦС2!A:A,0)</f>
        <v>25</v>
      </c>
      <c r="U194" t="str">
        <f>INDEX(ЦС2!D:D,Лист2!T194)</f>
        <v>Государственная программа 24</v>
      </c>
      <c r="V194" t="e">
        <f>MATCH(I194,ЦС10!A:A,0)</f>
        <v>#N/A</v>
      </c>
      <c r="W194" t="e">
        <f>INDEX(ЦС10!D:D,Лист2!V194)</f>
        <v>#N/A</v>
      </c>
      <c r="X194" t="e">
        <f>INDEX(ЦС10!E:E,Лист2!V194)</f>
        <v>#N/A</v>
      </c>
      <c r="Y194">
        <f t="shared" ca="1" si="10"/>
        <v>2</v>
      </c>
      <c r="Z194">
        <f t="shared" ca="1" si="11"/>
        <v>556747</v>
      </c>
      <c r="AA194">
        <f t="shared" ca="1" si="12"/>
        <v>860228</v>
      </c>
      <c r="AB194">
        <f t="shared" ca="1" si="13"/>
        <v>-860228</v>
      </c>
      <c r="AC194">
        <f t="shared" ca="1" si="14"/>
        <v>0</v>
      </c>
    </row>
    <row r="195" spans="1:29" x14ac:dyDescent="0.25">
      <c r="A195" t="s">
        <v>2407</v>
      </c>
      <c r="B195" t="s">
        <v>2408</v>
      </c>
      <c r="C195" t="s">
        <v>21</v>
      </c>
      <c r="D195" t="s">
        <v>22</v>
      </c>
      <c r="E195" t="s">
        <v>208</v>
      </c>
      <c r="F195" t="s">
        <v>209</v>
      </c>
      <c r="G195" t="s">
        <v>317</v>
      </c>
      <c r="H195" t="s">
        <v>2468</v>
      </c>
      <c r="I195" t="s">
        <v>2646</v>
      </c>
      <c r="J195" t="s">
        <v>2647</v>
      </c>
      <c r="K195" t="s">
        <v>102</v>
      </c>
      <c r="L195" t="s">
        <v>103</v>
      </c>
      <c r="M195">
        <v>653108</v>
      </c>
      <c r="N195">
        <v>0</v>
      </c>
      <c r="O195">
        <v>653108</v>
      </c>
      <c r="Q195" t="e">
        <f>MATCH(A195,Вед!A:A,0)</f>
        <v>#N/A</v>
      </c>
      <c r="R195" t="e">
        <f>INDEX(Вед!D:D,Лист2!Q195)</f>
        <v>#N/A</v>
      </c>
      <c r="S195" t="e">
        <f>INDEX(Вед!E:E,Лист2!Q195)</f>
        <v>#N/A</v>
      </c>
      <c r="T195">
        <f>MATCH(G195,ЦС2!A:A,0)</f>
        <v>9</v>
      </c>
      <c r="U195" t="str">
        <f>INDEX(ЦС2!D:D,Лист2!T195)</f>
        <v>Государственная программа 8</v>
      </c>
      <c r="V195" t="e">
        <f>MATCH(I195,ЦС10!A:A,0)</f>
        <v>#N/A</v>
      </c>
      <c r="W195" t="e">
        <f>INDEX(ЦС10!D:D,Лист2!V195)</f>
        <v>#N/A</v>
      </c>
      <c r="X195" t="e">
        <f>INDEX(ЦС10!E:E,Лист2!V195)</f>
        <v>#N/A</v>
      </c>
      <c r="Y195">
        <f t="shared" ref="Y195:Y258" ca="1" si="15">RANDBETWEEN(0,3)</f>
        <v>0</v>
      </c>
      <c r="Z195">
        <f t="shared" ref="Z195:Z258" ca="1" si="16">RANDBETWEEN(1,AA195)</f>
        <v>6752</v>
      </c>
      <c r="AA195">
        <f t="shared" ref="AA195:AA258" ca="1" si="17">RANDBETWEEN(1,1000000)</f>
        <v>29556</v>
      </c>
      <c r="AB195">
        <f t="shared" ref="AB195:AB258" ca="1" si="18">IF(Y195=0,Z195,IF(Y195=1,(-1)*Z195,IF(Y195=2,(-1)*AA195,0)))</f>
        <v>6752</v>
      </c>
      <c r="AC195">
        <f t="shared" ref="AC195:AC258" ca="1" si="19">+AA195+AB195</f>
        <v>36308</v>
      </c>
    </row>
    <row r="196" spans="1:29" x14ac:dyDescent="0.25">
      <c r="A196" t="s">
        <v>2407</v>
      </c>
      <c r="B196" t="s">
        <v>2408</v>
      </c>
      <c r="C196" t="s">
        <v>299</v>
      </c>
      <c r="D196" t="s">
        <v>300</v>
      </c>
      <c r="E196" t="s">
        <v>460</v>
      </c>
      <c r="F196" t="s">
        <v>461</v>
      </c>
      <c r="G196" t="s">
        <v>286</v>
      </c>
      <c r="H196" t="s">
        <v>2467</v>
      </c>
      <c r="I196" t="s">
        <v>2714</v>
      </c>
      <c r="J196" t="s">
        <v>2715</v>
      </c>
      <c r="K196" t="s">
        <v>464</v>
      </c>
      <c r="L196" t="s">
        <v>465</v>
      </c>
      <c r="M196">
        <v>523079</v>
      </c>
      <c r="N196">
        <v>22294</v>
      </c>
      <c r="O196">
        <v>545373</v>
      </c>
      <c r="Q196" t="e">
        <f>MATCH(A196,Вед!A:A,0)</f>
        <v>#N/A</v>
      </c>
      <c r="R196" t="e">
        <f>INDEX(Вед!D:D,Лист2!Q196)</f>
        <v>#N/A</v>
      </c>
      <c r="S196" t="e">
        <f>INDEX(Вед!E:E,Лист2!Q196)</f>
        <v>#N/A</v>
      </c>
      <c r="T196">
        <f>MATCH(G196,ЦС2!A:A,0)</f>
        <v>31</v>
      </c>
      <c r="U196" t="str">
        <f>INDEX(ЦС2!D:D,Лист2!T196)</f>
        <v>Государственная программа 30</v>
      </c>
      <c r="V196" t="e">
        <f>MATCH(I196,ЦС10!A:A,0)</f>
        <v>#N/A</v>
      </c>
      <c r="W196" t="e">
        <f>INDEX(ЦС10!D:D,Лист2!V196)</f>
        <v>#N/A</v>
      </c>
      <c r="X196" t="e">
        <f>INDEX(ЦС10!E:E,Лист2!V196)</f>
        <v>#N/A</v>
      </c>
      <c r="Y196">
        <f t="shared" ca="1" si="15"/>
        <v>1</v>
      </c>
      <c r="Z196">
        <f t="shared" ca="1" si="16"/>
        <v>216443</v>
      </c>
      <c r="AA196">
        <f t="shared" ca="1" si="17"/>
        <v>871186</v>
      </c>
      <c r="AB196">
        <f t="shared" ca="1" si="18"/>
        <v>-216443</v>
      </c>
      <c r="AC196">
        <f t="shared" ca="1" si="19"/>
        <v>654743</v>
      </c>
    </row>
    <row r="197" spans="1:29" x14ac:dyDescent="0.25">
      <c r="A197" t="s">
        <v>2407</v>
      </c>
      <c r="B197" t="s">
        <v>2408</v>
      </c>
      <c r="C197" t="s">
        <v>299</v>
      </c>
      <c r="D197" t="s">
        <v>300</v>
      </c>
      <c r="E197" t="s">
        <v>301</v>
      </c>
      <c r="F197" t="s">
        <v>302</v>
      </c>
      <c r="G197" t="s">
        <v>317</v>
      </c>
      <c r="H197" t="s">
        <v>2468</v>
      </c>
      <c r="I197" t="s">
        <v>2684</v>
      </c>
      <c r="J197" t="s">
        <v>2685</v>
      </c>
      <c r="K197" t="s">
        <v>64</v>
      </c>
      <c r="L197" t="s">
        <v>65</v>
      </c>
      <c r="M197">
        <v>503978</v>
      </c>
      <c r="N197">
        <v>217201</v>
      </c>
      <c r="O197">
        <v>721179</v>
      </c>
      <c r="Q197" t="e">
        <f>MATCH(A197,Вед!A:A,0)</f>
        <v>#N/A</v>
      </c>
      <c r="R197" t="e">
        <f>INDEX(Вед!D:D,Лист2!Q197)</f>
        <v>#N/A</v>
      </c>
      <c r="S197" t="e">
        <f>INDEX(Вед!E:E,Лист2!Q197)</f>
        <v>#N/A</v>
      </c>
      <c r="T197">
        <f>MATCH(G197,ЦС2!A:A,0)</f>
        <v>9</v>
      </c>
      <c r="U197" t="str">
        <f>INDEX(ЦС2!D:D,Лист2!T197)</f>
        <v>Государственная программа 8</v>
      </c>
      <c r="V197" t="e">
        <f>MATCH(I197,ЦС10!A:A,0)</f>
        <v>#N/A</v>
      </c>
      <c r="W197" t="e">
        <f>INDEX(ЦС10!D:D,Лист2!V197)</f>
        <v>#N/A</v>
      </c>
      <c r="X197" t="e">
        <f>INDEX(ЦС10!E:E,Лист2!V197)</f>
        <v>#N/A</v>
      </c>
      <c r="Y197">
        <f t="shared" ca="1" si="15"/>
        <v>1</v>
      </c>
      <c r="Z197">
        <f t="shared" ca="1" si="16"/>
        <v>341784</v>
      </c>
      <c r="AA197">
        <f t="shared" ca="1" si="17"/>
        <v>517797</v>
      </c>
      <c r="AB197">
        <f t="shared" ca="1" si="18"/>
        <v>-341784</v>
      </c>
      <c r="AC197">
        <f t="shared" ca="1" si="19"/>
        <v>176013</v>
      </c>
    </row>
    <row r="198" spans="1:29" x14ac:dyDescent="0.25">
      <c r="A198" t="s">
        <v>2407</v>
      </c>
      <c r="B198" t="s">
        <v>2408</v>
      </c>
      <c r="C198" t="s">
        <v>299</v>
      </c>
      <c r="D198" t="s">
        <v>300</v>
      </c>
      <c r="E198" t="s">
        <v>301</v>
      </c>
      <c r="F198" t="s">
        <v>302</v>
      </c>
      <c r="G198" t="s">
        <v>442</v>
      </c>
      <c r="H198" t="s">
        <v>2469</v>
      </c>
      <c r="I198" t="s">
        <v>2716</v>
      </c>
      <c r="J198" t="s">
        <v>2717</v>
      </c>
      <c r="K198" t="s">
        <v>64</v>
      </c>
      <c r="L198" t="s">
        <v>65</v>
      </c>
      <c r="M198">
        <v>228104</v>
      </c>
      <c r="N198">
        <v>0</v>
      </c>
      <c r="O198">
        <v>228104</v>
      </c>
      <c r="Q198" t="e">
        <f>MATCH(A198,Вед!A:A,0)</f>
        <v>#N/A</v>
      </c>
      <c r="R198" t="e">
        <f>INDEX(Вед!D:D,Лист2!Q198)</f>
        <v>#N/A</v>
      </c>
      <c r="S198" t="e">
        <f>INDEX(Вед!E:E,Лист2!Q198)</f>
        <v>#N/A</v>
      </c>
      <c r="T198">
        <f>MATCH(G198,ЦС2!A:A,0)</f>
        <v>25</v>
      </c>
      <c r="U198" t="str">
        <f>INDEX(ЦС2!D:D,Лист2!T198)</f>
        <v>Государственная программа 24</v>
      </c>
      <c r="V198" t="e">
        <f>MATCH(I198,ЦС10!A:A,0)</f>
        <v>#N/A</v>
      </c>
      <c r="W198" t="e">
        <f>INDEX(ЦС10!D:D,Лист2!V198)</f>
        <v>#N/A</v>
      </c>
      <c r="X198" t="e">
        <f>INDEX(ЦС10!E:E,Лист2!V198)</f>
        <v>#N/A</v>
      </c>
      <c r="Y198">
        <f t="shared" ca="1" si="15"/>
        <v>1</v>
      </c>
      <c r="Z198">
        <f t="shared" ca="1" si="16"/>
        <v>185374</v>
      </c>
      <c r="AA198">
        <f t="shared" ca="1" si="17"/>
        <v>630391</v>
      </c>
      <c r="AB198">
        <f t="shared" ca="1" si="18"/>
        <v>-185374</v>
      </c>
      <c r="AC198">
        <f t="shared" ca="1" si="19"/>
        <v>445017</v>
      </c>
    </row>
    <row r="199" spans="1:29" x14ac:dyDescent="0.25">
      <c r="A199" t="s">
        <v>2409</v>
      </c>
      <c r="B199" t="s">
        <v>2410</v>
      </c>
      <c r="C199" t="s">
        <v>473</v>
      </c>
      <c r="D199" t="s">
        <v>474</v>
      </c>
      <c r="E199" t="s">
        <v>475</v>
      </c>
      <c r="F199" t="s">
        <v>476</v>
      </c>
      <c r="G199" t="s">
        <v>477</v>
      </c>
      <c r="H199" t="s">
        <v>2470</v>
      </c>
      <c r="I199" t="s">
        <v>2718</v>
      </c>
      <c r="J199" t="s">
        <v>2719</v>
      </c>
      <c r="K199" t="s">
        <v>242</v>
      </c>
      <c r="L199" t="s">
        <v>243</v>
      </c>
      <c r="M199">
        <v>782550</v>
      </c>
      <c r="N199">
        <v>-499692</v>
      </c>
      <c r="O199">
        <v>282858</v>
      </c>
      <c r="Q199" t="e">
        <f>MATCH(A199,Вед!A:A,0)</f>
        <v>#N/A</v>
      </c>
      <c r="R199" t="e">
        <f>INDEX(Вед!D:D,Лист2!Q199)</f>
        <v>#N/A</v>
      </c>
      <c r="S199" t="e">
        <f>INDEX(Вед!E:E,Лист2!Q199)</f>
        <v>#N/A</v>
      </c>
      <c r="T199">
        <f>MATCH(G199,ЦС2!A:A,0)</f>
        <v>17</v>
      </c>
      <c r="U199" t="str">
        <f>INDEX(ЦС2!D:D,Лист2!T199)</f>
        <v>Государственная программа 16</v>
      </c>
      <c r="V199" t="e">
        <f>MATCH(I199,ЦС10!A:A,0)</f>
        <v>#N/A</v>
      </c>
      <c r="W199" t="e">
        <f>INDEX(ЦС10!D:D,Лист2!V199)</f>
        <v>#N/A</v>
      </c>
      <c r="X199" t="e">
        <f>INDEX(ЦС10!E:E,Лист2!V199)</f>
        <v>#N/A</v>
      </c>
      <c r="Y199">
        <f t="shared" ca="1" si="15"/>
        <v>1</v>
      </c>
      <c r="Z199">
        <f t="shared" ca="1" si="16"/>
        <v>147684</v>
      </c>
      <c r="AA199">
        <f t="shared" ca="1" si="17"/>
        <v>372329</v>
      </c>
      <c r="AB199">
        <f t="shared" ca="1" si="18"/>
        <v>-147684</v>
      </c>
      <c r="AC199">
        <f t="shared" ca="1" si="19"/>
        <v>224645</v>
      </c>
    </row>
    <row r="200" spans="1:29" x14ac:dyDescent="0.25">
      <c r="A200" t="s">
        <v>2409</v>
      </c>
      <c r="B200" t="s">
        <v>2410</v>
      </c>
      <c r="C200" t="s">
        <v>473</v>
      </c>
      <c r="D200" t="s">
        <v>474</v>
      </c>
      <c r="E200" t="s">
        <v>475</v>
      </c>
      <c r="F200" t="s">
        <v>476</v>
      </c>
      <c r="G200" t="s">
        <v>477</v>
      </c>
      <c r="H200" t="s">
        <v>2470</v>
      </c>
      <c r="I200" t="s">
        <v>2718</v>
      </c>
      <c r="J200" t="s">
        <v>2719</v>
      </c>
      <c r="K200" t="s">
        <v>244</v>
      </c>
      <c r="L200" t="s">
        <v>245</v>
      </c>
      <c r="M200">
        <v>467793</v>
      </c>
      <c r="N200">
        <v>284173</v>
      </c>
      <c r="O200">
        <v>751966</v>
      </c>
      <c r="Q200" t="e">
        <f>MATCH(A200,Вед!A:A,0)</f>
        <v>#N/A</v>
      </c>
      <c r="R200" t="e">
        <f>INDEX(Вед!D:D,Лист2!Q200)</f>
        <v>#N/A</v>
      </c>
      <c r="S200" t="e">
        <f>INDEX(Вед!E:E,Лист2!Q200)</f>
        <v>#N/A</v>
      </c>
      <c r="T200">
        <f>MATCH(G200,ЦС2!A:A,0)</f>
        <v>17</v>
      </c>
      <c r="U200" t="str">
        <f>INDEX(ЦС2!D:D,Лист2!T200)</f>
        <v>Государственная программа 16</v>
      </c>
      <c r="V200" t="e">
        <f>MATCH(I200,ЦС10!A:A,0)</f>
        <v>#N/A</v>
      </c>
      <c r="W200" t="e">
        <f>INDEX(ЦС10!D:D,Лист2!V200)</f>
        <v>#N/A</v>
      </c>
      <c r="X200" t="e">
        <f>INDEX(ЦС10!E:E,Лист2!V200)</f>
        <v>#N/A</v>
      </c>
      <c r="Y200">
        <f t="shared" ca="1" si="15"/>
        <v>3</v>
      </c>
      <c r="Z200">
        <f t="shared" ca="1" si="16"/>
        <v>263902</v>
      </c>
      <c r="AA200">
        <f t="shared" ca="1" si="17"/>
        <v>476662</v>
      </c>
      <c r="AB200">
        <f t="shared" ca="1" si="18"/>
        <v>0</v>
      </c>
      <c r="AC200">
        <f t="shared" ca="1" si="19"/>
        <v>476662</v>
      </c>
    </row>
    <row r="201" spans="1:29" x14ac:dyDescent="0.25">
      <c r="A201" t="s">
        <v>2409</v>
      </c>
      <c r="B201" t="s">
        <v>2410</v>
      </c>
      <c r="C201" t="s">
        <v>473</v>
      </c>
      <c r="D201" t="s">
        <v>474</v>
      </c>
      <c r="E201" t="s">
        <v>475</v>
      </c>
      <c r="F201" t="s">
        <v>476</v>
      </c>
      <c r="G201" t="s">
        <v>477</v>
      </c>
      <c r="H201" t="s">
        <v>2470</v>
      </c>
      <c r="I201" t="s">
        <v>2718</v>
      </c>
      <c r="J201" t="s">
        <v>2719</v>
      </c>
      <c r="K201" t="s">
        <v>246</v>
      </c>
      <c r="L201" t="s">
        <v>247</v>
      </c>
      <c r="M201">
        <v>825482</v>
      </c>
      <c r="N201">
        <v>443228</v>
      </c>
      <c r="O201">
        <v>1268710</v>
      </c>
      <c r="Q201" t="e">
        <f>MATCH(A201,Вед!A:A,0)</f>
        <v>#N/A</v>
      </c>
      <c r="R201" t="e">
        <f>INDEX(Вед!D:D,Лист2!Q201)</f>
        <v>#N/A</v>
      </c>
      <c r="S201" t="e">
        <f>INDEX(Вед!E:E,Лист2!Q201)</f>
        <v>#N/A</v>
      </c>
      <c r="T201">
        <f>MATCH(G201,ЦС2!A:A,0)</f>
        <v>17</v>
      </c>
      <c r="U201" t="str">
        <f>INDEX(ЦС2!D:D,Лист2!T201)</f>
        <v>Государственная программа 16</v>
      </c>
      <c r="V201" t="e">
        <f>MATCH(I201,ЦС10!A:A,0)</f>
        <v>#N/A</v>
      </c>
      <c r="W201" t="e">
        <f>INDEX(ЦС10!D:D,Лист2!V201)</f>
        <v>#N/A</v>
      </c>
      <c r="X201" t="e">
        <f>INDEX(ЦС10!E:E,Лист2!V201)</f>
        <v>#N/A</v>
      </c>
      <c r="Y201">
        <f t="shared" ca="1" si="15"/>
        <v>0</v>
      </c>
      <c r="Z201">
        <f t="shared" ca="1" si="16"/>
        <v>437468</v>
      </c>
      <c r="AA201">
        <f t="shared" ca="1" si="17"/>
        <v>903202</v>
      </c>
      <c r="AB201">
        <f t="shared" ca="1" si="18"/>
        <v>437468</v>
      </c>
      <c r="AC201">
        <f t="shared" ca="1" si="19"/>
        <v>1340670</v>
      </c>
    </row>
    <row r="202" spans="1:29" x14ac:dyDescent="0.25">
      <c r="A202" t="s">
        <v>2409</v>
      </c>
      <c r="B202" t="s">
        <v>2410</v>
      </c>
      <c r="C202" t="s">
        <v>473</v>
      </c>
      <c r="D202" t="s">
        <v>474</v>
      </c>
      <c r="E202" t="s">
        <v>475</v>
      </c>
      <c r="F202" t="s">
        <v>476</v>
      </c>
      <c r="G202" t="s">
        <v>477</v>
      </c>
      <c r="H202" t="s">
        <v>2470</v>
      </c>
      <c r="I202" t="s">
        <v>2718</v>
      </c>
      <c r="J202" t="s">
        <v>2719</v>
      </c>
      <c r="K202" t="s">
        <v>82</v>
      </c>
      <c r="L202" t="s">
        <v>83</v>
      </c>
      <c r="M202">
        <v>738605</v>
      </c>
      <c r="N202">
        <v>-738605</v>
      </c>
      <c r="O202">
        <v>0</v>
      </c>
      <c r="Q202" t="e">
        <f>MATCH(A202,Вед!A:A,0)</f>
        <v>#N/A</v>
      </c>
      <c r="R202" t="e">
        <f>INDEX(Вед!D:D,Лист2!Q202)</f>
        <v>#N/A</v>
      </c>
      <c r="S202" t="e">
        <f>INDEX(Вед!E:E,Лист2!Q202)</f>
        <v>#N/A</v>
      </c>
      <c r="T202">
        <f>MATCH(G202,ЦС2!A:A,0)</f>
        <v>17</v>
      </c>
      <c r="U202" t="str">
        <f>INDEX(ЦС2!D:D,Лист2!T202)</f>
        <v>Государственная программа 16</v>
      </c>
      <c r="V202" t="e">
        <f>MATCH(I202,ЦС10!A:A,0)</f>
        <v>#N/A</v>
      </c>
      <c r="W202" t="e">
        <f>INDEX(ЦС10!D:D,Лист2!V202)</f>
        <v>#N/A</v>
      </c>
      <c r="X202" t="e">
        <f>INDEX(ЦС10!E:E,Лист2!V202)</f>
        <v>#N/A</v>
      </c>
      <c r="Y202">
        <f t="shared" ca="1" si="15"/>
        <v>2</v>
      </c>
      <c r="Z202">
        <f t="shared" ca="1" si="16"/>
        <v>159458</v>
      </c>
      <c r="AA202">
        <f t="shared" ca="1" si="17"/>
        <v>906469</v>
      </c>
      <c r="AB202">
        <f t="shared" ca="1" si="18"/>
        <v>-906469</v>
      </c>
      <c r="AC202">
        <f t="shared" ca="1" si="19"/>
        <v>0</v>
      </c>
    </row>
    <row r="203" spans="1:29" x14ac:dyDescent="0.25">
      <c r="A203" t="s">
        <v>2409</v>
      </c>
      <c r="B203" t="s">
        <v>2410</v>
      </c>
      <c r="C203" t="s">
        <v>473</v>
      </c>
      <c r="D203" t="s">
        <v>474</v>
      </c>
      <c r="E203" t="s">
        <v>475</v>
      </c>
      <c r="F203" t="s">
        <v>476</v>
      </c>
      <c r="G203" t="s">
        <v>477</v>
      </c>
      <c r="H203" t="s">
        <v>2470</v>
      </c>
      <c r="I203" t="s">
        <v>2718</v>
      </c>
      <c r="J203" t="s">
        <v>2719</v>
      </c>
      <c r="K203" t="s">
        <v>102</v>
      </c>
      <c r="L203" t="s">
        <v>103</v>
      </c>
      <c r="M203">
        <v>666026</v>
      </c>
      <c r="N203">
        <v>0</v>
      </c>
      <c r="O203">
        <v>666026</v>
      </c>
      <c r="Q203" t="e">
        <f>MATCH(A203,Вед!A:A,0)</f>
        <v>#N/A</v>
      </c>
      <c r="R203" t="e">
        <f>INDEX(Вед!D:D,Лист2!Q203)</f>
        <v>#N/A</v>
      </c>
      <c r="S203" t="e">
        <f>INDEX(Вед!E:E,Лист2!Q203)</f>
        <v>#N/A</v>
      </c>
      <c r="T203">
        <f>MATCH(G203,ЦС2!A:A,0)</f>
        <v>17</v>
      </c>
      <c r="U203" t="str">
        <f>INDEX(ЦС2!D:D,Лист2!T203)</f>
        <v>Государственная программа 16</v>
      </c>
      <c r="V203" t="e">
        <f>MATCH(I203,ЦС10!A:A,0)</f>
        <v>#N/A</v>
      </c>
      <c r="W203" t="e">
        <f>INDEX(ЦС10!D:D,Лист2!V203)</f>
        <v>#N/A</v>
      </c>
      <c r="X203" t="e">
        <f>INDEX(ЦС10!E:E,Лист2!V203)</f>
        <v>#N/A</v>
      </c>
      <c r="Y203">
        <f t="shared" ca="1" si="15"/>
        <v>1</v>
      </c>
      <c r="Z203">
        <f t="shared" ca="1" si="16"/>
        <v>12205</v>
      </c>
      <c r="AA203">
        <f t="shared" ca="1" si="17"/>
        <v>15019</v>
      </c>
      <c r="AB203">
        <f t="shared" ca="1" si="18"/>
        <v>-12205</v>
      </c>
      <c r="AC203">
        <f t="shared" ca="1" si="19"/>
        <v>2814</v>
      </c>
    </row>
    <row r="204" spans="1:29" x14ac:dyDescent="0.25">
      <c r="A204" t="s">
        <v>2409</v>
      </c>
      <c r="B204" t="s">
        <v>2410</v>
      </c>
      <c r="C204" t="s">
        <v>473</v>
      </c>
      <c r="D204" t="s">
        <v>474</v>
      </c>
      <c r="E204" t="s">
        <v>475</v>
      </c>
      <c r="F204" t="s">
        <v>476</v>
      </c>
      <c r="G204" t="s">
        <v>477</v>
      </c>
      <c r="H204" t="s">
        <v>2470</v>
      </c>
      <c r="I204" t="s">
        <v>2718</v>
      </c>
      <c r="J204" t="s">
        <v>2719</v>
      </c>
      <c r="K204" t="s">
        <v>258</v>
      </c>
      <c r="L204" t="s">
        <v>259</v>
      </c>
      <c r="M204">
        <v>525568</v>
      </c>
      <c r="N204">
        <v>-497926</v>
      </c>
      <c r="O204">
        <v>27642</v>
      </c>
      <c r="Q204" t="e">
        <f>MATCH(A204,Вед!A:A,0)</f>
        <v>#N/A</v>
      </c>
      <c r="R204" t="e">
        <f>INDEX(Вед!D:D,Лист2!Q204)</f>
        <v>#N/A</v>
      </c>
      <c r="S204" t="e">
        <f>INDEX(Вед!E:E,Лист2!Q204)</f>
        <v>#N/A</v>
      </c>
      <c r="T204">
        <f>MATCH(G204,ЦС2!A:A,0)</f>
        <v>17</v>
      </c>
      <c r="U204" t="str">
        <f>INDEX(ЦС2!D:D,Лист2!T204)</f>
        <v>Государственная программа 16</v>
      </c>
      <c r="V204" t="e">
        <f>MATCH(I204,ЦС10!A:A,0)</f>
        <v>#N/A</v>
      </c>
      <c r="W204" t="e">
        <f>INDEX(ЦС10!D:D,Лист2!V204)</f>
        <v>#N/A</v>
      </c>
      <c r="X204" t="e">
        <f>INDEX(ЦС10!E:E,Лист2!V204)</f>
        <v>#N/A</v>
      </c>
      <c r="Y204">
        <f t="shared" ca="1" si="15"/>
        <v>3</v>
      </c>
      <c r="Z204">
        <f t="shared" ca="1" si="16"/>
        <v>51531</v>
      </c>
      <c r="AA204">
        <f t="shared" ca="1" si="17"/>
        <v>260809</v>
      </c>
      <c r="AB204">
        <f t="shared" ca="1" si="18"/>
        <v>0</v>
      </c>
      <c r="AC204">
        <f t="shared" ca="1" si="19"/>
        <v>260809</v>
      </c>
    </row>
    <row r="205" spans="1:29" x14ac:dyDescent="0.25">
      <c r="A205" t="s">
        <v>2409</v>
      </c>
      <c r="B205" t="s">
        <v>2410</v>
      </c>
      <c r="C205" t="s">
        <v>473</v>
      </c>
      <c r="D205" t="s">
        <v>474</v>
      </c>
      <c r="E205" t="s">
        <v>475</v>
      </c>
      <c r="F205" t="s">
        <v>476</v>
      </c>
      <c r="G205" t="s">
        <v>477</v>
      </c>
      <c r="H205" t="s">
        <v>2470</v>
      </c>
      <c r="I205" t="s">
        <v>2718</v>
      </c>
      <c r="J205" t="s">
        <v>2719</v>
      </c>
      <c r="K205" t="s">
        <v>248</v>
      </c>
      <c r="L205" t="s">
        <v>249</v>
      </c>
      <c r="M205">
        <v>946288</v>
      </c>
      <c r="N205">
        <v>-946288</v>
      </c>
      <c r="O205">
        <v>0</v>
      </c>
      <c r="Q205" t="e">
        <f>MATCH(A205,Вед!A:A,0)</f>
        <v>#N/A</v>
      </c>
      <c r="R205" t="e">
        <f>INDEX(Вед!D:D,Лист2!Q205)</f>
        <v>#N/A</v>
      </c>
      <c r="S205" t="e">
        <f>INDEX(Вед!E:E,Лист2!Q205)</f>
        <v>#N/A</v>
      </c>
      <c r="T205">
        <f>MATCH(G205,ЦС2!A:A,0)</f>
        <v>17</v>
      </c>
      <c r="U205" t="str">
        <f>INDEX(ЦС2!D:D,Лист2!T205)</f>
        <v>Государственная программа 16</v>
      </c>
      <c r="V205" t="e">
        <f>MATCH(I205,ЦС10!A:A,0)</f>
        <v>#N/A</v>
      </c>
      <c r="W205" t="e">
        <f>INDEX(ЦС10!D:D,Лист2!V205)</f>
        <v>#N/A</v>
      </c>
      <c r="X205" t="e">
        <f>INDEX(ЦС10!E:E,Лист2!V205)</f>
        <v>#N/A</v>
      </c>
      <c r="Y205">
        <f t="shared" ca="1" si="15"/>
        <v>3</v>
      </c>
      <c r="Z205">
        <f t="shared" ca="1" si="16"/>
        <v>7941</v>
      </c>
      <c r="AA205">
        <f t="shared" ca="1" si="17"/>
        <v>169697</v>
      </c>
      <c r="AB205">
        <f t="shared" ca="1" si="18"/>
        <v>0</v>
      </c>
      <c r="AC205">
        <f t="shared" ca="1" si="19"/>
        <v>169697</v>
      </c>
    </row>
    <row r="206" spans="1:29" x14ac:dyDescent="0.25">
      <c r="A206" t="s">
        <v>2409</v>
      </c>
      <c r="B206" t="s">
        <v>2410</v>
      </c>
      <c r="C206" t="s">
        <v>473</v>
      </c>
      <c r="D206" t="s">
        <v>474</v>
      </c>
      <c r="E206" t="s">
        <v>475</v>
      </c>
      <c r="F206" t="s">
        <v>476</v>
      </c>
      <c r="G206" t="s">
        <v>477</v>
      </c>
      <c r="H206" t="s">
        <v>2470</v>
      </c>
      <c r="I206" t="s">
        <v>2718</v>
      </c>
      <c r="J206" t="s">
        <v>2719</v>
      </c>
      <c r="K206" t="s">
        <v>250</v>
      </c>
      <c r="L206" t="s">
        <v>251</v>
      </c>
      <c r="M206">
        <v>636340</v>
      </c>
      <c r="N206">
        <v>446842</v>
      </c>
      <c r="O206">
        <v>1083182</v>
      </c>
      <c r="Q206" t="e">
        <f>MATCH(A206,Вед!A:A,0)</f>
        <v>#N/A</v>
      </c>
      <c r="R206" t="e">
        <f>INDEX(Вед!D:D,Лист2!Q206)</f>
        <v>#N/A</v>
      </c>
      <c r="S206" t="e">
        <f>INDEX(Вед!E:E,Лист2!Q206)</f>
        <v>#N/A</v>
      </c>
      <c r="T206">
        <f>MATCH(G206,ЦС2!A:A,0)</f>
        <v>17</v>
      </c>
      <c r="U206" t="str">
        <f>INDEX(ЦС2!D:D,Лист2!T206)</f>
        <v>Государственная программа 16</v>
      </c>
      <c r="V206" t="e">
        <f>MATCH(I206,ЦС10!A:A,0)</f>
        <v>#N/A</v>
      </c>
      <c r="W206" t="e">
        <f>INDEX(ЦС10!D:D,Лист2!V206)</f>
        <v>#N/A</v>
      </c>
      <c r="X206" t="e">
        <f>INDEX(ЦС10!E:E,Лист2!V206)</f>
        <v>#N/A</v>
      </c>
      <c r="Y206">
        <f t="shared" ca="1" si="15"/>
        <v>1</v>
      </c>
      <c r="Z206">
        <f t="shared" ca="1" si="16"/>
        <v>765278</v>
      </c>
      <c r="AA206">
        <f t="shared" ca="1" si="17"/>
        <v>884960</v>
      </c>
      <c r="AB206">
        <f t="shared" ca="1" si="18"/>
        <v>-765278</v>
      </c>
      <c r="AC206">
        <f t="shared" ca="1" si="19"/>
        <v>119682</v>
      </c>
    </row>
    <row r="207" spans="1:29" x14ac:dyDescent="0.25">
      <c r="A207" t="s">
        <v>2409</v>
      </c>
      <c r="B207" t="s">
        <v>2410</v>
      </c>
      <c r="C207" t="s">
        <v>473</v>
      </c>
      <c r="D207" t="s">
        <v>474</v>
      </c>
      <c r="E207" t="s">
        <v>475</v>
      </c>
      <c r="F207" t="s">
        <v>476</v>
      </c>
      <c r="G207" t="s">
        <v>477</v>
      </c>
      <c r="H207" t="s">
        <v>2470</v>
      </c>
      <c r="I207" t="s">
        <v>2720</v>
      </c>
      <c r="J207" t="s">
        <v>2721</v>
      </c>
      <c r="K207" t="s">
        <v>102</v>
      </c>
      <c r="L207" t="s">
        <v>103</v>
      </c>
      <c r="M207">
        <v>533194</v>
      </c>
      <c r="N207">
        <v>-533194</v>
      </c>
      <c r="O207">
        <v>0</v>
      </c>
      <c r="Q207" t="e">
        <f>MATCH(A207,Вед!A:A,0)</f>
        <v>#N/A</v>
      </c>
      <c r="R207" t="e">
        <f>INDEX(Вед!D:D,Лист2!Q207)</f>
        <v>#N/A</v>
      </c>
      <c r="S207" t="e">
        <f>INDEX(Вед!E:E,Лист2!Q207)</f>
        <v>#N/A</v>
      </c>
      <c r="T207">
        <f>MATCH(G207,ЦС2!A:A,0)</f>
        <v>17</v>
      </c>
      <c r="U207" t="str">
        <f>INDEX(ЦС2!D:D,Лист2!T207)</f>
        <v>Государственная программа 16</v>
      </c>
      <c r="V207" t="e">
        <f>MATCH(I207,ЦС10!A:A,0)</f>
        <v>#N/A</v>
      </c>
      <c r="W207" t="e">
        <f>INDEX(ЦС10!D:D,Лист2!V207)</f>
        <v>#N/A</v>
      </c>
      <c r="X207" t="e">
        <f>INDEX(ЦС10!E:E,Лист2!V207)</f>
        <v>#N/A</v>
      </c>
      <c r="Y207">
        <f t="shared" ca="1" si="15"/>
        <v>1</v>
      </c>
      <c r="Z207">
        <f t="shared" ca="1" si="16"/>
        <v>82673</v>
      </c>
      <c r="AA207">
        <f t="shared" ca="1" si="17"/>
        <v>460325</v>
      </c>
      <c r="AB207">
        <f t="shared" ca="1" si="18"/>
        <v>-82673</v>
      </c>
      <c r="AC207">
        <f t="shared" ca="1" si="19"/>
        <v>377652</v>
      </c>
    </row>
    <row r="208" spans="1:29" x14ac:dyDescent="0.25">
      <c r="A208" t="s">
        <v>2409</v>
      </c>
      <c r="B208" t="s">
        <v>2410</v>
      </c>
      <c r="C208" t="s">
        <v>473</v>
      </c>
      <c r="D208" t="s">
        <v>474</v>
      </c>
      <c r="E208" t="s">
        <v>475</v>
      </c>
      <c r="F208" t="s">
        <v>476</v>
      </c>
      <c r="G208" t="s">
        <v>477</v>
      </c>
      <c r="H208" t="s">
        <v>2470</v>
      </c>
      <c r="I208" t="s">
        <v>2722</v>
      </c>
      <c r="J208" t="s">
        <v>2723</v>
      </c>
      <c r="K208" t="s">
        <v>102</v>
      </c>
      <c r="L208" t="s">
        <v>103</v>
      </c>
      <c r="M208">
        <v>296635</v>
      </c>
      <c r="N208">
        <v>78596</v>
      </c>
      <c r="O208">
        <v>375231</v>
      </c>
      <c r="Q208" t="e">
        <f>MATCH(A208,Вед!A:A,0)</f>
        <v>#N/A</v>
      </c>
      <c r="R208" t="e">
        <f>INDEX(Вед!D:D,Лист2!Q208)</f>
        <v>#N/A</v>
      </c>
      <c r="S208" t="e">
        <f>INDEX(Вед!E:E,Лист2!Q208)</f>
        <v>#N/A</v>
      </c>
      <c r="T208">
        <f>MATCH(G208,ЦС2!A:A,0)</f>
        <v>17</v>
      </c>
      <c r="U208" t="str">
        <f>INDEX(ЦС2!D:D,Лист2!T208)</f>
        <v>Государственная программа 16</v>
      </c>
      <c r="V208" t="e">
        <f>MATCH(I208,ЦС10!A:A,0)</f>
        <v>#N/A</v>
      </c>
      <c r="W208" t="e">
        <f>INDEX(ЦС10!D:D,Лист2!V208)</f>
        <v>#N/A</v>
      </c>
      <c r="X208" t="e">
        <f>INDEX(ЦС10!E:E,Лист2!V208)</f>
        <v>#N/A</v>
      </c>
      <c r="Y208">
        <f t="shared" ca="1" si="15"/>
        <v>2</v>
      </c>
      <c r="Z208">
        <f t="shared" ca="1" si="16"/>
        <v>555659</v>
      </c>
      <c r="AA208">
        <f t="shared" ca="1" si="17"/>
        <v>988205</v>
      </c>
      <c r="AB208">
        <f t="shared" ca="1" si="18"/>
        <v>-988205</v>
      </c>
      <c r="AC208">
        <f t="shared" ca="1" si="19"/>
        <v>0</v>
      </c>
    </row>
    <row r="209" spans="1:29" x14ac:dyDescent="0.25">
      <c r="A209" t="s">
        <v>2409</v>
      </c>
      <c r="B209" t="s">
        <v>2410</v>
      </c>
      <c r="C209" t="s">
        <v>473</v>
      </c>
      <c r="D209" t="s">
        <v>474</v>
      </c>
      <c r="E209" t="s">
        <v>475</v>
      </c>
      <c r="F209" t="s">
        <v>476</v>
      </c>
      <c r="G209" t="s">
        <v>477</v>
      </c>
      <c r="H209" t="s">
        <v>2470</v>
      </c>
      <c r="I209" t="s">
        <v>2724</v>
      </c>
      <c r="J209" t="s">
        <v>2725</v>
      </c>
      <c r="K209" t="s">
        <v>102</v>
      </c>
      <c r="L209" t="s">
        <v>103</v>
      </c>
      <c r="M209">
        <v>996711</v>
      </c>
      <c r="N209">
        <v>189904</v>
      </c>
      <c r="O209">
        <v>1186615</v>
      </c>
      <c r="Q209" t="e">
        <f>MATCH(A209,Вед!A:A,0)</f>
        <v>#N/A</v>
      </c>
      <c r="R209" t="e">
        <f>INDEX(Вед!D:D,Лист2!Q209)</f>
        <v>#N/A</v>
      </c>
      <c r="S209" t="e">
        <f>INDEX(Вед!E:E,Лист2!Q209)</f>
        <v>#N/A</v>
      </c>
      <c r="T209">
        <f>MATCH(G209,ЦС2!A:A,0)</f>
        <v>17</v>
      </c>
      <c r="U209" t="str">
        <f>INDEX(ЦС2!D:D,Лист2!T209)</f>
        <v>Государственная программа 16</v>
      </c>
      <c r="V209" t="e">
        <f>MATCH(I209,ЦС10!A:A,0)</f>
        <v>#N/A</v>
      </c>
      <c r="W209" t="e">
        <f>INDEX(ЦС10!D:D,Лист2!V209)</f>
        <v>#N/A</v>
      </c>
      <c r="X209" t="e">
        <f>INDEX(ЦС10!E:E,Лист2!V209)</f>
        <v>#N/A</v>
      </c>
      <c r="Y209">
        <f t="shared" ca="1" si="15"/>
        <v>1</v>
      </c>
      <c r="Z209">
        <f t="shared" ca="1" si="16"/>
        <v>353002</v>
      </c>
      <c r="AA209">
        <f t="shared" ca="1" si="17"/>
        <v>506210</v>
      </c>
      <c r="AB209">
        <f t="shared" ca="1" si="18"/>
        <v>-353002</v>
      </c>
      <c r="AC209">
        <f t="shared" ca="1" si="19"/>
        <v>153208</v>
      </c>
    </row>
    <row r="210" spans="1:29" x14ac:dyDescent="0.25">
      <c r="A210" t="s">
        <v>2409</v>
      </c>
      <c r="B210" t="s">
        <v>2410</v>
      </c>
      <c r="C210" t="s">
        <v>473</v>
      </c>
      <c r="D210" t="s">
        <v>474</v>
      </c>
      <c r="E210" t="s">
        <v>487</v>
      </c>
      <c r="F210" t="s">
        <v>488</v>
      </c>
      <c r="G210" t="s">
        <v>286</v>
      </c>
      <c r="H210" t="s">
        <v>2467</v>
      </c>
      <c r="I210" t="s">
        <v>2726</v>
      </c>
      <c r="J210" t="s">
        <v>2727</v>
      </c>
      <c r="K210" t="s">
        <v>493</v>
      </c>
      <c r="L210" t="s">
        <v>494</v>
      </c>
      <c r="M210">
        <v>253970</v>
      </c>
      <c r="N210">
        <v>-253970</v>
      </c>
      <c r="O210">
        <v>0</v>
      </c>
      <c r="Q210" t="e">
        <f>MATCH(A210,Вед!A:A,0)</f>
        <v>#N/A</v>
      </c>
      <c r="R210" t="e">
        <f>INDEX(Вед!D:D,Лист2!Q210)</f>
        <v>#N/A</v>
      </c>
      <c r="S210" t="e">
        <f>INDEX(Вед!E:E,Лист2!Q210)</f>
        <v>#N/A</v>
      </c>
      <c r="T210">
        <f>MATCH(G210,ЦС2!A:A,0)</f>
        <v>31</v>
      </c>
      <c r="U210" t="str">
        <f>INDEX(ЦС2!D:D,Лист2!T210)</f>
        <v>Государственная программа 30</v>
      </c>
      <c r="V210" t="e">
        <f>MATCH(I210,ЦС10!A:A,0)</f>
        <v>#N/A</v>
      </c>
      <c r="W210" t="e">
        <f>INDEX(ЦС10!D:D,Лист2!V210)</f>
        <v>#N/A</v>
      </c>
      <c r="X210" t="e">
        <f>INDEX(ЦС10!E:E,Лист2!V210)</f>
        <v>#N/A</v>
      </c>
      <c r="Y210">
        <f t="shared" ca="1" si="15"/>
        <v>1</v>
      </c>
      <c r="Z210">
        <f t="shared" ca="1" si="16"/>
        <v>405362</v>
      </c>
      <c r="AA210">
        <f t="shared" ca="1" si="17"/>
        <v>985198</v>
      </c>
      <c r="AB210">
        <f t="shared" ca="1" si="18"/>
        <v>-405362</v>
      </c>
      <c r="AC210">
        <f t="shared" ca="1" si="19"/>
        <v>579836</v>
      </c>
    </row>
    <row r="211" spans="1:29" x14ac:dyDescent="0.25">
      <c r="A211" t="s">
        <v>2409</v>
      </c>
      <c r="B211" t="s">
        <v>2410</v>
      </c>
      <c r="C211" t="s">
        <v>473</v>
      </c>
      <c r="D211" t="s">
        <v>474</v>
      </c>
      <c r="E211" t="s">
        <v>487</v>
      </c>
      <c r="F211" t="s">
        <v>488</v>
      </c>
      <c r="G211" t="s">
        <v>286</v>
      </c>
      <c r="H211" t="s">
        <v>2467</v>
      </c>
      <c r="I211" t="s">
        <v>2728</v>
      </c>
      <c r="J211" t="s">
        <v>2729</v>
      </c>
      <c r="K211" t="s">
        <v>493</v>
      </c>
      <c r="L211" t="s">
        <v>494</v>
      </c>
      <c r="M211">
        <v>633365</v>
      </c>
      <c r="N211">
        <v>-585265</v>
      </c>
      <c r="O211">
        <v>48100</v>
      </c>
      <c r="Q211" t="e">
        <f>MATCH(A211,Вед!A:A,0)</f>
        <v>#N/A</v>
      </c>
      <c r="R211" t="e">
        <f>INDEX(Вед!D:D,Лист2!Q211)</f>
        <v>#N/A</v>
      </c>
      <c r="S211" t="e">
        <f>INDEX(Вед!E:E,Лист2!Q211)</f>
        <v>#N/A</v>
      </c>
      <c r="T211">
        <f>MATCH(G211,ЦС2!A:A,0)</f>
        <v>31</v>
      </c>
      <c r="U211" t="str">
        <f>INDEX(ЦС2!D:D,Лист2!T211)</f>
        <v>Государственная программа 30</v>
      </c>
      <c r="V211" t="e">
        <f>MATCH(I211,ЦС10!A:A,0)</f>
        <v>#N/A</v>
      </c>
      <c r="W211" t="e">
        <f>INDEX(ЦС10!D:D,Лист2!V211)</f>
        <v>#N/A</v>
      </c>
      <c r="X211" t="e">
        <f>INDEX(ЦС10!E:E,Лист2!V211)</f>
        <v>#N/A</v>
      </c>
      <c r="Y211">
        <f t="shared" ca="1" si="15"/>
        <v>0</v>
      </c>
      <c r="Z211">
        <f t="shared" ca="1" si="16"/>
        <v>117085</v>
      </c>
      <c r="AA211">
        <f t="shared" ca="1" si="17"/>
        <v>417690</v>
      </c>
      <c r="AB211">
        <f t="shared" ca="1" si="18"/>
        <v>117085</v>
      </c>
      <c r="AC211">
        <f t="shared" ca="1" si="19"/>
        <v>534775</v>
      </c>
    </row>
    <row r="212" spans="1:29" x14ac:dyDescent="0.25">
      <c r="A212" t="s">
        <v>2409</v>
      </c>
      <c r="B212" t="s">
        <v>2410</v>
      </c>
      <c r="C212" t="s">
        <v>473</v>
      </c>
      <c r="D212" t="s">
        <v>474</v>
      </c>
      <c r="E212" t="s">
        <v>497</v>
      </c>
      <c r="F212" t="s">
        <v>498</v>
      </c>
      <c r="G212" t="s">
        <v>477</v>
      </c>
      <c r="H212" t="s">
        <v>2470</v>
      </c>
      <c r="I212" t="s">
        <v>2730</v>
      </c>
      <c r="J212" t="s">
        <v>2731</v>
      </c>
      <c r="K212" t="s">
        <v>102</v>
      </c>
      <c r="L212" t="s">
        <v>103</v>
      </c>
      <c r="M212">
        <v>425952</v>
      </c>
      <c r="N212">
        <v>-425952</v>
      </c>
      <c r="O212">
        <v>0</v>
      </c>
      <c r="Q212" t="e">
        <f>MATCH(A212,Вед!A:A,0)</f>
        <v>#N/A</v>
      </c>
      <c r="R212" t="e">
        <f>INDEX(Вед!D:D,Лист2!Q212)</f>
        <v>#N/A</v>
      </c>
      <c r="S212" t="e">
        <f>INDEX(Вед!E:E,Лист2!Q212)</f>
        <v>#N/A</v>
      </c>
      <c r="T212">
        <f>MATCH(G212,ЦС2!A:A,0)</f>
        <v>17</v>
      </c>
      <c r="U212" t="str">
        <f>INDEX(ЦС2!D:D,Лист2!T212)</f>
        <v>Государственная программа 16</v>
      </c>
      <c r="V212" t="e">
        <f>MATCH(I212,ЦС10!A:A,0)</f>
        <v>#N/A</v>
      </c>
      <c r="W212" t="e">
        <f>INDEX(ЦС10!D:D,Лист2!V212)</f>
        <v>#N/A</v>
      </c>
      <c r="X212" t="e">
        <f>INDEX(ЦС10!E:E,Лист2!V212)</f>
        <v>#N/A</v>
      </c>
      <c r="Y212">
        <f t="shared" ca="1" si="15"/>
        <v>3</v>
      </c>
      <c r="Z212">
        <f t="shared" ca="1" si="16"/>
        <v>523251</v>
      </c>
      <c r="AA212">
        <f t="shared" ca="1" si="17"/>
        <v>648178</v>
      </c>
      <c r="AB212">
        <f t="shared" ca="1" si="18"/>
        <v>0</v>
      </c>
      <c r="AC212">
        <f t="shared" ca="1" si="19"/>
        <v>648178</v>
      </c>
    </row>
    <row r="213" spans="1:29" x14ac:dyDescent="0.25">
      <c r="A213" t="s">
        <v>2409</v>
      </c>
      <c r="B213" t="s">
        <v>2410</v>
      </c>
      <c r="C213" t="s">
        <v>473</v>
      </c>
      <c r="D213" t="s">
        <v>474</v>
      </c>
      <c r="E213" t="s">
        <v>497</v>
      </c>
      <c r="F213" t="s">
        <v>498</v>
      </c>
      <c r="G213" t="s">
        <v>477</v>
      </c>
      <c r="H213" t="s">
        <v>2470</v>
      </c>
      <c r="I213" t="s">
        <v>2732</v>
      </c>
      <c r="J213" t="s">
        <v>2733</v>
      </c>
      <c r="K213" t="s">
        <v>102</v>
      </c>
      <c r="L213" t="s">
        <v>103</v>
      </c>
      <c r="M213">
        <v>388377</v>
      </c>
      <c r="N213">
        <v>-65406</v>
      </c>
      <c r="O213">
        <v>322971</v>
      </c>
      <c r="Q213" t="e">
        <f>MATCH(A213,Вед!A:A,0)</f>
        <v>#N/A</v>
      </c>
      <c r="R213" t="e">
        <f>INDEX(Вед!D:D,Лист2!Q213)</f>
        <v>#N/A</v>
      </c>
      <c r="S213" t="e">
        <f>INDEX(Вед!E:E,Лист2!Q213)</f>
        <v>#N/A</v>
      </c>
      <c r="T213">
        <f>MATCH(G213,ЦС2!A:A,0)</f>
        <v>17</v>
      </c>
      <c r="U213" t="str">
        <f>INDEX(ЦС2!D:D,Лист2!T213)</f>
        <v>Государственная программа 16</v>
      </c>
      <c r="V213" t="e">
        <f>MATCH(I213,ЦС10!A:A,0)</f>
        <v>#N/A</v>
      </c>
      <c r="W213" t="e">
        <f>INDEX(ЦС10!D:D,Лист2!V213)</f>
        <v>#N/A</v>
      </c>
      <c r="X213" t="e">
        <f>INDEX(ЦС10!E:E,Лист2!V213)</f>
        <v>#N/A</v>
      </c>
      <c r="Y213">
        <f t="shared" ca="1" si="15"/>
        <v>0</v>
      </c>
      <c r="Z213">
        <f t="shared" ca="1" si="16"/>
        <v>56098</v>
      </c>
      <c r="AA213">
        <f t="shared" ca="1" si="17"/>
        <v>771922</v>
      </c>
      <c r="AB213">
        <f t="shared" ca="1" si="18"/>
        <v>56098</v>
      </c>
      <c r="AC213">
        <f t="shared" ca="1" si="19"/>
        <v>828020</v>
      </c>
    </row>
    <row r="214" spans="1:29" x14ac:dyDescent="0.25">
      <c r="A214" t="s">
        <v>2409</v>
      </c>
      <c r="B214" t="s">
        <v>2410</v>
      </c>
      <c r="C214" t="s">
        <v>473</v>
      </c>
      <c r="D214" t="s">
        <v>474</v>
      </c>
      <c r="E214" t="s">
        <v>497</v>
      </c>
      <c r="F214" t="s">
        <v>498</v>
      </c>
      <c r="G214" t="s">
        <v>477</v>
      </c>
      <c r="H214" t="s">
        <v>2470</v>
      </c>
      <c r="I214" t="s">
        <v>2734</v>
      </c>
      <c r="J214" t="s">
        <v>2735</v>
      </c>
      <c r="K214" t="s">
        <v>102</v>
      </c>
      <c r="L214" t="s">
        <v>103</v>
      </c>
      <c r="M214">
        <v>698346</v>
      </c>
      <c r="N214">
        <v>142454</v>
      </c>
      <c r="O214">
        <v>840800</v>
      </c>
      <c r="Q214" t="e">
        <f>MATCH(A214,Вед!A:A,0)</f>
        <v>#N/A</v>
      </c>
      <c r="R214" t="e">
        <f>INDEX(Вед!D:D,Лист2!Q214)</f>
        <v>#N/A</v>
      </c>
      <c r="S214" t="e">
        <f>INDEX(Вед!E:E,Лист2!Q214)</f>
        <v>#N/A</v>
      </c>
      <c r="T214">
        <f>MATCH(G214,ЦС2!A:A,0)</f>
        <v>17</v>
      </c>
      <c r="U214" t="str">
        <f>INDEX(ЦС2!D:D,Лист2!T214)</f>
        <v>Государственная программа 16</v>
      </c>
      <c r="V214" t="e">
        <f>MATCH(I214,ЦС10!A:A,0)</f>
        <v>#N/A</v>
      </c>
      <c r="W214" t="e">
        <f>INDEX(ЦС10!D:D,Лист2!V214)</f>
        <v>#N/A</v>
      </c>
      <c r="X214" t="e">
        <f>INDEX(ЦС10!E:E,Лист2!V214)</f>
        <v>#N/A</v>
      </c>
      <c r="Y214">
        <f t="shared" ca="1" si="15"/>
        <v>1</v>
      </c>
      <c r="Z214">
        <f t="shared" ca="1" si="16"/>
        <v>54935</v>
      </c>
      <c r="AA214">
        <f t="shared" ca="1" si="17"/>
        <v>341169</v>
      </c>
      <c r="AB214">
        <f t="shared" ca="1" si="18"/>
        <v>-54935</v>
      </c>
      <c r="AC214">
        <f t="shared" ca="1" si="19"/>
        <v>286234</v>
      </c>
    </row>
    <row r="215" spans="1:29" x14ac:dyDescent="0.25">
      <c r="A215" t="s">
        <v>2409</v>
      </c>
      <c r="B215" t="s">
        <v>2410</v>
      </c>
      <c r="C215" t="s">
        <v>473</v>
      </c>
      <c r="D215" t="s">
        <v>474</v>
      </c>
      <c r="E215" t="s">
        <v>497</v>
      </c>
      <c r="F215" t="s">
        <v>498</v>
      </c>
      <c r="G215" t="s">
        <v>477</v>
      </c>
      <c r="H215" t="s">
        <v>2470</v>
      </c>
      <c r="I215" t="s">
        <v>2736</v>
      </c>
      <c r="J215" t="s">
        <v>2737</v>
      </c>
      <c r="K215" t="s">
        <v>102</v>
      </c>
      <c r="L215" t="s">
        <v>103</v>
      </c>
      <c r="M215">
        <v>19357</v>
      </c>
      <c r="N215">
        <v>-12529</v>
      </c>
      <c r="O215">
        <v>6828</v>
      </c>
      <c r="Q215" t="e">
        <f>MATCH(A215,Вед!A:A,0)</f>
        <v>#N/A</v>
      </c>
      <c r="R215" t="e">
        <f>INDEX(Вед!D:D,Лист2!Q215)</f>
        <v>#N/A</v>
      </c>
      <c r="S215" t="e">
        <f>INDEX(Вед!E:E,Лист2!Q215)</f>
        <v>#N/A</v>
      </c>
      <c r="T215">
        <f>MATCH(G215,ЦС2!A:A,0)</f>
        <v>17</v>
      </c>
      <c r="U215" t="str">
        <f>INDEX(ЦС2!D:D,Лист2!T215)</f>
        <v>Государственная программа 16</v>
      </c>
      <c r="V215" t="e">
        <f>MATCH(I215,ЦС10!A:A,0)</f>
        <v>#N/A</v>
      </c>
      <c r="W215" t="e">
        <f>INDEX(ЦС10!D:D,Лист2!V215)</f>
        <v>#N/A</v>
      </c>
      <c r="X215" t="e">
        <f>INDEX(ЦС10!E:E,Лист2!V215)</f>
        <v>#N/A</v>
      </c>
      <c r="Y215">
        <f t="shared" ca="1" si="15"/>
        <v>0</v>
      </c>
      <c r="Z215">
        <f t="shared" ca="1" si="16"/>
        <v>346806</v>
      </c>
      <c r="AA215">
        <f t="shared" ca="1" si="17"/>
        <v>580984</v>
      </c>
      <c r="AB215">
        <f t="shared" ca="1" si="18"/>
        <v>346806</v>
      </c>
      <c r="AC215">
        <f t="shared" ca="1" si="19"/>
        <v>927790</v>
      </c>
    </row>
    <row r="216" spans="1:29" x14ac:dyDescent="0.25">
      <c r="A216" t="s">
        <v>2409</v>
      </c>
      <c r="B216" t="s">
        <v>2410</v>
      </c>
      <c r="C216" t="s">
        <v>473</v>
      </c>
      <c r="D216" t="s">
        <v>474</v>
      </c>
      <c r="E216" t="s">
        <v>497</v>
      </c>
      <c r="F216" t="s">
        <v>498</v>
      </c>
      <c r="G216" t="s">
        <v>477</v>
      </c>
      <c r="H216" t="s">
        <v>2470</v>
      </c>
      <c r="I216" t="s">
        <v>2738</v>
      </c>
      <c r="J216" t="s">
        <v>2739</v>
      </c>
      <c r="K216" t="s">
        <v>102</v>
      </c>
      <c r="L216" t="s">
        <v>103</v>
      </c>
      <c r="M216">
        <v>737984</v>
      </c>
      <c r="N216">
        <v>-737984</v>
      </c>
      <c r="O216">
        <v>0</v>
      </c>
      <c r="Q216" t="e">
        <f>MATCH(A216,Вед!A:A,0)</f>
        <v>#N/A</v>
      </c>
      <c r="R216" t="e">
        <f>INDEX(Вед!D:D,Лист2!Q216)</f>
        <v>#N/A</v>
      </c>
      <c r="S216" t="e">
        <f>INDEX(Вед!E:E,Лист2!Q216)</f>
        <v>#N/A</v>
      </c>
      <c r="T216">
        <f>MATCH(G216,ЦС2!A:A,0)</f>
        <v>17</v>
      </c>
      <c r="U216" t="str">
        <f>INDEX(ЦС2!D:D,Лист2!T216)</f>
        <v>Государственная программа 16</v>
      </c>
      <c r="V216" t="e">
        <f>MATCH(I216,ЦС10!A:A,0)</f>
        <v>#N/A</v>
      </c>
      <c r="W216" t="e">
        <f>INDEX(ЦС10!D:D,Лист2!V216)</f>
        <v>#N/A</v>
      </c>
      <c r="X216" t="e">
        <f>INDEX(ЦС10!E:E,Лист2!V216)</f>
        <v>#N/A</v>
      </c>
      <c r="Y216">
        <f t="shared" ca="1" si="15"/>
        <v>0</v>
      </c>
      <c r="Z216">
        <f t="shared" ca="1" si="16"/>
        <v>42052</v>
      </c>
      <c r="AA216">
        <f t="shared" ca="1" si="17"/>
        <v>456384</v>
      </c>
      <c r="AB216">
        <f t="shared" ca="1" si="18"/>
        <v>42052</v>
      </c>
      <c r="AC216">
        <f t="shared" ca="1" si="19"/>
        <v>498436</v>
      </c>
    </row>
    <row r="217" spans="1:29" x14ac:dyDescent="0.25">
      <c r="A217" t="s">
        <v>2409</v>
      </c>
      <c r="B217" t="s">
        <v>2410</v>
      </c>
      <c r="C217" t="s">
        <v>473</v>
      </c>
      <c r="D217" t="s">
        <v>474</v>
      </c>
      <c r="E217" t="s">
        <v>497</v>
      </c>
      <c r="F217" t="s">
        <v>498</v>
      </c>
      <c r="G217" t="s">
        <v>286</v>
      </c>
      <c r="H217" t="s">
        <v>2467</v>
      </c>
      <c r="I217" t="s">
        <v>2740</v>
      </c>
      <c r="J217" t="s">
        <v>2741</v>
      </c>
      <c r="K217" t="s">
        <v>516</v>
      </c>
      <c r="L217" t="s">
        <v>517</v>
      </c>
      <c r="M217">
        <v>773022</v>
      </c>
      <c r="N217">
        <v>-773022</v>
      </c>
      <c r="O217">
        <v>0</v>
      </c>
      <c r="Q217" t="e">
        <f>MATCH(A217,Вед!A:A,0)</f>
        <v>#N/A</v>
      </c>
      <c r="R217" t="e">
        <f>INDEX(Вед!D:D,Лист2!Q217)</f>
        <v>#N/A</v>
      </c>
      <c r="S217" t="e">
        <f>INDEX(Вед!E:E,Лист2!Q217)</f>
        <v>#N/A</v>
      </c>
      <c r="T217">
        <f>MATCH(G217,ЦС2!A:A,0)</f>
        <v>31</v>
      </c>
      <c r="U217" t="str">
        <f>INDEX(ЦС2!D:D,Лист2!T217)</f>
        <v>Государственная программа 30</v>
      </c>
      <c r="V217" t="e">
        <f>MATCH(I217,ЦС10!A:A,0)</f>
        <v>#N/A</v>
      </c>
      <c r="W217" t="e">
        <f>INDEX(ЦС10!D:D,Лист2!V217)</f>
        <v>#N/A</v>
      </c>
      <c r="X217" t="e">
        <f>INDEX(ЦС10!E:E,Лист2!V217)</f>
        <v>#N/A</v>
      </c>
      <c r="Y217">
        <f t="shared" ca="1" si="15"/>
        <v>3</v>
      </c>
      <c r="Z217">
        <f t="shared" ca="1" si="16"/>
        <v>184880</v>
      </c>
      <c r="AA217">
        <f t="shared" ca="1" si="17"/>
        <v>268964</v>
      </c>
      <c r="AB217">
        <f t="shared" ca="1" si="18"/>
        <v>0</v>
      </c>
      <c r="AC217">
        <f t="shared" ca="1" si="19"/>
        <v>268964</v>
      </c>
    </row>
    <row r="218" spans="1:29" x14ac:dyDescent="0.25">
      <c r="A218" t="s">
        <v>2409</v>
      </c>
      <c r="B218" t="s">
        <v>2410</v>
      </c>
      <c r="C218" t="s">
        <v>473</v>
      </c>
      <c r="D218" t="s">
        <v>474</v>
      </c>
      <c r="E218" t="s">
        <v>497</v>
      </c>
      <c r="F218" t="s">
        <v>498</v>
      </c>
      <c r="G218" t="s">
        <v>286</v>
      </c>
      <c r="H218" t="s">
        <v>2467</v>
      </c>
      <c r="I218" t="s">
        <v>2742</v>
      </c>
      <c r="J218" t="s">
        <v>2743</v>
      </c>
      <c r="K218" t="s">
        <v>493</v>
      </c>
      <c r="L218" t="s">
        <v>494</v>
      </c>
      <c r="M218">
        <v>196485</v>
      </c>
      <c r="N218">
        <v>-52723</v>
      </c>
      <c r="O218">
        <v>143762</v>
      </c>
      <c r="Q218" t="e">
        <f>MATCH(A218,Вед!A:A,0)</f>
        <v>#N/A</v>
      </c>
      <c r="R218" t="e">
        <f>INDEX(Вед!D:D,Лист2!Q218)</f>
        <v>#N/A</v>
      </c>
      <c r="S218" t="e">
        <f>INDEX(Вед!E:E,Лист2!Q218)</f>
        <v>#N/A</v>
      </c>
      <c r="T218">
        <f>MATCH(G218,ЦС2!A:A,0)</f>
        <v>31</v>
      </c>
      <c r="U218" t="str">
        <f>INDEX(ЦС2!D:D,Лист2!T218)</f>
        <v>Государственная программа 30</v>
      </c>
      <c r="V218" t="e">
        <f>MATCH(I218,ЦС10!A:A,0)</f>
        <v>#N/A</v>
      </c>
      <c r="W218" t="e">
        <f>INDEX(ЦС10!D:D,Лист2!V218)</f>
        <v>#N/A</v>
      </c>
      <c r="X218" t="e">
        <f>INDEX(ЦС10!E:E,Лист2!V218)</f>
        <v>#N/A</v>
      </c>
      <c r="Y218">
        <f t="shared" ca="1" si="15"/>
        <v>1</v>
      </c>
      <c r="Z218">
        <f t="shared" ca="1" si="16"/>
        <v>866961</v>
      </c>
      <c r="AA218">
        <f t="shared" ca="1" si="17"/>
        <v>965659</v>
      </c>
      <c r="AB218">
        <f t="shared" ca="1" si="18"/>
        <v>-866961</v>
      </c>
      <c r="AC218">
        <f t="shared" ca="1" si="19"/>
        <v>98698</v>
      </c>
    </row>
    <row r="219" spans="1:29" x14ac:dyDescent="0.25">
      <c r="A219" t="s">
        <v>2409</v>
      </c>
      <c r="B219" t="s">
        <v>2410</v>
      </c>
      <c r="C219" t="s">
        <v>473</v>
      </c>
      <c r="D219" t="s">
        <v>474</v>
      </c>
      <c r="E219" t="s">
        <v>497</v>
      </c>
      <c r="F219" t="s">
        <v>498</v>
      </c>
      <c r="G219" t="s">
        <v>286</v>
      </c>
      <c r="H219" t="s">
        <v>2467</v>
      </c>
      <c r="I219" t="s">
        <v>2744</v>
      </c>
      <c r="J219" t="s">
        <v>2745</v>
      </c>
      <c r="K219" t="s">
        <v>403</v>
      </c>
      <c r="L219" t="s">
        <v>404</v>
      </c>
      <c r="M219">
        <v>187005</v>
      </c>
      <c r="N219">
        <v>-163977</v>
      </c>
      <c r="O219">
        <v>23028</v>
      </c>
      <c r="Q219" t="e">
        <f>MATCH(A219,Вед!A:A,0)</f>
        <v>#N/A</v>
      </c>
      <c r="R219" t="e">
        <f>INDEX(Вед!D:D,Лист2!Q219)</f>
        <v>#N/A</v>
      </c>
      <c r="S219" t="e">
        <f>INDEX(Вед!E:E,Лист2!Q219)</f>
        <v>#N/A</v>
      </c>
      <c r="T219">
        <f>MATCH(G219,ЦС2!A:A,0)</f>
        <v>31</v>
      </c>
      <c r="U219" t="str">
        <f>INDEX(ЦС2!D:D,Лист2!T219)</f>
        <v>Государственная программа 30</v>
      </c>
      <c r="V219" t="e">
        <f>MATCH(I219,ЦС10!A:A,0)</f>
        <v>#N/A</v>
      </c>
      <c r="W219" t="e">
        <f>INDEX(ЦС10!D:D,Лист2!V219)</f>
        <v>#N/A</v>
      </c>
      <c r="X219" t="e">
        <f>INDEX(ЦС10!E:E,Лист2!V219)</f>
        <v>#N/A</v>
      </c>
      <c r="Y219">
        <f t="shared" ca="1" si="15"/>
        <v>2</v>
      </c>
      <c r="Z219">
        <f t="shared" ca="1" si="16"/>
        <v>276683</v>
      </c>
      <c r="AA219">
        <f t="shared" ca="1" si="17"/>
        <v>785242</v>
      </c>
      <c r="AB219">
        <f t="shared" ca="1" si="18"/>
        <v>-785242</v>
      </c>
      <c r="AC219">
        <f t="shared" ca="1" si="19"/>
        <v>0</v>
      </c>
    </row>
    <row r="220" spans="1:29" x14ac:dyDescent="0.25">
      <c r="A220" t="s">
        <v>2409</v>
      </c>
      <c r="B220" t="s">
        <v>2410</v>
      </c>
      <c r="C220" t="s">
        <v>473</v>
      </c>
      <c r="D220" t="s">
        <v>474</v>
      </c>
      <c r="E220" t="s">
        <v>497</v>
      </c>
      <c r="F220" t="s">
        <v>498</v>
      </c>
      <c r="G220" t="s">
        <v>286</v>
      </c>
      <c r="H220" t="s">
        <v>2467</v>
      </c>
      <c r="I220" t="s">
        <v>2746</v>
      </c>
      <c r="J220" t="s">
        <v>2747</v>
      </c>
      <c r="K220" t="s">
        <v>493</v>
      </c>
      <c r="L220" t="s">
        <v>494</v>
      </c>
      <c r="M220">
        <v>625972</v>
      </c>
      <c r="N220">
        <v>-625972</v>
      </c>
      <c r="O220">
        <v>0</v>
      </c>
      <c r="Q220" t="e">
        <f>MATCH(A220,Вед!A:A,0)</f>
        <v>#N/A</v>
      </c>
      <c r="R220" t="e">
        <f>INDEX(Вед!D:D,Лист2!Q220)</f>
        <v>#N/A</v>
      </c>
      <c r="S220" t="e">
        <f>INDEX(Вед!E:E,Лист2!Q220)</f>
        <v>#N/A</v>
      </c>
      <c r="T220">
        <f>MATCH(G220,ЦС2!A:A,0)</f>
        <v>31</v>
      </c>
      <c r="U220" t="str">
        <f>INDEX(ЦС2!D:D,Лист2!T220)</f>
        <v>Государственная программа 30</v>
      </c>
      <c r="V220" t="e">
        <f>MATCH(I220,ЦС10!A:A,0)</f>
        <v>#N/A</v>
      </c>
      <c r="W220" t="e">
        <f>INDEX(ЦС10!D:D,Лист2!V220)</f>
        <v>#N/A</v>
      </c>
      <c r="X220" t="e">
        <f>INDEX(ЦС10!E:E,Лист2!V220)</f>
        <v>#N/A</v>
      </c>
      <c r="Y220">
        <f t="shared" ca="1" si="15"/>
        <v>0</v>
      </c>
      <c r="Z220">
        <f t="shared" ca="1" si="16"/>
        <v>153639</v>
      </c>
      <c r="AA220">
        <f t="shared" ca="1" si="17"/>
        <v>334302</v>
      </c>
      <c r="AB220">
        <f t="shared" ca="1" si="18"/>
        <v>153639</v>
      </c>
      <c r="AC220">
        <f t="shared" ca="1" si="19"/>
        <v>487941</v>
      </c>
    </row>
    <row r="221" spans="1:29" x14ac:dyDescent="0.25">
      <c r="A221" t="s">
        <v>2409</v>
      </c>
      <c r="B221" t="s">
        <v>2410</v>
      </c>
      <c r="C221" t="s">
        <v>524</v>
      </c>
      <c r="D221" t="s">
        <v>525</v>
      </c>
      <c r="E221" t="s">
        <v>526</v>
      </c>
      <c r="F221" t="s">
        <v>527</v>
      </c>
      <c r="G221" t="s">
        <v>286</v>
      </c>
      <c r="H221" t="s">
        <v>2467</v>
      </c>
      <c r="I221" t="s">
        <v>2748</v>
      </c>
      <c r="J221" t="s">
        <v>2749</v>
      </c>
      <c r="K221" t="s">
        <v>68</v>
      </c>
      <c r="L221" t="s">
        <v>69</v>
      </c>
      <c r="M221">
        <v>129536</v>
      </c>
      <c r="N221">
        <v>0</v>
      </c>
      <c r="O221">
        <v>129536</v>
      </c>
      <c r="Q221" t="e">
        <f>MATCH(A221,Вед!A:A,0)</f>
        <v>#N/A</v>
      </c>
      <c r="R221" t="e">
        <f>INDEX(Вед!D:D,Лист2!Q221)</f>
        <v>#N/A</v>
      </c>
      <c r="S221" t="e">
        <f>INDEX(Вед!E:E,Лист2!Q221)</f>
        <v>#N/A</v>
      </c>
      <c r="T221">
        <f>MATCH(G221,ЦС2!A:A,0)</f>
        <v>31</v>
      </c>
      <c r="U221" t="str">
        <f>INDEX(ЦС2!D:D,Лист2!T221)</f>
        <v>Государственная программа 30</v>
      </c>
      <c r="V221" t="e">
        <f>MATCH(I221,ЦС10!A:A,0)</f>
        <v>#N/A</v>
      </c>
      <c r="W221" t="e">
        <f>INDEX(ЦС10!D:D,Лист2!V221)</f>
        <v>#N/A</v>
      </c>
      <c r="X221" t="e">
        <f>INDEX(ЦС10!E:E,Лист2!V221)</f>
        <v>#N/A</v>
      </c>
      <c r="Y221">
        <f t="shared" ca="1" si="15"/>
        <v>1</v>
      </c>
      <c r="Z221">
        <f t="shared" ca="1" si="16"/>
        <v>8147</v>
      </c>
      <c r="AA221">
        <f t="shared" ca="1" si="17"/>
        <v>752033</v>
      </c>
      <c r="AB221">
        <f t="shared" ca="1" si="18"/>
        <v>-8147</v>
      </c>
      <c r="AC221">
        <f t="shared" ca="1" si="19"/>
        <v>743886</v>
      </c>
    </row>
    <row r="222" spans="1:29" x14ac:dyDescent="0.25">
      <c r="A222" t="s">
        <v>2409</v>
      </c>
      <c r="B222" t="s">
        <v>2410</v>
      </c>
      <c r="C222" t="s">
        <v>530</v>
      </c>
      <c r="D222" t="s">
        <v>531</v>
      </c>
      <c r="E222" t="s">
        <v>532</v>
      </c>
      <c r="F222" t="s">
        <v>533</v>
      </c>
      <c r="G222" t="s">
        <v>286</v>
      </c>
      <c r="H222" t="s">
        <v>2467</v>
      </c>
      <c r="I222" t="s">
        <v>2750</v>
      </c>
      <c r="J222" t="s">
        <v>2751</v>
      </c>
      <c r="K222" t="s">
        <v>493</v>
      </c>
      <c r="L222" t="s">
        <v>494</v>
      </c>
      <c r="M222">
        <v>471905</v>
      </c>
      <c r="N222">
        <v>-2633</v>
      </c>
      <c r="O222">
        <v>469272</v>
      </c>
      <c r="Q222" t="e">
        <f>MATCH(A222,Вед!A:A,0)</f>
        <v>#N/A</v>
      </c>
      <c r="R222" t="e">
        <f>INDEX(Вед!D:D,Лист2!Q222)</f>
        <v>#N/A</v>
      </c>
      <c r="S222" t="e">
        <f>INDEX(Вед!E:E,Лист2!Q222)</f>
        <v>#N/A</v>
      </c>
      <c r="T222">
        <f>MATCH(G222,ЦС2!A:A,0)</f>
        <v>31</v>
      </c>
      <c r="U222" t="str">
        <f>INDEX(ЦС2!D:D,Лист2!T222)</f>
        <v>Государственная программа 30</v>
      </c>
      <c r="V222" t="e">
        <f>MATCH(I222,ЦС10!A:A,0)</f>
        <v>#N/A</v>
      </c>
      <c r="W222" t="e">
        <f>INDEX(ЦС10!D:D,Лист2!V222)</f>
        <v>#N/A</v>
      </c>
      <c r="X222" t="e">
        <f>INDEX(ЦС10!E:E,Лист2!V222)</f>
        <v>#N/A</v>
      </c>
      <c r="Y222">
        <f t="shared" ca="1" si="15"/>
        <v>2</v>
      </c>
      <c r="Z222">
        <f t="shared" ca="1" si="16"/>
        <v>91423</v>
      </c>
      <c r="AA222">
        <f t="shared" ca="1" si="17"/>
        <v>94473</v>
      </c>
      <c r="AB222">
        <f t="shared" ca="1" si="18"/>
        <v>-94473</v>
      </c>
      <c r="AC222">
        <f t="shared" ca="1" si="19"/>
        <v>0</v>
      </c>
    </row>
    <row r="223" spans="1:29" x14ac:dyDescent="0.25">
      <c r="A223" t="s">
        <v>2409</v>
      </c>
      <c r="B223" t="s">
        <v>2410</v>
      </c>
      <c r="C223" t="s">
        <v>313</v>
      </c>
      <c r="D223" t="s">
        <v>314</v>
      </c>
      <c r="E223" t="s">
        <v>536</v>
      </c>
      <c r="F223" t="s">
        <v>537</v>
      </c>
      <c r="G223" t="s">
        <v>477</v>
      </c>
      <c r="H223" t="s">
        <v>2470</v>
      </c>
      <c r="I223" t="s">
        <v>2752</v>
      </c>
      <c r="J223" t="s">
        <v>2753</v>
      </c>
      <c r="K223" t="s">
        <v>82</v>
      </c>
      <c r="L223" t="s">
        <v>83</v>
      </c>
      <c r="M223">
        <v>85921</v>
      </c>
      <c r="N223">
        <v>-85921</v>
      </c>
      <c r="O223">
        <v>0</v>
      </c>
      <c r="Q223" t="e">
        <f>MATCH(A223,Вед!A:A,0)</f>
        <v>#N/A</v>
      </c>
      <c r="R223" t="e">
        <f>INDEX(Вед!D:D,Лист2!Q223)</f>
        <v>#N/A</v>
      </c>
      <c r="S223" t="e">
        <f>INDEX(Вед!E:E,Лист2!Q223)</f>
        <v>#N/A</v>
      </c>
      <c r="T223">
        <f>MATCH(G223,ЦС2!A:A,0)</f>
        <v>17</v>
      </c>
      <c r="U223" t="str">
        <f>INDEX(ЦС2!D:D,Лист2!T223)</f>
        <v>Государственная программа 16</v>
      </c>
      <c r="V223" t="e">
        <f>MATCH(I223,ЦС10!A:A,0)</f>
        <v>#N/A</v>
      </c>
      <c r="W223" t="e">
        <f>INDEX(ЦС10!D:D,Лист2!V223)</f>
        <v>#N/A</v>
      </c>
      <c r="X223" t="e">
        <f>INDEX(ЦС10!E:E,Лист2!V223)</f>
        <v>#N/A</v>
      </c>
      <c r="Y223">
        <f t="shared" ca="1" si="15"/>
        <v>2</v>
      </c>
      <c r="Z223">
        <f t="shared" ca="1" si="16"/>
        <v>361047</v>
      </c>
      <c r="AA223">
        <f t="shared" ca="1" si="17"/>
        <v>423912</v>
      </c>
      <c r="AB223">
        <f t="shared" ca="1" si="18"/>
        <v>-423912</v>
      </c>
      <c r="AC223">
        <f t="shared" ca="1" si="19"/>
        <v>0</v>
      </c>
    </row>
    <row r="224" spans="1:29" x14ac:dyDescent="0.25">
      <c r="A224" t="s">
        <v>2409</v>
      </c>
      <c r="B224" t="s">
        <v>2410</v>
      </c>
      <c r="C224" t="s">
        <v>21</v>
      </c>
      <c r="D224" t="s">
        <v>22</v>
      </c>
      <c r="E224" t="s">
        <v>208</v>
      </c>
      <c r="F224" t="s">
        <v>209</v>
      </c>
      <c r="G224" t="s">
        <v>477</v>
      </c>
      <c r="H224" t="s">
        <v>2470</v>
      </c>
      <c r="I224" t="s">
        <v>2720</v>
      </c>
      <c r="J224" t="s">
        <v>2721</v>
      </c>
      <c r="K224" t="s">
        <v>102</v>
      </c>
      <c r="L224" t="s">
        <v>103</v>
      </c>
      <c r="M224">
        <v>42967</v>
      </c>
      <c r="N224">
        <v>3353</v>
      </c>
      <c r="O224">
        <v>46320</v>
      </c>
      <c r="Q224" t="e">
        <f>MATCH(A224,Вед!A:A,0)</f>
        <v>#N/A</v>
      </c>
      <c r="R224" t="e">
        <f>INDEX(Вед!D:D,Лист2!Q224)</f>
        <v>#N/A</v>
      </c>
      <c r="S224" t="e">
        <f>INDEX(Вед!E:E,Лист2!Q224)</f>
        <v>#N/A</v>
      </c>
      <c r="T224">
        <f>MATCH(G224,ЦС2!A:A,0)</f>
        <v>17</v>
      </c>
      <c r="U224" t="str">
        <f>INDEX(ЦС2!D:D,Лист2!T224)</f>
        <v>Государственная программа 16</v>
      </c>
      <c r="V224" t="e">
        <f>MATCH(I224,ЦС10!A:A,0)</f>
        <v>#N/A</v>
      </c>
      <c r="W224" t="e">
        <f>INDEX(ЦС10!D:D,Лист2!V224)</f>
        <v>#N/A</v>
      </c>
      <c r="X224" t="e">
        <f>INDEX(ЦС10!E:E,Лист2!V224)</f>
        <v>#N/A</v>
      </c>
      <c r="Y224">
        <f t="shared" ca="1" si="15"/>
        <v>0</v>
      </c>
      <c r="Z224">
        <f t="shared" ca="1" si="16"/>
        <v>104294</v>
      </c>
      <c r="AA224">
        <f t="shared" ca="1" si="17"/>
        <v>391536</v>
      </c>
      <c r="AB224">
        <f t="shared" ca="1" si="18"/>
        <v>104294</v>
      </c>
      <c r="AC224">
        <f t="shared" ca="1" si="19"/>
        <v>495830</v>
      </c>
    </row>
    <row r="225" spans="1:29" x14ac:dyDescent="0.25">
      <c r="A225" t="s">
        <v>2409</v>
      </c>
      <c r="B225" t="s">
        <v>2410</v>
      </c>
      <c r="C225" t="s">
        <v>542</v>
      </c>
      <c r="D225" t="s">
        <v>543</v>
      </c>
      <c r="E225" t="s">
        <v>544</v>
      </c>
      <c r="F225" t="s">
        <v>545</v>
      </c>
      <c r="G225" t="s">
        <v>477</v>
      </c>
      <c r="H225" t="s">
        <v>2470</v>
      </c>
      <c r="I225" t="s">
        <v>2754</v>
      </c>
      <c r="J225" t="s">
        <v>2755</v>
      </c>
      <c r="K225" t="s">
        <v>550</v>
      </c>
      <c r="L225" t="s">
        <v>551</v>
      </c>
      <c r="M225">
        <v>640525</v>
      </c>
      <c r="N225">
        <v>-260692</v>
      </c>
      <c r="O225">
        <v>379833</v>
      </c>
      <c r="Q225" t="e">
        <f>MATCH(A225,Вед!A:A,0)</f>
        <v>#N/A</v>
      </c>
      <c r="R225" t="e">
        <f>INDEX(Вед!D:D,Лист2!Q225)</f>
        <v>#N/A</v>
      </c>
      <c r="S225" t="e">
        <f>INDEX(Вед!E:E,Лист2!Q225)</f>
        <v>#N/A</v>
      </c>
      <c r="T225">
        <f>MATCH(G225,ЦС2!A:A,0)</f>
        <v>17</v>
      </c>
      <c r="U225" t="str">
        <f>INDEX(ЦС2!D:D,Лист2!T225)</f>
        <v>Государственная программа 16</v>
      </c>
      <c r="V225" t="e">
        <f>MATCH(I225,ЦС10!A:A,0)</f>
        <v>#N/A</v>
      </c>
      <c r="W225" t="e">
        <f>INDEX(ЦС10!D:D,Лист2!V225)</f>
        <v>#N/A</v>
      </c>
      <c r="X225" t="e">
        <f>INDEX(ЦС10!E:E,Лист2!V225)</f>
        <v>#N/A</v>
      </c>
      <c r="Y225">
        <f t="shared" ca="1" si="15"/>
        <v>3</v>
      </c>
      <c r="Z225">
        <f t="shared" ca="1" si="16"/>
        <v>103442</v>
      </c>
      <c r="AA225">
        <f t="shared" ca="1" si="17"/>
        <v>779900</v>
      </c>
      <c r="AB225">
        <f t="shared" ca="1" si="18"/>
        <v>0</v>
      </c>
      <c r="AC225">
        <f t="shared" ca="1" si="19"/>
        <v>779900</v>
      </c>
    </row>
    <row r="226" spans="1:29" x14ac:dyDescent="0.25">
      <c r="A226" t="s">
        <v>2409</v>
      </c>
      <c r="B226" t="s">
        <v>2410</v>
      </c>
      <c r="C226" t="s">
        <v>552</v>
      </c>
      <c r="D226" t="s">
        <v>553</v>
      </c>
      <c r="E226" t="s">
        <v>554</v>
      </c>
      <c r="F226" t="s">
        <v>555</v>
      </c>
      <c r="G226" t="s">
        <v>477</v>
      </c>
      <c r="H226" t="s">
        <v>2470</v>
      </c>
      <c r="I226" t="s">
        <v>2756</v>
      </c>
      <c r="J226" t="s">
        <v>2757</v>
      </c>
      <c r="K226" t="s">
        <v>562</v>
      </c>
      <c r="L226" t="s">
        <v>563</v>
      </c>
      <c r="M226">
        <v>50332</v>
      </c>
      <c r="N226">
        <v>-50332</v>
      </c>
      <c r="O226">
        <v>0</v>
      </c>
      <c r="Q226" t="e">
        <f>MATCH(A226,Вед!A:A,0)</f>
        <v>#N/A</v>
      </c>
      <c r="R226" t="e">
        <f>INDEX(Вед!D:D,Лист2!Q226)</f>
        <v>#N/A</v>
      </c>
      <c r="S226" t="e">
        <f>INDEX(Вед!E:E,Лист2!Q226)</f>
        <v>#N/A</v>
      </c>
      <c r="T226">
        <f>MATCH(G226,ЦС2!A:A,0)</f>
        <v>17</v>
      </c>
      <c r="U226" t="str">
        <f>INDEX(ЦС2!D:D,Лист2!T226)</f>
        <v>Государственная программа 16</v>
      </c>
      <c r="V226" t="e">
        <f>MATCH(I226,ЦС10!A:A,0)</f>
        <v>#N/A</v>
      </c>
      <c r="W226" t="e">
        <f>INDEX(ЦС10!D:D,Лист2!V226)</f>
        <v>#N/A</v>
      </c>
      <c r="X226" t="e">
        <f>INDEX(ЦС10!E:E,Лист2!V226)</f>
        <v>#N/A</v>
      </c>
      <c r="Y226">
        <f t="shared" ca="1" si="15"/>
        <v>0</v>
      </c>
      <c r="Z226">
        <f t="shared" ca="1" si="16"/>
        <v>381693</v>
      </c>
      <c r="AA226">
        <f t="shared" ca="1" si="17"/>
        <v>401665</v>
      </c>
      <c r="AB226">
        <f t="shared" ca="1" si="18"/>
        <v>381693</v>
      </c>
      <c r="AC226">
        <f t="shared" ca="1" si="19"/>
        <v>783358</v>
      </c>
    </row>
    <row r="227" spans="1:29" x14ac:dyDescent="0.25">
      <c r="A227" t="s">
        <v>2409</v>
      </c>
      <c r="B227" t="s">
        <v>2410</v>
      </c>
      <c r="C227" t="s">
        <v>552</v>
      </c>
      <c r="D227" t="s">
        <v>553</v>
      </c>
      <c r="E227" t="s">
        <v>564</v>
      </c>
      <c r="F227" t="s">
        <v>565</v>
      </c>
      <c r="G227" t="s">
        <v>477</v>
      </c>
      <c r="H227" t="s">
        <v>2470</v>
      </c>
      <c r="I227" t="s">
        <v>2758</v>
      </c>
      <c r="J227" t="s">
        <v>2759</v>
      </c>
      <c r="K227" t="s">
        <v>568</v>
      </c>
      <c r="L227" t="s">
        <v>565</v>
      </c>
      <c r="M227">
        <v>767727</v>
      </c>
      <c r="N227">
        <v>0</v>
      </c>
      <c r="O227">
        <v>767727</v>
      </c>
      <c r="Q227" t="e">
        <f>MATCH(A227,Вед!A:A,0)</f>
        <v>#N/A</v>
      </c>
      <c r="R227" t="e">
        <f>INDEX(Вед!D:D,Лист2!Q227)</f>
        <v>#N/A</v>
      </c>
      <c r="S227" t="e">
        <f>INDEX(Вед!E:E,Лист2!Q227)</f>
        <v>#N/A</v>
      </c>
      <c r="T227">
        <f>MATCH(G227,ЦС2!A:A,0)</f>
        <v>17</v>
      </c>
      <c r="U227" t="str">
        <f>INDEX(ЦС2!D:D,Лист2!T227)</f>
        <v>Государственная программа 16</v>
      </c>
      <c r="V227" t="e">
        <f>MATCH(I227,ЦС10!A:A,0)</f>
        <v>#N/A</v>
      </c>
      <c r="W227" t="e">
        <f>INDEX(ЦС10!D:D,Лист2!V227)</f>
        <v>#N/A</v>
      </c>
      <c r="X227" t="e">
        <f>INDEX(ЦС10!E:E,Лист2!V227)</f>
        <v>#N/A</v>
      </c>
      <c r="Y227">
        <f t="shared" ca="1" si="15"/>
        <v>3</v>
      </c>
      <c r="Z227">
        <f t="shared" ca="1" si="16"/>
        <v>8931</v>
      </c>
      <c r="AA227">
        <f t="shared" ca="1" si="17"/>
        <v>212190</v>
      </c>
      <c r="AB227">
        <f t="shared" ca="1" si="18"/>
        <v>0</v>
      </c>
      <c r="AC227">
        <f t="shared" ca="1" si="19"/>
        <v>212190</v>
      </c>
    </row>
    <row r="228" spans="1:29" x14ac:dyDescent="0.25">
      <c r="A228" t="s">
        <v>2409</v>
      </c>
      <c r="B228" t="s">
        <v>2410</v>
      </c>
      <c r="C228" t="s">
        <v>552</v>
      </c>
      <c r="D228" t="s">
        <v>553</v>
      </c>
      <c r="E228" t="s">
        <v>569</v>
      </c>
      <c r="F228" t="s">
        <v>570</v>
      </c>
      <c r="G228" t="s">
        <v>477</v>
      </c>
      <c r="H228" t="s">
        <v>2470</v>
      </c>
      <c r="I228" t="s">
        <v>2760</v>
      </c>
      <c r="J228" t="s">
        <v>2761</v>
      </c>
      <c r="K228" t="s">
        <v>64</v>
      </c>
      <c r="L228" t="s">
        <v>65</v>
      </c>
      <c r="M228">
        <v>938889</v>
      </c>
      <c r="N228">
        <v>-75667</v>
      </c>
      <c r="O228">
        <v>863222</v>
      </c>
      <c r="Q228" t="e">
        <f>MATCH(A228,Вед!A:A,0)</f>
        <v>#N/A</v>
      </c>
      <c r="R228" t="e">
        <f>INDEX(Вед!D:D,Лист2!Q228)</f>
        <v>#N/A</v>
      </c>
      <c r="S228" t="e">
        <f>INDEX(Вед!E:E,Лист2!Q228)</f>
        <v>#N/A</v>
      </c>
      <c r="T228">
        <f>MATCH(G228,ЦС2!A:A,0)</f>
        <v>17</v>
      </c>
      <c r="U228" t="str">
        <f>INDEX(ЦС2!D:D,Лист2!T228)</f>
        <v>Государственная программа 16</v>
      </c>
      <c r="V228" t="e">
        <f>MATCH(I228,ЦС10!A:A,0)</f>
        <v>#N/A</v>
      </c>
      <c r="W228" t="e">
        <f>INDEX(ЦС10!D:D,Лист2!V228)</f>
        <v>#N/A</v>
      </c>
      <c r="X228" t="e">
        <f>INDEX(ЦС10!E:E,Лист2!V228)</f>
        <v>#N/A</v>
      </c>
      <c r="Y228">
        <f t="shared" ca="1" si="15"/>
        <v>3</v>
      </c>
      <c r="Z228">
        <f t="shared" ca="1" si="16"/>
        <v>2763</v>
      </c>
      <c r="AA228">
        <f t="shared" ca="1" si="17"/>
        <v>162501</v>
      </c>
      <c r="AB228">
        <f t="shared" ca="1" si="18"/>
        <v>0</v>
      </c>
      <c r="AC228">
        <f t="shared" ca="1" si="19"/>
        <v>162501</v>
      </c>
    </row>
    <row r="229" spans="1:29" x14ac:dyDescent="0.25">
      <c r="A229" t="s">
        <v>2409</v>
      </c>
      <c r="B229" t="s">
        <v>2410</v>
      </c>
      <c r="C229" t="s">
        <v>552</v>
      </c>
      <c r="D229" t="s">
        <v>553</v>
      </c>
      <c r="E229" t="s">
        <v>569</v>
      </c>
      <c r="F229" t="s">
        <v>570</v>
      </c>
      <c r="G229" t="s">
        <v>477</v>
      </c>
      <c r="H229" t="s">
        <v>2470</v>
      </c>
      <c r="I229" t="s">
        <v>2762</v>
      </c>
      <c r="J229" t="s">
        <v>2763</v>
      </c>
      <c r="K229" t="s">
        <v>33</v>
      </c>
      <c r="L229" t="s">
        <v>34</v>
      </c>
      <c r="M229">
        <v>561238</v>
      </c>
      <c r="N229">
        <v>0</v>
      </c>
      <c r="O229">
        <v>561238</v>
      </c>
      <c r="Q229" t="e">
        <f>MATCH(A229,Вед!A:A,0)</f>
        <v>#N/A</v>
      </c>
      <c r="R229" t="e">
        <f>INDEX(Вед!D:D,Лист2!Q229)</f>
        <v>#N/A</v>
      </c>
      <c r="S229" t="e">
        <f>INDEX(Вед!E:E,Лист2!Q229)</f>
        <v>#N/A</v>
      </c>
      <c r="T229">
        <f>MATCH(G229,ЦС2!A:A,0)</f>
        <v>17</v>
      </c>
      <c r="U229" t="str">
        <f>INDEX(ЦС2!D:D,Лист2!T229)</f>
        <v>Государственная программа 16</v>
      </c>
      <c r="V229" t="e">
        <f>MATCH(I229,ЦС10!A:A,0)</f>
        <v>#N/A</v>
      </c>
      <c r="W229" t="e">
        <f>INDEX(ЦС10!D:D,Лист2!V229)</f>
        <v>#N/A</v>
      </c>
      <c r="X229" t="e">
        <f>INDEX(ЦС10!E:E,Лист2!V229)</f>
        <v>#N/A</v>
      </c>
      <c r="Y229">
        <f t="shared" ca="1" si="15"/>
        <v>0</v>
      </c>
      <c r="Z229">
        <f t="shared" ca="1" si="16"/>
        <v>6808</v>
      </c>
      <c r="AA229">
        <f t="shared" ca="1" si="17"/>
        <v>11470</v>
      </c>
      <c r="AB229">
        <f t="shared" ca="1" si="18"/>
        <v>6808</v>
      </c>
      <c r="AC229">
        <f t="shared" ca="1" si="19"/>
        <v>18278</v>
      </c>
    </row>
    <row r="230" spans="1:29" x14ac:dyDescent="0.25">
      <c r="A230" t="s">
        <v>2409</v>
      </c>
      <c r="B230" t="s">
        <v>2410</v>
      </c>
      <c r="C230" t="s">
        <v>552</v>
      </c>
      <c r="D230" t="s">
        <v>553</v>
      </c>
      <c r="E230" t="s">
        <v>569</v>
      </c>
      <c r="F230" t="s">
        <v>570</v>
      </c>
      <c r="G230" t="s">
        <v>477</v>
      </c>
      <c r="H230" t="s">
        <v>2470</v>
      </c>
      <c r="I230" t="s">
        <v>2764</v>
      </c>
      <c r="J230" t="s">
        <v>2765</v>
      </c>
      <c r="K230" t="s">
        <v>579</v>
      </c>
      <c r="L230" t="s">
        <v>580</v>
      </c>
      <c r="M230">
        <v>826706</v>
      </c>
      <c r="N230">
        <v>0</v>
      </c>
      <c r="O230">
        <v>826706</v>
      </c>
      <c r="Q230" t="e">
        <f>MATCH(A230,Вед!A:A,0)</f>
        <v>#N/A</v>
      </c>
      <c r="R230" t="e">
        <f>INDEX(Вед!D:D,Лист2!Q230)</f>
        <v>#N/A</v>
      </c>
      <c r="S230" t="e">
        <f>INDEX(Вед!E:E,Лист2!Q230)</f>
        <v>#N/A</v>
      </c>
      <c r="T230">
        <f>MATCH(G230,ЦС2!A:A,0)</f>
        <v>17</v>
      </c>
      <c r="U230" t="str">
        <f>INDEX(ЦС2!D:D,Лист2!T230)</f>
        <v>Государственная программа 16</v>
      </c>
      <c r="V230" t="e">
        <f>MATCH(I230,ЦС10!A:A,0)</f>
        <v>#N/A</v>
      </c>
      <c r="W230" t="e">
        <f>INDEX(ЦС10!D:D,Лист2!V230)</f>
        <v>#N/A</v>
      </c>
      <c r="X230" t="e">
        <f>INDEX(ЦС10!E:E,Лист2!V230)</f>
        <v>#N/A</v>
      </c>
      <c r="Y230">
        <f t="shared" ca="1" si="15"/>
        <v>3</v>
      </c>
      <c r="Z230">
        <f t="shared" ca="1" si="16"/>
        <v>528306</v>
      </c>
      <c r="AA230">
        <f t="shared" ca="1" si="17"/>
        <v>639370</v>
      </c>
      <c r="AB230">
        <f t="shared" ca="1" si="18"/>
        <v>0</v>
      </c>
      <c r="AC230">
        <f t="shared" ca="1" si="19"/>
        <v>639370</v>
      </c>
    </row>
    <row r="231" spans="1:29" x14ac:dyDescent="0.25">
      <c r="A231" t="s">
        <v>2409</v>
      </c>
      <c r="B231" t="s">
        <v>2410</v>
      </c>
      <c r="C231" t="s">
        <v>552</v>
      </c>
      <c r="D231" t="s">
        <v>553</v>
      </c>
      <c r="E231" t="s">
        <v>569</v>
      </c>
      <c r="F231" t="s">
        <v>570</v>
      </c>
      <c r="G231" t="s">
        <v>477</v>
      </c>
      <c r="H231" t="s">
        <v>2470</v>
      </c>
      <c r="I231" t="s">
        <v>2766</v>
      </c>
      <c r="J231" t="s">
        <v>2767</v>
      </c>
      <c r="K231" t="s">
        <v>64</v>
      </c>
      <c r="L231" t="s">
        <v>65</v>
      </c>
      <c r="M231">
        <v>31019</v>
      </c>
      <c r="N231">
        <v>-31019</v>
      </c>
      <c r="O231">
        <v>0</v>
      </c>
      <c r="Q231" t="e">
        <f>MATCH(A231,Вед!A:A,0)</f>
        <v>#N/A</v>
      </c>
      <c r="R231" t="e">
        <f>INDEX(Вед!D:D,Лист2!Q231)</f>
        <v>#N/A</v>
      </c>
      <c r="S231" t="e">
        <f>INDEX(Вед!E:E,Лист2!Q231)</f>
        <v>#N/A</v>
      </c>
      <c r="T231">
        <f>MATCH(G231,ЦС2!A:A,0)</f>
        <v>17</v>
      </c>
      <c r="U231" t="str">
        <f>INDEX(ЦС2!D:D,Лист2!T231)</f>
        <v>Государственная программа 16</v>
      </c>
      <c r="V231" t="e">
        <f>MATCH(I231,ЦС10!A:A,0)</f>
        <v>#N/A</v>
      </c>
      <c r="W231" t="e">
        <f>INDEX(ЦС10!D:D,Лист2!V231)</f>
        <v>#N/A</v>
      </c>
      <c r="X231" t="e">
        <f>INDEX(ЦС10!E:E,Лист2!V231)</f>
        <v>#N/A</v>
      </c>
      <c r="Y231">
        <f t="shared" ca="1" si="15"/>
        <v>3</v>
      </c>
      <c r="Z231">
        <f t="shared" ca="1" si="16"/>
        <v>255436</v>
      </c>
      <c r="AA231">
        <f t="shared" ca="1" si="17"/>
        <v>823604</v>
      </c>
      <c r="AB231">
        <f t="shared" ca="1" si="18"/>
        <v>0</v>
      </c>
      <c r="AC231">
        <f t="shared" ca="1" si="19"/>
        <v>823604</v>
      </c>
    </row>
    <row r="232" spans="1:29" x14ac:dyDescent="0.25">
      <c r="A232" t="s">
        <v>2409</v>
      </c>
      <c r="B232" t="s">
        <v>2410</v>
      </c>
      <c r="C232" t="s">
        <v>552</v>
      </c>
      <c r="D232" t="s">
        <v>553</v>
      </c>
      <c r="E232" t="s">
        <v>569</v>
      </c>
      <c r="F232" t="s">
        <v>570</v>
      </c>
      <c r="G232" t="s">
        <v>477</v>
      </c>
      <c r="H232" t="s">
        <v>2470</v>
      </c>
      <c r="I232" t="s">
        <v>2768</v>
      </c>
      <c r="J232" t="s">
        <v>2769</v>
      </c>
      <c r="K232" t="s">
        <v>68</v>
      </c>
      <c r="L232" t="s">
        <v>69</v>
      </c>
      <c r="M232">
        <v>901828</v>
      </c>
      <c r="N232">
        <v>-901828</v>
      </c>
      <c r="O232">
        <v>0</v>
      </c>
      <c r="Q232" t="e">
        <f>MATCH(A232,Вед!A:A,0)</f>
        <v>#N/A</v>
      </c>
      <c r="R232" t="e">
        <f>INDEX(Вед!D:D,Лист2!Q232)</f>
        <v>#N/A</v>
      </c>
      <c r="S232" t="e">
        <f>INDEX(Вед!E:E,Лист2!Q232)</f>
        <v>#N/A</v>
      </c>
      <c r="T232">
        <f>MATCH(G232,ЦС2!A:A,0)</f>
        <v>17</v>
      </c>
      <c r="U232" t="str">
        <f>INDEX(ЦС2!D:D,Лист2!T232)</f>
        <v>Государственная программа 16</v>
      </c>
      <c r="V232" t="e">
        <f>MATCH(I232,ЦС10!A:A,0)</f>
        <v>#N/A</v>
      </c>
      <c r="W232" t="e">
        <f>INDEX(ЦС10!D:D,Лист2!V232)</f>
        <v>#N/A</v>
      </c>
      <c r="X232" t="e">
        <f>INDEX(ЦС10!E:E,Лист2!V232)</f>
        <v>#N/A</v>
      </c>
      <c r="Y232">
        <f t="shared" ca="1" si="15"/>
        <v>2</v>
      </c>
      <c r="Z232">
        <f t="shared" ca="1" si="16"/>
        <v>65771</v>
      </c>
      <c r="AA232">
        <f t="shared" ca="1" si="17"/>
        <v>75101</v>
      </c>
      <c r="AB232">
        <f t="shared" ca="1" si="18"/>
        <v>-75101</v>
      </c>
      <c r="AC232">
        <f t="shared" ca="1" si="19"/>
        <v>0</v>
      </c>
    </row>
    <row r="233" spans="1:29" x14ac:dyDescent="0.25">
      <c r="A233" t="s">
        <v>2409</v>
      </c>
      <c r="B233" t="s">
        <v>2410</v>
      </c>
      <c r="C233" t="s">
        <v>552</v>
      </c>
      <c r="D233" t="s">
        <v>553</v>
      </c>
      <c r="E233" t="s">
        <v>569</v>
      </c>
      <c r="F233" t="s">
        <v>570</v>
      </c>
      <c r="G233" t="s">
        <v>477</v>
      </c>
      <c r="H233" t="s">
        <v>2470</v>
      </c>
      <c r="I233" t="s">
        <v>2770</v>
      </c>
      <c r="J233" t="s">
        <v>2771</v>
      </c>
      <c r="K233" t="s">
        <v>64</v>
      </c>
      <c r="L233" t="s">
        <v>65</v>
      </c>
      <c r="M233">
        <v>777968</v>
      </c>
      <c r="N233">
        <v>-777968</v>
      </c>
      <c r="O233">
        <v>0</v>
      </c>
      <c r="Q233" t="e">
        <f>MATCH(A233,Вед!A:A,0)</f>
        <v>#N/A</v>
      </c>
      <c r="R233" t="e">
        <f>INDEX(Вед!D:D,Лист2!Q233)</f>
        <v>#N/A</v>
      </c>
      <c r="S233" t="e">
        <f>INDEX(Вед!E:E,Лист2!Q233)</f>
        <v>#N/A</v>
      </c>
      <c r="T233">
        <f>MATCH(G233,ЦС2!A:A,0)</f>
        <v>17</v>
      </c>
      <c r="U233" t="str">
        <f>INDEX(ЦС2!D:D,Лист2!T233)</f>
        <v>Государственная программа 16</v>
      </c>
      <c r="V233" t="e">
        <f>MATCH(I233,ЦС10!A:A,0)</f>
        <v>#N/A</v>
      </c>
      <c r="W233" t="e">
        <f>INDEX(ЦС10!D:D,Лист2!V233)</f>
        <v>#N/A</v>
      </c>
      <c r="X233" t="e">
        <f>INDEX(ЦС10!E:E,Лист2!V233)</f>
        <v>#N/A</v>
      </c>
      <c r="Y233">
        <f t="shared" ca="1" si="15"/>
        <v>3</v>
      </c>
      <c r="Z233">
        <f t="shared" ca="1" si="16"/>
        <v>45295</v>
      </c>
      <c r="AA233">
        <f t="shared" ca="1" si="17"/>
        <v>93689</v>
      </c>
      <c r="AB233">
        <f t="shared" ca="1" si="18"/>
        <v>0</v>
      </c>
      <c r="AC233">
        <f t="shared" ca="1" si="19"/>
        <v>93689</v>
      </c>
    </row>
    <row r="234" spans="1:29" x14ac:dyDescent="0.25">
      <c r="A234" t="s">
        <v>2411</v>
      </c>
      <c r="B234" t="s">
        <v>2412</v>
      </c>
      <c r="C234" t="s">
        <v>313</v>
      </c>
      <c r="D234" t="s">
        <v>314</v>
      </c>
      <c r="E234" t="s">
        <v>588</v>
      </c>
      <c r="F234" t="s">
        <v>589</v>
      </c>
      <c r="G234" t="s">
        <v>590</v>
      </c>
      <c r="H234" t="s">
        <v>2471</v>
      </c>
      <c r="I234" t="s">
        <v>2772</v>
      </c>
      <c r="J234" t="s">
        <v>2773</v>
      </c>
      <c r="K234" t="s">
        <v>242</v>
      </c>
      <c r="L234" t="s">
        <v>243</v>
      </c>
      <c r="M234">
        <v>983615</v>
      </c>
      <c r="N234">
        <v>0</v>
      </c>
      <c r="O234">
        <v>983615</v>
      </c>
      <c r="Q234" t="e">
        <f>MATCH(A234,Вед!A:A,0)</f>
        <v>#N/A</v>
      </c>
      <c r="R234" t="e">
        <f>INDEX(Вед!D:D,Лист2!Q234)</f>
        <v>#N/A</v>
      </c>
      <c r="S234" t="e">
        <f>INDEX(Вед!E:E,Лист2!Q234)</f>
        <v>#N/A</v>
      </c>
      <c r="T234">
        <f>MATCH(G234,ЦС2!A:A,0)</f>
        <v>8</v>
      </c>
      <c r="U234" t="str">
        <f>INDEX(ЦС2!D:D,Лист2!T234)</f>
        <v>Государственная программа 7</v>
      </c>
      <c r="V234" t="e">
        <f>MATCH(I234,ЦС10!A:A,0)</f>
        <v>#N/A</v>
      </c>
      <c r="W234" t="e">
        <f>INDEX(ЦС10!D:D,Лист2!V234)</f>
        <v>#N/A</v>
      </c>
      <c r="X234" t="e">
        <f>INDEX(ЦС10!E:E,Лист2!V234)</f>
        <v>#N/A</v>
      </c>
      <c r="Y234">
        <f t="shared" ca="1" si="15"/>
        <v>3</v>
      </c>
      <c r="Z234">
        <f t="shared" ca="1" si="16"/>
        <v>53090</v>
      </c>
      <c r="AA234">
        <f t="shared" ca="1" si="17"/>
        <v>312229</v>
      </c>
      <c r="AB234">
        <f t="shared" ca="1" si="18"/>
        <v>0</v>
      </c>
      <c r="AC234">
        <f t="shared" ca="1" si="19"/>
        <v>312229</v>
      </c>
    </row>
    <row r="235" spans="1:29" x14ac:dyDescent="0.25">
      <c r="A235" t="s">
        <v>2411</v>
      </c>
      <c r="B235" t="s">
        <v>2412</v>
      </c>
      <c r="C235" t="s">
        <v>313</v>
      </c>
      <c r="D235" t="s">
        <v>314</v>
      </c>
      <c r="E235" t="s">
        <v>588</v>
      </c>
      <c r="F235" t="s">
        <v>589</v>
      </c>
      <c r="G235" t="s">
        <v>590</v>
      </c>
      <c r="H235" t="s">
        <v>2471</v>
      </c>
      <c r="I235" t="s">
        <v>2772</v>
      </c>
      <c r="J235" t="s">
        <v>2773</v>
      </c>
      <c r="K235" t="s">
        <v>244</v>
      </c>
      <c r="L235" t="s">
        <v>245</v>
      </c>
      <c r="M235">
        <v>891100</v>
      </c>
      <c r="N235">
        <v>0</v>
      </c>
      <c r="O235">
        <v>891100</v>
      </c>
      <c r="Q235" t="e">
        <f>MATCH(A235,Вед!A:A,0)</f>
        <v>#N/A</v>
      </c>
      <c r="R235" t="e">
        <f>INDEX(Вед!D:D,Лист2!Q235)</f>
        <v>#N/A</v>
      </c>
      <c r="S235" t="e">
        <f>INDEX(Вед!E:E,Лист2!Q235)</f>
        <v>#N/A</v>
      </c>
      <c r="T235">
        <f>MATCH(G235,ЦС2!A:A,0)</f>
        <v>8</v>
      </c>
      <c r="U235" t="str">
        <f>INDEX(ЦС2!D:D,Лист2!T235)</f>
        <v>Государственная программа 7</v>
      </c>
      <c r="V235" t="e">
        <f>MATCH(I235,ЦС10!A:A,0)</f>
        <v>#N/A</v>
      </c>
      <c r="W235" t="e">
        <f>INDEX(ЦС10!D:D,Лист2!V235)</f>
        <v>#N/A</v>
      </c>
      <c r="X235" t="e">
        <f>INDEX(ЦС10!E:E,Лист2!V235)</f>
        <v>#N/A</v>
      </c>
      <c r="Y235">
        <f t="shared" ca="1" si="15"/>
        <v>2</v>
      </c>
      <c r="Z235">
        <f t="shared" ca="1" si="16"/>
        <v>793500</v>
      </c>
      <c r="AA235">
        <f t="shared" ca="1" si="17"/>
        <v>794117</v>
      </c>
      <c r="AB235">
        <f t="shared" ca="1" si="18"/>
        <v>-794117</v>
      </c>
      <c r="AC235">
        <f t="shared" ca="1" si="19"/>
        <v>0</v>
      </c>
    </row>
    <row r="236" spans="1:29" x14ac:dyDescent="0.25">
      <c r="A236" t="s">
        <v>2411</v>
      </c>
      <c r="B236" t="s">
        <v>2412</v>
      </c>
      <c r="C236" t="s">
        <v>313</v>
      </c>
      <c r="D236" t="s">
        <v>314</v>
      </c>
      <c r="E236" t="s">
        <v>588</v>
      </c>
      <c r="F236" t="s">
        <v>589</v>
      </c>
      <c r="G236" t="s">
        <v>590</v>
      </c>
      <c r="H236" t="s">
        <v>2471</v>
      </c>
      <c r="I236" t="s">
        <v>2772</v>
      </c>
      <c r="J236" t="s">
        <v>2773</v>
      </c>
      <c r="K236" t="s">
        <v>246</v>
      </c>
      <c r="L236" t="s">
        <v>247</v>
      </c>
      <c r="M236">
        <v>313282</v>
      </c>
      <c r="N236">
        <v>-179595</v>
      </c>
      <c r="O236">
        <v>133687</v>
      </c>
      <c r="Q236" t="e">
        <f>MATCH(A236,Вед!A:A,0)</f>
        <v>#N/A</v>
      </c>
      <c r="R236" t="e">
        <f>INDEX(Вед!D:D,Лист2!Q236)</f>
        <v>#N/A</v>
      </c>
      <c r="S236" t="e">
        <f>INDEX(Вед!E:E,Лист2!Q236)</f>
        <v>#N/A</v>
      </c>
      <c r="T236">
        <f>MATCH(G236,ЦС2!A:A,0)</f>
        <v>8</v>
      </c>
      <c r="U236" t="str">
        <f>INDEX(ЦС2!D:D,Лист2!T236)</f>
        <v>Государственная программа 7</v>
      </c>
      <c r="V236" t="e">
        <f>MATCH(I236,ЦС10!A:A,0)</f>
        <v>#N/A</v>
      </c>
      <c r="W236" t="e">
        <f>INDEX(ЦС10!D:D,Лист2!V236)</f>
        <v>#N/A</v>
      </c>
      <c r="X236" t="e">
        <f>INDEX(ЦС10!E:E,Лист2!V236)</f>
        <v>#N/A</v>
      </c>
      <c r="Y236">
        <f t="shared" ca="1" si="15"/>
        <v>1</v>
      </c>
      <c r="Z236">
        <f t="shared" ca="1" si="16"/>
        <v>357902</v>
      </c>
      <c r="AA236">
        <f t="shared" ca="1" si="17"/>
        <v>895049</v>
      </c>
      <c r="AB236">
        <f t="shared" ca="1" si="18"/>
        <v>-357902</v>
      </c>
      <c r="AC236">
        <f t="shared" ca="1" si="19"/>
        <v>537147</v>
      </c>
    </row>
    <row r="237" spans="1:29" x14ac:dyDescent="0.25">
      <c r="A237" t="s">
        <v>2411</v>
      </c>
      <c r="B237" t="s">
        <v>2412</v>
      </c>
      <c r="C237" t="s">
        <v>313</v>
      </c>
      <c r="D237" t="s">
        <v>314</v>
      </c>
      <c r="E237" t="s">
        <v>588</v>
      </c>
      <c r="F237" t="s">
        <v>589</v>
      </c>
      <c r="G237" t="s">
        <v>590</v>
      </c>
      <c r="H237" t="s">
        <v>2471</v>
      </c>
      <c r="I237" t="s">
        <v>2772</v>
      </c>
      <c r="J237" t="s">
        <v>2773</v>
      </c>
      <c r="K237" t="s">
        <v>82</v>
      </c>
      <c r="L237" t="s">
        <v>83</v>
      </c>
      <c r="M237">
        <v>109130</v>
      </c>
      <c r="N237">
        <v>108846</v>
      </c>
      <c r="O237">
        <v>217976</v>
      </c>
      <c r="Q237" t="e">
        <f>MATCH(A237,Вед!A:A,0)</f>
        <v>#N/A</v>
      </c>
      <c r="R237" t="e">
        <f>INDEX(Вед!D:D,Лист2!Q237)</f>
        <v>#N/A</v>
      </c>
      <c r="S237" t="e">
        <f>INDEX(Вед!E:E,Лист2!Q237)</f>
        <v>#N/A</v>
      </c>
      <c r="T237">
        <f>MATCH(G237,ЦС2!A:A,0)</f>
        <v>8</v>
      </c>
      <c r="U237" t="str">
        <f>INDEX(ЦС2!D:D,Лист2!T237)</f>
        <v>Государственная программа 7</v>
      </c>
      <c r="V237" t="e">
        <f>MATCH(I237,ЦС10!A:A,0)</f>
        <v>#N/A</v>
      </c>
      <c r="W237" t="e">
        <f>INDEX(ЦС10!D:D,Лист2!V237)</f>
        <v>#N/A</v>
      </c>
      <c r="X237" t="e">
        <f>INDEX(ЦС10!E:E,Лист2!V237)</f>
        <v>#N/A</v>
      </c>
      <c r="Y237">
        <f t="shared" ca="1" si="15"/>
        <v>0</v>
      </c>
      <c r="Z237">
        <f t="shared" ca="1" si="16"/>
        <v>88086</v>
      </c>
      <c r="AA237">
        <f t="shared" ca="1" si="17"/>
        <v>150969</v>
      </c>
      <c r="AB237">
        <f t="shared" ca="1" si="18"/>
        <v>88086</v>
      </c>
      <c r="AC237">
        <f t="shared" ca="1" si="19"/>
        <v>239055</v>
      </c>
    </row>
    <row r="238" spans="1:29" x14ac:dyDescent="0.25">
      <c r="A238" t="s">
        <v>2411</v>
      </c>
      <c r="B238" t="s">
        <v>2412</v>
      </c>
      <c r="C238" t="s">
        <v>313</v>
      </c>
      <c r="D238" t="s">
        <v>314</v>
      </c>
      <c r="E238" t="s">
        <v>588</v>
      </c>
      <c r="F238" t="s">
        <v>589</v>
      </c>
      <c r="G238" t="s">
        <v>590</v>
      </c>
      <c r="H238" t="s">
        <v>2471</v>
      </c>
      <c r="I238" t="s">
        <v>2772</v>
      </c>
      <c r="J238" t="s">
        <v>2773</v>
      </c>
      <c r="K238" t="s">
        <v>102</v>
      </c>
      <c r="L238" t="s">
        <v>103</v>
      </c>
      <c r="M238">
        <v>292173</v>
      </c>
      <c r="N238">
        <v>0</v>
      </c>
      <c r="O238">
        <v>292173</v>
      </c>
      <c r="Q238" t="e">
        <f>MATCH(A238,Вед!A:A,0)</f>
        <v>#N/A</v>
      </c>
      <c r="R238" t="e">
        <f>INDEX(Вед!D:D,Лист2!Q238)</f>
        <v>#N/A</v>
      </c>
      <c r="S238" t="e">
        <f>INDEX(Вед!E:E,Лист2!Q238)</f>
        <v>#N/A</v>
      </c>
      <c r="T238">
        <f>MATCH(G238,ЦС2!A:A,0)</f>
        <v>8</v>
      </c>
      <c r="U238" t="str">
        <f>INDEX(ЦС2!D:D,Лист2!T238)</f>
        <v>Государственная программа 7</v>
      </c>
      <c r="V238" t="e">
        <f>MATCH(I238,ЦС10!A:A,0)</f>
        <v>#N/A</v>
      </c>
      <c r="W238" t="e">
        <f>INDEX(ЦС10!D:D,Лист2!V238)</f>
        <v>#N/A</v>
      </c>
      <c r="X238" t="e">
        <f>INDEX(ЦС10!E:E,Лист2!V238)</f>
        <v>#N/A</v>
      </c>
      <c r="Y238">
        <f t="shared" ca="1" si="15"/>
        <v>1</v>
      </c>
      <c r="Z238">
        <f t="shared" ca="1" si="16"/>
        <v>177181</v>
      </c>
      <c r="AA238">
        <f t="shared" ca="1" si="17"/>
        <v>453816</v>
      </c>
      <c r="AB238">
        <f t="shared" ca="1" si="18"/>
        <v>-177181</v>
      </c>
      <c r="AC238">
        <f t="shared" ca="1" si="19"/>
        <v>276635</v>
      </c>
    </row>
    <row r="239" spans="1:29" x14ac:dyDescent="0.25">
      <c r="A239" t="s">
        <v>2411</v>
      </c>
      <c r="B239" t="s">
        <v>2412</v>
      </c>
      <c r="C239" t="s">
        <v>313</v>
      </c>
      <c r="D239" t="s">
        <v>314</v>
      </c>
      <c r="E239" t="s">
        <v>588</v>
      </c>
      <c r="F239" t="s">
        <v>589</v>
      </c>
      <c r="G239" t="s">
        <v>590</v>
      </c>
      <c r="H239" t="s">
        <v>2471</v>
      </c>
      <c r="I239" t="s">
        <v>2774</v>
      </c>
      <c r="J239" t="s">
        <v>2775</v>
      </c>
      <c r="K239" t="s">
        <v>102</v>
      </c>
      <c r="L239" t="s">
        <v>103</v>
      </c>
      <c r="M239">
        <v>634982</v>
      </c>
      <c r="N239">
        <v>-634982</v>
      </c>
      <c r="O239">
        <v>0</v>
      </c>
      <c r="Q239" t="e">
        <f>MATCH(A239,Вед!A:A,0)</f>
        <v>#N/A</v>
      </c>
      <c r="R239" t="e">
        <f>INDEX(Вед!D:D,Лист2!Q239)</f>
        <v>#N/A</v>
      </c>
      <c r="S239" t="e">
        <f>INDEX(Вед!E:E,Лист2!Q239)</f>
        <v>#N/A</v>
      </c>
      <c r="T239">
        <f>MATCH(G239,ЦС2!A:A,0)</f>
        <v>8</v>
      </c>
      <c r="U239" t="str">
        <f>INDEX(ЦС2!D:D,Лист2!T239)</f>
        <v>Государственная программа 7</v>
      </c>
      <c r="V239" t="e">
        <f>MATCH(I239,ЦС10!A:A,0)</f>
        <v>#N/A</v>
      </c>
      <c r="W239" t="e">
        <f>INDEX(ЦС10!D:D,Лист2!V239)</f>
        <v>#N/A</v>
      </c>
      <c r="X239" t="e">
        <f>INDEX(ЦС10!E:E,Лист2!V239)</f>
        <v>#N/A</v>
      </c>
      <c r="Y239">
        <f t="shared" ca="1" si="15"/>
        <v>0</v>
      </c>
      <c r="Z239">
        <f t="shared" ca="1" si="16"/>
        <v>560627</v>
      </c>
      <c r="AA239">
        <f t="shared" ca="1" si="17"/>
        <v>610316</v>
      </c>
      <c r="AB239">
        <f t="shared" ca="1" si="18"/>
        <v>560627</v>
      </c>
      <c r="AC239">
        <f t="shared" ca="1" si="19"/>
        <v>1170943</v>
      </c>
    </row>
    <row r="240" spans="1:29" x14ac:dyDescent="0.25">
      <c r="A240" t="s">
        <v>2411</v>
      </c>
      <c r="B240" t="s">
        <v>2412</v>
      </c>
      <c r="C240" t="s">
        <v>313</v>
      </c>
      <c r="D240" t="s">
        <v>314</v>
      </c>
      <c r="E240" t="s">
        <v>588</v>
      </c>
      <c r="F240" t="s">
        <v>589</v>
      </c>
      <c r="G240" t="s">
        <v>590</v>
      </c>
      <c r="H240" t="s">
        <v>2471</v>
      </c>
      <c r="I240" t="s">
        <v>2776</v>
      </c>
      <c r="J240" t="s">
        <v>2777</v>
      </c>
      <c r="K240" t="s">
        <v>102</v>
      </c>
      <c r="L240" t="s">
        <v>103</v>
      </c>
      <c r="M240">
        <v>332557</v>
      </c>
      <c r="N240">
        <v>0</v>
      </c>
      <c r="O240">
        <v>332557</v>
      </c>
      <c r="Q240" t="e">
        <f>MATCH(A240,Вед!A:A,0)</f>
        <v>#N/A</v>
      </c>
      <c r="R240" t="e">
        <f>INDEX(Вед!D:D,Лист2!Q240)</f>
        <v>#N/A</v>
      </c>
      <c r="S240" t="e">
        <f>INDEX(Вед!E:E,Лист2!Q240)</f>
        <v>#N/A</v>
      </c>
      <c r="T240">
        <f>MATCH(G240,ЦС2!A:A,0)</f>
        <v>8</v>
      </c>
      <c r="U240" t="str">
        <f>INDEX(ЦС2!D:D,Лист2!T240)</f>
        <v>Государственная программа 7</v>
      </c>
      <c r="V240" t="e">
        <f>MATCH(I240,ЦС10!A:A,0)</f>
        <v>#N/A</v>
      </c>
      <c r="W240" t="e">
        <f>INDEX(ЦС10!D:D,Лист2!V240)</f>
        <v>#N/A</v>
      </c>
      <c r="X240" t="e">
        <f>INDEX(ЦС10!E:E,Лист2!V240)</f>
        <v>#N/A</v>
      </c>
      <c r="Y240">
        <f t="shared" ca="1" si="15"/>
        <v>0</v>
      </c>
      <c r="Z240">
        <f t="shared" ca="1" si="16"/>
        <v>526509</v>
      </c>
      <c r="AA240">
        <f t="shared" ca="1" si="17"/>
        <v>590640</v>
      </c>
      <c r="AB240">
        <f t="shared" ca="1" si="18"/>
        <v>526509</v>
      </c>
      <c r="AC240">
        <f t="shared" ca="1" si="19"/>
        <v>1117149</v>
      </c>
    </row>
    <row r="241" spans="1:29" x14ac:dyDescent="0.25">
      <c r="A241" t="s">
        <v>2411</v>
      </c>
      <c r="B241" t="s">
        <v>2412</v>
      </c>
      <c r="C241" t="s">
        <v>313</v>
      </c>
      <c r="D241" t="s">
        <v>314</v>
      </c>
      <c r="E241" t="s">
        <v>588</v>
      </c>
      <c r="F241" t="s">
        <v>589</v>
      </c>
      <c r="G241" t="s">
        <v>590</v>
      </c>
      <c r="H241" t="s">
        <v>2471</v>
      </c>
      <c r="I241" t="s">
        <v>2778</v>
      </c>
      <c r="J241" t="s">
        <v>2779</v>
      </c>
      <c r="K241" t="s">
        <v>102</v>
      </c>
      <c r="L241" t="s">
        <v>103</v>
      </c>
      <c r="M241">
        <v>777366</v>
      </c>
      <c r="N241">
        <v>-777366</v>
      </c>
      <c r="O241">
        <v>0</v>
      </c>
      <c r="Q241" t="e">
        <f>MATCH(A241,Вед!A:A,0)</f>
        <v>#N/A</v>
      </c>
      <c r="R241" t="e">
        <f>INDEX(Вед!D:D,Лист2!Q241)</f>
        <v>#N/A</v>
      </c>
      <c r="S241" t="e">
        <f>INDEX(Вед!E:E,Лист2!Q241)</f>
        <v>#N/A</v>
      </c>
      <c r="T241">
        <f>MATCH(G241,ЦС2!A:A,0)</f>
        <v>8</v>
      </c>
      <c r="U241" t="str">
        <f>INDEX(ЦС2!D:D,Лист2!T241)</f>
        <v>Государственная программа 7</v>
      </c>
      <c r="V241" t="e">
        <f>MATCH(I241,ЦС10!A:A,0)</f>
        <v>#N/A</v>
      </c>
      <c r="W241" t="e">
        <f>INDEX(ЦС10!D:D,Лист2!V241)</f>
        <v>#N/A</v>
      </c>
      <c r="X241" t="e">
        <f>INDEX(ЦС10!E:E,Лист2!V241)</f>
        <v>#N/A</v>
      </c>
      <c r="Y241">
        <f t="shared" ca="1" si="15"/>
        <v>1</v>
      </c>
      <c r="Z241">
        <f t="shared" ca="1" si="16"/>
        <v>2201</v>
      </c>
      <c r="AA241">
        <f t="shared" ca="1" si="17"/>
        <v>621078</v>
      </c>
      <c r="AB241">
        <f t="shared" ca="1" si="18"/>
        <v>-2201</v>
      </c>
      <c r="AC241">
        <f t="shared" ca="1" si="19"/>
        <v>618877</v>
      </c>
    </row>
    <row r="242" spans="1:29" x14ac:dyDescent="0.25">
      <c r="A242" t="s">
        <v>2411</v>
      </c>
      <c r="B242" t="s">
        <v>2412</v>
      </c>
      <c r="C242" t="s">
        <v>313</v>
      </c>
      <c r="D242" t="s">
        <v>314</v>
      </c>
      <c r="E242" t="s">
        <v>536</v>
      </c>
      <c r="F242" t="s">
        <v>537</v>
      </c>
      <c r="G242" t="s">
        <v>590</v>
      </c>
      <c r="H242" t="s">
        <v>2471</v>
      </c>
      <c r="I242" t="s">
        <v>2780</v>
      </c>
      <c r="J242" t="s">
        <v>2781</v>
      </c>
      <c r="K242" t="s">
        <v>82</v>
      </c>
      <c r="L242" t="s">
        <v>83</v>
      </c>
      <c r="M242">
        <v>836892</v>
      </c>
      <c r="N242">
        <v>-836892</v>
      </c>
      <c r="O242">
        <v>0</v>
      </c>
      <c r="Q242" t="e">
        <f>MATCH(A242,Вед!A:A,0)</f>
        <v>#N/A</v>
      </c>
      <c r="R242" t="e">
        <f>INDEX(Вед!D:D,Лист2!Q242)</f>
        <v>#N/A</v>
      </c>
      <c r="S242" t="e">
        <f>INDEX(Вед!E:E,Лист2!Q242)</f>
        <v>#N/A</v>
      </c>
      <c r="T242">
        <f>MATCH(G242,ЦС2!A:A,0)</f>
        <v>8</v>
      </c>
      <c r="U242" t="str">
        <f>INDEX(ЦС2!D:D,Лист2!T242)</f>
        <v>Государственная программа 7</v>
      </c>
      <c r="V242" t="e">
        <f>MATCH(I242,ЦС10!A:A,0)</f>
        <v>#N/A</v>
      </c>
      <c r="W242" t="e">
        <f>INDEX(ЦС10!D:D,Лист2!V242)</f>
        <v>#N/A</v>
      </c>
      <c r="X242" t="e">
        <f>INDEX(ЦС10!E:E,Лист2!V242)</f>
        <v>#N/A</v>
      </c>
      <c r="Y242">
        <f t="shared" ca="1" si="15"/>
        <v>0</v>
      </c>
      <c r="Z242">
        <f t="shared" ca="1" si="16"/>
        <v>195759</v>
      </c>
      <c r="AA242">
        <f t="shared" ca="1" si="17"/>
        <v>726292</v>
      </c>
      <c r="AB242">
        <f t="shared" ca="1" si="18"/>
        <v>195759</v>
      </c>
      <c r="AC242">
        <f t="shared" ca="1" si="19"/>
        <v>922051</v>
      </c>
    </row>
    <row r="243" spans="1:29" x14ac:dyDescent="0.25">
      <c r="A243" t="s">
        <v>2411</v>
      </c>
      <c r="B243" t="s">
        <v>2412</v>
      </c>
      <c r="C243" t="s">
        <v>313</v>
      </c>
      <c r="D243" t="s">
        <v>314</v>
      </c>
      <c r="E243" t="s">
        <v>606</v>
      </c>
      <c r="F243" t="s">
        <v>607</v>
      </c>
      <c r="G243" t="s">
        <v>590</v>
      </c>
      <c r="H243" t="s">
        <v>2471</v>
      </c>
      <c r="I243" t="s">
        <v>2782</v>
      </c>
      <c r="J243" t="s">
        <v>2783</v>
      </c>
      <c r="K243" t="s">
        <v>355</v>
      </c>
      <c r="L243" t="s">
        <v>356</v>
      </c>
      <c r="M243">
        <v>664787</v>
      </c>
      <c r="N243">
        <v>449224</v>
      </c>
      <c r="O243">
        <v>1114011</v>
      </c>
      <c r="Q243" t="e">
        <f>MATCH(A243,Вед!A:A,0)</f>
        <v>#N/A</v>
      </c>
      <c r="R243" t="e">
        <f>INDEX(Вед!D:D,Лист2!Q243)</f>
        <v>#N/A</v>
      </c>
      <c r="S243" t="e">
        <f>INDEX(Вед!E:E,Лист2!Q243)</f>
        <v>#N/A</v>
      </c>
      <c r="T243">
        <f>MATCH(G243,ЦС2!A:A,0)</f>
        <v>8</v>
      </c>
      <c r="U243" t="str">
        <f>INDEX(ЦС2!D:D,Лист2!T243)</f>
        <v>Государственная программа 7</v>
      </c>
      <c r="V243" t="e">
        <f>MATCH(I243,ЦС10!A:A,0)</f>
        <v>#N/A</v>
      </c>
      <c r="W243" t="e">
        <f>INDEX(ЦС10!D:D,Лист2!V243)</f>
        <v>#N/A</v>
      </c>
      <c r="X243" t="e">
        <f>INDEX(ЦС10!E:E,Лист2!V243)</f>
        <v>#N/A</v>
      </c>
      <c r="Y243">
        <f t="shared" ca="1" si="15"/>
        <v>2</v>
      </c>
      <c r="Z243">
        <f t="shared" ca="1" si="16"/>
        <v>57247</v>
      </c>
      <c r="AA243">
        <f t="shared" ca="1" si="17"/>
        <v>153159</v>
      </c>
      <c r="AB243">
        <f t="shared" ca="1" si="18"/>
        <v>-153159</v>
      </c>
      <c r="AC243">
        <f t="shared" ca="1" si="19"/>
        <v>0</v>
      </c>
    </row>
    <row r="244" spans="1:29" x14ac:dyDescent="0.25">
      <c r="A244" t="s">
        <v>2411</v>
      </c>
      <c r="B244" t="s">
        <v>2412</v>
      </c>
      <c r="C244" t="s">
        <v>313</v>
      </c>
      <c r="D244" t="s">
        <v>314</v>
      </c>
      <c r="E244" t="s">
        <v>606</v>
      </c>
      <c r="F244" t="s">
        <v>607</v>
      </c>
      <c r="G244" t="s">
        <v>590</v>
      </c>
      <c r="H244" t="s">
        <v>2471</v>
      </c>
      <c r="I244" t="s">
        <v>2784</v>
      </c>
      <c r="J244" t="s">
        <v>2785</v>
      </c>
      <c r="K244" t="s">
        <v>58</v>
      </c>
      <c r="L244" t="s">
        <v>59</v>
      </c>
      <c r="M244">
        <v>211732</v>
      </c>
      <c r="N244">
        <v>70273</v>
      </c>
      <c r="O244">
        <v>282005</v>
      </c>
      <c r="Q244" t="e">
        <f>MATCH(A244,Вед!A:A,0)</f>
        <v>#N/A</v>
      </c>
      <c r="R244" t="e">
        <f>INDEX(Вед!D:D,Лист2!Q244)</f>
        <v>#N/A</v>
      </c>
      <c r="S244" t="e">
        <f>INDEX(Вед!E:E,Лист2!Q244)</f>
        <v>#N/A</v>
      </c>
      <c r="T244">
        <f>MATCH(G244,ЦС2!A:A,0)</f>
        <v>8</v>
      </c>
      <c r="U244" t="str">
        <f>INDEX(ЦС2!D:D,Лист2!T244)</f>
        <v>Государственная программа 7</v>
      </c>
      <c r="V244" t="e">
        <f>MATCH(I244,ЦС10!A:A,0)</f>
        <v>#N/A</v>
      </c>
      <c r="W244" t="e">
        <f>INDEX(ЦС10!D:D,Лист2!V244)</f>
        <v>#N/A</v>
      </c>
      <c r="X244" t="e">
        <f>INDEX(ЦС10!E:E,Лист2!V244)</f>
        <v>#N/A</v>
      </c>
      <c r="Y244">
        <f t="shared" ca="1" si="15"/>
        <v>0</v>
      </c>
      <c r="Z244">
        <f t="shared" ca="1" si="16"/>
        <v>28347</v>
      </c>
      <c r="AA244">
        <f t="shared" ca="1" si="17"/>
        <v>278387</v>
      </c>
      <c r="AB244">
        <f t="shared" ca="1" si="18"/>
        <v>28347</v>
      </c>
      <c r="AC244">
        <f t="shared" ca="1" si="19"/>
        <v>306734</v>
      </c>
    </row>
    <row r="245" spans="1:29" x14ac:dyDescent="0.25">
      <c r="A245" t="s">
        <v>2411</v>
      </c>
      <c r="B245" t="s">
        <v>2412</v>
      </c>
      <c r="C245" t="s">
        <v>313</v>
      </c>
      <c r="D245" t="s">
        <v>314</v>
      </c>
      <c r="E245" t="s">
        <v>606</v>
      </c>
      <c r="F245" t="s">
        <v>607</v>
      </c>
      <c r="G245" t="s">
        <v>590</v>
      </c>
      <c r="H245" t="s">
        <v>2471</v>
      </c>
      <c r="I245" t="s">
        <v>2784</v>
      </c>
      <c r="J245" t="s">
        <v>2785</v>
      </c>
      <c r="K245" t="s">
        <v>355</v>
      </c>
      <c r="L245" t="s">
        <v>356</v>
      </c>
      <c r="M245">
        <v>837327</v>
      </c>
      <c r="N245">
        <v>97436</v>
      </c>
      <c r="O245">
        <v>934763</v>
      </c>
      <c r="Q245" t="e">
        <f>MATCH(A245,Вед!A:A,0)</f>
        <v>#N/A</v>
      </c>
      <c r="R245" t="e">
        <f>INDEX(Вед!D:D,Лист2!Q245)</f>
        <v>#N/A</v>
      </c>
      <c r="S245" t="e">
        <f>INDEX(Вед!E:E,Лист2!Q245)</f>
        <v>#N/A</v>
      </c>
      <c r="T245">
        <f>MATCH(G245,ЦС2!A:A,0)</f>
        <v>8</v>
      </c>
      <c r="U245" t="str">
        <f>INDEX(ЦС2!D:D,Лист2!T245)</f>
        <v>Государственная программа 7</v>
      </c>
      <c r="V245" t="e">
        <f>MATCH(I245,ЦС10!A:A,0)</f>
        <v>#N/A</v>
      </c>
      <c r="W245" t="e">
        <f>INDEX(ЦС10!D:D,Лист2!V245)</f>
        <v>#N/A</v>
      </c>
      <c r="X245" t="e">
        <f>INDEX(ЦС10!E:E,Лист2!V245)</f>
        <v>#N/A</v>
      </c>
      <c r="Y245">
        <f t="shared" ca="1" si="15"/>
        <v>1</v>
      </c>
      <c r="Z245">
        <f t="shared" ca="1" si="16"/>
        <v>501931</v>
      </c>
      <c r="AA245">
        <f t="shared" ca="1" si="17"/>
        <v>727960</v>
      </c>
      <c r="AB245">
        <f t="shared" ca="1" si="18"/>
        <v>-501931</v>
      </c>
      <c r="AC245">
        <f t="shared" ca="1" si="19"/>
        <v>226029</v>
      </c>
    </row>
    <row r="246" spans="1:29" x14ac:dyDescent="0.25">
      <c r="A246" t="s">
        <v>2411</v>
      </c>
      <c r="B246" t="s">
        <v>2412</v>
      </c>
      <c r="C246" t="s">
        <v>313</v>
      </c>
      <c r="D246" t="s">
        <v>314</v>
      </c>
      <c r="E246" t="s">
        <v>606</v>
      </c>
      <c r="F246" t="s">
        <v>607</v>
      </c>
      <c r="G246" t="s">
        <v>590</v>
      </c>
      <c r="H246" t="s">
        <v>2471</v>
      </c>
      <c r="I246" t="s">
        <v>2784</v>
      </c>
      <c r="J246" t="s">
        <v>2785</v>
      </c>
      <c r="K246" t="s">
        <v>46</v>
      </c>
      <c r="L246" t="s">
        <v>47</v>
      </c>
      <c r="M246">
        <v>821657</v>
      </c>
      <c r="N246">
        <v>305579</v>
      </c>
      <c r="O246">
        <v>1127236</v>
      </c>
      <c r="Q246" t="e">
        <f>MATCH(A246,Вед!A:A,0)</f>
        <v>#N/A</v>
      </c>
      <c r="R246" t="e">
        <f>INDEX(Вед!D:D,Лист2!Q246)</f>
        <v>#N/A</v>
      </c>
      <c r="S246" t="e">
        <f>INDEX(Вед!E:E,Лист2!Q246)</f>
        <v>#N/A</v>
      </c>
      <c r="T246">
        <f>MATCH(G246,ЦС2!A:A,0)</f>
        <v>8</v>
      </c>
      <c r="U246" t="str">
        <f>INDEX(ЦС2!D:D,Лист2!T246)</f>
        <v>Государственная программа 7</v>
      </c>
      <c r="V246" t="e">
        <f>MATCH(I246,ЦС10!A:A,0)</f>
        <v>#N/A</v>
      </c>
      <c r="W246" t="e">
        <f>INDEX(ЦС10!D:D,Лист2!V246)</f>
        <v>#N/A</v>
      </c>
      <c r="X246" t="e">
        <f>INDEX(ЦС10!E:E,Лист2!V246)</f>
        <v>#N/A</v>
      </c>
      <c r="Y246">
        <f t="shared" ca="1" si="15"/>
        <v>3</v>
      </c>
      <c r="Z246">
        <f t="shared" ca="1" si="16"/>
        <v>477962</v>
      </c>
      <c r="AA246">
        <f t="shared" ca="1" si="17"/>
        <v>494893</v>
      </c>
      <c r="AB246">
        <f t="shared" ca="1" si="18"/>
        <v>0</v>
      </c>
      <c r="AC246">
        <f t="shared" ca="1" si="19"/>
        <v>494893</v>
      </c>
    </row>
    <row r="247" spans="1:29" x14ac:dyDescent="0.25">
      <c r="A247" t="s">
        <v>2411</v>
      </c>
      <c r="B247" t="s">
        <v>2412</v>
      </c>
      <c r="C247" t="s">
        <v>313</v>
      </c>
      <c r="D247" t="s">
        <v>314</v>
      </c>
      <c r="E247" t="s">
        <v>606</v>
      </c>
      <c r="F247" t="s">
        <v>607</v>
      </c>
      <c r="G247" t="s">
        <v>590</v>
      </c>
      <c r="H247" t="s">
        <v>2471</v>
      </c>
      <c r="I247" t="s">
        <v>2786</v>
      </c>
      <c r="J247" t="s">
        <v>2787</v>
      </c>
      <c r="K247" t="s">
        <v>64</v>
      </c>
      <c r="L247" t="s">
        <v>65</v>
      </c>
      <c r="M247">
        <v>289302</v>
      </c>
      <c r="N247">
        <v>-10596</v>
      </c>
      <c r="O247">
        <v>278706</v>
      </c>
      <c r="Q247" t="e">
        <f>MATCH(A247,Вед!A:A,0)</f>
        <v>#N/A</v>
      </c>
      <c r="R247" t="e">
        <f>INDEX(Вед!D:D,Лист2!Q247)</f>
        <v>#N/A</v>
      </c>
      <c r="S247" t="e">
        <f>INDEX(Вед!E:E,Лист2!Q247)</f>
        <v>#N/A</v>
      </c>
      <c r="T247">
        <f>MATCH(G247,ЦС2!A:A,0)</f>
        <v>8</v>
      </c>
      <c r="U247" t="str">
        <f>INDEX(ЦС2!D:D,Лист2!T247)</f>
        <v>Государственная программа 7</v>
      </c>
      <c r="V247" t="e">
        <f>MATCH(I247,ЦС10!A:A,0)</f>
        <v>#N/A</v>
      </c>
      <c r="W247" t="e">
        <f>INDEX(ЦС10!D:D,Лист2!V247)</f>
        <v>#N/A</v>
      </c>
      <c r="X247" t="e">
        <f>INDEX(ЦС10!E:E,Лист2!V247)</f>
        <v>#N/A</v>
      </c>
      <c r="Y247">
        <f t="shared" ca="1" si="15"/>
        <v>2</v>
      </c>
      <c r="Z247">
        <f t="shared" ca="1" si="16"/>
        <v>217833</v>
      </c>
      <c r="AA247">
        <f t="shared" ca="1" si="17"/>
        <v>557761</v>
      </c>
      <c r="AB247">
        <f t="shared" ca="1" si="18"/>
        <v>-557761</v>
      </c>
      <c r="AC247">
        <f t="shared" ca="1" si="19"/>
        <v>0</v>
      </c>
    </row>
    <row r="248" spans="1:29" x14ac:dyDescent="0.25">
      <c r="A248" t="s">
        <v>2411</v>
      </c>
      <c r="B248" t="s">
        <v>2412</v>
      </c>
      <c r="C248" t="s">
        <v>313</v>
      </c>
      <c r="D248" t="s">
        <v>314</v>
      </c>
      <c r="E248" t="s">
        <v>606</v>
      </c>
      <c r="F248" t="s">
        <v>607</v>
      </c>
      <c r="G248" t="s">
        <v>590</v>
      </c>
      <c r="H248" t="s">
        <v>2471</v>
      </c>
      <c r="I248" t="s">
        <v>2788</v>
      </c>
      <c r="J248" t="s">
        <v>2789</v>
      </c>
      <c r="K248" t="s">
        <v>58</v>
      </c>
      <c r="L248" t="s">
        <v>59</v>
      </c>
      <c r="M248">
        <v>829362</v>
      </c>
      <c r="N248">
        <v>-442911</v>
      </c>
      <c r="O248">
        <v>386451</v>
      </c>
      <c r="Q248" t="e">
        <f>MATCH(A248,Вед!A:A,0)</f>
        <v>#N/A</v>
      </c>
      <c r="R248" t="e">
        <f>INDEX(Вед!D:D,Лист2!Q248)</f>
        <v>#N/A</v>
      </c>
      <c r="S248" t="e">
        <f>INDEX(Вед!E:E,Лист2!Q248)</f>
        <v>#N/A</v>
      </c>
      <c r="T248">
        <f>MATCH(G248,ЦС2!A:A,0)</f>
        <v>8</v>
      </c>
      <c r="U248" t="str">
        <f>INDEX(ЦС2!D:D,Лист2!T248)</f>
        <v>Государственная программа 7</v>
      </c>
      <c r="V248" t="e">
        <f>MATCH(I248,ЦС10!A:A,0)</f>
        <v>#N/A</v>
      </c>
      <c r="W248" t="e">
        <f>INDEX(ЦС10!D:D,Лист2!V248)</f>
        <v>#N/A</v>
      </c>
      <c r="X248" t="e">
        <f>INDEX(ЦС10!E:E,Лист2!V248)</f>
        <v>#N/A</v>
      </c>
      <c r="Y248">
        <f t="shared" ca="1" si="15"/>
        <v>2</v>
      </c>
      <c r="Z248">
        <f t="shared" ca="1" si="16"/>
        <v>35261</v>
      </c>
      <c r="AA248">
        <f t="shared" ca="1" si="17"/>
        <v>65400</v>
      </c>
      <c r="AB248">
        <f t="shared" ca="1" si="18"/>
        <v>-65400</v>
      </c>
      <c r="AC248">
        <f t="shared" ca="1" si="19"/>
        <v>0</v>
      </c>
    </row>
    <row r="249" spans="1:29" x14ac:dyDescent="0.25">
      <c r="A249" t="s">
        <v>2411</v>
      </c>
      <c r="B249" t="s">
        <v>2412</v>
      </c>
      <c r="C249" t="s">
        <v>313</v>
      </c>
      <c r="D249" t="s">
        <v>314</v>
      </c>
      <c r="E249" t="s">
        <v>606</v>
      </c>
      <c r="F249" t="s">
        <v>607</v>
      </c>
      <c r="G249" t="s">
        <v>590</v>
      </c>
      <c r="H249" t="s">
        <v>2471</v>
      </c>
      <c r="I249" t="s">
        <v>2790</v>
      </c>
      <c r="J249" t="s">
        <v>2791</v>
      </c>
      <c r="K249" t="s">
        <v>58</v>
      </c>
      <c r="L249" t="s">
        <v>59</v>
      </c>
      <c r="M249">
        <v>80734</v>
      </c>
      <c r="N249">
        <v>0</v>
      </c>
      <c r="O249">
        <v>80734</v>
      </c>
      <c r="Q249" t="e">
        <f>MATCH(A249,Вед!A:A,0)</f>
        <v>#N/A</v>
      </c>
      <c r="R249" t="e">
        <f>INDEX(Вед!D:D,Лист2!Q249)</f>
        <v>#N/A</v>
      </c>
      <c r="S249" t="e">
        <f>INDEX(Вед!E:E,Лист2!Q249)</f>
        <v>#N/A</v>
      </c>
      <c r="T249">
        <f>MATCH(G249,ЦС2!A:A,0)</f>
        <v>8</v>
      </c>
      <c r="U249" t="str">
        <f>INDEX(ЦС2!D:D,Лист2!T249)</f>
        <v>Государственная программа 7</v>
      </c>
      <c r="V249" t="e">
        <f>MATCH(I249,ЦС10!A:A,0)</f>
        <v>#N/A</v>
      </c>
      <c r="W249" t="e">
        <f>INDEX(ЦС10!D:D,Лист2!V249)</f>
        <v>#N/A</v>
      </c>
      <c r="X249" t="e">
        <f>INDEX(ЦС10!E:E,Лист2!V249)</f>
        <v>#N/A</v>
      </c>
      <c r="Y249">
        <f t="shared" ca="1" si="15"/>
        <v>3</v>
      </c>
      <c r="Z249">
        <f t="shared" ca="1" si="16"/>
        <v>734453</v>
      </c>
      <c r="AA249">
        <f t="shared" ca="1" si="17"/>
        <v>988366</v>
      </c>
      <c r="AB249">
        <f t="shared" ca="1" si="18"/>
        <v>0</v>
      </c>
      <c r="AC249">
        <f t="shared" ca="1" si="19"/>
        <v>988366</v>
      </c>
    </row>
    <row r="250" spans="1:29" x14ac:dyDescent="0.25">
      <c r="A250" t="s">
        <v>2411</v>
      </c>
      <c r="B250" t="s">
        <v>2412</v>
      </c>
      <c r="C250" t="s">
        <v>313</v>
      </c>
      <c r="D250" t="s">
        <v>314</v>
      </c>
      <c r="E250" t="s">
        <v>606</v>
      </c>
      <c r="F250" t="s">
        <v>607</v>
      </c>
      <c r="G250" t="s">
        <v>590</v>
      </c>
      <c r="H250" t="s">
        <v>2471</v>
      </c>
      <c r="I250" t="s">
        <v>2792</v>
      </c>
      <c r="J250" t="s">
        <v>2793</v>
      </c>
      <c r="K250" t="s">
        <v>58</v>
      </c>
      <c r="L250" t="s">
        <v>59</v>
      </c>
      <c r="M250">
        <v>657582</v>
      </c>
      <c r="N250">
        <v>208882</v>
      </c>
      <c r="O250">
        <v>866464</v>
      </c>
      <c r="Q250" t="e">
        <f>MATCH(A250,Вед!A:A,0)</f>
        <v>#N/A</v>
      </c>
      <c r="R250" t="e">
        <f>INDEX(Вед!D:D,Лист2!Q250)</f>
        <v>#N/A</v>
      </c>
      <c r="S250" t="e">
        <f>INDEX(Вед!E:E,Лист2!Q250)</f>
        <v>#N/A</v>
      </c>
      <c r="T250">
        <f>MATCH(G250,ЦС2!A:A,0)</f>
        <v>8</v>
      </c>
      <c r="U250" t="str">
        <f>INDEX(ЦС2!D:D,Лист2!T250)</f>
        <v>Государственная программа 7</v>
      </c>
      <c r="V250" t="e">
        <f>MATCH(I250,ЦС10!A:A,0)</f>
        <v>#N/A</v>
      </c>
      <c r="W250" t="e">
        <f>INDEX(ЦС10!D:D,Лист2!V250)</f>
        <v>#N/A</v>
      </c>
      <c r="X250" t="e">
        <f>INDEX(ЦС10!E:E,Лист2!V250)</f>
        <v>#N/A</v>
      </c>
      <c r="Y250">
        <f t="shared" ca="1" si="15"/>
        <v>0</v>
      </c>
      <c r="Z250">
        <f t="shared" ca="1" si="16"/>
        <v>383862</v>
      </c>
      <c r="AA250">
        <f t="shared" ca="1" si="17"/>
        <v>667271</v>
      </c>
      <c r="AB250">
        <f t="shared" ca="1" si="18"/>
        <v>383862</v>
      </c>
      <c r="AC250">
        <f t="shared" ca="1" si="19"/>
        <v>1051133</v>
      </c>
    </row>
    <row r="251" spans="1:29" x14ac:dyDescent="0.25">
      <c r="A251" t="s">
        <v>2411</v>
      </c>
      <c r="B251" t="s">
        <v>2412</v>
      </c>
      <c r="C251" t="s">
        <v>313</v>
      </c>
      <c r="D251" t="s">
        <v>314</v>
      </c>
      <c r="E251" t="s">
        <v>606</v>
      </c>
      <c r="F251" t="s">
        <v>607</v>
      </c>
      <c r="G251" t="s">
        <v>590</v>
      </c>
      <c r="H251" t="s">
        <v>2471</v>
      </c>
      <c r="I251" t="s">
        <v>2794</v>
      </c>
      <c r="J251" t="s">
        <v>2795</v>
      </c>
      <c r="K251" t="s">
        <v>58</v>
      </c>
      <c r="L251" t="s">
        <v>59</v>
      </c>
      <c r="M251">
        <v>752867</v>
      </c>
      <c r="N251">
        <v>0</v>
      </c>
      <c r="O251">
        <v>752867</v>
      </c>
      <c r="Q251" t="e">
        <f>MATCH(A251,Вед!A:A,0)</f>
        <v>#N/A</v>
      </c>
      <c r="R251" t="e">
        <f>INDEX(Вед!D:D,Лист2!Q251)</f>
        <v>#N/A</v>
      </c>
      <c r="S251" t="e">
        <f>INDEX(Вед!E:E,Лист2!Q251)</f>
        <v>#N/A</v>
      </c>
      <c r="T251">
        <f>MATCH(G251,ЦС2!A:A,0)</f>
        <v>8</v>
      </c>
      <c r="U251" t="str">
        <f>INDEX(ЦС2!D:D,Лист2!T251)</f>
        <v>Государственная программа 7</v>
      </c>
      <c r="V251" t="e">
        <f>MATCH(I251,ЦС10!A:A,0)</f>
        <v>#N/A</v>
      </c>
      <c r="W251" t="e">
        <f>INDEX(ЦС10!D:D,Лист2!V251)</f>
        <v>#N/A</v>
      </c>
      <c r="X251" t="e">
        <f>INDEX(ЦС10!E:E,Лист2!V251)</f>
        <v>#N/A</v>
      </c>
      <c r="Y251">
        <f t="shared" ca="1" si="15"/>
        <v>3</v>
      </c>
      <c r="Z251">
        <f t="shared" ca="1" si="16"/>
        <v>209848</v>
      </c>
      <c r="AA251">
        <f t="shared" ca="1" si="17"/>
        <v>242279</v>
      </c>
      <c r="AB251">
        <f t="shared" ca="1" si="18"/>
        <v>0</v>
      </c>
      <c r="AC251">
        <f t="shared" ca="1" si="19"/>
        <v>242279</v>
      </c>
    </row>
    <row r="252" spans="1:29" x14ac:dyDescent="0.25">
      <c r="A252" t="s">
        <v>2411</v>
      </c>
      <c r="B252" t="s">
        <v>2412</v>
      </c>
      <c r="C252" t="s">
        <v>313</v>
      </c>
      <c r="D252" t="s">
        <v>314</v>
      </c>
      <c r="E252" t="s">
        <v>606</v>
      </c>
      <c r="F252" t="s">
        <v>607</v>
      </c>
      <c r="G252" t="s">
        <v>590</v>
      </c>
      <c r="H252" t="s">
        <v>2471</v>
      </c>
      <c r="I252" t="s">
        <v>2794</v>
      </c>
      <c r="J252" t="s">
        <v>2795</v>
      </c>
      <c r="K252" t="s">
        <v>365</v>
      </c>
      <c r="L252" t="s">
        <v>366</v>
      </c>
      <c r="M252">
        <v>341216</v>
      </c>
      <c r="N252">
        <v>22516</v>
      </c>
      <c r="O252">
        <v>363732</v>
      </c>
      <c r="Q252" t="e">
        <f>MATCH(A252,Вед!A:A,0)</f>
        <v>#N/A</v>
      </c>
      <c r="R252" t="e">
        <f>INDEX(Вед!D:D,Лист2!Q252)</f>
        <v>#N/A</v>
      </c>
      <c r="S252" t="e">
        <f>INDEX(Вед!E:E,Лист2!Q252)</f>
        <v>#N/A</v>
      </c>
      <c r="T252">
        <f>MATCH(G252,ЦС2!A:A,0)</f>
        <v>8</v>
      </c>
      <c r="U252" t="str">
        <f>INDEX(ЦС2!D:D,Лист2!T252)</f>
        <v>Государственная программа 7</v>
      </c>
      <c r="V252" t="e">
        <f>MATCH(I252,ЦС10!A:A,0)</f>
        <v>#N/A</v>
      </c>
      <c r="W252" t="e">
        <f>INDEX(ЦС10!D:D,Лист2!V252)</f>
        <v>#N/A</v>
      </c>
      <c r="X252" t="e">
        <f>INDEX(ЦС10!E:E,Лист2!V252)</f>
        <v>#N/A</v>
      </c>
      <c r="Y252">
        <f t="shared" ca="1" si="15"/>
        <v>3</v>
      </c>
      <c r="Z252">
        <f t="shared" ca="1" si="16"/>
        <v>211387</v>
      </c>
      <c r="AA252">
        <f t="shared" ca="1" si="17"/>
        <v>380275</v>
      </c>
      <c r="AB252">
        <f t="shared" ca="1" si="18"/>
        <v>0</v>
      </c>
      <c r="AC252">
        <f t="shared" ca="1" si="19"/>
        <v>380275</v>
      </c>
    </row>
    <row r="253" spans="1:29" x14ac:dyDescent="0.25">
      <c r="A253" t="s">
        <v>2411</v>
      </c>
      <c r="B253" t="s">
        <v>2412</v>
      </c>
      <c r="C253" t="s">
        <v>21</v>
      </c>
      <c r="D253" t="s">
        <v>22</v>
      </c>
      <c r="E253" t="s">
        <v>208</v>
      </c>
      <c r="F253" t="s">
        <v>209</v>
      </c>
      <c r="G253" t="s">
        <v>590</v>
      </c>
      <c r="H253" t="s">
        <v>2471</v>
      </c>
      <c r="I253" t="s">
        <v>2774</v>
      </c>
      <c r="J253" t="s">
        <v>2775</v>
      </c>
      <c r="K253" t="s">
        <v>102</v>
      </c>
      <c r="L253" t="s">
        <v>103</v>
      </c>
      <c r="M253">
        <v>163990</v>
      </c>
      <c r="N253">
        <v>16751</v>
      </c>
      <c r="O253">
        <v>180741</v>
      </c>
      <c r="Q253" t="e">
        <f>MATCH(A253,Вед!A:A,0)</f>
        <v>#N/A</v>
      </c>
      <c r="R253" t="e">
        <f>INDEX(Вед!D:D,Лист2!Q253)</f>
        <v>#N/A</v>
      </c>
      <c r="S253" t="e">
        <f>INDEX(Вед!E:E,Лист2!Q253)</f>
        <v>#N/A</v>
      </c>
      <c r="T253">
        <f>MATCH(G253,ЦС2!A:A,0)</f>
        <v>8</v>
      </c>
      <c r="U253" t="str">
        <f>INDEX(ЦС2!D:D,Лист2!T253)</f>
        <v>Государственная программа 7</v>
      </c>
      <c r="V253" t="e">
        <f>MATCH(I253,ЦС10!A:A,0)</f>
        <v>#N/A</v>
      </c>
      <c r="W253" t="e">
        <f>INDEX(ЦС10!D:D,Лист2!V253)</f>
        <v>#N/A</v>
      </c>
      <c r="X253" t="e">
        <f>INDEX(ЦС10!E:E,Лист2!V253)</f>
        <v>#N/A</v>
      </c>
      <c r="Y253">
        <f t="shared" ca="1" si="15"/>
        <v>0</v>
      </c>
      <c r="Z253">
        <f t="shared" ca="1" si="16"/>
        <v>188824</v>
      </c>
      <c r="AA253">
        <f t="shared" ca="1" si="17"/>
        <v>392973</v>
      </c>
      <c r="AB253">
        <f t="shared" ca="1" si="18"/>
        <v>188824</v>
      </c>
      <c r="AC253">
        <f t="shared" ca="1" si="19"/>
        <v>581797</v>
      </c>
    </row>
    <row r="254" spans="1:29" x14ac:dyDescent="0.25">
      <c r="A254" t="s">
        <v>2413</v>
      </c>
      <c r="B254" t="s">
        <v>2414</v>
      </c>
      <c r="C254" t="s">
        <v>473</v>
      </c>
      <c r="D254" t="s">
        <v>474</v>
      </c>
      <c r="E254" t="s">
        <v>497</v>
      </c>
      <c r="F254" t="s">
        <v>498</v>
      </c>
      <c r="G254" t="s">
        <v>286</v>
      </c>
      <c r="H254" t="s">
        <v>2467</v>
      </c>
      <c r="I254" t="s">
        <v>2740</v>
      </c>
      <c r="J254" t="s">
        <v>2741</v>
      </c>
      <c r="K254" t="s">
        <v>516</v>
      </c>
      <c r="L254" t="s">
        <v>517</v>
      </c>
      <c r="M254">
        <v>357136</v>
      </c>
      <c r="N254">
        <v>-176703</v>
      </c>
      <c r="O254">
        <v>180433</v>
      </c>
      <c r="Q254" t="e">
        <f>MATCH(A254,Вед!A:A,0)</f>
        <v>#N/A</v>
      </c>
      <c r="R254" t="e">
        <f>INDEX(Вед!D:D,Лист2!Q254)</f>
        <v>#N/A</v>
      </c>
      <c r="S254" t="e">
        <f>INDEX(Вед!E:E,Лист2!Q254)</f>
        <v>#N/A</v>
      </c>
      <c r="T254">
        <f>MATCH(G254,ЦС2!A:A,0)</f>
        <v>31</v>
      </c>
      <c r="U254" t="str">
        <f>INDEX(ЦС2!D:D,Лист2!T254)</f>
        <v>Государственная программа 30</v>
      </c>
      <c r="V254" t="e">
        <f>MATCH(I254,ЦС10!A:A,0)</f>
        <v>#N/A</v>
      </c>
      <c r="W254" t="e">
        <f>INDEX(ЦС10!D:D,Лист2!V254)</f>
        <v>#N/A</v>
      </c>
      <c r="X254" t="e">
        <f>INDEX(ЦС10!E:E,Лист2!V254)</f>
        <v>#N/A</v>
      </c>
      <c r="Y254">
        <f t="shared" ca="1" si="15"/>
        <v>0</v>
      </c>
      <c r="Z254">
        <f t="shared" ca="1" si="16"/>
        <v>390711</v>
      </c>
      <c r="AA254">
        <f t="shared" ca="1" si="17"/>
        <v>454257</v>
      </c>
      <c r="AB254">
        <f t="shared" ca="1" si="18"/>
        <v>390711</v>
      </c>
      <c r="AC254">
        <f t="shared" ca="1" si="19"/>
        <v>844968</v>
      </c>
    </row>
    <row r="255" spans="1:29" x14ac:dyDescent="0.25">
      <c r="A255" t="s">
        <v>2413</v>
      </c>
      <c r="B255" t="s">
        <v>2414</v>
      </c>
      <c r="C255" t="s">
        <v>473</v>
      </c>
      <c r="D255" t="s">
        <v>474</v>
      </c>
      <c r="E255" t="s">
        <v>497</v>
      </c>
      <c r="F255" t="s">
        <v>498</v>
      </c>
      <c r="G255" t="s">
        <v>286</v>
      </c>
      <c r="H255" t="s">
        <v>2467</v>
      </c>
      <c r="I255" t="s">
        <v>2796</v>
      </c>
      <c r="J255" t="s">
        <v>2797</v>
      </c>
      <c r="K255" t="s">
        <v>641</v>
      </c>
      <c r="L255" t="s">
        <v>642</v>
      </c>
      <c r="M255">
        <v>565826</v>
      </c>
      <c r="N255">
        <v>0</v>
      </c>
      <c r="O255">
        <v>565826</v>
      </c>
      <c r="Q255" t="e">
        <f>MATCH(A255,Вед!A:A,0)</f>
        <v>#N/A</v>
      </c>
      <c r="R255" t="e">
        <f>INDEX(Вед!D:D,Лист2!Q255)</f>
        <v>#N/A</v>
      </c>
      <c r="S255" t="e">
        <f>INDEX(Вед!E:E,Лист2!Q255)</f>
        <v>#N/A</v>
      </c>
      <c r="T255">
        <f>MATCH(G255,ЦС2!A:A,0)</f>
        <v>31</v>
      </c>
      <c r="U255" t="str">
        <f>INDEX(ЦС2!D:D,Лист2!T255)</f>
        <v>Государственная программа 30</v>
      </c>
      <c r="V255" t="e">
        <f>MATCH(I255,ЦС10!A:A,0)</f>
        <v>#N/A</v>
      </c>
      <c r="W255" t="e">
        <f>INDEX(ЦС10!D:D,Лист2!V255)</f>
        <v>#N/A</v>
      </c>
      <c r="X255" t="e">
        <f>INDEX(ЦС10!E:E,Лист2!V255)</f>
        <v>#N/A</v>
      </c>
      <c r="Y255">
        <f t="shared" ca="1" si="15"/>
        <v>2</v>
      </c>
      <c r="Z255">
        <f t="shared" ca="1" si="16"/>
        <v>430430</v>
      </c>
      <c r="AA255">
        <f t="shared" ca="1" si="17"/>
        <v>585086</v>
      </c>
      <c r="AB255">
        <f t="shared" ca="1" si="18"/>
        <v>-585086</v>
      </c>
      <c r="AC255">
        <f t="shared" ca="1" si="19"/>
        <v>0</v>
      </c>
    </row>
    <row r="256" spans="1:29" x14ac:dyDescent="0.25">
      <c r="A256" t="s">
        <v>2413</v>
      </c>
      <c r="B256" t="s">
        <v>2414</v>
      </c>
      <c r="C256" t="s">
        <v>530</v>
      </c>
      <c r="D256" t="s">
        <v>531</v>
      </c>
      <c r="E256" t="s">
        <v>643</v>
      </c>
      <c r="F256" t="s">
        <v>644</v>
      </c>
      <c r="G256" t="s">
        <v>645</v>
      </c>
      <c r="H256" t="s">
        <v>2472</v>
      </c>
      <c r="I256" t="s">
        <v>2798</v>
      </c>
      <c r="J256" t="s">
        <v>2799</v>
      </c>
      <c r="K256" t="s">
        <v>653</v>
      </c>
      <c r="L256" t="s">
        <v>654</v>
      </c>
      <c r="M256">
        <v>992162</v>
      </c>
      <c r="N256">
        <v>-370559</v>
      </c>
      <c r="O256">
        <v>621603</v>
      </c>
      <c r="Q256" t="e">
        <f>MATCH(A256,Вед!A:A,0)</f>
        <v>#N/A</v>
      </c>
      <c r="R256" t="e">
        <f>INDEX(Вед!D:D,Лист2!Q256)</f>
        <v>#N/A</v>
      </c>
      <c r="S256" t="e">
        <f>INDEX(Вед!E:E,Лист2!Q256)</f>
        <v>#N/A</v>
      </c>
      <c r="T256">
        <f>MATCH(G256,ЦС2!A:A,0)</f>
        <v>15</v>
      </c>
      <c r="U256" t="str">
        <f>INDEX(ЦС2!D:D,Лист2!T256)</f>
        <v>Государственная программа 14</v>
      </c>
      <c r="V256" t="e">
        <f>MATCH(I256,ЦС10!A:A,0)</f>
        <v>#N/A</v>
      </c>
      <c r="W256" t="e">
        <f>INDEX(ЦС10!D:D,Лист2!V256)</f>
        <v>#N/A</v>
      </c>
      <c r="X256" t="e">
        <f>INDEX(ЦС10!E:E,Лист2!V256)</f>
        <v>#N/A</v>
      </c>
      <c r="Y256">
        <f t="shared" ca="1" si="15"/>
        <v>1</v>
      </c>
      <c r="Z256">
        <f t="shared" ca="1" si="16"/>
        <v>68050</v>
      </c>
      <c r="AA256">
        <f t="shared" ca="1" si="17"/>
        <v>300768</v>
      </c>
      <c r="AB256">
        <f t="shared" ca="1" si="18"/>
        <v>-68050</v>
      </c>
      <c r="AC256">
        <f t="shared" ca="1" si="19"/>
        <v>232718</v>
      </c>
    </row>
    <row r="257" spans="1:29" x14ac:dyDescent="0.25">
      <c r="A257" t="s">
        <v>2413</v>
      </c>
      <c r="B257" t="s">
        <v>2414</v>
      </c>
      <c r="C257" t="s">
        <v>530</v>
      </c>
      <c r="D257" t="s">
        <v>531</v>
      </c>
      <c r="E257" t="s">
        <v>643</v>
      </c>
      <c r="F257" t="s">
        <v>644</v>
      </c>
      <c r="G257" t="s">
        <v>645</v>
      </c>
      <c r="H257" t="s">
        <v>2472</v>
      </c>
      <c r="I257" t="s">
        <v>2800</v>
      </c>
      <c r="J257" t="s">
        <v>2801</v>
      </c>
      <c r="K257" t="s">
        <v>653</v>
      </c>
      <c r="L257" t="s">
        <v>654</v>
      </c>
      <c r="M257">
        <v>415073</v>
      </c>
      <c r="N257">
        <v>-415073</v>
      </c>
      <c r="O257">
        <v>0</v>
      </c>
      <c r="Q257" t="e">
        <f>MATCH(A257,Вед!A:A,0)</f>
        <v>#N/A</v>
      </c>
      <c r="R257" t="e">
        <f>INDEX(Вед!D:D,Лист2!Q257)</f>
        <v>#N/A</v>
      </c>
      <c r="S257" t="e">
        <f>INDEX(Вед!E:E,Лист2!Q257)</f>
        <v>#N/A</v>
      </c>
      <c r="T257">
        <f>MATCH(G257,ЦС2!A:A,0)</f>
        <v>15</v>
      </c>
      <c r="U257" t="str">
        <f>INDEX(ЦС2!D:D,Лист2!T257)</f>
        <v>Государственная программа 14</v>
      </c>
      <c r="V257" t="e">
        <f>MATCH(I257,ЦС10!A:A,0)</f>
        <v>#N/A</v>
      </c>
      <c r="W257" t="e">
        <f>INDEX(ЦС10!D:D,Лист2!V257)</f>
        <v>#N/A</v>
      </c>
      <c r="X257" t="e">
        <f>INDEX(ЦС10!E:E,Лист2!V257)</f>
        <v>#N/A</v>
      </c>
      <c r="Y257">
        <f t="shared" ca="1" si="15"/>
        <v>0</v>
      </c>
      <c r="Z257">
        <f t="shared" ca="1" si="16"/>
        <v>162237</v>
      </c>
      <c r="AA257">
        <f t="shared" ca="1" si="17"/>
        <v>260751</v>
      </c>
      <c r="AB257">
        <f t="shared" ca="1" si="18"/>
        <v>162237</v>
      </c>
      <c r="AC257">
        <f t="shared" ca="1" si="19"/>
        <v>422988</v>
      </c>
    </row>
    <row r="258" spans="1:29" x14ac:dyDescent="0.25">
      <c r="A258" t="s">
        <v>2413</v>
      </c>
      <c r="B258" t="s">
        <v>2414</v>
      </c>
      <c r="C258" t="s">
        <v>530</v>
      </c>
      <c r="D258" t="s">
        <v>531</v>
      </c>
      <c r="E258" t="s">
        <v>643</v>
      </c>
      <c r="F258" t="s">
        <v>644</v>
      </c>
      <c r="G258" t="s">
        <v>645</v>
      </c>
      <c r="H258" t="s">
        <v>2472</v>
      </c>
      <c r="I258" t="s">
        <v>2802</v>
      </c>
      <c r="J258" t="s">
        <v>2803</v>
      </c>
      <c r="K258" t="s">
        <v>653</v>
      </c>
      <c r="L258" t="s">
        <v>654</v>
      </c>
      <c r="M258">
        <v>550381</v>
      </c>
      <c r="N258">
        <v>-550381</v>
      </c>
      <c r="O258">
        <v>0</v>
      </c>
      <c r="Q258" t="e">
        <f>MATCH(A258,Вед!A:A,0)</f>
        <v>#N/A</v>
      </c>
      <c r="R258" t="e">
        <f>INDEX(Вед!D:D,Лист2!Q258)</f>
        <v>#N/A</v>
      </c>
      <c r="S258" t="e">
        <f>INDEX(Вед!E:E,Лист2!Q258)</f>
        <v>#N/A</v>
      </c>
      <c r="T258">
        <f>MATCH(G258,ЦС2!A:A,0)</f>
        <v>15</v>
      </c>
      <c r="U258" t="str">
        <f>INDEX(ЦС2!D:D,Лист2!T258)</f>
        <v>Государственная программа 14</v>
      </c>
      <c r="V258" t="e">
        <f>MATCH(I258,ЦС10!A:A,0)</f>
        <v>#N/A</v>
      </c>
      <c r="W258" t="e">
        <f>INDEX(ЦС10!D:D,Лист2!V258)</f>
        <v>#N/A</v>
      </c>
      <c r="X258" t="e">
        <f>INDEX(ЦС10!E:E,Лист2!V258)</f>
        <v>#N/A</v>
      </c>
      <c r="Y258">
        <f t="shared" ca="1" si="15"/>
        <v>1</v>
      </c>
      <c r="Z258">
        <f t="shared" ca="1" si="16"/>
        <v>130004</v>
      </c>
      <c r="AA258">
        <f t="shared" ca="1" si="17"/>
        <v>615873</v>
      </c>
      <c r="AB258">
        <f t="shared" ca="1" si="18"/>
        <v>-130004</v>
      </c>
      <c r="AC258">
        <f t="shared" ca="1" si="19"/>
        <v>485869</v>
      </c>
    </row>
    <row r="259" spans="1:29" x14ac:dyDescent="0.25">
      <c r="A259" t="s">
        <v>2413</v>
      </c>
      <c r="B259" t="s">
        <v>2414</v>
      </c>
      <c r="C259" t="s">
        <v>313</v>
      </c>
      <c r="D259" t="s">
        <v>314</v>
      </c>
      <c r="E259" t="s">
        <v>659</v>
      </c>
      <c r="F259" t="s">
        <v>660</v>
      </c>
      <c r="G259" t="s">
        <v>661</v>
      </c>
      <c r="H259" t="s">
        <v>2473</v>
      </c>
      <c r="I259" t="s">
        <v>2804</v>
      </c>
      <c r="J259" t="s">
        <v>2805</v>
      </c>
      <c r="K259" t="s">
        <v>653</v>
      </c>
      <c r="L259" t="s">
        <v>654</v>
      </c>
      <c r="M259">
        <v>36616</v>
      </c>
      <c r="N259">
        <v>-36616</v>
      </c>
      <c r="O259">
        <v>0</v>
      </c>
      <c r="Q259" t="e">
        <f>MATCH(A259,Вед!A:A,0)</f>
        <v>#N/A</v>
      </c>
      <c r="R259" t="e">
        <f>INDEX(Вед!D:D,Лист2!Q259)</f>
        <v>#N/A</v>
      </c>
      <c r="S259" t="e">
        <f>INDEX(Вед!E:E,Лист2!Q259)</f>
        <v>#N/A</v>
      </c>
      <c r="T259">
        <f>MATCH(G259,ЦС2!A:A,0)</f>
        <v>12</v>
      </c>
      <c r="U259" t="str">
        <f>INDEX(ЦС2!D:D,Лист2!T259)</f>
        <v>Государственная программа 11</v>
      </c>
      <c r="V259" t="e">
        <f>MATCH(I259,ЦС10!A:A,0)</f>
        <v>#N/A</v>
      </c>
      <c r="W259" t="e">
        <f>INDEX(ЦС10!D:D,Лист2!V259)</f>
        <v>#N/A</v>
      </c>
      <c r="X259" t="e">
        <f>INDEX(ЦС10!E:E,Лист2!V259)</f>
        <v>#N/A</v>
      </c>
      <c r="Y259">
        <f t="shared" ref="Y259:Y322" ca="1" si="20">RANDBETWEEN(0,3)</f>
        <v>1</v>
      </c>
      <c r="Z259">
        <f t="shared" ref="Z259:Z322" ca="1" si="21">RANDBETWEEN(1,AA259)</f>
        <v>206024</v>
      </c>
      <c r="AA259">
        <f t="shared" ref="AA259:AA322" ca="1" si="22">RANDBETWEEN(1,1000000)</f>
        <v>640735</v>
      </c>
      <c r="AB259">
        <f t="shared" ref="AB259:AB322" ca="1" si="23">IF(Y259=0,Z259,IF(Y259=1,(-1)*Z259,IF(Y259=2,(-1)*AA259,0)))</f>
        <v>-206024</v>
      </c>
      <c r="AC259">
        <f t="shared" ref="AC259:AC322" ca="1" si="24">+AA259+AB259</f>
        <v>434711</v>
      </c>
    </row>
    <row r="260" spans="1:29" x14ac:dyDescent="0.25">
      <c r="A260" t="s">
        <v>2413</v>
      </c>
      <c r="B260" t="s">
        <v>2414</v>
      </c>
      <c r="C260" t="s">
        <v>313</v>
      </c>
      <c r="D260" t="s">
        <v>314</v>
      </c>
      <c r="E260" t="s">
        <v>659</v>
      </c>
      <c r="F260" t="s">
        <v>660</v>
      </c>
      <c r="G260" t="s">
        <v>661</v>
      </c>
      <c r="H260" t="s">
        <v>2473</v>
      </c>
      <c r="I260" t="s">
        <v>2806</v>
      </c>
      <c r="J260" t="s">
        <v>2807</v>
      </c>
      <c r="K260" t="s">
        <v>653</v>
      </c>
      <c r="L260" t="s">
        <v>654</v>
      </c>
      <c r="M260">
        <v>604373</v>
      </c>
      <c r="N260">
        <v>-604373</v>
      </c>
      <c r="O260">
        <v>0</v>
      </c>
      <c r="Q260" t="e">
        <f>MATCH(A260,Вед!A:A,0)</f>
        <v>#N/A</v>
      </c>
      <c r="R260" t="e">
        <f>INDEX(Вед!D:D,Лист2!Q260)</f>
        <v>#N/A</v>
      </c>
      <c r="S260" t="e">
        <f>INDEX(Вед!E:E,Лист2!Q260)</f>
        <v>#N/A</v>
      </c>
      <c r="T260">
        <f>MATCH(G260,ЦС2!A:A,0)</f>
        <v>12</v>
      </c>
      <c r="U260" t="str">
        <f>INDEX(ЦС2!D:D,Лист2!T260)</f>
        <v>Государственная программа 11</v>
      </c>
      <c r="V260" t="e">
        <f>MATCH(I260,ЦС10!A:A,0)</f>
        <v>#N/A</v>
      </c>
      <c r="W260" t="e">
        <f>INDEX(ЦС10!D:D,Лист2!V260)</f>
        <v>#N/A</v>
      </c>
      <c r="X260" t="e">
        <f>INDEX(ЦС10!E:E,Лист2!V260)</f>
        <v>#N/A</v>
      </c>
      <c r="Y260">
        <f t="shared" ca="1" si="20"/>
        <v>0</v>
      </c>
      <c r="Z260">
        <f t="shared" ca="1" si="21"/>
        <v>361623</v>
      </c>
      <c r="AA260">
        <f t="shared" ca="1" si="22"/>
        <v>998685</v>
      </c>
      <c r="AB260">
        <f t="shared" ca="1" si="23"/>
        <v>361623</v>
      </c>
      <c r="AC260">
        <f t="shared" ca="1" si="24"/>
        <v>1360308</v>
      </c>
    </row>
    <row r="261" spans="1:29" x14ac:dyDescent="0.25">
      <c r="A261" t="s">
        <v>2413</v>
      </c>
      <c r="B261" t="s">
        <v>2414</v>
      </c>
      <c r="C261" t="s">
        <v>313</v>
      </c>
      <c r="D261" t="s">
        <v>314</v>
      </c>
      <c r="E261" t="s">
        <v>671</v>
      </c>
      <c r="F261" t="s">
        <v>672</v>
      </c>
      <c r="G261" t="s">
        <v>673</v>
      </c>
      <c r="H261" t="s">
        <v>2474</v>
      </c>
      <c r="I261" t="s">
        <v>2808</v>
      </c>
      <c r="J261" t="s">
        <v>2809</v>
      </c>
      <c r="K261" t="s">
        <v>41</v>
      </c>
      <c r="L261" t="s">
        <v>42</v>
      </c>
      <c r="M261">
        <v>634161</v>
      </c>
      <c r="N261">
        <v>-343584</v>
      </c>
      <c r="O261">
        <v>290577</v>
      </c>
      <c r="Q261" t="e">
        <f>MATCH(A261,Вед!A:A,0)</f>
        <v>#N/A</v>
      </c>
      <c r="R261" t="e">
        <f>INDEX(Вед!D:D,Лист2!Q261)</f>
        <v>#N/A</v>
      </c>
      <c r="S261" t="e">
        <f>INDEX(Вед!E:E,Лист2!Q261)</f>
        <v>#N/A</v>
      </c>
      <c r="T261">
        <f>MATCH(G261,ЦС2!A:A,0)</f>
        <v>13</v>
      </c>
      <c r="U261" t="str">
        <f>INDEX(ЦС2!D:D,Лист2!T261)</f>
        <v>Государственная программа 12</v>
      </c>
      <c r="V261" t="e">
        <f>MATCH(I261,ЦС10!A:A,0)</f>
        <v>#N/A</v>
      </c>
      <c r="W261" t="e">
        <f>INDEX(ЦС10!D:D,Лист2!V261)</f>
        <v>#N/A</v>
      </c>
      <c r="X261" t="e">
        <f>INDEX(ЦС10!E:E,Лист2!V261)</f>
        <v>#N/A</v>
      </c>
      <c r="Y261">
        <f t="shared" ca="1" si="20"/>
        <v>3</v>
      </c>
      <c r="Z261">
        <f t="shared" ca="1" si="21"/>
        <v>111898</v>
      </c>
      <c r="AA261">
        <f t="shared" ca="1" si="22"/>
        <v>360726</v>
      </c>
      <c r="AB261">
        <f t="shared" ca="1" si="23"/>
        <v>0</v>
      </c>
      <c r="AC261">
        <f t="shared" ca="1" si="24"/>
        <v>360726</v>
      </c>
    </row>
    <row r="262" spans="1:29" x14ac:dyDescent="0.25">
      <c r="A262" t="s">
        <v>2413</v>
      </c>
      <c r="B262" t="s">
        <v>2414</v>
      </c>
      <c r="C262" t="s">
        <v>313</v>
      </c>
      <c r="D262" t="s">
        <v>314</v>
      </c>
      <c r="E262" t="s">
        <v>536</v>
      </c>
      <c r="F262" t="s">
        <v>537</v>
      </c>
      <c r="G262" t="s">
        <v>673</v>
      </c>
      <c r="H262" t="s">
        <v>2474</v>
      </c>
      <c r="I262" t="s">
        <v>2810</v>
      </c>
      <c r="J262" t="s">
        <v>2811</v>
      </c>
      <c r="K262" t="s">
        <v>82</v>
      </c>
      <c r="L262" t="s">
        <v>83</v>
      </c>
      <c r="M262">
        <v>676094</v>
      </c>
      <c r="N262">
        <v>-457973</v>
      </c>
      <c r="O262">
        <v>218121</v>
      </c>
      <c r="Q262" t="e">
        <f>MATCH(A262,Вед!A:A,0)</f>
        <v>#N/A</v>
      </c>
      <c r="R262" t="e">
        <f>INDEX(Вед!D:D,Лист2!Q262)</f>
        <v>#N/A</v>
      </c>
      <c r="S262" t="e">
        <f>INDEX(Вед!E:E,Лист2!Q262)</f>
        <v>#N/A</v>
      </c>
      <c r="T262">
        <f>MATCH(G262,ЦС2!A:A,0)</f>
        <v>13</v>
      </c>
      <c r="U262" t="str">
        <f>INDEX(ЦС2!D:D,Лист2!T262)</f>
        <v>Государственная программа 12</v>
      </c>
      <c r="V262" t="e">
        <f>MATCH(I262,ЦС10!A:A,0)</f>
        <v>#N/A</v>
      </c>
      <c r="W262" t="e">
        <f>INDEX(ЦС10!D:D,Лист2!V262)</f>
        <v>#N/A</v>
      </c>
      <c r="X262" t="e">
        <f>INDEX(ЦС10!E:E,Лист2!V262)</f>
        <v>#N/A</v>
      </c>
      <c r="Y262">
        <f t="shared" ca="1" si="20"/>
        <v>0</v>
      </c>
      <c r="Z262">
        <f t="shared" ca="1" si="21"/>
        <v>485841</v>
      </c>
      <c r="AA262">
        <f t="shared" ca="1" si="22"/>
        <v>952688</v>
      </c>
      <c r="AB262">
        <f t="shared" ca="1" si="23"/>
        <v>485841</v>
      </c>
      <c r="AC262">
        <f t="shared" ca="1" si="24"/>
        <v>1438529</v>
      </c>
    </row>
    <row r="263" spans="1:29" x14ac:dyDescent="0.25">
      <c r="A263" t="s">
        <v>2413</v>
      </c>
      <c r="B263" t="s">
        <v>2414</v>
      </c>
      <c r="C263" t="s">
        <v>313</v>
      </c>
      <c r="D263" t="s">
        <v>314</v>
      </c>
      <c r="E263" t="s">
        <v>606</v>
      </c>
      <c r="F263" t="s">
        <v>607</v>
      </c>
      <c r="G263" t="s">
        <v>590</v>
      </c>
      <c r="H263" t="s">
        <v>2471</v>
      </c>
      <c r="I263" t="s">
        <v>2812</v>
      </c>
      <c r="J263" t="s">
        <v>2813</v>
      </c>
      <c r="K263" t="s">
        <v>653</v>
      </c>
      <c r="L263" t="s">
        <v>654</v>
      </c>
      <c r="M263">
        <v>138500</v>
      </c>
      <c r="N263">
        <v>-138500</v>
      </c>
      <c r="O263">
        <v>0</v>
      </c>
      <c r="Q263" t="e">
        <f>MATCH(A263,Вед!A:A,0)</f>
        <v>#N/A</v>
      </c>
      <c r="R263" t="e">
        <f>INDEX(Вед!D:D,Лист2!Q263)</f>
        <v>#N/A</v>
      </c>
      <c r="S263" t="e">
        <f>INDEX(Вед!E:E,Лист2!Q263)</f>
        <v>#N/A</v>
      </c>
      <c r="T263">
        <f>MATCH(G263,ЦС2!A:A,0)</f>
        <v>8</v>
      </c>
      <c r="U263" t="str">
        <f>INDEX(ЦС2!D:D,Лист2!T263)</f>
        <v>Государственная программа 7</v>
      </c>
      <c r="V263" t="e">
        <f>MATCH(I263,ЦС10!A:A,0)</f>
        <v>#N/A</v>
      </c>
      <c r="W263" t="e">
        <f>INDEX(ЦС10!D:D,Лист2!V263)</f>
        <v>#N/A</v>
      </c>
      <c r="X263" t="e">
        <f>INDEX(ЦС10!E:E,Лист2!V263)</f>
        <v>#N/A</v>
      </c>
      <c r="Y263">
        <f t="shared" ca="1" si="20"/>
        <v>3</v>
      </c>
      <c r="Z263">
        <f t="shared" ca="1" si="21"/>
        <v>214161</v>
      </c>
      <c r="AA263">
        <f t="shared" ca="1" si="22"/>
        <v>486940</v>
      </c>
      <c r="AB263">
        <f t="shared" ca="1" si="23"/>
        <v>0</v>
      </c>
      <c r="AC263">
        <f t="shared" ca="1" si="24"/>
        <v>486940</v>
      </c>
    </row>
    <row r="264" spans="1:29" x14ac:dyDescent="0.25">
      <c r="A264" t="s">
        <v>2413</v>
      </c>
      <c r="B264" t="s">
        <v>2414</v>
      </c>
      <c r="C264" t="s">
        <v>313</v>
      </c>
      <c r="D264" t="s">
        <v>314</v>
      </c>
      <c r="E264" t="s">
        <v>606</v>
      </c>
      <c r="F264" t="s">
        <v>607</v>
      </c>
      <c r="G264" t="s">
        <v>317</v>
      </c>
      <c r="H264" t="s">
        <v>2468</v>
      </c>
      <c r="I264" t="s">
        <v>2814</v>
      </c>
      <c r="J264" t="s">
        <v>2815</v>
      </c>
      <c r="K264" t="s">
        <v>653</v>
      </c>
      <c r="L264" t="s">
        <v>654</v>
      </c>
      <c r="M264">
        <v>116002</v>
      </c>
      <c r="N264">
        <v>0</v>
      </c>
      <c r="O264">
        <v>116002</v>
      </c>
      <c r="Q264" t="e">
        <f>MATCH(A264,Вед!A:A,0)</f>
        <v>#N/A</v>
      </c>
      <c r="R264" t="e">
        <f>INDEX(Вед!D:D,Лист2!Q264)</f>
        <v>#N/A</v>
      </c>
      <c r="S264" t="e">
        <f>INDEX(Вед!E:E,Лист2!Q264)</f>
        <v>#N/A</v>
      </c>
      <c r="T264">
        <f>MATCH(G264,ЦС2!A:A,0)</f>
        <v>9</v>
      </c>
      <c r="U264" t="str">
        <f>INDEX(ЦС2!D:D,Лист2!T264)</f>
        <v>Государственная программа 8</v>
      </c>
      <c r="V264" t="e">
        <f>MATCH(I264,ЦС10!A:A,0)</f>
        <v>#N/A</v>
      </c>
      <c r="W264" t="e">
        <f>INDEX(ЦС10!D:D,Лист2!V264)</f>
        <v>#N/A</v>
      </c>
      <c r="X264" t="e">
        <f>INDEX(ЦС10!E:E,Лист2!V264)</f>
        <v>#N/A</v>
      </c>
      <c r="Y264">
        <f t="shared" ca="1" si="20"/>
        <v>2</v>
      </c>
      <c r="Z264">
        <f t="shared" ca="1" si="21"/>
        <v>69402</v>
      </c>
      <c r="AA264">
        <f t="shared" ca="1" si="22"/>
        <v>257901</v>
      </c>
      <c r="AB264">
        <f t="shared" ca="1" si="23"/>
        <v>-257901</v>
      </c>
      <c r="AC264">
        <f t="shared" ca="1" si="24"/>
        <v>0</v>
      </c>
    </row>
    <row r="265" spans="1:29" x14ac:dyDescent="0.25">
      <c r="A265" t="s">
        <v>2413</v>
      </c>
      <c r="B265" t="s">
        <v>2414</v>
      </c>
      <c r="C265" t="s">
        <v>313</v>
      </c>
      <c r="D265" t="s">
        <v>314</v>
      </c>
      <c r="E265" t="s">
        <v>606</v>
      </c>
      <c r="F265" t="s">
        <v>607</v>
      </c>
      <c r="G265" t="s">
        <v>673</v>
      </c>
      <c r="H265" t="s">
        <v>2474</v>
      </c>
      <c r="I265" t="s">
        <v>2816</v>
      </c>
      <c r="J265" t="s">
        <v>2817</v>
      </c>
      <c r="K265" t="s">
        <v>64</v>
      </c>
      <c r="L265" t="s">
        <v>65</v>
      </c>
      <c r="M265">
        <v>466915</v>
      </c>
      <c r="N265">
        <v>0</v>
      </c>
      <c r="O265">
        <v>466915</v>
      </c>
      <c r="Q265" t="e">
        <f>MATCH(A265,Вед!A:A,0)</f>
        <v>#N/A</v>
      </c>
      <c r="R265" t="e">
        <f>INDEX(Вед!D:D,Лист2!Q265)</f>
        <v>#N/A</v>
      </c>
      <c r="S265" t="e">
        <f>INDEX(Вед!E:E,Лист2!Q265)</f>
        <v>#N/A</v>
      </c>
      <c r="T265">
        <f>MATCH(G265,ЦС2!A:A,0)</f>
        <v>13</v>
      </c>
      <c r="U265" t="str">
        <f>INDEX(ЦС2!D:D,Лист2!T265)</f>
        <v>Государственная программа 12</v>
      </c>
      <c r="V265" t="e">
        <f>MATCH(I265,ЦС10!A:A,0)</f>
        <v>#N/A</v>
      </c>
      <c r="W265" t="e">
        <f>INDEX(ЦС10!D:D,Лист2!V265)</f>
        <v>#N/A</v>
      </c>
      <c r="X265" t="e">
        <f>INDEX(ЦС10!E:E,Лист2!V265)</f>
        <v>#N/A</v>
      </c>
      <c r="Y265">
        <f t="shared" ca="1" si="20"/>
        <v>1</v>
      </c>
      <c r="Z265">
        <f t="shared" ca="1" si="21"/>
        <v>394377</v>
      </c>
      <c r="AA265">
        <f t="shared" ca="1" si="22"/>
        <v>605017</v>
      </c>
      <c r="AB265">
        <f t="shared" ca="1" si="23"/>
        <v>-394377</v>
      </c>
      <c r="AC265">
        <f t="shared" ca="1" si="24"/>
        <v>210640</v>
      </c>
    </row>
    <row r="266" spans="1:29" x14ac:dyDescent="0.25">
      <c r="A266" t="s">
        <v>2413</v>
      </c>
      <c r="B266" t="s">
        <v>2414</v>
      </c>
      <c r="C266" t="s">
        <v>313</v>
      </c>
      <c r="D266" t="s">
        <v>314</v>
      </c>
      <c r="E266" t="s">
        <v>606</v>
      </c>
      <c r="F266" t="s">
        <v>607</v>
      </c>
      <c r="G266" t="s">
        <v>673</v>
      </c>
      <c r="H266" t="s">
        <v>2474</v>
      </c>
      <c r="I266" t="s">
        <v>2818</v>
      </c>
      <c r="J266" t="s">
        <v>2819</v>
      </c>
      <c r="K266" t="s">
        <v>701</v>
      </c>
      <c r="L266" t="s">
        <v>702</v>
      </c>
      <c r="M266">
        <v>30868</v>
      </c>
      <c r="N266">
        <v>0</v>
      </c>
      <c r="O266">
        <v>30868</v>
      </c>
      <c r="Q266" t="e">
        <f>MATCH(A266,Вед!A:A,0)</f>
        <v>#N/A</v>
      </c>
      <c r="R266" t="e">
        <f>INDEX(Вед!D:D,Лист2!Q266)</f>
        <v>#N/A</v>
      </c>
      <c r="S266" t="e">
        <f>INDEX(Вед!E:E,Лист2!Q266)</f>
        <v>#N/A</v>
      </c>
      <c r="T266">
        <f>MATCH(G266,ЦС2!A:A,0)</f>
        <v>13</v>
      </c>
      <c r="U266" t="str">
        <f>INDEX(ЦС2!D:D,Лист2!T266)</f>
        <v>Государственная программа 12</v>
      </c>
      <c r="V266" t="e">
        <f>MATCH(I266,ЦС10!A:A,0)</f>
        <v>#N/A</v>
      </c>
      <c r="W266" t="e">
        <f>INDEX(ЦС10!D:D,Лист2!V266)</f>
        <v>#N/A</v>
      </c>
      <c r="X266" t="e">
        <f>INDEX(ЦС10!E:E,Лист2!V266)</f>
        <v>#N/A</v>
      </c>
      <c r="Y266">
        <f t="shared" ca="1" si="20"/>
        <v>1</v>
      </c>
      <c r="Z266">
        <f t="shared" ca="1" si="21"/>
        <v>131061</v>
      </c>
      <c r="AA266">
        <f t="shared" ca="1" si="22"/>
        <v>807619</v>
      </c>
      <c r="AB266">
        <f t="shared" ca="1" si="23"/>
        <v>-131061</v>
      </c>
      <c r="AC266">
        <f t="shared" ca="1" si="24"/>
        <v>676558</v>
      </c>
    </row>
    <row r="267" spans="1:29" x14ac:dyDescent="0.25">
      <c r="A267" t="s">
        <v>2413</v>
      </c>
      <c r="B267" t="s">
        <v>2414</v>
      </c>
      <c r="C267" t="s">
        <v>313</v>
      </c>
      <c r="D267" t="s">
        <v>314</v>
      </c>
      <c r="E267" t="s">
        <v>606</v>
      </c>
      <c r="F267" t="s">
        <v>607</v>
      </c>
      <c r="G267" t="s">
        <v>673</v>
      </c>
      <c r="H267" t="s">
        <v>2474</v>
      </c>
      <c r="I267" t="s">
        <v>2820</v>
      </c>
      <c r="J267" t="s">
        <v>2821</v>
      </c>
      <c r="K267" t="s">
        <v>82</v>
      </c>
      <c r="L267" t="s">
        <v>83</v>
      </c>
      <c r="M267">
        <v>279958</v>
      </c>
      <c r="N267">
        <v>-141726</v>
      </c>
      <c r="O267">
        <v>138232</v>
      </c>
      <c r="Q267" t="e">
        <f>MATCH(A267,Вед!A:A,0)</f>
        <v>#N/A</v>
      </c>
      <c r="R267" t="e">
        <f>INDEX(Вед!D:D,Лист2!Q267)</f>
        <v>#N/A</v>
      </c>
      <c r="S267" t="e">
        <f>INDEX(Вед!E:E,Лист2!Q267)</f>
        <v>#N/A</v>
      </c>
      <c r="T267">
        <f>MATCH(G267,ЦС2!A:A,0)</f>
        <v>13</v>
      </c>
      <c r="U267" t="str">
        <f>INDEX(ЦС2!D:D,Лист2!T267)</f>
        <v>Государственная программа 12</v>
      </c>
      <c r="V267" t="e">
        <f>MATCH(I267,ЦС10!A:A,0)</f>
        <v>#N/A</v>
      </c>
      <c r="W267" t="e">
        <f>INDEX(ЦС10!D:D,Лист2!V267)</f>
        <v>#N/A</v>
      </c>
      <c r="X267" t="e">
        <f>INDEX(ЦС10!E:E,Лист2!V267)</f>
        <v>#N/A</v>
      </c>
      <c r="Y267">
        <f t="shared" ca="1" si="20"/>
        <v>1</v>
      </c>
      <c r="Z267">
        <f t="shared" ca="1" si="21"/>
        <v>221672</v>
      </c>
      <c r="AA267">
        <f t="shared" ca="1" si="22"/>
        <v>468772</v>
      </c>
      <c r="AB267">
        <f t="shared" ca="1" si="23"/>
        <v>-221672</v>
      </c>
      <c r="AC267">
        <f t="shared" ca="1" si="24"/>
        <v>247100</v>
      </c>
    </row>
    <row r="268" spans="1:29" x14ac:dyDescent="0.25">
      <c r="A268" t="s">
        <v>2413</v>
      </c>
      <c r="B268" t="s">
        <v>2414</v>
      </c>
      <c r="C268" t="s">
        <v>313</v>
      </c>
      <c r="D268" t="s">
        <v>314</v>
      </c>
      <c r="E268" t="s">
        <v>606</v>
      </c>
      <c r="F268" t="s">
        <v>607</v>
      </c>
      <c r="G268" t="s">
        <v>673</v>
      </c>
      <c r="H268" t="s">
        <v>2474</v>
      </c>
      <c r="I268" t="s">
        <v>2822</v>
      </c>
      <c r="J268" t="s">
        <v>2823</v>
      </c>
      <c r="K268" t="s">
        <v>56</v>
      </c>
      <c r="L268" t="s">
        <v>57</v>
      </c>
      <c r="M268">
        <v>484021</v>
      </c>
      <c r="N268">
        <v>40686</v>
      </c>
      <c r="O268">
        <v>524707</v>
      </c>
      <c r="Q268" t="e">
        <f>MATCH(A268,Вед!A:A,0)</f>
        <v>#N/A</v>
      </c>
      <c r="R268" t="e">
        <f>INDEX(Вед!D:D,Лист2!Q268)</f>
        <v>#N/A</v>
      </c>
      <c r="S268" t="e">
        <f>INDEX(Вед!E:E,Лист2!Q268)</f>
        <v>#N/A</v>
      </c>
      <c r="T268">
        <f>MATCH(G268,ЦС2!A:A,0)</f>
        <v>13</v>
      </c>
      <c r="U268" t="str">
        <f>INDEX(ЦС2!D:D,Лист2!T268)</f>
        <v>Государственная программа 12</v>
      </c>
      <c r="V268" t="e">
        <f>MATCH(I268,ЦС10!A:A,0)</f>
        <v>#N/A</v>
      </c>
      <c r="W268" t="e">
        <f>INDEX(ЦС10!D:D,Лист2!V268)</f>
        <v>#N/A</v>
      </c>
      <c r="X268" t="e">
        <f>INDEX(ЦС10!E:E,Лист2!V268)</f>
        <v>#N/A</v>
      </c>
      <c r="Y268">
        <f t="shared" ca="1" si="20"/>
        <v>2</v>
      </c>
      <c r="Z268">
        <f t="shared" ca="1" si="21"/>
        <v>351244</v>
      </c>
      <c r="AA268">
        <f t="shared" ca="1" si="22"/>
        <v>662131</v>
      </c>
      <c r="AB268">
        <f t="shared" ca="1" si="23"/>
        <v>-662131</v>
      </c>
      <c r="AC268">
        <f t="shared" ca="1" si="24"/>
        <v>0</v>
      </c>
    </row>
    <row r="269" spans="1:29" x14ac:dyDescent="0.25">
      <c r="A269" t="s">
        <v>2413</v>
      </c>
      <c r="B269" t="s">
        <v>2414</v>
      </c>
      <c r="C269" t="s">
        <v>313</v>
      </c>
      <c r="D269" t="s">
        <v>314</v>
      </c>
      <c r="E269" t="s">
        <v>606</v>
      </c>
      <c r="F269" t="s">
        <v>607</v>
      </c>
      <c r="G269" t="s">
        <v>673</v>
      </c>
      <c r="H269" t="s">
        <v>2474</v>
      </c>
      <c r="I269" t="s">
        <v>2822</v>
      </c>
      <c r="J269" t="s">
        <v>2823</v>
      </c>
      <c r="K269" t="s">
        <v>150</v>
      </c>
      <c r="L269" t="s">
        <v>151</v>
      </c>
      <c r="M269">
        <v>559093</v>
      </c>
      <c r="N269">
        <v>213752</v>
      </c>
      <c r="O269">
        <v>772845</v>
      </c>
      <c r="Q269" t="e">
        <f>MATCH(A269,Вед!A:A,0)</f>
        <v>#N/A</v>
      </c>
      <c r="R269" t="e">
        <f>INDEX(Вед!D:D,Лист2!Q269)</f>
        <v>#N/A</v>
      </c>
      <c r="S269" t="e">
        <f>INDEX(Вед!E:E,Лист2!Q269)</f>
        <v>#N/A</v>
      </c>
      <c r="T269">
        <f>MATCH(G269,ЦС2!A:A,0)</f>
        <v>13</v>
      </c>
      <c r="U269" t="str">
        <f>INDEX(ЦС2!D:D,Лист2!T269)</f>
        <v>Государственная программа 12</v>
      </c>
      <c r="V269" t="e">
        <f>MATCH(I269,ЦС10!A:A,0)</f>
        <v>#N/A</v>
      </c>
      <c r="W269" t="e">
        <f>INDEX(ЦС10!D:D,Лист2!V269)</f>
        <v>#N/A</v>
      </c>
      <c r="X269" t="e">
        <f>INDEX(ЦС10!E:E,Лист2!V269)</f>
        <v>#N/A</v>
      </c>
      <c r="Y269">
        <f t="shared" ca="1" si="20"/>
        <v>3</v>
      </c>
      <c r="Z269">
        <f t="shared" ca="1" si="21"/>
        <v>366779</v>
      </c>
      <c r="AA269">
        <f t="shared" ca="1" si="22"/>
        <v>472775</v>
      </c>
      <c r="AB269">
        <f t="shared" ca="1" si="23"/>
        <v>0</v>
      </c>
      <c r="AC269">
        <f t="shared" ca="1" si="24"/>
        <v>472775</v>
      </c>
    </row>
    <row r="270" spans="1:29" x14ac:dyDescent="0.25">
      <c r="A270" t="s">
        <v>2413</v>
      </c>
      <c r="B270" t="s">
        <v>2414</v>
      </c>
      <c r="C270" t="s">
        <v>313</v>
      </c>
      <c r="D270" t="s">
        <v>314</v>
      </c>
      <c r="E270" t="s">
        <v>606</v>
      </c>
      <c r="F270" t="s">
        <v>607</v>
      </c>
      <c r="G270" t="s">
        <v>673</v>
      </c>
      <c r="H270" t="s">
        <v>2474</v>
      </c>
      <c r="I270" t="s">
        <v>2824</v>
      </c>
      <c r="J270" t="s">
        <v>2825</v>
      </c>
      <c r="K270" t="s">
        <v>403</v>
      </c>
      <c r="L270" t="s">
        <v>404</v>
      </c>
      <c r="M270">
        <v>858316</v>
      </c>
      <c r="N270">
        <v>623832</v>
      </c>
      <c r="O270">
        <v>1482148</v>
      </c>
      <c r="Q270" t="e">
        <f>MATCH(A270,Вед!A:A,0)</f>
        <v>#N/A</v>
      </c>
      <c r="R270" t="e">
        <f>INDEX(Вед!D:D,Лист2!Q270)</f>
        <v>#N/A</v>
      </c>
      <c r="S270" t="e">
        <f>INDEX(Вед!E:E,Лист2!Q270)</f>
        <v>#N/A</v>
      </c>
      <c r="T270">
        <f>MATCH(G270,ЦС2!A:A,0)</f>
        <v>13</v>
      </c>
      <c r="U270" t="str">
        <f>INDEX(ЦС2!D:D,Лист2!T270)</f>
        <v>Государственная программа 12</v>
      </c>
      <c r="V270" t="e">
        <f>MATCH(I270,ЦС10!A:A,0)</f>
        <v>#N/A</v>
      </c>
      <c r="W270" t="e">
        <f>INDEX(ЦС10!D:D,Лист2!V270)</f>
        <v>#N/A</v>
      </c>
      <c r="X270" t="e">
        <f>INDEX(ЦС10!E:E,Лист2!V270)</f>
        <v>#N/A</v>
      </c>
      <c r="Y270">
        <f t="shared" ca="1" si="20"/>
        <v>1</v>
      </c>
      <c r="Z270">
        <f t="shared" ca="1" si="21"/>
        <v>268136</v>
      </c>
      <c r="AA270">
        <f t="shared" ca="1" si="22"/>
        <v>722605</v>
      </c>
      <c r="AB270">
        <f t="shared" ca="1" si="23"/>
        <v>-268136</v>
      </c>
      <c r="AC270">
        <f t="shared" ca="1" si="24"/>
        <v>454469</v>
      </c>
    </row>
    <row r="271" spans="1:29" x14ac:dyDescent="0.25">
      <c r="A271" t="s">
        <v>2413</v>
      </c>
      <c r="B271" t="s">
        <v>2414</v>
      </c>
      <c r="C271" t="s">
        <v>313</v>
      </c>
      <c r="D271" t="s">
        <v>314</v>
      </c>
      <c r="E271" t="s">
        <v>606</v>
      </c>
      <c r="F271" t="s">
        <v>607</v>
      </c>
      <c r="G271" t="s">
        <v>673</v>
      </c>
      <c r="H271" t="s">
        <v>2474</v>
      </c>
      <c r="I271" t="s">
        <v>2824</v>
      </c>
      <c r="J271" t="s">
        <v>2825</v>
      </c>
      <c r="K271" t="s">
        <v>405</v>
      </c>
      <c r="L271" t="s">
        <v>406</v>
      </c>
      <c r="M271">
        <v>997696</v>
      </c>
      <c r="N271">
        <v>-334875</v>
      </c>
      <c r="O271">
        <v>662821</v>
      </c>
      <c r="Q271" t="e">
        <f>MATCH(A271,Вед!A:A,0)</f>
        <v>#N/A</v>
      </c>
      <c r="R271" t="e">
        <f>INDEX(Вед!D:D,Лист2!Q271)</f>
        <v>#N/A</v>
      </c>
      <c r="S271" t="e">
        <f>INDEX(Вед!E:E,Лист2!Q271)</f>
        <v>#N/A</v>
      </c>
      <c r="T271">
        <f>MATCH(G271,ЦС2!A:A,0)</f>
        <v>13</v>
      </c>
      <c r="U271" t="str">
        <f>INDEX(ЦС2!D:D,Лист2!T271)</f>
        <v>Государственная программа 12</v>
      </c>
      <c r="V271" t="e">
        <f>MATCH(I271,ЦС10!A:A,0)</f>
        <v>#N/A</v>
      </c>
      <c r="W271" t="e">
        <f>INDEX(ЦС10!D:D,Лист2!V271)</f>
        <v>#N/A</v>
      </c>
      <c r="X271" t="e">
        <f>INDEX(ЦС10!E:E,Лист2!V271)</f>
        <v>#N/A</v>
      </c>
      <c r="Y271">
        <f t="shared" ca="1" si="20"/>
        <v>0</v>
      </c>
      <c r="Z271">
        <f t="shared" ca="1" si="21"/>
        <v>398295</v>
      </c>
      <c r="AA271">
        <f t="shared" ca="1" si="22"/>
        <v>798943</v>
      </c>
      <c r="AB271">
        <f t="shared" ca="1" si="23"/>
        <v>398295</v>
      </c>
      <c r="AC271">
        <f t="shared" ca="1" si="24"/>
        <v>1197238</v>
      </c>
    </row>
    <row r="272" spans="1:29" x14ac:dyDescent="0.25">
      <c r="A272" t="s">
        <v>2413</v>
      </c>
      <c r="B272" t="s">
        <v>2414</v>
      </c>
      <c r="C272" t="s">
        <v>313</v>
      </c>
      <c r="D272" t="s">
        <v>314</v>
      </c>
      <c r="E272" t="s">
        <v>606</v>
      </c>
      <c r="F272" t="s">
        <v>607</v>
      </c>
      <c r="G272" t="s">
        <v>673</v>
      </c>
      <c r="H272" t="s">
        <v>2474</v>
      </c>
      <c r="I272" t="s">
        <v>2824</v>
      </c>
      <c r="J272" t="s">
        <v>2825</v>
      </c>
      <c r="K272" t="s">
        <v>407</v>
      </c>
      <c r="L272" t="s">
        <v>408</v>
      </c>
      <c r="M272">
        <v>614577</v>
      </c>
      <c r="N272">
        <v>196912</v>
      </c>
      <c r="O272">
        <v>811489</v>
      </c>
      <c r="Q272" t="e">
        <f>MATCH(A272,Вед!A:A,0)</f>
        <v>#N/A</v>
      </c>
      <c r="R272" t="e">
        <f>INDEX(Вед!D:D,Лист2!Q272)</f>
        <v>#N/A</v>
      </c>
      <c r="S272" t="e">
        <f>INDEX(Вед!E:E,Лист2!Q272)</f>
        <v>#N/A</v>
      </c>
      <c r="T272">
        <f>MATCH(G272,ЦС2!A:A,0)</f>
        <v>13</v>
      </c>
      <c r="U272" t="str">
        <f>INDEX(ЦС2!D:D,Лист2!T272)</f>
        <v>Государственная программа 12</v>
      </c>
      <c r="V272" t="e">
        <f>MATCH(I272,ЦС10!A:A,0)</f>
        <v>#N/A</v>
      </c>
      <c r="W272" t="e">
        <f>INDEX(ЦС10!D:D,Лист2!V272)</f>
        <v>#N/A</v>
      </c>
      <c r="X272" t="e">
        <f>INDEX(ЦС10!E:E,Лист2!V272)</f>
        <v>#N/A</v>
      </c>
      <c r="Y272">
        <f t="shared" ca="1" si="20"/>
        <v>2</v>
      </c>
      <c r="Z272">
        <f t="shared" ca="1" si="21"/>
        <v>527780</v>
      </c>
      <c r="AA272">
        <f t="shared" ca="1" si="22"/>
        <v>622765</v>
      </c>
      <c r="AB272">
        <f t="shared" ca="1" si="23"/>
        <v>-622765</v>
      </c>
      <c r="AC272">
        <f t="shared" ca="1" si="24"/>
        <v>0</v>
      </c>
    </row>
    <row r="273" spans="1:29" x14ac:dyDescent="0.25">
      <c r="A273" t="s">
        <v>2413</v>
      </c>
      <c r="B273" t="s">
        <v>2414</v>
      </c>
      <c r="C273" t="s">
        <v>313</v>
      </c>
      <c r="D273" t="s">
        <v>314</v>
      </c>
      <c r="E273" t="s">
        <v>606</v>
      </c>
      <c r="F273" t="s">
        <v>607</v>
      </c>
      <c r="G273" t="s">
        <v>673</v>
      </c>
      <c r="H273" t="s">
        <v>2474</v>
      </c>
      <c r="I273" t="s">
        <v>2824</v>
      </c>
      <c r="J273" t="s">
        <v>2825</v>
      </c>
      <c r="K273" t="s">
        <v>82</v>
      </c>
      <c r="L273" t="s">
        <v>83</v>
      </c>
      <c r="M273">
        <v>887247</v>
      </c>
      <c r="N273">
        <v>0</v>
      </c>
      <c r="O273">
        <v>887247</v>
      </c>
      <c r="Q273" t="e">
        <f>MATCH(A273,Вед!A:A,0)</f>
        <v>#N/A</v>
      </c>
      <c r="R273" t="e">
        <f>INDEX(Вед!D:D,Лист2!Q273)</f>
        <v>#N/A</v>
      </c>
      <c r="S273" t="e">
        <f>INDEX(Вед!E:E,Лист2!Q273)</f>
        <v>#N/A</v>
      </c>
      <c r="T273">
        <f>MATCH(G273,ЦС2!A:A,0)</f>
        <v>13</v>
      </c>
      <c r="U273" t="str">
        <f>INDEX(ЦС2!D:D,Лист2!T273)</f>
        <v>Государственная программа 12</v>
      </c>
      <c r="V273" t="e">
        <f>MATCH(I273,ЦС10!A:A,0)</f>
        <v>#N/A</v>
      </c>
      <c r="W273" t="e">
        <f>INDEX(ЦС10!D:D,Лист2!V273)</f>
        <v>#N/A</v>
      </c>
      <c r="X273" t="e">
        <f>INDEX(ЦС10!E:E,Лист2!V273)</f>
        <v>#N/A</v>
      </c>
      <c r="Y273">
        <f t="shared" ca="1" si="20"/>
        <v>3</v>
      </c>
      <c r="Z273">
        <f t="shared" ca="1" si="21"/>
        <v>566943</v>
      </c>
      <c r="AA273">
        <f t="shared" ca="1" si="22"/>
        <v>758020</v>
      </c>
      <c r="AB273">
        <f t="shared" ca="1" si="23"/>
        <v>0</v>
      </c>
      <c r="AC273">
        <f t="shared" ca="1" si="24"/>
        <v>758020</v>
      </c>
    </row>
    <row r="274" spans="1:29" x14ac:dyDescent="0.25">
      <c r="A274" t="s">
        <v>2413</v>
      </c>
      <c r="B274" t="s">
        <v>2414</v>
      </c>
      <c r="C274" t="s">
        <v>313</v>
      </c>
      <c r="D274" t="s">
        <v>314</v>
      </c>
      <c r="E274" t="s">
        <v>606</v>
      </c>
      <c r="F274" t="s">
        <v>607</v>
      </c>
      <c r="G274" t="s">
        <v>673</v>
      </c>
      <c r="H274" t="s">
        <v>2474</v>
      </c>
      <c r="I274" t="s">
        <v>2824</v>
      </c>
      <c r="J274" t="s">
        <v>2825</v>
      </c>
      <c r="K274" t="s">
        <v>102</v>
      </c>
      <c r="L274" t="s">
        <v>103</v>
      </c>
      <c r="M274">
        <v>84130</v>
      </c>
      <c r="N274">
        <v>61276</v>
      </c>
      <c r="O274">
        <v>145406</v>
      </c>
      <c r="Q274" t="e">
        <f>MATCH(A274,Вед!A:A,0)</f>
        <v>#N/A</v>
      </c>
      <c r="R274" t="e">
        <f>INDEX(Вед!D:D,Лист2!Q274)</f>
        <v>#N/A</v>
      </c>
      <c r="S274" t="e">
        <f>INDEX(Вед!E:E,Лист2!Q274)</f>
        <v>#N/A</v>
      </c>
      <c r="T274">
        <f>MATCH(G274,ЦС2!A:A,0)</f>
        <v>13</v>
      </c>
      <c r="U274" t="str">
        <f>INDEX(ЦС2!D:D,Лист2!T274)</f>
        <v>Государственная программа 12</v>
      </c>
      <c r="V274" t="e">
        <f>MATCH(I274,ЦС10!A:A,0)</f>
        <v>#N/A</v>
      </c>
      <c r="W274" t="e">
        <f>INDEX(ЦС10!D:D,Лист2!V274)</f>
        <v>#N/A</v>
      </c>
      <c r="X274" t="e">
        <f>INDEX(ЦС10!E:E,Лист2!V274)</f>
        <v>#N/A</v>
      </c>
      <c r="Y274">
        <f t="shared" ca="1" si="20"/>
        <v>1</v>
      </c>
      <c r="Z274">
        <f t="shared" ca="1" si="21"/>
        <v>133097</v>
      </c>
      <c r="AA274">
        <f t="shared" ca="1" si="22"/>
        <v>302715</v>
      </c>
      <c r="AB274">
        <f t="shared" ca="1" si="23"/>
        <v>-133097</v>
      </c>
      <c r="AC274">
        <f t="shared" ca="1" si="24"/>
        <v>169618</v>
      </c>
    </row>
    <row r="275" spans="1:29" x14ac:dyDescent="0.25">
      <c r="A275" t="s">
        <v>2413</v>
      </c>
      <c r="B275" t="s">
        <v>2414</v>
      </c>
      <c r="C275" t="s">
        <v>313</v>
      </c>
      <c r="D275" t="s">
        <v>314</v>
      </c>
      <c r="E275" t="s">
        <v>606</v>
      </c>
      <c r="F275" t="s">
        <v>607</v>
      </c>
      <c r="G275" t="s">
        <v>673</v>
      </c>
      <c r="H275" t="s">
        <v>2474</v>
      </c>
      <c r="I275" t="s">
        <v>2824</v>
      </c>
      <c r="J275" t="s">
        <v>2825</v>
      </c>
      <c r="K275" t="s">
        <v>258</v>
      </c>
      <c r="L275" t="s">
        <v>259</v>
      </c>
      <c r="M275">
        <v>439</v>
      </c>
      <c r="N275">
        <v>-439</v>
      </c>
      <c r="O275">
        <v>0</v>
      </c>
      <c r="Q275" t="e">
        <f>MATCH(A275,Вед!A:A,0)</f>
        <v>#N/A</v>
      </c>
      <c r="R275" t="e">
        <f>INDEX(Вед!D:D,Лист2!Q275)</f>
        <v>#N/A</v>
      </c>
      <c r="S275" t="e">
        <f>INDEX(Вед!E:E,Лист2!Q275)</f>
        <v>#N/A</v>
      </c>
      <c r="T275">
        <f>MATCH(G275,ЦС2!A:A,0)</f>
        <v>13</v>
      </c>
      <c r="U275" t="str">
        <f>INDEX(ЦС2!D:D,Лист2!T275)</f>
        <v>Государственная программа 12</v>
      </c>
      <c r="V275" t="e">
        <f>MATCH(I275,ЦС10!A:A,0)</f>
        <v>#N/A</v>
      </c>
      <c r="W275" t="e">
        <f>INDEX(ЦС10!D:D,Лист2!V275)</f>
        <v>#N/A</v>
      </c>
      <c r="X275" t="e">
        <f>INDEX(ЦС10!E:E,Лист2!V275)</f>
        <v>#N/A</v>
      </c>
      <c r="Y275">
        <f t="shared" ca="1" si="20"/>
        <v>3</v>
      </c>
      <c r="Z275">
        <f t="shared" ca="1" si="21"/>
        <v>5866</v>
      </c>
      <c r="AA275">
        <f t="shared" ca="1" si="22"/>
        <v>496878</v>
      </c>
      <c r="AB275">
        <f t="shared" ca="1" si="23"/>
        <v>0</v>
      </c>
      <c r="AC275">
        <f t="shared" ca="1" si="24"/>
        <v>496878</v>
      </c>
    </row>
    <row r="276" spans="1:29" x14ac:dyDescent="0.25">
      <c r="A276" t="s">
        <v>2413</v>
      </c>
      <c r="B276" t="s">
        <v>2414</v>
      </c>
      <c r="C276" t="s">
        <v>313</v>
      </c>
      <c r="D276" t="s">
        <v>314</v>
      </c>
      <c r="E276" t="s">
        <v>606</v>
      </c>
      <c r="F276" t="s">
        <v>607</v>
      </c>
      <c r="G276" t="s">
        <v>673</v>
      </c>
      <c r="H276" t="s">
        <v>2474</v>
      </c>
      <c r="I276" t="s">
        <v>2824</v>
      </c>
      <c r="J276" t="s">
        <v>2825</v>
      </c>
      <c r="K276" t="s">
        <v>248</v>
      </c>
      <c r="L276" t="s">
        <v>249</v>
      </c>
      <c r="M276">
        <v>93009</v>
      </c>
      <c r="N276">
        <v>44692</v>
      </c>
      <c r="O276">
        <v>137701</v>
      </c>
      <c r="Q276" t="e">
        <f>MATCH(A276,Вед!A:A,0)</f>
        <v>#N/A</v>
      </c>
      <c r="R276" t="e">
        <f>INDEX(Вед!D:D,Лист2!Q276)</f>
        <v>#N/A</v>
      </c>
      <c r="S276" t="e">
        <f>INDEX(Вед!E:E,Лист2!Q276)</f>
        <v>#N/A</v>
      </c>
      <c r="T276">
        <f>MATCH(G276,ЦС2!A:A,0)</f>
        <v>13</v>
      </c>
      <c r="U276" t="str">
        <f>INDEX(ЦС2!D:D,Лист2!T276)</f>
        <v>Государственная программа 12</v>
      </c>
      <c r="V276" t="e">
        <f>MATCH(I276,ЦС10!A:A,0)</f>
        <v>#N/A</v>
      </c>
      <c r="W276" t="e">
        <f>INDEX(ЦС10!D:D,Лист2!V276)</f>
        <v>#N/A</v>
      </c>
      <c r="X276" t="e">
        <f>INDEX(ЦС10!E:E,Лист2!V276)</f>
        <v>#N/A</v>
      </c>
      <c r="Y276">
        <f t="shared" ca="1" si="20"/>
        <v>1</v>
      </c>
      <c r="Z276">
        <f t="shared" ca="1" si="21"/>
        <v>331493</v>
      </c>
      <c r="AA276">
        <f t="shared" ca="1" si="22"/>
        <v>718056</v>
      </c>
      <c r="AB276">
        <f t="shared" ca="1" si="23"/>
        <v>-331493</v>
      </c>
      <c r="AC276">
        <f t="shared" ca="1" si="24"/>
        <v>386563</v>
      </c>
    </row>
    <row r="277" spans="1:29" x14ac:dyDescent="0.25">
      <c r="A277" t="s">
        <v>2413</v>
      </c>
      <c r="B277" t="s">
        <v>2414</v>
      </c>
      <c r="C277" t="s">
        <v>313</v>
      </c>
      <c r="D277" t="s">
        <v>314</v>
      </c>
      <c r="E277" t="s">
        <v>606</v>
      </c>
      <c r="F277" t="s">
        <v>607</v>
      </c>
      <c r="G277" t="s">
        <v>673</v>
      </c>
      <c r="H277" t="s">
        <v>2474</v>
      </c>
      <c r="I277" t="s">
        <v>2824</v>
      </c>
      <c r="J277" t="s">
        <v>2825</v>
      </c>
      <c r="K277" t="s">
        <v>250</v>
      </c>
      <c r="L277" t="s">
        <v>251</v>
      </c>
      <c r="M277">
        <v>339196</v>
      </c>
      <c r="N277">
        <v>0</v>
      </c>
      <c r="O277">
        <v>339196</v>
      </c>
      <c r="Q277" t="e">
        <f>MATCH(A277,Вед!A:A,0)</f>
        <v>#N/A</v>
      </c>
      <c r="R277" t="e">
        <f>INDEX(Вед!D:D,Лист2!Q277)</f>
        <v>#N/A</v>
      </c>
      <c r="S277" t="e">
        <f>INDEX(Вед!E:E,Лист2!Q277)</f>
        <v>#N/A</v>
      </c>
      <c r="T277">
        <f>MATCH(G277,ЦС2!A:A,0)</f>
        <v>13</v>
      </c>
      <c r="U277" t="str">
        <f>INDEX(ЦС2!D:D,Лист2!T277)</f>
        <v>Государственная программа 12</v>
      </c>
      <c r="V277" t="e">
        <f>MATCH(I277,ЦС10!A:A,0)</f>
        <v>#N/A</v>
      </c>
      <c r="W277" t="e">
        <f>INDEX(ЦС10!D:D,Лист2!V277)</f>
        <v>#N/A</v>
      </c>
      <c r="X277" t="e">
        <f>INDEX(ЦС10!E:E,Лист2!V277)</f>
        <v>#N/A</v>
      </c>
      <c r="Y277">
        <f t="shared" ca="1" si="20"/>
        <v>1</v>
      </c>
      <c r="Z277">
        <f t="shared" ca="1" si="21"/>
        <v>5089</v>
      </c>
      <c r="AA277">
        <f t="shared" ca="1" si="22"/>
        <v>32230</v>
      </c>
      <c r="AB277">
        <f t="shared" ca="1" si="23"/>
        <v>-5089</v>
      </c>
      <c r="AC277">
        <f t="shared" ca="1" si="24"/>
        <v>27141</v>
      </c>
    </row>
    <row r="278" spans="1:29" x14ac:dyDescent="0.25">
      <c r="A278" t="s">
        <v>2413</v>
      </c>
      <c r="B278" t="s">
        <v>2414</v>
      </c>
      <c r="C278" t="s">
        <v>313</v>
      </c>
      <c r="D278" t="s">
        <v>314</v>
      </c>
      <c r="E278" t="s">
        <v>606</v>
      </c>
      <c r="F278" t="s">
        <v>607</v>
      </c>
      <c r="G278" t="s">
        <v>709</v>
      </c>
      <c r="H278" t="s">
        <v>2475</v>
      </c>
      <c r="I278" t="s">
        <v>2826</v>
      </c>
      <c r="J278" t="s">
        <v>2827</v>
      </c>
      <c r="K278" t="s">
        <v>653</v>
      </c>
      <c r="L278" t="s">
        <v>654</v>
      </c>
      <c r="M278">
        <v>216764</v>
      </c>
      <c r="N278">
        <v>0</v>
      </c>
      <c r="O278">
        <v>216764</v>
      </c>
      <c r="Q278" t="e">
        <f>MATCH(A278,Вед!A:A,0)</f>
        <v>#N/A</v>
      </c>
      <c r="R278" t="e">
        <f>INDEX(Вед!D:D,Лист2!Q278)</f>
        <v>#N/A</v>
      </c>
      <c r="S278" t="e">
        <f>INDEX(Вед!E:E,Лист2!Q278)</f>
        <v>#N/A</v>
      </c>
      <c r="T278">
        <f>MATCH(G278,ЦС2!A:A,0)</f>
        <v>23</v>
      </c>
      <c r="U278" t="str">
        <f>INDEX(ЦС2!D:D,Лист2!T278)</f>
        <v>Государственная программа 22</v>
      </c>
      <c r="V278" t="e">
        <f>MATCH(I278,ЦС10!A:A,0)</f>
        <v>#N/A</v>
      </c>
      <c r="W278" t="e">
        <f>INDEX(ЦС10!D:D,Лист2!V278)</f>
        <v>#N/A</v>
      </c>
      <c r="X278" t="e">
        <f>INDEX(ЦС10!E:E,Лист2!V278)</f>
        <v>#N/A</v>
      </c>
      <c r="Y278">
        <f t="shared" ca="1" si="20"/>
        <v>3</v>
      </c>
      <c r="Z278">
        <f t="shared" ca="1" si="21"/>
        <v>489356</v>
      </c>
      <c r="AA278">
        <f t="shared" ca="1" si="22"/>
        <v>639195</v>
      </c>
      <c r="AB278">
        <f t="shared" ca="1" si="23"/>
        <v>0</v>
      </c>
      <c r="AC278">
        <f t="shared" ca="1" si="24"/>
        <v>639195</v>
      </c>
    </row>
    <row r="279" spans="1:29" x14ac:dyDescent="0.25">
      <c r="A279" t="s">
        <v>2413</v>
      </c>
      <c r="B279" t="s">
        <v>2414</v>
      </c>
      <c r="C279" t="s">
        <v>313</v>
      </c>
      <c r="D279" t="s">
        <v>314</v>
      </c>
      <c r="E279" t="s">
        <v>606</v>
      </c>
      <c r="F279" t="s">
        <v>607</v>
      </c>
      <c r="G279" t="s">
        <v>709</v>
      </c>
      <c r="H279" t="s">
        <v>2475</v>
      </c>
      <c r="I279" t="s">
        <v>2826</v>
      </c>
      <c r="J279" t="s">
        <v>2827</v>
      </c>
      <c r="K279" t="s">
        <v>41</v>
      </c>
      <c r="L279" t="s">
        <v>42</v>
      </c>
      <c r="M279">
        <v>547970</v>
      </c>
      <c r="N279">
        <v>-547970</v>
      </c>
      <c r="O279">
        <v>0</v>
      </c>
      <c r="Q279" t="e">
        <f>MATCH(A279,Вед!A:A,0)</f>
        <v>#N/A</v>
      </c>
      <c r="R279" t="e">
        <f>INDEX(Вед!D:D,Лист2!Q279)</f>
        <v>#N/A</v>
      </c>
      <c r="S279" t="e">
        <f>INDEX(Вед!E:E,Лист2!Q279)</f>
        <v>#N/A</v>
      </c>
      <c r="T279">
        <f>MATCH(G279,ЦС2!A:A,0)</f>
        <v>23</v>
      </c>
      <c r="U279" t="str">
        <f>INDEX(ЦС2!D:D,Лист2!T279)</f>
        <v>Государственная программа 22</v>
      </c>
      <c r="V279" t="e">
        <f>MATCH(I279,ЦС10!A:A,0)</f>
        <v>#N/A</v>
      </c>
      <c r="W279" t="e">
        <f>INDEX(ЦС10!D:D,Лист2!V279)</f>
        <v>#N/A</v>
      </c>
      <c r="X279" t="e">
        <f>INDEX(ЦС10!E:E,Лист2!V279)</f>
        <v>#N/A</v>
      </c>
      <c r="Y279">
        <f t="shared" ca="1" si="20"/>
        <v>1</v>
      </c>
      <c r="Z279">
        <f t="shared" ca="1" si="21"/>
        <v>77822</v>
      </c>
      <c r="AA279">
        <f t="shared" ca="1" si="22"/>
        <v>80424</v>
      </c>
      <c r="AB279">
        <f t="shared" ca="1" si="23"/>
        <v>-77822</v>
      </c>
      <c r="AC279">
        <f t="shared" ca="1" si="24"/>
        <v>2602</v>
      </c>
    </row>
    <row r="280" spans="1:29" x14ac:dyDescent="0.25">
      <c r="A280" t="s">
        <v>2413</v>
      </c>
      <c r="B280" t="s">
        <v>2414</v>
      </c>
      <c r="C280" t="s">
        <v>313</v>
      </c>
      <c r="D280" t="s">
        <v>314</v>
      </c>
      <c r="E280" t="s">
        <v>606</v>
      </c>
      <c r="F280" t="s">
        <v>607</v>
      </c>
      <c r="G280" t="s">
        <v>673</v>
      </c>
      <c r="H280" t="s">
        <v>2474</v>
      </c>
      <c r="I280" t="s">
        <v>2828</v>
      </c>
      <c r="J280" t="s">
        <v>2829</v>
      </c>
      <c r="K280" t="s">
        <v>56</v>
      </c>
      <c r="L280" t="s">
        <v>57</v>
      </c>
      <c r="M280">
        <v>148965</v>
      </c>
      <c r="N280">
        <v>-148965</v>
      </c>
      <c r="O280">
        <v>0</v>
      </c>
      <c r="Q280" t="e">
        <f>MATCH(A280,Вед!A:A,0)</f>
        <v>#N/A</v>
      </c>
      <c r="R280" t="e">
        <f>INDEX(Вед!D:D,Лист2!Q280)</f>
        <v>#N/A</v>
      </c>
      <c r="S280" t="e">
        <f>INDEX(Вед!E:E,Лист2!Q280)</f>
        <v>#N/A</v>
      </c>
      <c r="T280">
        <f>MATCH(G280,ЦС2!A:A,0)</f>
        <v>13</v>
      </c>
      <c r="U280" t="str">
        <f>INDEX(ЦС2!D:D,Лист2!T280)</f>
        <v>Государственная программа 12</v>
      </c>
      <c r="V280" t="e">
        <f>MATCH(I280,ЦС10!A:A,0)</f>
        <v>#N/A</v>
      </c>
      <c r="W280" t="e">
        <f>INDEX(ЦС10!D:D,Лист2!V280)</f>
        <v>#N/A</v>
      </c>
      <c r="X280" t="e">
        <f>INDEX(ЦС10!E:E,Лист2!V280)</f>
        <v>#N/A</v>
      </c>
      <c r="Y280">
        <f t="shared" ca="1" si="20"/>
        <v>0</v>
      </c>
      <c r="Z280">
        <f t="shared" ca="1" si="21"/>
        <v>881404</v>
      </c>
      <c r="AA280">
        <f t="shared" ca="1" si="22"/>
        <v>958669</v>
      </c>
      <c r="AB280">
        <f t="shared" ca="1" si="23"/>
        <v>881404</v>
      </c>
      <c r="AC280">
        <f t="shared" ca="1" si="24"/>
        <v>1840073</v>
      </c>
    </row>
    <row r="281" spans="1:29" x14ac:dyDescent="0.25">
      <c r="A281" t="s">
        <v>2415</v>
      </c>
      <c r="B281" t="s">
        <v>2416</v>
      </c>
      <c r="C281" t="s">
        <v>299</v>
      </c>
      <c r="D281" t="s">
        <v>300</v>
      </c>
      <c r="E281" t="s">
        <v>723</v>
      </c>
      <c r="F281" t="s">
        <v>724</v>
      </c>
      <c r="G281" t="s">
        <v>725</v>
      </c>
      <c r="H281" t="s">
        <v>2476</v>
      </c>
      <c r="I281" t="s">
        <v>2830</v>
      </c>
      <c r="J281" t="s">
        <v>2831</v>
      </c>
      <c r="K281" t="s">
        <v>74</v>
      </c>
      <c r="L281" t="s">
        <v>75</v>
      </c>
      <c r="M281">
        <v>281893</v>
      </c>
      <c r="N281">
        <v>-281893</v>
      </c>
      <c r="O281">
        <v>0</v>
      </c>
      <c r="Q281" t="e">
        <f>MATCH(A281,Вед!A:A,0)</f>
        <v>#N/A</v>
      </c>
      <c r="R281" t="e">
        <f>INDEX(Вед!D:D,Лист2!Q281)</f>
        <v>#N/A</v>
      </c>
      <c r="S281" t="e">
        <f>INDEX(Вед!E:E,Лист2!Q281)</f>
        <v>#N/A</v>
      </c>
      <c r="T281">
        <f>MATCH(G281,ЦС2!A:A,0)</f>
        <v>18</v>
      </c>
      <c r="U281" t="str">
        <f>INDEX(ЦС2!D:D,Лист2!T281)</f>
        <v>Государственная программа 17</v>
      </c>
      <c r="V281" t="e">
        <f>MATCH(I281,ЦС10!A:A,0)</f>
        <v>#N/A</v>
      </c>
      <c r="W281" t="e">
        <f>INDEX(ЦС10!D:D,Лист2!V281)</f>
        <v>#N/A</v>
      </c>
      <c r="X281" t="e">
        <f>INDEX(ЦС10!E:E,Лист2!V281)</f>
        <v>#N/A</v>
      </c>
      <c r="Y281">
        <f t="shared" ca="1" si="20"/>
        <v>2</v>
      </c>
      <c r="Z281">
        <f t="shared" ca="1" si="21"/>
        <v>241021</v>
      </c>
      <c r="AA281">
        <f t="shared" ca="1" si="22"/>
        <v>495729</v>
      </c>
      <c r="AB281">
        <f t="shared" ca="1" si="23"/>
        <v>-495729</v>
      </c>
      <c r="AC281">
        <f t="shared" ca="1" si="24"/>
        <v>0</v>
      </c>
    </row>
    <row r="282" spans="1:29" x14ac:dyDescent="0.25">
      <c r="A282" t="s">
        <v>2415</v>
      </c>
      <c r="B282" t="s">
        <v>2416</v>
      </c>
      <c r="C282" t="s">
        <v>299</v>
      </c>
      <c r="D282" t="s">
        <v>300</v>
      </c>
      <c r="E282" t="s">
        <v>723</v>
      </c>
      <c r="F282" t="s">
        <v>724</v>
      </c>
      <c r="G282" t="s">
        <v>286</v>
      </c>
      <c r="H282" t="s">
        <v>2467</v>
      </c>
      <c r="I282" t="s">
        <v>2632</v>
      </c>
      <c r="J282" t="s">
        <v>2633</v>
      </c>
      <c r="K282" t="s">
        <v>102</v>
      </c>
      <c r="L282" t="s">
        <v>103</v>
      </c>
      <c r="M282">
        <v>33713</v>
      </c>
      <c r="N282">
        <v>0</v>
      </c>
      <c r="O282">
        <v>33713</v>
      </c>
      <c r="Q282" t="e">
        <f>MATCH(A282,Вед!A:A,0)</f>
        <v>#N/A</v>
      </c>
      <c r="R282" t="e">
        <f>INDEX(Вед!D:D,Лист2!Q282)</f>
        <v>#N/A</v>
      </c>
      <c r="S282" t="e">
        <f>INDEX(Вед!E:E,Лист2!Q282)</f>
        <v>#N/A</v>
      </c>
      <c r="T282">
        <f>MATCH(G282,ЦС2!A:A,0)</f>
        <v>31</v>
      </c>
      <c r="U282" t="str">
        <f>INDEX(ЦС2!D:D,Лист2!T282)</f>
        <v>Государственная программа 30</v>
      </c>
      <c r="V282" t="e">
        <f>MATCH(I282,ЦС10!A:A,0)</f>
        <v>#N/A</v>
      </c>
      <c r="W282" t="e">
        <f>INDEX(ЦС10!D:D,Лист2!V282)</f>
        <v>#N/A</v>
      </c>
      <c r="X282" t="e">
        <f>INDEX(ЦС10!E:E,Лист2!V282)</f>
        <v>#N/A</v>
      </c>
      <c r="Y282">
        <f t="shared" ca="1" si="20"/>
        <v>1</v>
      </c>
      <c r="Z282">
        <f t="shared" ca="1" si="21"/>
        <v>273850</v>
      </c>
      <c r="AA282">
        <f t="shared" ca="1" si="22"/>
        <v>552890</v>
      </c>
      <c r="AB282">
        <f t="shared" ca="1" si="23"/>
        <v>-273850</v>
      </c>
      <c r="AC282">
        <f t="shared" ca="1" si="24"/>
        <v>279040</v>
      </c>
    </row>
    <row r="283" spans="1:29" x14ac:dyDescent="0.25">
      <c r="A283" t="s">
        <v>2415</v>
      </c>
      <c r="B283" t="s">
        <v>2416</v>
      </c>
      <c r="C283" t="s">
        <v>299</v>
      </c>
      <c r="D283" t="s">
        <v>300</v>
      </c>
      <c r="E283" t="s">
        <v>723</v>
      </c>
      <c r="F283" t="s">
        <v>724</v>
      </c>
      <c r="G283" t="s">
        <v>733</v>
      </c>
      <c r="H283" t="s">
        <v>2477</v>
      </c>
      <c r="I283" t="s">
        <v>2832</v>
      </c>
      <c r="J283" t="s">
        <v>2833</v>
      </c>
      <c r="K283" t="s">
        <v>741</v>
      </c>
      <c r="L283" t="s">
        <v>742</v>
      </c>
      <c r="M283">
        <v>51992</v>
      </c>
      <c r="N283">
        <v>-51992</v>
      </c>
      <c r="O283">
        <v>0</v>
      </c>
      <c r="Q283" t="e">
        <f>MATCH(A283,Вед!A:A,0)</f>
        <v>#N/A</v>
      </c>
      <c r="R283" t="e">
        <f>INDEX(Вед!D:D,Лист2!Q283)</f>
        <v>#N/A</v>
      </c>
      <c r="S283" t="e">
        <f>INDEX(Вед!E:E,Лист2!Q283)</f>
        <v>#N/A</v>
      </c>
      <c r="T283">
        <f>MATCH(G283,ЦС2!A:A,0)</f>
        <v>16</v>
      </c>
      <c r="U283" t="str">
        <f>INDEX(ЦС2!D:D,Лист2!T283)</f>
        <v>Государственная программа 15</v>
      </c>
      <c r="V283" t="e">
        <f>MATCH(I283,ЦС10!A:A,0)</f>
        <v>#N/A</v>
      </c>
      <c r="W283" t="e">
        <f>INDEX(ЦС10!D:D,Лист2!V283)</f>
        <v>#N/A</v>
      </c>
      <c r="X283" t="e">
        <f>INDEX(ЦС10!E:E,Лист2!V283)</f>
        <v>#N/A</v>
      </c>
      <c r="Y283">
        <f t="shared" ca="1" si="20"/>
        <v>1</v>
      </c>
      <c r="Z283">
        <f t="shared" ca="1" si="21"/>
        <v>72837</v>
      </c>
      <c r="AA283">
        <f t="shared" ca="1" si="22"/>
        <v>289156</v>
      </c>
      <c r="AB283">
        <f t="shared" ca="1" si="23"/>
        <v>-72837</v>
      </c>
      <c r="AC283">
        <f t="shared" ca="1" si="24"/>
        <v>216319</v>
      </c>
    </row>
    <row r="284" spans="1:29" x14ac:dyDescent="0.25">
      <c r="A284" t="s">
        <v>2415</v>
      </c>
      <c r="B284" t="s">
        <v>2416</v>
      </c>
      <c r="C284" t="s">
        <v>299</v>
      </c>
      <c r="D284" t="s">
        <v>300</v>
      </c>
      <c r="E284" t="s">
        <v>723</v>
      </c>
      <c r="F284" t="s">
        <v>724</v>
      </c>
      <c r="G284" t="s">
        <v>106</v>
      </c>
      <c r="H284" t="s">
        <v>2464</v>
      </c>
      <c r="I284" t="s">
        <v>2834</v>
      </c>
      <c r="J284" t="s">
        <v>2835</v>
      </c>
      <c r="K284" t="s">
        <v>102</v>
      </c>
      <c r="L284" t="s">
        <v>103</v>
      </c>
      <c r="M284">
        <v>806193</v>
      </c>
      <c r="N284">
        <v>160104</v>
      </c>
      <c r="O284">
        <v>966297</v>
      </c>
      <c r="Q284" t="e">
        <f>MATCH(A284,Вед!A:A,0)</f>
        <v>#N/A</v>
      </c>
      <c r="R284" t="e">
        <f>INDEX(Вед!D:D,Лист2!Q284)</f>
        <v>#N/A</v>
      </c>
      <c r="S284" t="e">
        <f>INDEX(Вед!E:E,Лист2!Q284)</f>
        <v>#N/A</v>
      </c>
      <c r="T284">
        <f>MATCH(G284,ЦС2!A:A,0)</f>
        <v>5</v>
      </c>
      <c r="U284" t="str">
        <f>INDEX(ЦС2!D:D,Лист2!T284)</f>
        <v>Государственная программа 4</v>
      </c>
      <c r="V284" t="e">
        <f>MATCH(I284,ЦС10!A:A,0)</f>
        <v>#N/A</v>
      </c>
      <c r="W284" t="e">
        <f>INDEX(ЦС10!D:D,Лист2!V284)</f>
        <v>#N/A</v>
      </c>
      <c r="X284" t="e">
        <f>INDEX(ЦС10!E:E,Лист2!V284)</f>
        <v>#N/A</v>
      </c>
      <c r="Y284">
        <f t="shared" ca="1" si="20"/>
        <v>2</v>
      </c>
      <c r="Z284">
        <f t="shared" ca="1" si="21"/>
        <v>2109</v>
      </c>
      <c r="AA284">
        <f t="shared" ca="1" si="22"/>
        <v>2933</v>
      </c>
      <c r="AB284">
        <f t="shared" ca="1" si="23"/>
        <v>-2933</v>
      </c>
      <c r="AC284">
        <f t="shared" ca="1" si="24"/>
        <v>0</v>
      </c>
    </row>
    <row r="285" spans="1:29" x14ac:dyDescent="0.25">
      <c r="A285" t="s">
        <v>2417</v>
      </c>
      <c r="B285" t="s">
        <v>2418</v>
      </c>
      <c r="C285" t="s">
        <v>473</v>
      </c>
      <c r="D285" t="s">
        <v>474</v>
      </c>
      <c r="E285" t="s">
        <v>497</v>
      </c>
      <c r="F285" t="s">
        <v>498</v>
      </c>
      <c r="G285" t="s">
        <v>748</v>
      </c>
      <c r="H285" t="s">
        <v>2478</v>
      </c>
      <c r="I285" t="s">
        <v>2836</v>
      </c>
      <c r="J285" t="s">
        <v>2837</v>
      </c>
      <c r="K285" t="s">
        <v>756</v>
      </c>
      <c r="L285" t="s">
        <v>757</v>
      </c>
      <c r="M285">
        <v>515237</v>
      </c>
      <c r="N285">
        <v>0</v>
      </c>
      <c r="O285">
        <v>515237</v>
      </c>
      <c r="Q285" t="e">
        <f>MATCH(A285,Вед!A:A,0)</f>
        <v>#N/A</v>
      </c>
      <c r="R285" t="e">
        <f>INDEX(Вед!D:D,Лист2!Q285)</f>
        <v>#N/A</v>
      </c>
      <c r="S285" t="e">
        <f>INDEX(Вед!E:E,Лист2!Q285)</f>
        <v>#N/A</v>
      </c>
      <c r="T285">
        <f>MATCH(G285,ЦС2!A:A,0)</f>
        <v>11</v>
      </c>
      <c r="U285" t="str">
        <f>INDEX(ЦС2!D:D,Лист2!T285)</f>
        <v>Государственная программа 10</v>
      </c>
      <c r="V285" t="e">
        <f>MATCH(I285,ЦС10!A:A,0)</f>
        <v>#N/A</v>
      </c>
      <c r="W285" t="e">
        <f>INDEX(ЦС10!D:D,Лист2!V285)</f>
        <v>#N/A</v>
      </c>
      <c r="X285" t="e">
        <f>INDEX(ЦС10!E:E,Лист2!V285)</f>
        <v>#N/A</v>
      </c>
      <c r="Y285">
        <f t="shared" ca="1" si="20"/>
        <v>2</v>
      </c>
      <c r="Z285">
        <f t="shared" ca="1" si="21"/>
        <v>11545</v>
      </c>
      <c r="AA285">
        <f t="shared" ca="1" si="22"/>
        <v>139248</v>
      </c>
      <c r="AB285">
        <f t="shared" ca="1" si="23"/>
        <v>-139248</v>
      </c>
      <c r="AC285">
        <f t="shared" ca="1" si="24"/>
        <v>0</v>
      </c>
    </row>
    <row r="286" spans="1:29" x14ac:dyDescent="0.25">
      <c r="A286" t="s">
        <v>2417</v>
      </c>
      <c r="B286" t="s">
        <v>2418</v>
      </c>
      <c r="C286" t="s">
        <v>473</v>
      </c>
      <c r="D286" t="s">
        <v>474</v>
      </c>
      <c r="E286" t="s">
        <v>497</v>
      </c>
      <c r="F286" t="s">
        <v>498</v>
      </c>
      <c r="G286" t="s">
        <v>748</v>
      </c>
      <c r="H286" t="s">
        <v>2478</v>
      </c>
      <c r="I286" t="s">
        <v>2838</v>
      </c>
      <c r="J286" t="s">
        <v>2839</v>
      </c>
      <c r="K286" t="s">
        <v>756</v>
      </c>
      <c r="L286" t="s">
        <v>757</v>
      </c>
      <c r="M286">
        <v>330043</v>
      </c>
      <c r="N286">
        <v>-330043</v>
      </c>
      <c r="O286">
        <v>0</v>
      </c>
      <c r="Q286" t="e">
        <f>MATCH(A286,Вед!A:A,0)</f>
        <v>#N/A</v>
      </c>
      <c r="R286" t="e">
        <f>INDEX(Вед!D:D,Лист2!Q286)</f>
        <v>#N/A</v>
      </c>
      <c r="S286" t="e">
        <f>INDEX(Вед!E:E,Лист2!Q286)</f>
        <v>#N/A</v>
      </c>
      <c r="T286">
        <f>MATCH(G286,ЦС2!A:A,0)</f>
        <v>11</v>
      </c>
      <c r="U286" t="str">
        <f>INDEX(ЦС2!D:D,Лист2!T286)</f>
        <v>Государственная программа 10</v>
      </c>
      <c r="V286" t="e">
        <f>MATCH(I286,ЦС10!A:A,0)</f>
        <v>#N/A</v>
      </c>
      <c r="W286" t="e">
        <f>INDEX(ЦС10!D:D,Лист2!V286)</f>
        <v>#N/A</v>
      </c>
      <c r="X286" t="e">
        <f>INDEX(ЦС10!E:E,Лист2!V286)</f>
        <v>#N/A</v>
      </c>
      <c r="Y286">
        <f t="shared" ca="1" si="20"/>
        <v>3</v>
      </c>
      <c r="Z286">
        <f t="shared" ca="1" si="21"/>
        <v>769901</v>
      </c>
      <c r="AA286">
        <f t="shared" ca="1" si="22"/>
        <v>909957</v>
      </c>
      <c r="AB286">
        <f t="shared" ca="1" si="23"/>
        <v>0</v>
      </c>
      <c r="AC286">
        <f t="shared" ca="1" si="24"/>
        <v>909957</v>
      </c>
    </row>
    <row r="287" spans="1:29" x14ac:dyDescent="0.25">
      <c r="A287" t="s">
        <v>2417</v>
      </c>
      <c r="B287" t="s">
        <v>2418</v>
      </c>
      <c r="C287" t="s">
        <v>473</v>
      </c>
      <c r="D287" t="s">
        <v>474</v>
      </c>
      <c r="E287" t="s">
        <v>497</v>
      </c>
      <c r="F287" t="s">
        <v>498</v>
      </c>
      <c r="G287" t="s">
        <v>748</v>
      </c>
      <c r="H287" t="s">
        <v>2478</v>
      </c>
      <c r="I287" t="s">
        <v>2840</v>
      </c>
      <c r="J287" t="s">
        <v>2841</v>
      </c>
      <c r="K287" t="s">
        <v>242</v>
      </c>
      <c r="L287" t="s">
        <v>243</v>
      </c>
      <c r="M287">
        <v>143515</v>
      </c>
      <c r="N287">
        <v>16837</v>
      </c>
      <c r="O287">
        <v>160352</v>
      </c>
      <c r="Q287" t="e">
        <f>MATCH(A287,Вед!A:A,0)</f>
        <v>#N/A</v>
      </c>
      <c r="R287" t="e">
        <f>INDEX(Вед!D:D,Лист2!Q287)</f>
        <v>#N/A</v>
      </c>
      <c r="S287" t="e">
        <f>INDEX(Вед!E:E,Лист2!Q287)</f>
        <v>#N/A</v>
      </c>
      <c r="T287">
        <f>MATCH(G287,ЦС2!A:A,0)</f>
        <v>11</v>
      </c>
      <c r="U287" t="str">
        <f>INDEX(ЦС2!D:D,Лист2!T287)</f>
        <v>Государственная программа 10</v>
      </c>
      <c r="V287" t="e">
        <f>MATCH(I287,ЦС10!A:A,0)</f>
        <v>#N/A</v>
      </c>
      <c r="W287" t="e">
        <f>INDEX(ЦС10!D:D,Лист2!V287)</f>
        <v>#N/A</v>
      </c>
      <c r="X287" t="e">
        <f>INDEX(ЦС10!E:E,Лист2!V287)</f>
        <v>#N/A</v>
      </c>
      <c r="Y287">
        <f t="shared" ca="1" si="20"/>
        <v>3</v>
      </c>
      <c r="Z287">
        <f t="shared" ca="1" si="21"/>
        <v>172609</v>
      </c>
      <c r="AA287">
        <f t="shared" ca="1" si="22"/>
        <v>242726</v>
      </c>
      <c r="AB287">
        <f t="shared" ca="1" si="23"/>
        <v>0</v>
      </c>
      <c r="AC287">
        <f t="shared" ca="1" si="24"/>
        <v>242726</v>
      </c>
    </row>
    <row r="288" spans="1:29" x14ac:dyDescent="0.25">
      <c r="A288" t="s">
        <v>2417</v>
      </c>
      <c r="B288" t="s">
        <v>2418</v>
      </c>
      <c r="C288" t="s">
        <v>473</v>
      </c>
      <c r="D288" t="s">
        <v>474</v>
      </c>
      <c r="E288" t="s">
        <v>497</v>
      </c>
      <c r="F288" t="s">
        <v>498</v>
      </c>
      <c r="G288" t="s">
        <v>748</v>
      </c>
      <c r="H288" t="s">
        <v>2478</v>
      </c>
      <c r="I288" t="s">
        <v>2840</v>
      </c>
      <c r="J288" t="s">
        <v>2841</v>
      </c>
      <c r="K288" t="s">
        <v>244</v>
      </c>
      <c r="L288" t="s">
        <v>245</v>
      </c>
      <c r="M288">
        <v>988947</v>
      </c>
      <c r="N288">
        <v>576451</v>
      </c>
      <c r="O288">
        <v>1565398</v>
      </c>
      <c r="Q288" t="e">
        <f>MATCH(A288,Вед!A:A,0)</f>
        <v>#N/A</v>
      </c>
      <c r="R288" t="e">
        <f>INDEX(Вед!D:D,Лист2!Q288)</f>
        <v>#N/A</v>
      </c>
      <c r="S288" t="e">
        <f>INDEX(Вед!E:E,Лист2!Q288)</f>
        <v>#N/A</v>
      </c>
      <c r="T288">
        <f>MATCH(G288,ЦС2!A:A,0)</f>
        <v>11</v>
      </c>
      <c r="U288" t="str">
        <f>INDEX(ЦС2!D:D,Лист2!T288)</f>
        <v>Государственная программа 10</v>
      </c>
      <c r="V288" t="e">
        <f>MATCH(I288,ЦС10!A:A,0)</f>
        <v>#N/A</v>
      </c>
      <c r="W288" t="e">
        <f>INDEX(ЦС10!D:D,Лист2!V288)</f>
        <v>#N/A</v>
      </c>
      <c r="X288" t="e">
        <f>INDEX(ЦС10!E:E,Лист2!V288)</f>
        <v>#N/A</v>
      </c>
      <c r="Y288">
        <f t="shared" ca="1" si="20"/>
        <v>3</v>
      </c>
      <c r="Z288">
        <f t="shared" ca="1" si="21"/>
        <v>428342</v>
      </c>
      <c r="AA288">
        <f t="shared" ca="1" si="22"/>
        <v>465986</v>
      </c>
      <c r="AB288">
        <f t="shared" ca="1" si="23"/>
        <v>0</v>
      </c>
      <c r="AC288">
        <f t="shared" ca="1" si="24"/>
        <v>465986</v>
      </c>
    </row>
    <row r="289" spans="1:29" x14ac:dyDescent="0.25">
      <c r="A289" t="s">
        <v>2417</v>
      </c>
      <c r="B289" t="s">
        <v>2418</v>
      </c>
      <c r="C289" t="s">
        <v>473</v>
      </c>
      <c r="D289" t="s">
        <v>474</v>
      </c>
      <c r="E289" t="s">
        <v>497</v>
      </c>
      <c r="F289" t="s">
        <v>498</v>
      </c>
      <c r="G289" t="s">
        <v>748</v>
      </c>
      <c r="H289" t="s">
        <v>2478</v>
      </c>
      <c r="I289" t="s">
        <v>2840</v>
      </c>
      <c r="J289" t="s">
        <v>2841</v>
      </c>
      <c r="K289" t="s">
        <v>246</v>
      </c>
      <c r="L289" t="s">
        <v>247</v>
      </c>
      <c r="M289">
        <v>107698</v>
      </c>
      <c r="N289">
        <v>0</v>
      </c>
      <c r="O289">
        <v>107698</v>
      </c>
      <c r="Q289" t="e">
        <f>MATCH(A289,Вед!A:A,0)</f>
        <v>#N/A</v>
      </c>
      <c r="R289" t="e">
        <f>INDEX(Вед!D:D,Лист2!Q289)</f>
        <v>#N/A</v>
      </c>
      <c r="S289" t="e">
        <f>INDEX(Вед!E:E,Лист2!Q289)</f>
        <v>#N/A</v>
      </c>
      <c r="T289">
        <f>MATCH(G289,ЦС2!A:A,0)</f>
        <v>11</v>
      </c>
      <c r="U289" t="str">
        <f>INDEX(ЦС2!D:D,Лист2!T289)</f>
        <v>Государственная программа 10</v>
      </c>
      <c r="V289" t="e">
        <f>MATCH(I289,ЦС10!A:A,0)</f>
        <v>#N/A</v>
      </c>
      <c r="W289" t="e">
        <f>INDEX(ЦС10!D:D,Лист2!V289)</f>
        <v>#N/A</v>
      </c>
      <c r="X289" t="e">
        <f>INDEX(ЦС10!E:E,Лист2!V289)</f>
        <v>#N/A</v>
      </c>
      <c r="Y289">
        <f t="shared" ca="1" si="20"/>
        <v>0</v>
      </c>
      <c r="Z289">
        <f t="shared" ca="1" si="21"/>
        <v>456895</v>
      </c>
      <c r="AA289">
        <f t="shared" ca="1" si="22"/>
        <v>997712</v>
      </c>
      <c r="AB289">
        <f t="shared" ca="1" si="23"/>
        <v>456895</v>
      </c>
      <c r="AC289">
        <f t="shared" ca="1" si="24"/>
        <v>1454607</v>
      </c>
    </row>
    <row r="290" spans="1:29" x14ac:dyDescent="0.25">
      <c r="A290" t="s">
        <v>2417</v>
      </c>
      <c r="B290" t="s">
        <v>2418</v>
      </c>
      <c r="C290" t="s">
        <v>473</v>
      </c>
      <c r="D290" t="s">
        <v>474</v>
      </c>
      <c r="E290" t="s">
        <v>497</v>
      </c>
      <c r="F290" t="s">
        <v>498</v>
      </c>
      <c r="G290" t="s">
        <v>748</v>
      </c>
      <c r="H290" t="s">
        <v>2478</v>
      </c>
      <c r="I290" t="s">
        <v>2840</v>
      </c>
      <c r="J290" t="s">
        <v>2841</v>
      </c>
      <c r="K290" t="s">
        <v>82</v>
      </c>
      <c r="L290" t="s">
        <v>83</v>
      </c>
      <c r="M290">
        <v>247916</v>
      </c>
      <c r="N290">
        <v>-11014</v>
      </c>
      <c r="O290">
        <v>236902</v>
      </c>
      <c r="Q290" t="e">
        <f>MATCH(A290,Вед!A:A,0)</f>
        <v>#N/A</v>
      </c>
      <c r="R290" t="e">
        <f>INDEX(Вед!D:D,Лист2!Q290)</f>
        <v>#N/A</v>
      </c>
      <c r="S290" t="e">
        <f>INDEX(Вед!E:E,Лист2!Q290)</f>
        <v>#N/A</v>
      </c>
      <c r="T290">
        <f>MATCH(G290,ЦС2!A:A,0)</f>
        <v>11</v>
      </c>
      <c r="U290" t="str">
        <f>INDEX(ЦС2!D:D,Лист2!T290)</f>
        <v>Государственная программа 10</v>
      </c>
      <c r="V290" t="e">
        <f>MATCH(I290,ЦС10!A:A,0)</f>
        <v>#N/A</v>
      </c>
      <c r="W290" t="e">
        <f>INDEX(ЦС10!D:D,Лист2!V290)</f>
        <v>#N/A</v>
      </c>
      <c r="X290" t="e">
        <f>INDEX(ЦС10!E:E,Лист2!V290)</f>
        <v>#N/A</v>
      </c>
      <c r="Y290">
        <f t="shared" ca="1" si="20"/>
        <v>3</v>
      </c>
      <c r="Z290">
        <f t="shared" ca="1" si="21"/>
        <v>114362</v>
      </c>
      <c r="AA290">
        <f t="shared" ca="1" si="22"/>
        <v>937553</v>
      </c>
      <c r="AB290">
        <f t="shared" ca="1" si="23"/>
        <v>0</v>
      </c>
      <c r="AC290">
        <f t="shared" ca="1" si="24"/>
        <v>937553</v>
      </c>
    </row>
    <row r="291" spans="1:29" x14ac:dyDescent="0.25">
      <c r="A291" t="s">
        <v>2417</v>
      </c>
      <c r="B291" t="s">
        <v>2418</v>
      </c>
      <c r="C291" t="s">
        <v>473</v>
      </c>
      <c r="D291" t="s">
        <v>474</v>
      </c>
      <c r="E291" t="s">
        <v>497</v>
      </c>
      <c r="F291" t="s">
        <v>498</v>
      </c>
      <c r="G291" t="s">
        <v>748</v>
      </c>
      <c r="H291" t="s">
        <v>2478</v>
      </c>
      <c r="I291" t="s">
        <v>2840</v>
      </c>
      <c r="J291" t="s">
        <v>2841</v>
      </c>
      <c r="K291" t="s">
        <v>102</v>
      </c>
      <c r="L291" t="s">
        <v>103</v>
      </c>
      <c r="M291">
        <v>912256</v>
      </c>
      <c r="N291">
        <v>137340</v>
      </c>
      <c r="O291">
        <v>1049596</v>
      </c>
      <c r="Q291" t="e">
        <f>MATCH(A291,Вед!A:A,0)</f>
        <v>#N/A</v>
      </c>
      <c r="R291" t="e">
        <f>INDEX(Вед!D:D,Лист2!Q291)</f>
        <v>#N/A</v>
      </c>
      <c r="S291" t="e">
        <f>INDEX(Вед!E:E,Лист2!Q291)</f>
        <v>#N/A</v>
      </c>
      <c r="T291">
        <f>MATCH(G291,ЦС2!A:A,0)</f>
        <v>11</v>
      </c>
      <c r="U291" t="str">
        <f>INDEX(ЦС2!D:D,Лист2!T291)</f>
        <v>Государственная программа 10</v>
      </c>
      <c r="V291" t="e">
        <f>MATCH(I291,ЦС10!A:A,0)</f>
        <v>#N/A</v>
      </c>
      <c r="W291" t="e">
        <f>INDEX(ЦС10!D:D,Лист2!V291)</f>
        <v>#N/A</v>
      </c>
      <c r="X291" t="e">
        <f>INDEX(ЦС10!E:E,Лист2!V291)</f>
        <v>#N/A</v>
      </c>
      <c r="Y291">
        <f t="shared" ca="1" si="20"/>
        <v>3</v>
      </c>
      <c r="Z291">
        <f t="shared" ca="1" si="21"/>
        <v>32363</v>
      </c>
      <c r="AA291">
        <f t="shared" ca="1" si="22"/>
        <v>263636</v>
      </c>
      <c r="AB291">
        <f t="shared" ca="1" si="23"/>
        <v>0</v>
      </c>
      <c r="AC291">
        <f t="shared" ca="1" si="24"/>
        <v>263636</v>
      </c>
    </row>
    <row r="292" spans="1:29" x14ac:dyDescent="0.25">
      <c r="A292" t="s">
        <v>2417</v>
      </c>
      <c r="B292" t="s">
        <v>2418</v>
      </c>
      <c r="C292" t="s">
        <v>473</v>
      </c>
      <c r="D292" t="s">
        <v>474</v>
      </c>
      <c r="E292" t="s">
        <v>497</v>
      </c>
      <c r="F292" t="s">
        <v>498</v>
      </c>
      <c r="G292" t="s">
        <v>748</v>
      </c>
      <c r="H292" t="s">
        <v>2478</v>
      </c>
      <c r="I292" t="s">
        <v>2840</v>
      </c>
      <c r="J292" t="s">
        <v>2841</v>
      </c>
      <c r="K292" t="s">
        <v>248</v>
      </c>
      <c r="L292" t="s">
        <v>249</v>
      </c>
      <c r="M292">
        <v>477235</v>
      </c>
      <c r="N292">
        <v>-160616</v>
      </c>
      <c r="O292">
        <v>316619</v>
      </c>
      <c r="Q292" t="e">
        <f>MATCH(A292,Вед!A:A,0)</f>
        <v>#N/A</v>
      </c>
      <c r="R292" t="e">
        <f>INDEX(Вед!D:D,Лист2!Q292)</f>
        <v>#N/A</v>
      </c>
      <c r="S292" t="e">
        <f>INDEX(Вед!E:E,Лист2!Q292)</f>
        <v>#N/A</v>
      </c>
      <c r="T292">
        <f>MATCH(G292,ЦС2!A:A,0)</f>
        <v>11</v>
      </c>
      <c r="U292" t="str">
        <f>INDEX(ЦС2!D:D,Лист2!T292)</f>
        <v>Государственная программа 10</v>
      </c>
      <c r="V292" t="e">
        <f>MATCH(I292,ЦС10!A:A,0)</f>
        <v>#N/A</v>
      </c>
      <c r="W292" t="e">
        <f>INDEX(ЦС10!D:D,Лист2!V292)</f>
        <v>#N/A</v>
      </c>
      <c r="X292" t="e">
        <f>INDEX(ЦС10!E:E,Лист2!V292)</f>
        <v>#N/A</v>
      </c>
      <c r="Y292">
        <f t="shared" ca="1" si="20"/>
        <v>2</v>
      </c>
      <c r="Z292">
        <f t="shared" ca="1" si="21"/>
        <v>79886</v>
      </c>
      <c r="AA292">
        <f t="shared" ca="1" si="22"/>
        <v>166040</v>
      </c>
      <c r="AB292">
        <f t="shared" ca="1" si="23"/>
        <v>-166040</v>
      </c>
      <c r="AC292">
        <f t="shared" ca="1" si="24"/>
        <v>0</v>
      </c>
    </row>
    <row r="293" spans="1:29" x14ac:dyDescent="0.25">
      <c r="A293" t="s">
        <v>2417</v>
      </c>
      <c r="B293" t="s">
        <v>2418</v>
      </c>
      <c r="C293" t="s">
        <v>473</v>
      </c>
      <c r="D293" t="s">
        <v>474</v>
      </c>
      <c r="E293" t="s">
        <v>497</v>
      </c>
      <c r="F293" t="s">
        <v>498</v>
      </c>
      <c r="G293" t="s">
        <v>748</v>
      </c>
      <c r="H293" t="s">
        <v>2478</v>
      </c>
      <c r="I293" t="s">
        <v>2842</v>
      </c>
      <c r="J293" t="s">
        <v>2843</v>
      </c>
      <c r="K293" t="s">
        <v>102</v>
      </c>
      <c r="L293" t="s">
        <v>103</v>
      </c>
      <c r="M293">
        <v>417490</v>
      </c>
      <c r="N293">
        <v>204822</v>
      </c>
      <c r="O293">
        <v>622312</v>
      </c>
      <c r="Q293" t="e">
        <f>MATCH(A293,Вед!A:A,0)</f>
        <v>#N/A</v>
      </c>
      <c r="R293" t="e">
        <f>INDEX(Вед!D:D,Лист2!Q293)</f>
        <v>#N/A</v>
      </c>
      <c r="S293" t="e">
        <f>INDEX(Вед!E:E,Лист2!Q293)</f>
        <v>#N/A</v>
      </c>
      <c r="T293">
        <f>MATCH(G293,ЦС2!A:A,0)</f>
        <v>11</v>
      </c>
      <c r="U293" t="str">
        <f>INDEX(ЦС2!D:D,Лист2!T293)</f>
        <v>Государственная программа 10</v>
      </c>
      <c r="V293" t="e">
        <f>MATCH(I293,ЦС10!A:A,0)</f>
        <v>#N/A</v>
      </c>
      <c r="W293" t="e">
        <f>INDEX(ЦС10!D:D,Лист2!V293)</f>
        <v>#N/A</v>
      </c>
      <c r="X293" t="e">
        <f>INDEX(ЦС10!E:E,Лист2!V293)</f>
        <v>#N/A</v>
      </c>
      <c r="Y293">
        <f t="shared" ca="1" si="20"/>
        <v>3</v>
      </c>
      <c r="Z293">
        <f t="shared" ca="1" si="21"/>
        <v>677995</v>
      </c>
      <c r="AA293">
        <f t="shared" ca="1" si="22"/>
        <v>785753</v>
      </c>
      <c r="AB293">
        <f t="shared" ca="1" si="23"/>
        <v>0</v>
      </c>
      <c r="AC293">
        <f t="shared" ca="1" si="24"/>
        <v>785753</v>
      </c>
    </row>
    <row r="294" spans="1:29" x14ac:dyDescent="0.25">
      <c r="A294" t="s">
        <v>2417</v>
      </c>
      <c r="B294" t="s">
        <v>2418</v>
      </c>
      <c r="C294" t="s">
        <v>473</v>
      </c>
      <c r="D294" t="s">
        <v>474</v>
      </c>
      <c r="E294" t="s">
        <v>497</v>
      </c>
      <c r="F294" t="s">
        <v>498</v>
      </c>
      <c r="G294" t="s">
        <v>748</v>
      </c>
      <c r="H294" t="s">
        <v>2478</v>
      </c>
      <c r="I294" t="s">
        <v>2844</v>
      </c>
      <c r="J294" t="s">
        <v>2845</v>
      </c>
      <c r="K294" t="s">
        <v>102</v>
      </c>
      <c r="L294" t="s">
        <v>103</v>
      </c>
      <c r="M294">
        <v>666438</v>
      </c>
      <c r="N294">
        <v>220723</v>
      </c>
      <c r="O294">
        <v>887161</v>
      </c>
      <c r="Q294" t="e">
        <f>MATCH(A294,Вед!A:A,0)</f>
        <v>#N/A</v>
      </c>
      <c r="R294" t="e">
        <f>INDEX(Вед!D:D,Лист2!Q294)</f>
        <v>#N/A</v>
      </c>
      <c r="S294" t="e">
        <f>INDEX(Вед!E:E,Лист2!Q294)</f>
        <v>#N/A</v>
      </c>
      <c r="T294">
        <f>MATCH(G294,ЦС2!A:A,0)</f>
        <v>11</v>
      </c>
      <c r="U294" t="str">
        <f>INDEX(ЦС2!D:D,Лист2!T294)</f>
        <v>Государственная программа 10</v>
      </c>
      <c r="V294" t="e">
        <f>MATCH(I294,ЦС10!A:A,0)</f>
        <v>#N/A</v>
      </c>
      <c r="W294" t="e">
        <f>INDEX(ЦС10!D:D,Лист2!V294)</f>
        <v>#N/A</v>
      </c>
      <c r="X294" t="e">
        <f>INDEX(ЦС10!E:E,Лист2!V294)</f>
        <v>#N/A</v>
      </c>
      <c r="Y294">
        <f t="shared" ca="1" si="20"/>
        <v>2</v>
      </c>
      <c r="Z294">
        <f t="shared" ca="1" si="21"/>
        <v>277336</v>
      </c>
      <c r="AA294">
        <f t="shared" ca="1" si="22"/>
        <v>522103</v>
      </c>
      <c r="AB294">
        <f t="shared" ca="1" si="23"/>
        <v>-522103</v>
      </c>
      <c r="AC294">
        <f t="shared" ca="1" si="24"/>
        <v>0</v>
      </c>
    </row>
    <row r="295" spans="1:29" x14ac:dyDescent="0.25">
      <c r="A295" t="s">
        <v>2417</v>
      </c>
      <c r="B295" t="s">
        <v>2418</v>
      </c>
      <c r="C295" t="s">
        <v>473</v>
      </c>
      <c r="D295" t="s">
        <v>474</v>
      </c>
      <c r="E295" t="s">
        <v>497</v>
      </c>
      <c r="F295" t="s">
        <v>498</v>
      </c>
      <c r="G295" t="s">
        <v>748</v>
      </c>
      <c r="H295" t="s">
        <v>2478</v>
      </c>
      <c r="I295" t="s">
        <v>2846</v>
      </c>
      <c r="J295" t="s">
        <v>2847</v>
      </c>
      <c r="K295" t="s">
        <v>102</v>
      </c>
      <c r="L295" t="s">
        <v>103</v>
      </c>
      <c r="M295">
        <v>971127</v>
      </c>
      <c r="N295">
        <v>668993</v>
      </c>
      <c r="O295">
        <v>1640120</v>
      </c>
      <c r="Q295" t="e">
        <f>MATCH(A295,Вед!A:A,0)</f>
        <v>#N/A</v>
      </c>
      <c r="R295" t="e">
        <f>INDEX(Вед!D:D,Лист2!Q295)</f>
        <v>#N/A</v>
      </c>
      <c r="S295" t="e">
        <f>INDEX(Вед!E:E,Лист2!Q295)</f>
        <v>#N/A</v>
      </c>
      <c r="T295">
        <f>MATCH(G295,ЦС2!A:A,0)</f>
        <v>11</v>
      </c>
      <c r="U295" t="str">
        <f>INDEX(ЦС2!D:D,Лист2!T295)</f>
        <v>Государственная программа 10</v>
      </c>
      <c r="V295" t="e">
        <f>MATCH(I295,ЦС10!A:A,0)</f>
        <v>#N/A</v>
      </c>
      <c r="W295" t="e">
        <f>INDEX(ЦС10!D:D,Лист2!V295)</f>
        <v>#N/A</v>
      </c>
      <c r="X295" t="e">
        <f>INDEX(ЦС10!E:E,Лист2!V295)</f>
        <v>#N/A</v>
      </c>
      <c r="Y295">
        <f t="shared" ca="1" si="20"/>
        <v>3</v>
      </c>
      <c r="Z295">
        <f t="shared" ca="1" si="21"/>
        <v>58909</v>
      </c>
      <c r="AA295">
        <f t="shared" ca="1" si="22"/>
        <v>67978</v>
      </c>
      <c r="AB295">
        <f t="shared" ca="1" si="23"/>
        <v>0</v>
      </c>
      <c r="AC295">
        <f t="shared" ca="1" si="24"/>
        <v>67978</v>
      </c>
    </row>
    <row r="296" spans="1:29" x14ac:dyDescent="0.25">
      <c r="A296" t="s">
        <v>2417</v>
      </c>
      <c r="B296" t="s">
        <v>2418</v>
      </c>
      <c r="C296" t="s">
        <v>473</v>
      </c>
      <c r="D296" t="s">
        <v>474</v>
      </c>
      <c r="E296" t="s">
        <v>497</v>
      </c>
      <c r="F296" t="s">
        <v>498</v>
      </c>
      <c r="G296" t="s">
        <v>748</v>
      </c>
      <c r="H296" t="s">
        <v>2478</v>
      </c>
      <c r="I296" t="s">
        <v>2848</v>
      </c>
      <c r="J296" t="s">
        <v>2849</v>
      </c>
      <c r="K296" t="s">
        <v>102</v>
      </c>
      <c r="L296" t="s">
        <v>103</v>
      </c>
      <c r="M296">
        <v>191404</v>
      </c>
      <c r="N296">
        <v>50814</v>
      </c>
      <c r="O296">
        <v>242218</v>
      </c>
      <c r="Q296" t="e">
        <f>MATCH(A296,Вед!A:A,0)</f>
        <v>#N/A</v>
      </c>
      <c r="R296" t="e">
        <f>INDEX(Вед!D:D,Лист2!Q296)</f>
        <v>#N/A</v>
      </c>
      <c r="S296" t="e">
        <f>INDEX(Вед!E:E,Лист2!Q296)</f>
        <v>#N/A</v>
      </c>
      <c r="T296">
        <f>MATCH(G296,ЦС2!A:A,0)</f>
        <v>11</v>
      </c>
      <c r="U296" t="str">
        <f>INDEX(ЦС2!D:D,Лист2!T296)</f>
        <v>Государственная программа 10</v>
      </c>
      <c r="V296" t="e">
        <f>MATCH(I296,ЦС10!A:A,0)</f>
        <v>#N/A</v>
      </c>
      <c r="W296" t="e">
        <f>INDEX(ЦС10!D:D,Лист2!V296)</f>
        <v>#N/A</v>
      </c>
      <c r="X296" t="e">
        <f>INDEX(ЦС10!E:E,Лист2!V296)</f>
        <v>#N/A</v>
      </c>
      <c r="Y296">
        <f t="shared" ca="1" si="20"/>
        <v>2</v>
      </c>
      <c r="Z296">
        <f t="shared" ca="1" si="21"/>
        <v>30502</v>
      </c>
      <c r="AA296">
        <f t="shared" ca="1" si="22"/>
        <v>225808</v>
      </c>
      <c r="AB296">
        <f t="shared" ca="1" si="23"/>
        <v>-225808</v>
      </c>
      <c r="AC296">
        <f t="shared" ca="1" si="24"/>
        <v>0</v>
      </c>
    </row>
    <row r="297" spans="1:29" x14ac:dyDescent="0.25">
      <c r="A297" t="s">
        <v>2417</v>
      </c>
      <c r="B297" t="s">
        <v>2418</v>
      </c>
      <c r="C297" t="s">
        <v>313</v>
      </c>
      <c r="D297" t="s">
        <v>314</v>
      </c>
      <c r="E297" t="s">
        <v>671</v>
      </c>
      <c r="F297" t="s">
        <v>672</v>
      </c>
      <c r="G297" t="s">
        <v>773</v>
      </c>
      <c r="H297" t="s">
        <v>2479</v>
      </c>
      <c r="I297" t="s">
        <v>2850</v>
      </c>
      <c r="J297" t="s">
        <v>2851</v>
      </c>
      <c r="K297" t="s">
        <v>56</v>
      </c>
      <c r="L297" t="s">
        <v>57</v>
      </c>
      <c r="M297">
        <v>13339</v>
      </c>
      <c r="N297">
        <v>9718</v>
      </c>
      <c r="O297">
        <v>23057</v>
      </c>
      <c r="Q297" t="e">
        <f>MATCH(A297,Вед!A:A,0)</f>
        <v>#N/A</v>
      </c>
      <c r="R297" t="e">
        <f>INDEX(Вед!D:D,Лист2!Q297)</f>
        <v>#N/A</v>
      </c>
      <c r="S297" t="e">
        <f>INDEX(Вед!E:E,Лист2!Q297)</f>
        <v>#N/A</v>
      </c>
      <c r="T297">
        <f>MATCH(G297,ЦС2!A:A,0)</f>
        <v>14</v>
      </c>
      <c r="U297" t="str">
        <f>INDEX(ЦС2!D:D,Лист2!T297)</f>
        <v>Государственная программа 13</v>
      </c>
      <c r="V297" t="e">
        <f>MATCH(I297,ЦС10!A:A,0)</f>
        <v>#N/A</v>
      </c>
      <c r="W297" t="e">
        <f>INDEX(ЦС10!D:D,Лист2!V297)</f>
        <v>#N/A</v>
      </c>
      <c r="X297" t="e">
        <f>INDEX(ЦС10!E:E,Лист2!V297)</f>
        <v>#N/A</v>
      </c>
      <c r="Y297">
        <f t="shared" ca="1" si="20"/>
        <v>2</v>
      </c>
      <c r="Z297">
        <f t="shared" ca="1" si="21"/>
        <v>159747</v>
      </c>
      <c r="AA297">
        <f t="shared" ca="1" si="22"/>
        <v>234537</v>
      </c>
      <c r="AB297">
        <f t="shared" ca="1" si="23"/>
        <v>-234537</v>
      </c>
      <c r="AC297">
        <f t="shared" ca="1" si="24"/>
        <v>0</v>
      </c>
    </row>
    <row r="298" spans="1:29" x14ac:dyDescent="0.25">
      <c r="A298" t="s">
        <v>2417</v>
      </c>
      <c r="B298" t="s">
        <v>2418</v>
      </c>
      <c r="C298" t="s">
        <v>313</v>
      </c>
      <c r="D298" t="s">
        <v>314</v>
      </c>
      <c r="E298" t="s">
        <v>671</v>
      </c>
      <c r="F298" t="s">
        <v>672</v>
      </c>
      <c r="G298" t="s">
        <v>773</v>
      </c>
      <c r="H298" t="s">
        <v>2479</v>
      </c>
      <c r="I298" t="s">
        <v>2852</v>
      </c>
      <c r="J298" t="s">
        <v>2853</v>
      </c>
      <c r="K298" t="s">
        <v>56</v>
      </c>
      <c r="L298" t="s">
        <v>57</v>
      </c>
      <c r="M298">
        <v>29282</v>
      </c>
      <c r="N298">
        <v>-2633</v>
      </c>
      <c r="O298">
        <v>26649</v>
      </c>
      <c r="Q298" t="e">
        <f>MATCH(A298,Вед!A:A,0)</f>
        <v>#N/A</v>
      </c>
      <c r="R298" t="e">
        <f>INDEX(Вед!D:D,Лист2!Q298)</f>
        <v>#N/A</v>
      </c>
      <c r="S298" t="e">
        <f>INDEX(Вед!E:E,Лист2!Q298)</f>
        <v>#N/A</v>
      </c>
      <c r="T298">
        <f>MATCH(G298,ЦС2!A:A,0)</f>
        <v>14</v>
      </c>
      <c r="U298" t="str">
        <f>INDEX(ЦС2!D:D,Лист2!T298)</f>
        <v>Государственная программа 13</v>
      </c>
      <c r="V298" t="e">
        <f>MATCH(I298,ЦС10!A:A,0)</f>
        <v>#N/A</v>
      </c>
      <c r="W298" t="e">
        <f>INDEX(ЦС10!D:D,Лист2!V298)</f>
        <v>#N/A</v>
      </c>
      <c r="X298" t="e">
        <f>INDEX(ЦС10!E:E,Лист2!V298)</f>
        <v>#N/A</v>
      </c>
      <c r="Y298">
        <f t="shared" ca="1" si="20"/>
        <v>3</v>
      </c>
      <c r="Z298">
        <f t="shared" ca="1" si="21"/>
        <v>19262</v>
      </c>
      <c r="AA298">
        <f t="shared" ca="1" si="22"/>
        <v>892109</v>
      </c>
      <c r="AB298">
        <f t="shared" ca="1" si="23"/>
        <v>0</v>
      </c>
      <c r="AC298">
        <f t="shared" ca="1" si="24"/>
        <v>892109</v>
      </c>
    </row>
    <row r="299" spans="1:29" x14ac:dyDescent="0.25">
      <c r="A299" t="s">
        <v>2417</v>
      </c>
      <c r="B299" t="s">
        <v>2418</v>
      </c>
      <c r="C299" t="s">
        <v>313</v>
      </c>
      <c r="D299" t="s">
        <v>314</v>
      </c>
      <c r="E299" t="s">
        <v>606</v>
      </c>
      <c r="F299" t="s">
        <v>607</v>
      </c>
      <c r="G299" t="s">
        <v>748</v>
      </c>
      <c r="H299" t="s">
        <v>2478</v>
      </c>
      <c r="I299" t="s">
        <v>2854</v>
      </c>
      <c r="J299" t="s">
        <v>2855</v>
      </c>
      <c r="K299" t="s">
        <v>56</v>
      </c>
      <c r="L299" t="s">
        <v>57</v>
      </c>
      <c r="M299">
        <v>544513</v>
      </c>
      <c r="N299">
        <v>0</v>
      </c>
      <c r="O299">
        <v>544513</v>
      </c>
      <c r="Q299" t="e">
        <f>MATCH(A299,Вед!A:A,0)</f>
        <v>#N/A</v>
      </c>
      <c r="R299" t="e">
        <f>INDEX(Вед!D:D,Лист2!Q299)</f>
        <v>#N/A</v>
      </c>
      <c r="S299" t="e">
        <f>INDEX(Вед!E:E,Лист2!Q299)</f>
        <v>#N/A</v>
      </c>
      <c r="T299">
        <f>MATCH(G299,ЦС2!A:A,0)</f>
        <v>11</v>
      </c>
      <c r="U299" t="str">
        <f>INDEX(ЦС2!D:D,Лист2!T299)</f>
        <v>Государственная программа 10</v>
      </c>
      <c r="V299" t="e">
        <f>MATCH(I299,ЦС10!A:A,0)</f>
        <v>#N/A</v>
      </c>
      <c r="W299" t="e">
        <f>INDEX(ЦС10!D:D,Лист2!V299)</f>
        <v>#N/A</v>
      </c>
      <c r="X299" t="e">
        <f>INDEX(ЦС10!E:E,Лист2!V299)</f>
        <v>#N/A</v>
      </c>
      <c r="Y299">
        <f t="shared" ca="1" si="20"/>
        <v>3</v>
      </c>
      <c r="Z299">
        <f t="shared" ca="1" si="21"/>
        <v>366989</v>
      </c>
      <c r="AA299">
        <f t="shared" ca="1" si="22"/>
        <v>555359</v>
      </c>
      <c r="AB299">
        <f t="shared" ca="1" si="23"/>
        <v>0</v>
      </c>
      <c r="AC299">
        <f t="shared" ca="1" si="24"/>
        <v>555359</v>
      </c>
    </row>
    <row r="300" spans="1:29" x14ac:dyDescent="0.25">
      <c r="A300" t="s">
        <v>2417</v>
      </c>
      <c r="B300" t="s">
        <v>2418</v>
      </c>
      <c r="C300" t="s">
        <v>313</v>
      </c>
      <c r="D300" t="s">
        <v>314</v>
      </c>
      <c r="E300" t="s">
        <v>606</v>
      </c>
      <c r="F300" t="s">
        <v>607</v>
      </c>
      <c r="G300" t="s">
        <v>748</v>
      </c>
      <c r="H300" t="s">
        <v>2478</v>
      </c>
      <c r="I300" t="s">
        <v>2856</v>
      </c>
      <c r="J300" t="s">
        <v>2857</v>
      </c>
      <c r="K300" t="s">
        <v>64</v>
      </c>
      <c r="L300" t="s">
        <v>65</v>
      </c>
      <c r="M300">
        <v>919060</v>
      </c>
      <c r="N300">
        <v>-803174</v>
      </c>
      <c r="O300">
        <v>115886</v>
      </c>
      <c r="Q300" t="e">
        <f>MATCH(A300,Вед!A:A,0)</f>
        <v>#N/A</v>
      </c>
      <c r="R300" t="e">
        <f>INDEX(Вед!D:D,Лист2!Q300)</f>
        <v>#N/A</v>
      </c>
      <c r="S300" t="e">
        <f>INDEX(Вед!E:E,Лист2!Q300)</f>
        <v>#N/A</v>
      </c>
      <c r="T300">
        <f>MATCH(G300,ЦС2!A:A,0)</f>
        <v>11</v>
      </c>
      <c r="U300" t="str">
        <f>INDEX(ЦС2!D:D,Лист2!T300)</f>
        <v>Государственная программа 10</v>
      </c>
      <c r="V300" t="e">
        <f>MATCH(I300,ЦС10!A:A,0)</f>
        <v>#N/A</v>
      </c>
      <c r="W300" t="e">
        <f>INDEX(ЦС10!D:D,Лист2!V300)</f>
        <v>#N/A</v>
      </c>
      <c r="X300" t="e">
        <f>INDEX(ЦС10!E:E,Лист2!V300)</f>
        <v>#N/A</v>
      </c>
      <c r="Y300">
        <f t="shared" ca="1" si="20"/>
        <v>2</v>
      </c>
      <c r="Z300">
        <f t="shared" ca="1" si="21"/>
        <v>507348</v>
      </c>
      <c r="AA300">
        <f t="shared" ca="1" si="22"/>
        <v>735977</v>
      </c>
      <c r="AB300">
        <f t="shared" ca="1" si="23"/>
        <v>-735977</v>
      </c>
      <c r="AC300">
        <f t="shared" ca="1" si="24"/>
        <v>0</v>
      </c>
    </row>
    <row r="301" spans="1:29" x14ac:dyDescent="0.25">
      <c r="A301" t="s">
        <v>2417</v>
      </c>
      <c r="B301" t="s">
        <v>2418</v>
      </c>
      <c r="C301" t="s">
        <v>313</v>
      </c>
      <c r="D301" t="s">
        <v>314</v>
      </c>
      <c r="E301" t="s">
        <v>606</v>
      </c>
      <c r="F301" t="s">
        <v>607</v>
      </c>
      <c r="G301" t="s">
        <v>748</v>
      </c>
      <c r="H301" t="s">
        <v>2478</v>
      </c>
      <c r="I301" t="s">
        <v>2858</v>
      </c>
      <c r="J301" t="s">
        <v>2859</v>
      </c>
      <c r="K301" t="s">
        <v>102</v>
      </c>
      <c r="L301" t="s">
        <v>103</v>
      </c>
      <c r="M301">
        <v>84769</v>
      </c>
      <c r="N301">
        <v>-84769</v>
      </c>
      <c r="O301">
        <v>0</v>
      </c>
      <c r="Q301" t="e">
        <f>MATCH(A301,Вед!A:A,0)</f>
        <v>#N/A</v>
      </c>
      <c r="R301" t="e">
        <f>INDEX(Вед!D:D,Лист2!Q301)</f>
        <v>#N/A</v>
      </c>
      <c r="S301" t="e">
        <f>INDEX(Вед!E:E,Лист2!Q301)</f>
        <v>#N/A</v>
      </c>
      <c r="T301">
        <f>MATCH(G301,ЦС2!A:A,0)</f>
        <v>11</v>
      </c>
      <c r="U301" t="str">
        <f>INDEX(ЦС2!D:D,Лист2!T301)</f>
        <v>Государственная программа 10</v>
      </c>
      <c r="V301" t="e">
        <f>MATCH(I301,ЦС10!A:A,0)</f>
        <v>#N/A</v>
      </c>
      <c r="W301" t="e">
        <f>INDEX(ЦС10!D:D,Лист2!V301)</f>
        <v>#N/A</v>
      </c>
      <c r="X301" t="e">
        <f>INDEX(ЦС10!E:E,Лист2!V301)</f>
        <v>#N/A</v>
      </c>
      <c r="Y301">
        <f t="shared" ca="1" si="20"/>
        <v>2</v>
      </c>
      <c r="Z301">
        <f t="shared" ca="1" si="21"/>
        <v>132171</v>
      </c>
      <c r="AA301">
        <f t="shared" ca="1" si="22"/>
        <v>153543</v>
      </c>
      <c r="AB301">
        <f t="shared" ca="1" si="23"/>
        <v>-153543</v>
      </c>
      <c r="AC301">
        <f t="shared" ca="1" si="24"/>
        <v>0</v>
      </c>
    </row>
    <row r="302" spans="1:29" x14ac:dyDescent="0.25">
      <c r="A302" t="s">
        <v>2417</v>
      </c>
      <c r="B302" t="s">
        <v>2418</v>
      </c>
      <c r="C302" t="s">
        <v>313</v>
      </c>
      <c r="D302" t="s">
        <v>314</v>
      </c>
      <c r="E302" t="s">
        <v>606</v>
      </c>
      <c r="F302" t="s">
        <v>607</v>
      </c>
      <c r="G302" t="s">
        <v>748</v>
      </c>
      <c r="H302" t="s">
        <v>2478</v>
      </c>
      <c r="I302" t="s">
        <v>2860</v>
      </c>
      <c r="J302" t="s">
        <v>2861</v>
      </c>
      <c r="K302" t="s">
        <v>64</v>
      </c>
      <c r="L302" t="s">
        <v>65</v>
      </c>
      <c r="M302">
        <v>519966</v>
      </c>
      <c r="N302">
        <v>9397</v>
      </c>
      <c r="O302">
        <v>529363</v>
      </c>
      <c r="Q302" t="e">
        <f>MATCH(A302,Вед!A:A,0)</f>
        <v>#N/A</v>
      </c>
      <c r="R302" t="e">
        <f>INDEX(Вед!D:D,Лист2!Q302)</f>
        <v>#N/A</v>
      </c>
      <c r="S302" t="e">
        <f>INDEX(Вед!E:E,Лист2!Q302)</f>
        <v>#N/A</v>
      </c>
      <c r="T302">
        <f>MATCH(G302,ЦС2!A:A,0)</f>
        <v>11</v>
      </c>
      <c r="U302" t="str">
        <f>INDEX(ЦС2!D:D,Лист2!T302)</f>
        <v>Государственная программа 10</v>
      </c>
      <c r="V302" t="e">
        <f>MATCH(I302,ЦС10!A:A,0)</f>
        <v>#N/A</v>
      </c>
      <c r="W302" t="e">
        <f>INDEX(ЦС10!D:D,Лист2!V302)</f>
        <v>#N/A</v>
      </c>
      <c r="X302" t="e">
        <f>INDEX(ЦС10!E:E,Лист2!V302)</f>
        <v>#N/A</v>
      </c>
      <c r="Y302">
        <f t="shared" ca="1" si="20"/>
        <v>3</v>
      </c>
      <c r="Z302">
        <f t="shared" ca="1" si="21"/>
        <v>238817</v>
      </c>
      <c r="AA302">
        <f t="shared" ca="1" si="22"/>
        <v>320741</v>
      </c>
      <c r="AB302">
        <f t="shared" ca="1" si="23"/>
        <v>0</v>
      </c>
      <c r="AC302">
        <f t="shared" ca="1" si="24"/>
        <v>320741</v>
      </c>
    </row>
    <row r="303" spans="1:29" x14ac:dyDescent="0.25">
      <c r="A303" t="s">
        <v>2417</v>
      </c>
      <c r="B303" t="s">
        <v>2418</v>
      </c>
      <c r="C303" t="s">
        <v>313</v>
      </c>
      <c r="D303" t="s">
        <v>314</v>
      </c>
      <c r="E303" t="s">
        <v>606</v>
      </c>
      <c r="F303" t="s">
        <v>607</v>
      </c>
      <c r="G303" t="s">
        <v>748</v>
      </c>
      <c r="H303" t="s">
        <v>2478</v>
      </c>
      <c r="I303" t="s">
        <v>2862</v>
      </c>
      <c r="J303" t="s">
        <v>2863</v>
      </c>
      <c r="K303" t="s">
        <v>56</v>
      </c>
      <c r="L303" t="s">
        <v>57</v>
      </c>
      <c r="M303">
        <v>647470</v>
      </c>
      <c r="N303">
        <v>538254</v>
      </c>
      <c r="O303">
        <v>1185724</v>
      </c>
      <c r="Q303" t="e">
        <f>MATCH(A303,Вед!A:A,0)</f>
        <v>#N/A</v>
      </c>
      <c r="R303" t="e">
        <f>INDEX(Вед!D:D,Лист2!Q303)</f>
        <v>#N/A</v>
      </c>
      <c r="S303" t="e">
        <f>INDEX(Вед!E:E,Лист2!Q303)</f>
        <v>#N/A</v>
      </c>
      <c r="T303">
        <f>MATCH(G303,ЦС2!A:A,0)</f>
        <v>11</v>
      </c>
      <c r="U303" t="str">
        <f>INDEX(ЦС2!D:D,Лист2!T303)</f>
        <v>Государственная программа 10</v>
      </c>
      <c r="V303" t="e">
        <f>MATCH(I303,ЦС10!A:A,0)</f>
        <v>#N/A</v>
      </c>
      <c r="W303" t="e">
        <f>INDEX(ЦС10!D:D,Лист2!V303)</f>
        <v>#N/A</v>
      </c>
      <c r="X303" t="e">
        <f>INDEX(ЦС10!E:E,Лист2!V303)</f>
        <v>#N/A</v>
      </c>
      <c r="Y303">
        <f t="shared" ca="1" si="20"/>
        <v>1</v>
      </c>
      <c r="Z303">
        <f t="shared" ca="1" si="21"/>
        <v>257549</v>
      </c>
      <c r="AA303">
        <f t="shared" ca="1" si="22"/>
        <v>817934</v>
      </c>
      <c r="AB303">
        <f t="shared" ca="1" si="23"/>
        <v>-257549</v>
      </c>
      <c r="AC303">
        <f t="shared" ca="1" si="24"/>
        <v>560385</v>
      </c>
    </row>
    <row r="304" spans="1:29" x14ac:dyDescent="0.25">
      <c r="A304" t="s">
        <v>2417</v>
      </c>
      <c r="B304" t="s">
        <v>2418</v>
      </c>
      <c r="C304" t="s">
        <v>313</v>
      </c>
      <c r="D304" t="s">
        <v>314</v>
      </c>
      <c r="E304" t="s">
        <v>606</v>
      </c>
      <c r="F304" t="s">
        <v>607</v>
      </c>
      <c r="G304" t="s">
        <v>773</v>
      </c>
      <c r="H304" t="s">
        <v>2479</v>
      </c>
      <c r="I304" t="s">
        <v>2864</v>
      </c>
      <c r="J304" t="s">
        <v>2865</v>
      </c>
      <c r="K304" t="s">
        <v>74</v>
      </c>
      <c r="L304" t="s">
        <v>75</v>
      </c>
      <c r="M304">
        <v>266476</v>
      </c>
      <c r="N304">
        <v>-266476</v>
      </c>
      <c r="O304">
        <v>0</v>
      </c>
      <c r="Q304" t="e">
        <f>MATCH(A304,Вед!A:A,0)</f>
        <v>#N/A</v>
      </c>
      <c r="R304" t="e">
        <f>INDEX(Вед!D:D,Лист2!Q304)</f>
        <v>#N/A</v>
      </c>
      <c r="S304" t="e">
        <f>INDEX(Вед!E:E,Лист2!Q304)</f>
        <v>#N/A</v>
      </c>
      <c r="T304">
        <f>MATCH(G304,ЦС2!A:A,0)</f>
        <v>14</v>
      </c>
      <c r="U304" t="str">
        <f>INDEX(ЦС2!D:D,Лист2!T304)</f>
        <v>Государственная программа 13</v>
      </c>
      <c r="V304" t="e">
        <f>MATCH(I304,ЦС10!A:A,0)</f>
        <v>#N/A</v>
      </c>
      <c r="W304" t="e">
        <f>INDEX(ЦС10!D:D,Лист2!V304)</f>
        <v>#N/A</v>
      </c>
      <c r="X304" t="e">
        <f>INDEX(ЦС10!E:E,Лист2!V304)</f>
        <v>#N/A</v>
      </c>
      <c r="Y304">
        <f t="shared" ca="1" si="20"/>
        <v>2</v>
      </c>
      <c r="Z304">
        <f t="shared" ca="1" si="21"/>
        <v>318421</v>
      </c>
      <c r="AA304">
        <f t="shared" ca="1" si="22"/>
        <v>459605</v>
      </c>
      <c r="AB304">
        <f t="shared" ca="1" si="23"/>
        <v>-459605</v>
      </c>
      <c r="AC304">
        <f t="shared" ca="1" si="24"/>
        <v>0</v>
      </c>
    </row>
    <row r="305" spans="1:29" x14ac:dyDescent="0.25">
      <c r="A305" t="s">
        <v>2417</v>
      </c>
      <c r="B305" t="s">
        <v>2418</v>
      </c>
      <c r="C305" t="s">
        <v>313</v>
      </c>
      <c r="D305" t="s">
        <v>314</v>
      </c>
      <c r="E305" t="s">
        <v>606</v>
      </c>
      <c r="F305" t="s">
        <v>607</v>
      </c>
      <c r="G305" t="s">
        <v>709</v>
      </c>
      <c r="H305" t="s">
        <v>2475</v>
      </c>
      <c r="I305" t="s">
        <v>2866</v>
      </c>
      <c r="J305" t="s">
        <v>2867</v>
      </c>
      <c r="K305" t="s">
        <v>807</v>
      </c>
      <c r="L305" t="s">
        <v>808</v>
      </c>
      <c r="M305">
        <v>162532</v>
      </c>
      <c r="N305">
        <v>-162532</v>
      </c>
      <c r="O305">
        <v>0</v>
      </c>
      <c r="Q305" t="e">
        <f>MATCH(A305,Вед!A:A,0)</f>
        <v>#N/A</v>
      </c>
      <c r="R305" t="e">
        <f>INDEX(Вед!D:D,Лист2!Q305)</f>
        <v>#N/A</v>
      </c>
      <c r="S305" t="e">
        <f>INDEX(Вед!E:E,Лист2!Q305)</f>
        <v>#N/A</v>
      </c>
      <c r="T305">
        <f>MATCH(G305,ЦС2!A:A,0)</f>
        <v>23</v>
      </c>
      <c r="U305" t="str">
        <f>INDEX(ЦС2!D:D,Лист2!T305)</f>
        <v>Государственная программа 22</v>
      </c>
      <c r="V305" t="e">
        <f>MATCH(I305,ЦС10!A:A,0)</f>
        <v>#N/A</v>
      </c>
      <c r="W305" t="e">
        <f>INDEX(ЦС10!D:D,Лист2!V305)</f>
        <v>#N/A</v>
      </c>
      <c r="X305" t="e">
        <f>INDEX(ЦС10!E:E,Лист2!V305)</f>
        <v>#N/A</v>
      </c>
      <c r="Y305">
        <f t="shared" ca="1" si="20"/>
        <v>0</v>
      </c>
      <c r="Z305">
        <f t="shared" ca="1" si="21"/>
        <v>1309</v>
      </c>
      <c r="AA305">
        <f t="shared" ca="1" si="22"/>
        <v>12979</v>
      </c>
      <c r="AB305">
        <f t="shared" ca="1" si="23"/>
        <v>1309</v>
      </c>
      <c r="AC305">
        <f t="shared" ca="1" si="24"/>
        <v>14288</v>
      </c>
    </row>
    <row r="306" spans="1:29" x14ac:dyDescent="0.25">
      <c r="A306" t="s">
        <v>2417</v>
      </c>
      <c r="B306" t="s">
        <v>2418</v>
      </c>
      <c r="C306" t="s">
        <v>450</v>
      </c>
      <c r="D306" t="s">
        <v>451</v>
      </c>
      <c r="E306" t="s">
        <v>809</v>
      </c>
      <c r="F306" t="s">
        <v>810</v>
      </c>
      <c r="G306" t="s">
        <v>661</v>
      </c>
      <c r="H306" t="s">
        <v>2473</v>
      </c>
      <c r="I306" t="s">
        <v>2868</v>
      </c>
      <c r="J306" t="s">
        <v>2869</v>
      </c>
      <c r="K306" t="s">
        <v>807</v>
      </c>
      <c r="L306" t="s">
        <v>808</v>
      </c>
      <c r="M306">
        <v>855574</v>
      </c>
      <c r="N306">
        <v>776861</v>
      </c>
      <c r="O306">
        <v>1632435</v>
      </c>
      <c r="Q306" t="e">
        <f>MATCH(A306,Вед!A:A,0)</f>
        <v>#N/A</v>
      </c>
      <c r="R306" t="e">
        <f>INDEX(Вед!D:D,Лист2!Q306)</f>
        <v>#N/A</v>
      </c>
      <c r="S306" t="e">
        <f>INDEX(Вед!E:E,Лист2!Q306)</f>
        <v>#N/A</v>
      </c>
      <c r="T306">
        <f>MATCH(G306,ЦС2!A:A,0)</f>
        <v>12</v>
      </c>
      <c r="U306" t="str">
        <f>INDEX(ЦС2!D:D,Лист2!T306)</f>
        <v>Государственная программа 11</v>
      </c>
      <c r="V306" t="e">
        <f>MATCH(I306,ЦС10!A:A,0)</f>
        <v>#N/A</v>
      </c>
      <c r="W306" t="e">
        <f>INDEX(ЦС10!D:D,Лист2!V306)</f>
        <v>#N/A</v>
      </c>
      <c r="X306" t="e">
        <f>INDEX(ЦС10!E:E,Лист2!V306)</f>
        <v>#N/A</v>
      </c>
      <c r="Y306">
        <f t="shared" ca="1" si="20"/>
        <v>1</v>
      </c>
      <c r="Z306">
        <f t="shared" ca="1" si="21"/>
        <v>802371</v>
      </c>
      <c r="AA306">
        <f t="shared" ca="1" si="22"/>
        <v>831780</v>
      </c>
      <c r="AB306">
        <f t="shared" ca="1" si="23"/>
        <v>-802371</v>
      </c>
      <c r="AC306">
        <f t="shared" ca="1" si="24"/>
        <v>29409</v>
      </c>
    </row>
    <row r="307" spans="1:29" x14ac:dyDescent="0.25">
      <c r="A307" t="s">
        <v>2417</v>
      </c>
      <c r="B307" t="s">
        <v>2418</v>
      </c>
      <c r="C307" t="s">
        <v>21</v>
      </c>
      <c r="D307" t="s">
        <v>22</v>
      </c>
      <c r="E307" t="s">
        <v>208</v>
      </c>
      <c r="F307" t="s">
        <v>209</v>
      </c>
      <c r="G307" t="s">
        <v>748</v>
      </c>
      <c r="H307" t="s">
        <v>2478</v>
      </c>
      <c r="I307" t="s">
        <v>2842</v>
      </c>
      <c r="J307" t="s">
        <v>2843</v>
      </c>
      <c r="K307" t="s">
        <v>102</v>
      </c>
      <c r="L307" t="s">
        <v>103</v>
      </c>
      <c r="M307">
        <v>220399</v>
      </c>
      <c r="N307">
        <v>27384</v>
      </c>
      <c r="O307">
        <v>247783</v>
      </c>
      <c r="Q307" t="e">
        <f>MATCH(A307,Вед!A:A,0)</f>
        <v>#N/A</v>
      </c>
      <c r="R307" t="e">
        <f>INDEX(Вед!D:D,Лист2!Q307)</f>
        <v>#N/A</v>
      </c>
      <c r="S307" t="e">
        <f>INDEX(Вед!E:E,Лист2!Q307)</f>
        <v>#N/A</v>
      </c>
      <c r="T307">
        <f>MATCH(G307,ЦС2!A:A,0)</f>
        <v>11</v>
      </c>
      <c r="U307" t="str">
        <f>INDEX(ЦС2!D:D,Лист2!T307)</f>
        <v>Государственная программа 10</v>
      </c>
      <c r="V307" t="e">
        <f>MATCH(I307,ЦС10!A:A,0)</f>
        <v>#N/A</v>
      </c>
      <c r="W307" t="e">
        <f>INDEX(ЦС10!D:D,Лист2!V307)</f>
        <v>#N/A</v>
      </c>
      <c r="X307" t="e">
        <f>INDEX(ЦС10!E:E,Лист2!V307)</f>
        <v>#N/A</v>
      </c>
      <c r="Y307">
        <f t="shared" ca="1" si="20"/>
        <v>0</v>
      </c>
      <c r="Z307">
        <f t="shared" ca="1" si="21"/>
        <v>34634</v>
      </c>
      <c r="AA307">
        <f t="shared" ca="1" si="22"/>
        <v>176603</v>
      </c>
      <c r="AB307">
        <f t="shared" ca="1" si="23"/>
        <v>34634</v>
      </c>
      <c r="AC307">
        <f t="shared" ca="1" si="24"/>
        <v>211237</v>
      </c>
    </row>
    <row r="308" spans="1:29" x14ac:dyDescent="0.25">
      <c r="A308" t="s">
        <v>2417</v>
      </c>
      <c r="B308" t="s">
        <v>2418</v>
      </c>
      <c r="C308" t="s">
        <v>552</v>
      </c>
      <c r="D308" t="s">
        <v>553</v>
      </c>
      <c r="E308" t="s">
        <v>569</v>
      </c>
      <c r="F308" t="s">
        <v>570</v>
      </c>
      <c r="G308" t="s">
        <v>748</v>
      </c>
      <c r="H308" t="s">
        <v>2478</v>
      </c>
      <c r="I308" t="s">
        <v>2870</v>
      </c>
      <c r="J308" t="s">
        <v>2871</v>
      </c>
      <c r="K308" t="s">
        <v>64</v>
      </c>
      <c r="L308" t="s">
        <v>65</v>
      </c>
      <c r="M308">
        <v>8522</v>
      </c>
      <c r="N308">
        <v>0</v>
      </c>
      <c r="O308">
        <v>8522</v>
      </c>
      <c r="Q308" t="e">
        <f>MATCH(A308,Вед!A:A,0)</f>
        <v>#N/A</v>
      </c>
      <c r="R308" t="e">
        <f>INDEX(Вед!D:D,Лист2!Q308)</f>
        <v>#N/A</v>
      </c>
      <c r="S308" t="e">
        <f>INDEX(Вед!E:E,Лист2!Q308)</f>
        <v>#N/A</v>
      </c>
      <c r="T308">
        <f>MATCH(G308,ЦС2!A:A,0)</f>
        <v>11</v>
      </c>
      <c r="U308" t="str">
        <f>INDEX(ЦС2!D:D,Лист2!T308)</f>
        <v>Государственная программа 10</v>
      </c>
      <c r="V308" t="e">
        <f>MATCH(I308,ЦС10!A:A,0)</f>
        <v>#N/A</v>
      </c>
      <c r="W308" t="e">
        <f>INDEX(ЦС10!D:D,Лист2!V308)</f>
        <v>#N/A</v>
      </c>
      <c r="X308" t="e">
        <f>INDEX(ЦС10!E:E,Лист2!V308)</f>
        <v>#N/A</v>
      </c>
      <c r="Y308">
        <f t="shared" ca="1" si="20"/>
        <v>0</v>
      </c>
      <c r="Z308">
        <f t="shared" ca="1" si="21"/>
        <v>93631</v>
      </c>
      <c r="AA308">
        <f t="shared" ca="1" si="22"/>
        <v>599142</v>
      </c>
      <c r="AB308">
        <f t="shared" ca="1" si="23"/>
        <v>93631</v>
      </c>
      <c r="AC308">
        <f t="shared" ca="1" si="24"/>
        <v>692773</v>
      </c>
    </row>
    <row r="309" spans="1:29" x14ac:dyDescent="0.25">
      <c r="A309" t="s">
        <v>2419</v>
      </c>
      <c r="B309" t="s">
        <v>2420</v>
      </c>
      <c r="C309" t="s">
        <v>473</v>
      </c>
      <c r="D309" t="s">
        <v>474</v>
      </c>
      <c r="E309" t="s">
        <v>821</v>
      </c>
      <c r="F309" t="s">
        <v>822</v>
      </c>
      <c r="G309" t="s">
        <v>823</v>
      </c>
      <c r="H309" t="s">
        <v>2480</v>
      </c>
      <c r="I309" t="s">
        <v>2872</v>
      </c>
      <c r="J309" t="s">
        <v>2873</v>
      </c>
      <c r="K309" t="s">
        <v>242</v>
      </c>
      <c r="L309" t="s">
        <v>243</v>
      </c>
      <c r="M309">
        <v>706974</v>
      </c>
      <c r="N309">
        <v>0</v>
      </c>
      <c r="O309">
        <v>706974</v>
      </c>
      <c r="Q309" t="e">
        <f>MATCH(A309,Вед!A:A,0)</f>
        <v>#N/A</v>
      </c>
      <c r="R309" t="e">
        <f>INDEX(Вед!D:D,Лист2!Q309)</f>
        <v>#N/A</v>
      </c>
      <c r="S309" t="e">
        <f>INDEX(Вед!E:E,Лист2!Q309)</f>
        <v>#N/A</v>
      </c>
      <c r="T309">
        <f>MATCH(G309,ЦС2!A:A,0)</f>
        <v>26</v>
      </c>
      <c r="U309" t="str">
        <f>INDEX(ЦС2!D:D,Лист2!T309)</f>
        <v>Государственная программа 25</v>
      </c>
      <c r="V309" t="e">
        <f>MATCH(I309,ЦС10!A:A,0)</f>
        <v>#N/A</v>
      </c>
      <c r="W309" t="e">
        <f>INDEX(ЦС10!D:D,Лист2!V309)</f>
        <v>#N/A</v>
      </c>
      <c r="X309" t="e">
        <f>INDEX(ЦС10!E:E,Лист2!V309)</f>
        <v>#N/A</v>
      </c>
      <c r="Y309">
        <f t="shared" ca="1" si="20"/>
        <v>0</v>
      </c>
      <c r="Z309">
        <f t="shared" ca="1" si="21"/>
        <v>164657</v>
      </c>
      <c r="AA309">
        <f t="shared" ca="1" si="22"/>
        <v>610327</v>
      </c>
      <c r="AB309">
        <f t="shared" ca="1" si="23"/>
        <v>164657</v>
      </c>
      <c r="AC309">
        <f t="shared" ca="1" si="24"/>
        <v>774984</v>
      </c>
    </row>
    <row r="310" spans="1:29" x14ac:dyDescent="0.25">
      <c r="A310" t="s">
        <v>2419</v>
      </c>
      <c r="B310" t="s">
        <v>2420</v>
      </c>
      <c r="C310" t="s">
        <v>473</v>
      </c>
      <c r="D310" t="s">
        <v>474</v>
      </c>
      <c r="E310" t="s">
        <v>821</v>
      </c>
      <c r="F310" t="s">
        <v>822</v>
      </c>
      <c r="G310" t="s">
        <v>823</v>
      </c>
      <c r="H310" t="s">
        <v>2480</v>
      </c>
      <c r="I310" t="s">
        <v>2872</v>
      </c>
      <c r="J310" t="s">
        <v>2873</v>
      </c>
      <c r="K310" t="s">
        <v>244</v>
      </c>
      <c r="L310" t="s">
        <v>245</v>
      </c>
      <c r="M310">
        <v>680098</v>
      </c>
      <c r="N310">
        <v>89834</v>
      </c>
      <c r="O310">
        <v>769932</v>
      </c>
      <c r="Q310" t="e">
        <f>MATCH(A310,Вед!A:A,0)</f>
        <v>#N/A</v>
      </c>
      <c r="R310" t="e">
        <f>INDEX(Вед!D:D,Лист2!Q310)</f>
        <v>#N/A</v>
      </c>
      <c r="S310" t="e">
        <f>INDEX(Вед!E:E,Лист2!Q310)</f>
        <v>#N/A</v>
      </c>
      <c r="T310">
        <f>MATCH(G310,ЦС2!A:A,0)</f>
        <v>26</v>
      </c>
      <c r="U310" t="str">
        <f>INDEX(ЦС2!D:D,Лист2!T310)</f>
        <v>Государственная программа 25</v>
      </c>
      <c r="V310" t="e">
        <f>MATCH(I310,ЦС10!A:A,0)</f>
        <v>#N/A</v>
      </c>
      <c r="W310" t="e">
        <f>INDEX(ЦС10!D:D,Лист2!V310)</f>
        <v>#N/A</v>
      </c>
      <c r="X310" t="e">
        <f>INDEX(ЦС10!E:E,Лист2!V310)</f>
        <v>#N/A</v>
      </c>
      <c r="Y310">
        <f t="shared" ca="1" si="20"/>
        <v>2</v>
      </c>
      <c r="Z310">
        <f t="shared" ca="1" si="21"/>
        <v>58960</v>
      </c>
      <c r="AA310">
        <f t="shared" ca="1" si="22"/>
        <v>82335</v>
      </c>
      <c r="AB310">
        <f t="shared" ca="1" si="23"/>
        <v>-82335</v>
      </c>
      <c r="AC310">
        <f t="shared" ca="1" si="24"/>
        <v>0</v>
      </c>
    </row>
    <row r="311" spans="1:29" x14ac:dyDescent="0.25">
      <c r="A311" t="s">
        <v>2419</v>
      </c>
      <c r="B311" t="s">
        <v>2420</v>
      </c>
      <c r="C311" t="s">
        <v>473</v>
      </c>
      <c r="D311" t="s">
        <v>474</v>
      </c>
      <c r="E311" t="s">
        <v>821</v>
      </c>
      <c r="F311" t="s">
        <v>822</v>
      </c>
      <c r="G311" t="s">
        <v>823</v>
      </c>
      <c r="H311" t="s">
        <v>2480</v>
      </c>
      <c r="I311" t="s">
        <v>2872</v>
      </c>
      <c r="J311" t="s">
        <v>2873</v>
      </c>
      <c r="K311" t="s">
        <v>246</v>
      </c>
      <c r="L311" t="s">
        <v>247</v>
      </c>
      <c r="M311">
        <v>833479</v>
      </c>
      <c r="N311">
        <v>255692</v>
      </c>
      <c r="O311">
        <v>1089171</v>
      </c>
      <c r="Q311" t="e">
        <f>MATCH(A311,Вед!A:A,0)</f>
        <v>#N/A</v>
      </c>
      <c r="R311" t="e">
        <f>INDEX(Вед!D:D,Лист2!Q311)</f>
        <v>#N/A</v>
      </c>
      <c r="S311" t="e">
        <f>INDEX(Вед!E:E,Лист2!Q311)</f>
        <v>#N/A</v>
      </c>
      <c r="T311">
        <f>MATCH(G311,ЦС2!A:A,0)</f>
        <v>26</v>
      </c>
      <c r="U311" t="str">
        <f>INDEX(ЦС2!D:D,Лист2!T311)</f>
        <v>Государственная программа 25</v>
      </c>
      <c r="V311" t="e">
        <f>MATCH(I311,ЦС10!A:A,0)</f>
        <v>#N/A</v>
      </c>
      <c r="W311" t="e">
        <f>INDEX(ЦС10!D:D,Лист2!V311)</f>
        <v>#N/A</v>
      </c>
      <c r="X311" t="e">
        <f>INDEX(ЦС10!E:E,Лист2!V311)</f>
        <v>#N/A</v>
      </c>
      <c r="Y311">
        <f t="shared" ca="1" si="20"/>
        <v>0</v>
      </c>
      <c r="Z311">
        <f t="shared" ca="1" si="21"/>
        <v>289782</v>
      </c>
      <c r="AA311">
        <f t="shared" ca="1" si="22"/>
        <v>420388</v>
      </c>
      <c r="AB311">
        <f t="shared" ca="1" si="23"/>
        <v>289782</v>
      </c>
      <c r="AC311">
        <f t="shared" ca="1" si="24"/>
        <v>710170</v>
      </c>
    </row>
    <row r="312" spans="1:29" x14ac:dyDescent="0.25">
      <c r="A312" t="s">
        <v>2419</v>
      </c>
      <c r="B312" t="s">
        <v>2420</v>
      </c>
      <c r="C312" t="s">
        <v>473</v>
      </c>
      <c r="D312" t="s">
        <v>474</v>
      </c>
      <c r="E312" t="s">
        <v>821</v>
      </c>
      <c r="F312" t="s">
        <v>822</v>
      </c>
      <c r="G312" t="s">
        <v>823</v>
      </c>
      <c r="H312" t="s">
        <v>2480</v>
      </c>
      <c r="I312" t="s">
        <v>2872</v>
      </c>
      <c r="J312" t="s">
        <v>2873</v>
      </c>
      <c r="K312" t="s">
        <v>82</v>
      </c>
      <c r="L312" t="s">
        <v>83</v>
      </c>
      <c r="M312">
        <v>606672</v>
      </c>
      <c r="N312">
        <v>199122</v>
      </c>
      <c r="O312">
        <v>805794</v>
      </c>
      <c r="Q312" t="e">
        <f>MATCH(A312,Вед!A:A,0)</f>
        <v>#N/A</v>
      </c>
      <c r="R312" t="e">
        <f>INDEX(Вед!D:D,Лист2!Q312)</f>
        <v>#N/A</v>
      </c>
      <c r="S312" t="e">
        <f>INDEX(Вед!E:E,Лист2!Q312)</f>
        <v>#N/A</v>
      </c>
      <c r="T312">
        <f>MATCH(G312,ЦС2!A:A,0)</f>
        <v>26</v>
      </c>
      <c r="U312" t="str">
        <f>INDEX(ЦС2!D:D,Лист2!T312)</f>
        <v>Государственная программа 25</v>
      </c>
      <c r="V312" t="e">
        <f>MATCH(I312,ЦС10!A:A,0)</f>
        <v>#N/A</v>
      </c>
      <c r="W312" t="e">
        <f>INDEX(ЦС10!D:D,Лист2!V312)</f>
        <v>#N/A</v>
      </c>
      <c r="X312" t="e">
        <f>INDEX(ЦС10!E:E,Лист2!V312)</f>
        <v>#N/A</v>
      </c>
      <c r="Y312">
        <f t="shared" ca="1" si="20"/>
        <v>2</v>
      </c>
      <c r="Z312">
        <f t="shared" ca="1" si="21"/>
        <v>201554</v>
      </c>
      <c r="AA312">
        <f t="shared" ca="1" si="22"/>
        <v>264359</v>
      </c>
      <c r="AB312">
        <f t="shared" ca="1" si="23"/>
        <v>-264359</v>
      </c>
      <c r="AC312">
        <f t="shared" ca="1" si="24"/>
        <v>0</v>
      </c>
    </row>
    <row r="313" spans="1:29" x14ac:dyDescent="0.25">
      <c r="A313" t="s">
        <v>2419</v>
      </c>
      <c r="B313" t="s">
        <v>2420</v>
      </c>
      <c r="C313" t="s">
        <v>473</v>
      </c>
      <c r="D313" t="s">
        <v>474</v>
      </c>
      <c r="E313" t="s">
        <v>821</v>
      </c>
      <c r="F313" t="s">
        <v>822</v>
      </c>
      <c r="G313" t="s">
        <v>823</v>
      </c>
      <c r="H313" t="s">
        <v>2480</v>
      </c>
      <c r="I313" t="s">
        <v>2872</v>
      </c>
      <c r="J313" t="s">
        <v>2873</v>
      </c>
      <c r="K313" t="s">
        <v>102</v>
      </c>
      <c r="L313" t="s">
        <v>103</v>
      </c>
      <c r="M313">
        <v>242258</v>
      </c>
      <c r="N313">
        <v>85102</v>
      </c>
      <c r="O313">
        <v>327360</v>
      </c>
      <c r="Q313" t="e">
        <f>MATCH(A313,Вед!A:A,0)</f>
        <v>#N/A</v>
      </c>
      <c r="R313" t="e">
        <f>INDEX(Вед!D:D,Лист2!Q313)</f>
        <v>#N/A</v>
      </c>
      <c r="S313" t="e">
        <f>INDEX(Вед!E:E,Лист2!Q313)</f>
        <v>#N/A</v>
      </c>
      <c r="T313">
        <f>MATCH(G313,ЦС2!A:A,0)</f>
        <v>26</v>
      </c>
      <c r="U313" t="str">
        <f>INDEX(ЦС2!D:D,Лист2!T313)</f>
        <v>Государственная программа 25</v>
      </c>
      <c r="V313" t="e">
        <f>MATCH(I313,ЦС10!A:A,0)</f>
        <v>#N/A</v>
      </c>
      <c r="W313" t="e">
        <f>INDEX(ЦС10!D:D,Лист2!V313)</f>
        <v>#N/A</v>
      </c>
      <c r="X313" t="e">
        <f>INDEX(ЦС10!E:E,Лист2!V313)</f>
        <v>#N/A</v>
      </c>
      <c r="Y313">
        <f t="shared" ca="1" si="20"/>
        <v>3</v>
      </c>
      <c r="Z313">
        <f t="shared" ca="1" si="21"/>
        <v>556505</v>
      </c>
      <c r="AA313">
        <f t="shared" ca="1" si="22"/>
        <v>841152</v>
      </c>
      <c r="AB313">
        <f t="shared" ca="1" si="23"/>
        <v>0</v>
      </c>
      <c r="AC313">
        <f t="shared" ca="1" si="24"/>
        <v>841152</v>
      </c>
    </row>
    <row r="314" spans="1:29" x14ac:dyDescent="0.25">
      <c r="A314" t="s">
        <v>2419</v>
      </c>
      <c r="B314" t="s">
        <v>2420</v>
      </c>
      <c r="C314" t="s">
        <v>473</v>
      </c>
      <c r="D314" t="s">
        <v>474</v>
      </c>
      <c r="E314" t="s">
        <v>821</v>
      </c>
      <c r="F314" t="s">
        <v>822</v>
      </c>
      <c r="G314" t="s">
        <v>823</v>
      </c>
      <c r="H314" t="s">
        <v>2480</v>
      </c>
      <c r="I314" t="s">
        <v>2874</v>
      </c>
      <c r="J314" t="s">
        <v>2875</v>
      </c>
      <c r="K314" t="s">
        <v>242</v>
      </c>
      <c r="L314" t="s">
        <v>243</v>
      </c>
      <c r="M314">
        <v>844578</v>
      </c>
      <c r="N314">
        <v>-491590</v>
      </c>
      <c r="O314">
        <v>352988</v>
      </c>
      <c r="Q314" t="e">
        <f>MATCH(A314,Вед!A:A,0)</f>
        <v>#N/A</v>
      </c>
      <c r="R314" t="e">
        <f>INDEX(Вед!D:D,Лист2!Q314)</f>
        <v>#N/A</v>
      </c>
      <c r="S314" t="e">
        <f>INDEX(Вед!E:E,Лист2!Q314)</f>
        <v>#N/A</v>
      </c>
      <c r="T314">
        <f>MATCH(G314,ЦС2!A:A,0)</f>
        <v>26</v>
      </c>
      <c r="U314" t="str">
        <f>INDEX(ЦС2!D:D,Лист2!T314)</f>
        <v>Государственная программа 25</v>
      </c>
      <c r="V314" t="e">
        <f>MATCH(I314,ЦС10!A:A,0)</f>
        <v>#N/A</v>
      </c>
      <c r="W314" t="e">
        <f>INDEX(ЦС10!D:D,Лист2!V314)</f>
        <v>#N/A</v>
      </c>
      <c r="X314" t="e">
        <f>INDEX(ЦС10!E:E,Лист2!V314)</f>
        <v>#N/A</v>
      </c>
      <c r="Y314">
        <f t="shared" ca="1" si="20"/>
        <v>1</v>
      </c>
      <c r="Z314">
        <f t="shared" ca="1" si="21"/>
        <v>21748</v>
      </c>
      <c r="AA314">
        <f t="shared" ca="1" si="22"/>
        <v>362523</v>
      </c>
      <c r="AB314">
        <f t="shared" ca="1" si="23"/>
        <v>-21748</v>
      </c>
      <c r="AC314">
        <f t="shared" ca="1" si="24"/>
        <v>340775</v>
      </c>
    </row>
    <row r="315" spans="1:29" x14ac:dyDescent="0.25">
      <c r="A315" t="s">
        <v>2419</v>
      </c>
      <c r="B315" t="s">
        <v>2420</v>
      </c>
      <c r="C315" t="s">
        <v>473</v>
      </c>
      <c r="D315" t="s">
        <v>474</v>
      </c>
      <c r="E315" t="s">
        <v>821</v>
      </c>
      <c r="F315" t="s">
        <v>822</v>
      </c>
      <c r="G315" t="s">
        <v>823</v>
      </c>
      <c r="H315" t="s">
        <v>2480</v>
      </c>
      <c r="I315" t="s">
        <v>2874</v>
      </c>
      <c r="J315" t="s">
        <v>2875</v>
      </c>
      <c r="K315" t="s">
        <v>246</v>
      </c>
      <c r="L315" t="s">
        <v>247</v>
      </c>
      <c r="M315">
        <v>426969</v>
      </c>
      <c r="N315">
        <v>-426969</v>
      </c>
      <c r="O315">
        <v>0</v>
      </c>
      <c r="Q315" t="e">
        <f>MATCH(A315,Вед!A:A,0)</f>
        <v>#N/A</v>
      </c>
      <c r="R315" t="e">
        <f>INDEX(Вед!D:D,Лист2!Q315)</f>
        <v>#N/A</v>
      </c>
      <c r="S315" t="e">
        <f>INDEX(Вед!E:E,Лист2!Q315)</f>
        <v>#N/A</v>
      </c>
      <c r="T315">
        <f>MATCH(G315,ЦС2!A:A,0)</f>
        <v>26</v>
      </c>
      <c r="U315" t="str">
        <f>INDEX(ЦС2!D:D,Лист2!T315)</f>
        <v>Государственная программа 25</v>
      </c>
      <c r="V315" t="e">
        <f>MATCH(I315,ЦС10!A:A,0)</f>
        <v>#N/A</v>
      </c>
      <c r="W315" t="e">
        <f>INDEX(ЦС10!D:D,Лист2!V315)</f>
        <v>#N/A</v>
      </c>
      <c r="X315" t="e">
        <f>INDEX(ЦС10!E:E,Лист2!V315)</f>
        <v>#N/A</v>
      </c>
      <c r="Y315">
        <f t="shared" ca="1" si="20"/>
        <v>1</v>
      </c>
      <c r="Z315">
        <f t="shared" ca="1" si="21"/>
        <v>62074</v>
      </c>
      <c r="AA315">
        <f t="shared" ca="1" si="22"/>
        <v>348776</v>
      </c>
      <c r="AB315">
        <f t="shared" ca="1" si="23"/>
        <v>-62074</v>
      </c>
      <c r="AC315">
        <f t="shared" ca="1" si="24"/>
        <v>286702</v>
      </c>
    </row>
    <row r="316" spans="1:29" x14ac:dyDescent="0.25">
      <c r="A316" t="s">
        <v>2419</v>
      </c>
      <c r="B316" t="s">
        <v>2420</v>
      </c>
      <c r="C316" t="s">
        <v>473</v>
      </c>
      <c r="D316" t="s">
        <v>474</v>
      </c>
      <c r="E316" t="s">
        <v>821</v>
      </c>
      <c r="F316" t="s">
        <v>822</v>
      </c>
      <c r="G316" t="s">
        <v>823</v>
      </c>
      <c r="H316" t="s">
        <v>2480</v>
      </c>
      <c r="I316" t="s">
        <v>2876</v>
      </c>
      <c r="J316" t="s">
        <v>2877</v>
      </c>
      <c r="K316" t="s">
        <v>102</v>
      </c>
      <c r="L316" t="s">
        <v>103</v>
      </c>
      <c r="M316">
        <v>249808</v>
      </c>
      <c r="N316">
        <v>0</v>
      </c>
      <c r="O316">
        <v>249808</v>
      </c>
      <c r="Q316" t="e">
        <f>MATCH(A316,Вед!A:A,0)</f>
        <v>#N/A</v>
      </c>
      <c r="R316" t="e">
        <f>INDEX(Вед!D:D,Лист2!Q316)</f>
        <v>#N/A</v>
      </c>
      <c r="S316" t="e">
        <f>INDEX(Вед!E:E,Лист2!Q316)</f>
        <v>#N/A</v>
      </c>
      <c r="T316">
        <f>MATCH(G316,ЦС2!A:A,0)</f>
        <v>26</v>
      </c>
      <c r="U316" t="str">
        <f>INDEX(ЦС2!D:D,Лист2!T316)</f>
        <v>Государственная программа 25</v>
      </c>
      <c r="V316" t="e">
        <f>MATCH(I316,ЦС10!A:A,0)</f>
        <v>#N/A</v>
      </c>
      <c r="W316" t="e">
        <f>INDEX(ЦС10!D:D,Лист2!V316)</f>
        <v>#N/A</v>
      </c>
      <c r="X316" t="e">
        <f>INDEX(ЦС10!E:E,Лист2!V316)</f>
        <v>#N/A</v>
      </c>
      <c r="Y316">
        <f t="shared" ca="1" si="20"/>
        <v>0</v>
      </c>
      <c r="Z316">
        <f t="shared" ca="1" si="21"/>
        <v>42240</v>
      </c>
      <c r="AA316">
        <f t="shared" ca="1" si="22"/>
        <v>55639</v>
      </c>
      <c r="AB316">
        <f t="shared" ca="1" si="23"/>
        <v>42240</v>
      </c>
      <c r="AC316">
        <f t="shared" ca="1" si="24"/>
        <v>97879</v>
      </c>
    </row>
    <row r="317" spans="1:29" x14ac:dyDescent="0.25">
      <c r="A317" t="s">
        <v>2419</v>
      </c>
      <c r="B317" t="s">
        <v>2420</v>
      </c>
      <c r="C317" t="s">
        <v>473</v>
      </c>
      <c r="D317" t="s">
        <v>474</v>
      </c>
      <c r="E317" t="s">
        <v>497</v>
      </c>
      <c r="F317" t="s">
        <v>498</v>
      </c>
      <c r="G317" t="s">
        <v>823</v>
      </c>
      <c r="H317" t="s">
        <v>2480</v>
      </c>
      <c r="I317" t="s">
        <v>2878</v>
      </c>
      <c r="J317" t="s">
        <v>2879</v>
      </c>
      <c r="K317" t="s">
        <v>102</v>
      </c>
      <c r="L317" t="s">
        <v>103</v>
      </c>
      <c r="M317">
        <v>969584</v>
      </c>
      <c r="N317">
        <v>0</v>
      </c>
      <c r="O317">
        <v>969584</v>
      </c>
      <c r="Q317" t="e">
        <f>MATCH(A317,Вед!A:A,0)</f>
        <v>#N/A</v>
      </c>
      <c r="R317" t="e">
        <f>INDEX(Вед!D:D,Лист2!Q317)</f>
        <v>#N/A</v>
      </c>
      <c r="S317" t="e">
        <f>INDEX(Вед!E:E,Лист2!Q317)</f>
        <v>#N/A</v>
      </c>
      <c r="T317">
        <f>MATCH(G317,ЦС2!A:A,0)</f>
        <v>26</v>
      </c>
      <c r="U317" t="str">
        <f>INDEX(ЦС2!D:D,Лист2!T317)</f>
        <v>Государственная программа 25</v>
      </c>
      <c r="V317" t="e">
        <f>MATCH(I317,ЦС10!A:A,0)</f>
        <v>#N/A</v>
      </c>
      <c r="W317" t="e">
        <f>INDEX(ЦС10!D:D,Лист2!V317)</f>
        <v>#N/A</v>
      </c>
      <c r="X317" t="e">
        <f>INDEX(ЦС10!E:E,Лист2!V317)</f>
        <v>#N/A</v>
      </c>
      <c r="Y317">
        <f t="shared" ca="1" si="20"/>
        <v>2</v>
      </c>
      <c r="Z317">
        <f t="shared" ca="1" si="21"/>
        <v>384901</v>
      </c>
      <c r="AA317">
        <f t="shared" ca="1" si="22"/>
        <v>433641</v>
      </c>
      <c r="AB317">
        <f t="shared" ca="1" si="23"/>
        <v>-433641</v>
      </c>
      <c r="AC317">
        <f t="shared" ca="1" si="24"/>
        <v>0</v>
      </c>
    </row>
    <row r="318" spans="1:29" x14ac:dyDescent="0.25">
      <c r="A318" t="s">
        <v>2419</v>
      </c>
      <c r="B318" t="s">
        <v>2420</v>
      </c>
      <c r="C318" t="s">
        <v>21</v>
      </c>
      <c r="D318" t="s">
        <v>22</v>
      </c>
      <c r="E318" t="s">
        <v>208</v>
      </c>
      <c r="F318" t="s">
        <v>209</v>
      </c>
      <c r="G318" t="s">
        <v>823</v>
      </c>
      <c r="H318" t="s">
        <v>2480</v>
      </c>
      <c r="I318" t="s">
        <v>2876</v>
      </c>
      <c r="J318" t="s">
        <v>2877</v>
      </c>
      <c r="K318" t="s">
        <v>102</v>
      </c>
      <c r="L318" t="s">
        <v>103</v>
      </c>
      <c r="M318">
        <v>48545</v>
      </c>
      <c r="N318">
        <v>10134</v>
      </c>
      <c r="O318">
        <v>58679</v>
      </c>
      <c r="Q318" t="e">
        <f>MATCH(A318,Вед!A:A,0)</f>
        <v>#N/A</v>
      </c>
      <c r="R318" t="e">
        <f>INDEX(Вед!D:D,Лист2!Q318)</f>
        <v>#N/A</v>
      </c>
      <c r="S318" t="e">
        <f>INDEX(Вед!E:E,Лист2!Q318)</f>
        <v>#N/A</v>
      </c>
      <c r="T318">
        <f>MATCH(G318,ЦС2!A:A,0)</f>
        <v>26</v>
      </c>
      <c r="U318" t="str">
        <f>INDEX(ЦС2!D:D,Лист2!T318)</f>
        <v>Государственная программа 25</v>
      </c>
      <c r="V318" t="e">
        <f>MATCH(I318,ЦС10!A:A,0)</f>
        <v>#N/A</v>
      </c>
      <c r="W318" t="e">
        <f>INDEX(ЦС10!D:D,Лист2!V318)</f>
        <v>#N/A</v>
      </c>
      <c r="X318" t="e">
        <f>INDEX(ЦС10!E:E,Лист2!V318)</f>
        <v>#N/A</v>
      </c>
      <c r="Y318">
        <f t="shared" ca="1" si="20"/>
        <v>1</v>
      </c>
      <c r="Z318">
        <f t="shared" ca="1" si="21"/>
        <v>655007</v>
      </c>
      <c r="AA318">
        <f t="shared" ca="1" si="22"/>
        <v>949462</v>
      </c>
      <c r="AB318">
        <f t="shared" ca="1" si="23"/>
        <v>-655007</v>
      </c>
      <c r="AC318">
        <f t="shared" ca="1" si="24"/>
        <v>294455</v>
      </c>
    </row>
    <row r="319" spans="1:29" x14ac:dyDescent="0.25">
      <c r="A319" t="s">
        <v>2421</v>
      </c>
      <c r="B319" t="s">
        <v>2422</v>
      </c>
      <c r="C319" t="s">
        <v>530</v>
      </c>
      <c r="D319" t="s">
        <v>531</v>
      </c>
      <c r="E319" t="s">
        <v>532</v>
      </c>
      <c r="F319" t="s">
        <v>533</v>
      </c>
      <c r="G319" t="s">
        <v>645</v>
      </c>
      <c r="H319" t="s">
        <v>2472</v>
      </c>
      <c r="I319" t="s">
        <v>2880</v>
      </c>
      <c r="J319" t="s">
        <v>2881</v>
      </c>
      <c r="K319" t="s">
        <v>403</v>
      </c>
      <c r="L319" t="s">
        <v>404</v>
      </c>
      <c r="M319">
        <v>597163</v>
      </c>
      <c r="N319">
        <v>-597163</v>
      </c>
      <c r="O319">
        <v>0</v>
      </c>
      <c r="Q319" t="e">
        <f>MATCH(A319,Вед!A:A,0)</f>
        <v>#N/A</v>
      </c>
      <c r="R319" t="e">
        <f>INDEX(Вед!D:D,Лист2!Q319)</f>
        <v>#N/A</v>
      </c>
      <c r="S319" t="e">
        <f>INDEX(Вед!E:E,Лист2!Q319)</f>
        <v>#N/A</v>
      </c>
      <c r="T319">
        <f>MATCH(G319,ЦС2!A:A,0)</f>
        <v>15</v>
      </c>
      <c r="U319" t="str">
        <f>INDEX(ЦС2!D:D,Лист2!T319)</f>
        <v>Государственная программа 14</v>
      </c>
      <c r="V319" t="e">
        <f>MATCH(I319,ЦС10!A:A,0)</f>
        <v>#N/A</v>
      </c>
      <c r="W319" t="e">
        <f>INDEX(ЦС10!D:D,Лист2!V319)</f>
        <v>#N/A</v>
      </c>
      <c r="X319" t="e">
        <f>INDEX(ЦС10!E:E,Лист2!V319)</f>
        <v>#N/A</v>
      </c>
      <c r="Y319">
        <f t="shared" ca="1" si="20"/>
        <v>2</v>
      </c>
      <c r="Z319">
        <f t="shared" ca="1" si="21"/>
        <v>187749</v>
      </c>
      <c r="AA319">
        <f t="shared" ca="1" si="22"/>
        <v>236106</v>
      </c>
      <c r="AB319">
        <f t="shared" ca="1" si="23"/>
        <v>-236106</v>
      </c>
      <c r="AC319">
        <f t="shared" ca="1" si="24"/>
        <v>0</v>
      </c>
    </row>
    <row r="320" spans="1:29" x14ac:dyDescent="0.25">
      <c r="A320" t="s">
        <v>2421</v>
      </c>
      <c r="B320" t="s">
        <v>2422</v>
      </c>
      <c r="C320" t="s">
        <v>530</v>
      </c>
      <c r="D320" t="s">
        <v>531</v>
      </c>
      <c r="E320" t="s">
        <v>532</v>
      </c>
      <c r="F320" t="s">
        <v>533</v>
      </c>
      <c r="G320" t="s">
        <v>645</v>
      </c>
      <c r="H320" t="s">
        <v>2472</v>
      </c>
      <c r="I320" t="s">
        <v>2880</v>
      </c>
      <c r="J320" t="s">
        <v>2881</v>
      </c>
      <c r="K320" t="s">
        <v>405</v>
      </c>
      <c r="L320" t="s">
        <v>406</v>
      </c>
      <c r="M320">
        <v>159617</v>
      </c>
      <c r="N320">
        <v>0</v>
      </c>
      <c r="O320">
        <v>159617</v>
      </c>
      <c r="Q320" t="e">
        <f>MATCH(A320,Вед!A:A,0)</f>
        <v>#N/A</v>
      </c>
      <c r="R320" t="e">
        <f>INDEX(Вед!D:D,Лист2!Q320)</f>
        <v>#N/A</v>
      </c>
      <c r="S320" t="e">
        <f>INDEX(Вед!E:E,Лист2!Q320)</f>
        <v>#N/A</v>
      </c>
      <c r="T320">
        <f>MATCH(G320,ЦС2!A:A,0)</f>
        <v>15</v>
      </c>
      <c r="U320" t="str">
        <f>INDEX(ЦС2!D:D,Лист2!T320)</f>
        <v>Государственная программа 14</v>
      </c>
      <c r="V320" t="e">
        <f>MATCH(I320,ЦС10!A:A,0)</f>
        <v>#N/A</v>
      </c>
      <c r="W320" t="e">
        <f>INDEX(ЦС10!D:D,Лист2!V320)</f>
        <v>#N/A</v>
      </c>
      <c r="X320" t="e">
        <f>INDEX(ЦС10!E:E,Лист2!V320)</f>
        <v>#N/A</v>
      </c>
      <c r="Y320">
        <f t="shared" ca="1" si="20"/>
        <v>2</v>
      </c>
      <c r="Z320">
        <f t="shared" ca="1" si="21"/>
        <v>412740</v>
      </c>
      <c r="AA320">
        <f t="shared" ca="1" si="22"/>
        <v>649506</v>
      </c>
      <c r="AB320">
        <f t="shared" ca="1" si="23"/>
        <v>-649506</v>
      </c>
      <c r="AC320">
        <f t="shared" ca="1" si="24"/>
        <v>0</v>
      </c>
    </row>
    <row r="321" spans="1:29" x14ac:dyDescent="0.25">
      <c r="A321" t="s">
        <v>2421</v>
      </c>
      <c r="B321" t="s">
        <v>2422</v>
      </c>
      <c r="C321" t="s">
        <v>530</v>
      </c>
      <c r="D321" t="s">
        <v>531</v>
      </c>
      <c r="E321" t="s">
        <v>532</v>
      </c>
      <c r="F321" t="s">
        <v>533</v>
      </c>
      <c r="G321" t="s">
        <v>645</v>
      </c>
      <c r="H321" t="s">
        <v>2472</v>
      </c>
      <c r="I321" t="s">
        <v>2880</v>
      </c>
      <c r="J321" t="s">
        <v>2881</v>
      </c>
      <c r="K321" t="s">
        <v>407</v>
      </c>
      <c r="L321" t="s">
        <v>408</v>
      </c>
      <c r="M321">
        <v>866482</v>
      </c>
      <c r="N321">
        <v>-185447</v>
      </c>
      <c r="O321">
        <v>681035</v>
      </c>
      <c r="Q321" t="e">
        <f>MATCH(A321,Вед!A:A,0)</f>
        <v>#N/A</v>
      </c>
      <c r="R321" t="e">
        <f>INDEX(Вед!D:D,Лист2!Q321)</f>
        <v>#N/A</v>
      </c>
      <c r="S321" t="e">
        <f>INDEX(Вед!E:E,Лист2!Q321)</f>
        <v>#N/A</v>
      </c>
      <c r="T321">
        <f>MATCH(G321,ЦС2!A:A,0)</f>
        <v>15</v>
      </c>
      <c r="U321" t="str">
        <f>INDEX(ЦС2!D:D,Лист2!T321)</f>
        <v>Государственная программа 14</v>
      </c>
      <c r="V321" t="e">
        <f>MATCH(I321,ЦС10!A:A,0)</f>
        <v>#N/A</v>
      </c>
      <c r="W321" t="e">
        <f>INDEX(ЦС10!D:D,Лист2!V321)</f>
        <v>#N/A</v>
      </c>
      <c r="X321" t="e">
        <f>INDEX(ЦС10!E:E,Лист2!V321)</f>
        <v>#N/A</v>
      </c>
      <c r="Y321">
        <f t="shared" ca="1" si="20"/>
        <v>2</v>
      </c>
      <c r="Z321">
        <f t="shared" ca="1" si="21"/>
        <v>2621</v>
      </c>
      <c r="AA321">
        <f t="shared" ca="1" si="22"/>
        <v>4920</v>
      </c>
      <c r="AB321">
        <f t="shared" ca="1" si="23"/>
        <v>-4920</v>
      </c>
      <c r="AC321">
        <f t="shared" ca="1" si="24"/>
        <v>0</v>
      </c>
    </row>
    <row r="322" spans="1:29" x14ac:dyDescent="0.25">
      <c r="A322" t="s">
        <v>2421</v>
      </c>
      <c r="B322" t="s">
        <v>2422</v>
      </c>
      <c r="C322" t="s">
        <v>530</v>
      </c>
      <c r="D322" t="s">
        <v>531</v>
      </c>
      <c r="E322" t="s">
        <v>532</v>
      </c>
      <c r="F322" t="s">
        <v>533</v>
      </c>
      <c r="G322" t="s">
        <v>645</v>
      </c>
      <c r="H322" t="s">
        <v>2472</v>
      </c>
      <c r="I322" t="s">
        <v>2880</v>
      </c>
      <c r="J322" t="s">
        <v>2881</v>
      </c>
      <c r="K322" t="s">
        <v>82</v>
      </c>
      <c r="L322" t="s">
        <v>83</v>
      </c>
      <c r="M322">
        <v>508350</v>
      </c>
      <c r="N322">
        <v>429438</v>
      </c>
      <c r="O322">
        <v>937788</v>
      </c>
      <c r="Q322" t="e">
        <f>MATCH(A322,Вед!A:A,0)</f>
        <v>#N/A</v>
      </c>
      <c r="R322" t="e">
        <f>INDEX(Вед!D:D,Лист2!Q322)</f>
        <v>#N/A</v>
      </c>
      <c r="S322" t="e">
        <f>INDEX(Вед!E:E,Лист2!Q322)</f>
        <v>#N/A</v>
      </c>
      <c r="T322">
        <f>MATCH(G322,ЦС2!A:A,0)</f>
        <v>15</v>
      </c>
      <c r="U322" t="str">
        <f>INDEX(ЦС2!D:D,Лист2!T322)</f>
        <v>Государственная программа 14</v>
      </c>
      <c r="V322" t="e">
        <f>MATCH(I322,ЦС10!A:A,0)</f>
        <v>#N/A</v>
      </c>
      <c r="W322" t="e">
        <f>INDEX(ЦС10!D:D,Лист2!V322)</f>
        <v>#N/A</v>
      </c>
      <c r="X322" t="e">
        <f>INDEX(ЦС10!E:E,Лист2!V322)</f>
        <v>#N/A</v>
      </c>
      <c r="Y322">
        <f t="shared" ca="1" si="20"/>
        <v>2</v>
      </c>
      <c r="Z322">
        <f t="shared" ca="1" si="21"/>
        <v>439965</v>
      </c>
      <c r="AA322">
        <f t="shared" ca="1" si="22"/>
        <v>444028</v>
      </c>
      <c r="AB322">
        <f t="shared" ca="1" si="23"/>
        <v>-444028</v>
      </c>
      <c r="AC322">
        <f t="shared" ca="1" si="24"/>
        <v>0</v>
      </c>
    </row>
    <row r="323" spans="1:29" x14ac:dyDescent="0.25">
      <c r="A323" t="s">
        <v>2421</v>
      </c>
      <c r="B323" t="s">
        <v>2422</v>
      </c>
      <c r="C323" t="s">
        <v>530</v>
      </c>
      <c r="D323" t="s">
        <v>531</v>
      </c>
      <c r="E323" t="s">
        <v>532</v>
      </c>
      <c r="F323" t="s">
        <v>533</v>
      </c>
      <c r="G323" t="s">
        <v>645</v>
      </c>
      <c r="H323" t="s">
        <v>2472</v>
      </c>
      <c r="I323" t="s">
        <v>2880</v>
      </c>
      <c r="J323" t="s">
        <v>2881</v>
      </c>
      <c r="K323" t="s">
        <v>102</v>
      </c>
      <c r="L323" t="s">
        <v>103</v>
      </c>
      <c r="M323">
        <v>361212</v>
      </c>
      <c r="N323">
        <v>0</v>
      </c>
      <c r="O323">
        <v>361212</v>
      </c>
      <c r="Q323" t="e">
        <f>MATCH(A323,Вед!A:A,0)</f>
        <v>#N/A</v>
      </c>
      <c r="R323" t="e">
        <f>INDEX(Вед!D:D,Лист2!Q323)</f>
        <v>#N/A</v>
      </c>
      <c r="S323" t="e">
        <f>INDEX(Вед!E:E,Лист2!Q323)</f>
        <v>#N/A</v>
      </c>
      <c r="T323">
        <f>MATCH(G323,ЦС2!A:A,0)</f>
        <v>15</v>
      </c>
      <c r="U323" t="str">
        <f>INDEX(ЦС2!D:D,Лист2!T323)</f>
        <v>Государственная программа 14</v>
      </c>
      <c r="V323" t="e">
        <f>MATCH(I323,ЦС10!A:A,0)</f>
        <v>#N/A</v>
      </c>
      <c r="W323" t="e">
        <f>INDEX(ЦС10!D:D,Лист2!V323)</f>
        <v>#N/A</v>
      </c>
      <c r="X323" t="e">
        <f>INDEX(ЦС10!E:E,Лист2!V323)</f>
        <v>#N/A</v>
      </c>
      <c r="Y323">
        <f t="shared" ref="Y323:Y386" ca="1" si="25">RANDBETWEEN(0,3)</f>
        <v>0</v>
      </c>
      <c r="Z323">
        <f t="shared" ref="Z323:Z386" ca="1" si="26">RANDBETWEEN(1,AA323)</f>
        <v>403418</v>
      </c>
      <c r="AA323">
        <f t="shared" ref="AA323:AA386" ca="1" si="27">RANDBETWEEN(1,1000000)</f>
        <v>721271</v>
      </c>
      <c r="AB323">
        <f t="shared" ref="AB323:AB386" ca="1" si="28">IF(Y323=0,Z323,IF(Y323=1,(-1)*Z323,IF(Y323=2,(-1)*AA323,0)))</f>
        <v>403418</v>
      </c>
      <c r="AC323">
        <f t="shared" ref="AC323:AC386" ca="1" si="29">+AA323+AB323</f>
        <v>1124689</v>
      </c>
    </row>
    <row r="324" spans="1:29" x14ac:dyDescent="0.25">
      <c r="A324" t="s">
        <v>2421</v>
      </c>
      <c r="B324" t="s">
        <v>2422</v>
      </c>
      <c r="C324" t="s">
        <v>530</v>
      </c>
      <c r="D324" t="s">
        <v>531</v>
      </c>
      <c r="E324" t="s">
        <v>532</v>
      </c>
      <c r="F324" t="s">
        <v>533</v>
      </c>
      <c r="G324" t="s">
        <v>645</v>
      </c>
      <c r="H324" t="s">
        <v>2472</v>
      </c>
      <c r="I324" t="s">
        <v>2880</v>
      </c>
      <c r="J324" t="s">
        <v>2881</v>
      </c>
      <c r="K324" t="s">
        <v>258</v>
      </c>
      <c r="L324" t="s">
        <v>259</v>
      </c>
      <c r="M324">
        <v>667180</v>
      </c>
      <c r="N324">
        <v>-667180</v>
      </c>
      <c r="O324">
        <v>0</v>
      </c>
      <c r="Q324" t="e">
        <f>MATCH(A324,Вед!A:A,0)</f>
        <v>#N/A</v>
      </c>
      <c r="R324" t="e">
        <f>INDEX(Вед!D:D,Лист2!Q324)</f>
        <v>#N/A</v>
      </c>
      <c r="S324" t="e">
        <f>INDEX(Вед!E:E,Лист2!Q324)</f>
        <v>#N/A</v>
      </c>
      <c r="T324">
        <f>MATCH(G324,ЦС2!A:A,0)</f>
        <v>15</v>
      </c>
      <c r="U324" t="str">
        <f>INDEX(ЦС2!D:D,Лист2!T324)</f>
        <v>Государственная программа 14</v>
      </c>
      <c r="V324" t="e">
        <f>MATCH(I324,ЦС10!A:A,0)</f>
        <v>#N/A</v>
      </c>
      <c r="W324" t="e">
        <f>INDEX(ЦС10!D:D,Лист2!V324)</f>
        <v>#N/A</v>
      </c>
      <c r="X324" t="e">
        <f>INDEX(ЦС10!E:E,Лист2!V324)</f>
        <v>#N/A</v>
      </c>
      <c r="Y324">
        <f t="shared" ca="1" si="25"/>
        <v>2</v>
      </c>
      <c r="Z324">
        <f t="shared" ca="1" si="26"/>
        <v>116989</v>
      </c>
      <c r="AA324">
        <f t="shared" ca="1" si="27"/>
        <v>701810</v>
      </c>
      <c r="AB324">
        <f t="shared" ca="1" si="28"/>
        <v>-701810</v>
      </c>
      <c r="AC324">
        <f t="shared" ca="1" si="29"/>
        <v>0</v>
      </c>
    </row>
    <row r="325" spans="1:29" x14ac:dyDescent="0.25">
      <c r="A325" t="s">
        <v>2421</v>
      </c>
      <c r="B325" t="s">
        <v>2422</v>
      </c>
      <c r="C325" t="s">
        <v>530</v>
      </c>
      <c r="D325" t="s">
        <v>531</v>
      </c>
      <c r="E325" t="s">
        <v>532</v>
      </c>
      <c r="F325" t="s">
        <v>533</v>
      </c>
      <c r="G325" t="s">
        <v>645</v>
      </c>
      <c r="H325" t="s">
        <v>2472</v>
      </c>
      <c r="I325" t="s">
        <v>2880</v>
      </c>
      <c r="J325" t="s">
        <v>2881</v>
      </c>
      <c r="K325" t="s">
        <v>248</v>
      </c>
      <c r="L325" t="s">
        <v>249</v>
      </c>
      <c r="M325">
        <v>386898</v>
      </c>
      <c r="N325">
        <v>0</v>
      </c>
      <c r="O325">
        <v>386898</v>
      </c>
      <c r="Q325" t="e">
        <f>MATCH(A325,Вед!A:A,0)</f>
        <v>#N/A</v>
      </c>
      <c r="R325" t="e">
        <f>INDEX(Вед!D:D,Лист2!Q325)</f>
        <v>#N/A</v>
      </c>
      <c r="S325" t="e">
        <f>INDEX(Вед!E:E,Лист2!Q325)</f>
        <v>#N/A</v>
      </c>
      <c r="T325">
        <f>MATCH(G325,ЦС2!A:A,0)</f>
        <v>15</v>
      </c>
      <c r="U325" t="str">
        <f>INDEX(ЦС2!D:D,Лист2!T325)</f>
        <v>Государственная программа 14</v>
      </c>
      <c r="V325" t="e">
        <f>MATCH(I325,ЦС10!A:A,0)</f>
        <v>#N/A</v>
      </c>
      <c r="W325" t="e">
        <f>INDEX(ЦС10!D:D,Лист2!V325)</f>
        <v>#N/A</v>
      </c>
      <c r="X325" t="e">
        <f>INDEX(ЦС10!E:E,Лист2!V325)</f>
        <v>#N/A</v>
      </c>
      <c r="Y325">
        <f t="shared" ca="1" si="25"/>
        <v>0</v>
      </c>
      <c r="Z325">
        <f t="shared" ca="1" si="26"/>
        <v>40901</v>
      </c>
      <c r="AA325">
        <f t="shared" ca="1" si="27"/>
        <v>679773</v>
      </c>
      <c r="AB325">
        <f t="shared" ca="1" si="28"/>
        <v>40901</v>
      </c>
      <c r="AC325">
        <f t="shared" ca="1" si="29"/>
        <v>720674</v>
      </c>
    </row>
    <row r="326" spans="1:29" x14ac:dyDescent="0.25">
      <c r="A326" t="s">
        <v>2421</v>
      </c>
      <c r="B326" t="s">
        <v>2422</v>
      </c>
      <c r="C326" t="s">
        <v>530</v>
      </c>
      <c r="D326" t="s">
        <v>531</v>
      </c>
      <c r="E326" t="s">
        <v>532</v>
      </c>
      <c r="F326" t="s">
        <v>533</v>
      </c>
      <c r="G326" t="s">
        <v>645</v>
      </c>
      <c r="H326" t="s">
        <v>2472</v>
      </c>
      <c r="I326" t="s">
        <v>2882</v>
      </c>
      <c r="J326" t="s">
        <v>2883</v>
      </c>
      <c r="K326" t="s">
        <v>102</v>
      </c>
      <c r="L326" t="s">
        <v>103</v>
      </c>
      <c r="M326">
        <v>120904</v>
      </c>
      <c r="N326">
        <v>0</v>
      </c>
      <c r="O326">
        <v>120904</v>
      </c>
      <c r="Q326" t="e">
        <f>MATCH(A326,Вед!A:A,0)</f>
        <v>#N/A</v>
      </c>
      <c r="R326" t="e">
        <f>INDEX(Вед!D:D,Лист2!Q326)</f>
        <v>#N/A</v>
      </c>
      <c r="S326" t="e">
        <f>INDEX(Вед!E:E,Лист2!Q326)</f>
        <v>#N/A</v>
      </c>
      <c r="T326">
        <f>MATCH(G326,ЦС2!A:A,0)</f>
        <v>15</v>
      </c>
      <c r="U326" t="str">
        <f>INDEX(ЦС2!D:D,Лист2!T326)</f>
        <v>Государственная программа 14</v>
      </c>
      <c r="V326" t="e">
        <f>MATCH(I326,ЦС10!A:A,0)</f>
        <v>#N/A</v>
      </c>
      <c r="W326" t="e">
        <f>INDEX(ЦС10!D:D,Лист2!V326)</f>
        <v>#N/A</v>
      </c>
      <c r="X326" t="e">
        <f>INDEX(ЦС10!E:E,Лист2!V326)</f>
        <v>#N/A</v>
      </c>
      <c r="Y326">
        <f t="shared" ca="1" si="25"/>
        <v>3</v>
      </c>
      <c r="Z326">
        <f t="shared" ca="1" si="26"/>
        <v>20805</v>
      </c>
      <c r="AA326">
        <f t="shared" ca="1" si="27"/>
        <v>34786</v>
      </c>
      <c r="AB326">
        <f t="shared" ca="1" si="28"/>
        <v>0</v>
      </c>
      <c r="AC326">
        <f t="shared" ca="1" si="29"/>
        <v>34786</v>
      </c>
    </row>
    <row r="327" spans="1:29" x14ac:dyDescent="0.25">
      <c r="A327" t="s">
        <v>2421</v>
      </c>
      <c r="B327" t="s">
        <v>2422</v>
      </c>
      <c r="C327" t="s">
        <v>530</v>
      </c>
      <c r="D327" t="s">
        <v>531</v>
      </c>
      <c r="E327" t="s">
        <v>532</v>
      </c>
      <c r="F327" t="s">
        <v>533</v>
      </c>
      <c r="G327" t="s">
        <v>645</v>
      </c>
      <c r="H327" t="s">
        <v>2472</v>
      </c>
      <c r="I327" t="s">
        <v>2884</v>
      </c>
      <c r="J327" t="s">
        <v>2885</v>
      </c>
      <c r="K327" t="s">
        <v>102</v>
      </c>
      <c r="L327" t="s">
        <v>103</v>
      </c>
      <c r="M327">
        <v>716605</v>
      </c>
      <c r="N327">
        <v>-716605</v>
      </c>
      <c r="O327">
        <v>0</v>
      </c>
      <c r="Q327" t="e">
        <f>MATCH(A327,Вед!A:A,0)</f>
        <v>#N/A</v>
      </c>
      <c r="R327" t="e">
        <f>INDEX(Вед!D:D,Лист2!Q327)</f>
        <v>#N/A</v>
      </c>
      <c r="S327" t="e">
        <f>INDEX(Вед!E:E,Лист2!Q327)</f>
        <v>#N/A</v>
      </c>
      <c r="T327">
        <f>MATCH(G327,ЦС2!A:A,0)</f>
        <v>15</v>
      </c>
      <c r="U327" t="str">
        <f>INDEX(ЦС2!D:D,Лист2!T327)</f>
        <v>Государственная программа 14</v>
      </c>
      <c r="V327" t="e">
        <f>MATCH(I327,ЦС10!A:A,0)</f>
        <v>#N/A</v>
      </c>
      <c r="W327" t="e">
        <f>INDEX(ЦС10!D:D,Лист2!V327)</f>
        <v>#N/A</v>
      </c>
      <c r="X327" t="e">
        <f>INDEX(ЦС10!E:E,Лист2!V327)</f>
        <v>#N/A</v>
      </c>
      <c r="Y327">
        <f t="shared" ca="1" si="25"/>
        <v>3</v>
      </c>
      <c r="Z327">
        <f t="shared" ca="1" si="26"/>
        <v>125732</v>
      </c>
      <c r="AA327">
        <f t="shared" ca="1" si="27"/>
        <v>674718</v>
      </c>
      <c r="AB327">
        <f t="shared" ca="1" si="28"/>
        <v>0</v>
      </c>
      <c r="AC327">
        <f t="shared" ca="1" si="29"/>
        <v>674718</v>
      </c>
    </row>
    <row r="328" spans="1:29" x14ac:dyDescent="0.25">
      <c r="A328" t="s">
        <v>2421</v>
      </c>
      <c r="B328" t="s">
        <v>2422</v>
      </c>
      <c r="C328" t="s">
        <v>530</v>
      </c>
      <c r="D328" t="s">
        <v>531</v>
      </c>
      <c r="E328" t="s">
        <v>532</v>
      </c>
      <c r="F328" t="s">
        <v>533</v>
      </c>
      <c r="G328" t="s">
        <v>645</v>
      </c>
      <c r="H328" t="s">
        <v>2472</v>
      </c>
      <c r="I328" t="s">
        <v>2886</v>
      </c>
      <c r="J328" t="s">
        <v>2887</v>
      </c>
      <c r="K328" t="s">
        <v>102</v>
      </c>
      <c r="L328" t="s">
        <v>103</v>
      </c>
      <c r="M328">
        <v>308738</v>
      </c>
      <c r="N328">
        <v>-308738</v>
      </c>
      <c r="O328">
        <v>0</v>
      </c>
      <c r="Q328" t="e">
        <f>MATCH(A328,Вед!A:A,0)</f>
        <v>#N/A</v>
      </c>
      <c r="R328" t="e">
        <f>INDEX(Вед!D:D,Лист2!Q328)</f>
        <v>#N/A</v>
      </c>
      <c r="S328" t="e">
        <f>INDEX(Вед!E:E,Лист2!Q328)</f>
        <v>#N/A</v>
      </c>
      <c r="T328">
        <f>MATCH(G328,ЦС2!A:A,0)</f>
        <v>15</v>
      </c>
      <c r="U328" t="str">
        <f>INDEX(ЦС2!D:D,Лист2!T328)</f>
        <v>Государственная программа 14</v>
      </c>
      <c r="V328" t="e">
        <f>MATCH(I328,ЦС10!A:A,0)</f>
        <v>#N/A</v>
      </c>
      <c r="W328" t="e">
        <f>INDEX(ЦС10!D:D,Лист2!V328)</f>
        <v>#N/A</v>
      </c>
      <c r="X328" t="e">
        <f>INDEX(ЦС10!E:E,Лист2!V328)</f>
        <v>#N/A</v>
      </c>
      <c r="Y328">
        <f t="shared" ca="1" si="25"/>
        <v>1</v>
      </c>
      <c r="Z328">
        <f t="shared" ca="1" si="26"/>
        <v>84447</v>
      </c>
      <c r="AA328">
        <f t="shared" ca="1" si="27"/>
        <v>902288</v>
      </c>
      <c r="AB328">
        <f t="shared" ca="1" si="28"/>
        <v>-84447</v>
      </c>
      <c r="AC328">
        <f t="shared" ca="1" si="29"/>
        <v>817841</v>
      </c>
    </row>
    <row r="329" spans="1:29" x14ac:dyDescent="0.25">
      <c r="A329" t="s">
        <v>2421</v>
      </c>
      <c r="B329" t="s">
        <v>2422</v>
      </c>
      <c r="C329" t="s">
        <v>530</v>
      </c>
      <c r="D329" t="s">
        <v>531</v>
      </c>
      <c r="E329" t="s">
        <v>532</v>
      </c>
      <c r="F329" t="s">
        <v>533</v>
      </c>
      <c r="G329" t="s">
        <v>645</v>
      </c>
      <c r="H329" t="s">
        <v>2472</v>
      </c>
      <c r="I329" t="s">
        <v>2888</v>
      </c>
      <c r="J329" t="s">
        <v>2889</v>
      </c>
      <c r="K329" t="s">
        <v>403</v>
      </c>
      <c r="L329" t="s">
        <v>404</v>
      </c>
      <c r="M329">
        <v>731413</v>
      </c>
      <c r="N329">
        <v>0</v>
      </c>
      <c r="O329">
        <v>731413</v>
      </c>
      <c r="Q329" t="e">
        <f>MATCH(A329,Вед!A:A,0)</f>
        <v>#N/A</v>
      </c>
      <c r="R329" t="e">
        <f>INDEX(Вед!D:D,Лист2!Q329)</f>
        <v>#N/A</v>
      </c>
      <c r="S329" t="e">
        <f>INDEX(Вед!E:E,Лист2!Q329)</f>
        <v>#N/A</v>
      </c>
      <c r="T329">
        <f>MATCH(G329,ЦС2!A:A,0)</f>
        <v>15</v>
      </c>
      <c r="U329" t="str">
        <f>INDEX(ЦС2!D:D,Лист2!T329)</f>
        <v>Государственная программа 14</v>
      </c>
      <c r="V329" t="e">
        <f>MATCH(I329,ЦС10!A:A,0)</f>
        <v>#N/A</v>
      </c>
      <c r="W329" t="e">
        <f>INDEX(ЦС10!D:D,Лист2!V329)</f>
        <v>#N/A</v>
      </c>
      <c r="X329" t="e">
        <f>INDEX(ЦС10!E:E,Лист2!V329)</f>
        <v>#N/A</v>
      </c>
      <c r="Y329">
        <f t="shared" ca="1" si="25"/>
        <v>2</v>
      </c>
      <c r="Z329">
        <f t="shared" ca="1" si="26"/>
        <v>121790</v>
      </c>
      <c r="AA329">
        <f t="shared" ca="1" si="27"/>
        <v>290226</v>
      </c>
      <c r="AB329">
        <f t="shared" ca="1" si="28"/>
        <v>-290226</v>
      </c>
      <c r="AC329">
        <f t="shared" ca="1" si="29"/>
        <v>0</v>
      </c>
    </row>
    <row r="330" spans="1:29" x14ac:dyDescent="0.25">
      <c r="A330" t="s">
        <v>2421</v>
      </c>
      <c r="B330" t="s">
        <v>2422</v>
      </c>
      <c r="C330" t="s">
        <v>530</v>
      </c>
      <c r="D330" t="s">
        <v>531</v>
      </c>
      <c r="E330" t="s">
        <v>532</v>
      </c>
      <c r="F330" t="s">
        <v>533</v>
      </c>
      <c r="G330" t="s">
        <v>645</v>
      </c>
      <c r="H330" t="s">
        <v>2472</v>
      </c>
      <c r="I330" t="s">
        <v>2888</v>
      </c>
      <c r="J330" t="s">
        <v>2889</v>
      </c>
      <c r="K330" t="s">
        <v>407</v>
      </c>
      <c r="L330" t="s">
        <v>408</v>
      </c>
      <c r="M330">
        <v>757099</v>
      </c>
      <c r="N330">
        <v>532690</v>
      </c>
      <c r="O330">
        <v>1289789</v>
      </c>
      <c r="Q330" t="e">
        <f>MATCH(A330,Вед!A:A,0)</f>
        <v>#N/A</v>
      </c>
      <c r="R330" t="e">
        <f>INDEX(Вед!D:D,Лист2!Q330)</f>
        <v>#N/A</v>
      </c>
      <c r="S330" t="e">
        <f>INDEX(Вед!E:E,Лист2!Q330)</f>
        <v>#N/A</v>
      </c>
      <c r="T330">
        <f>MATCH(G330,ЦС2!A:A,0)</f>
        <v>15</v>
      </c>
      <c r="U330" t="str">
        <f>INDEX(ЦС2!D:D,Лист2!T330)</f>
        <v>Государственная программа 14</v>
      </c>
      <c r="V330" t="e">
        <f>MATCH(I330,ЦС10!A:A,0)</f>
        <v>#N/A</v>
      </c>
      <c r="W330" t="e">
        <f>INDEX(ЦС10!D:D,Лист2!V330)</f>
        <v>#N/A</v>
      </c>
      <c r="X330" t="e">
        <f>INDEX(ЦС10!E:E,Лист2!V330)</f>
        <v>#N/A</v>
      </c>
      <c r="Y330">
        <f t="shared" ca="1" si="25"/>
        <v>3</v>
      </c>
      <c r="Z330">
        <f t="shared" ca="1" si="26"/>
        <v>44615</v>
      </c>
      <c r="AA330">
        <f t="shared" ca="1" si="27"/>
        <v>321906</v>
      </c>
      <c r="AB330">
        <f t="shared" ca="1" si="28"/>
        <v>0</v>
      </c>
      <c r="AC330">
        <f t="shared" ca="1" si="29"/>
        <v>321906</v>
      </c>
    </row>
    <row r="331" spans="1:29" x14ac:dyDescent="0.25">
      <c r="A331" t="s">
        <v>2421</v>
      </c>
      <c r="B331" t="s">
        <v>2422</v>
      </c>
      <c r="C331" t="s">
        <v>530</v>
      </c>
      <c r="D331" t="s">
        <v>531</v>
      </c>
      <c r="E331" t="s">
        <v>532</v>
      </c>
      <c r="F331" t="s">
        <v>533</v>
      </c>
      <c r="G331" t="s">
        <v>645</v>
      </c>
      <c r="H331" t="s">
        <v>2472</v>
      </c>
      <c r="I331" t="s">
        <v>2888</v>
      </c>
      <c r="J331" t="s">
        <v>2889</v>
      </c>
      <c r="K331" t="s">
        <v>82</v>
      </c>
      <c r="L331" t="s">
        <v>83</v>
      </c>
      <c r="M331">
        <v>499119</v>
      </c>
      <c r="N331">
        <v>323784</v>
      </c>
      <c r="O331">
        <v>822903</v>
      </c>
      <c r="Q331" t="e">
        <f>MATCH(A331,Вед!A:A,0)</f>
        <v>#N/A</v>
      </c>
      <c r="R331" t="e">
        <f>INDEX(Вед!D:D,Лист2!Q331)</f>
        <v>#N/A</v>
      </c>
      <c r="S331" t="e">
        <f>INDEX(Вед!E:E,Лист2!Q331)</f>
        <v>#N/A</v>
      </c>
      <c r="T331">
        <f>MATCH(G331,ЦС2!A:A,0)</f>
        <v>15</v>
      </c>
      <c r="U331" t="str">
        <f>INDEX(ЦС2!D:D,Лист2!T331)</f>
        <v>Государственная программа 14</v>
      </c>
      <c r="V331" t="e">
        <f>MATCH(I331,ЦС10!A:A,0)</f>
        <v>#N/A</v>
      </c>
      <c r="W331" t="e">
        <f>INDEX(ЦС10!D:D,Лист2!V331)</f>
        <v>#N/A</v>
      </c>
      <c r="X331" t="e">
        <f>INDEX(ЦС10!E:E,Лист2!V331)</f>
        <v>#N/A</v>
      </c>
      <c r="Y331">
        <f t="shared" ca="1" si="25"/>
        <v>3</v>
      </c>
      <c r="Z331">
        <f t="shared" ca="1" si="26"/>
        <v>129506</v>
      </c>
      <c r="AA331">
        <f t="shared" ca="1" si="27"/>
        <v>179031</v>
      </c>
      <c r="AB331">
        <f t="shared" ca="1" si="28"/>
        <v>0</v>
      </c>
      <c r="AC331">
        <f t="shared" ca="1" si="29"/>
        <v>179031</v>
      </c>
    </row>
    <row r="332" spans="1:29" x14ac:dyDescent="0.25">
      <c r="A332" t="s">
        <v>2421</v>
      </c>
      <c r="B332" t="s">
        <v>2422</v>
      </c>
      <c r="C332" t="s">
        <v>530</v>
      </c>
      <c r="D332" t="s">
        <v>531</v>
      </c>
      <c r="E332" t="s">
        <v>532</v>
      </c>
      <c r="F332" t="s">
        <v>533</v>
      </c>
      <c r="G332" t="s">
        <v>645</v>
      </c>
      <c r="H332" t="s">
        <v>2472</v>
      </c>
      <c r="I332" t="s">
        <v>2888</v>
      </c>
      <c r="J332" t="s">
        <v>2889</v>
      </c>
      <c r="K332" t="s">
        <v>102</v>
      </c>
      <c r="L332" t="s">
        <v>103</v>
      </c>
      <c r="M332">
        <v>847544</v>
      </c>
      <c r="N332">
        <v>-105386</v>
      </c>
      <c r="O332">
        <v>742158</v>
      </c>
      <c r="Q332" t="e">
        <f>MATCH(A332,Вед!A:A,0)</f>
        <v>#N/A</v>
      </c>
      <c r="R332" t="e">
        <f>INDEX(Вед!D:D,Лист2!Q332)</f>
        <v>#N/A</v>
      </c>
      <c r="S332" t="e">
        <f>INDEX(Вед!E:E,Лист2!Q332)</f>
        <v>#N/A</v>
      </c>
      <c r="T332">
        <f>MATCH(G332,ЦС2!A:A,0)</f>
        <v>15</v>
      </c>
      <c r="U332" t="str">
        <f>INDEX(ЦС2!D:D,Лист2!T332)</f>
        <v>Государственная программа 14</v>
      </c>
      <c r="V332" t="e">
        <f>MATCH(I332,ЦС10!A:A,0)</f>
        <v>#N/A</v>
      </c>
      <c r="W332" t="e">
        <f>INDEX(ЦС10!D:D,Лист2!V332)</f>
        <v>#N/A</v>
      </c>
      <c r="X332" t="e">
        <f>INDEX(ЦС10!E:E,Лист2!V332)</f>
        <v>#N/A</v>
      </c>
      <c r="Y332">
        <f t="shared" ca="1" si="25"/>
        <v>3</v>
      </c>
      <c r="Z332">
        <f t="shared" ca="1" si="26"/>
        <v>64003</v>
      </c>
      <c r="AA332">
        <f t="shared" ca="1" si="27"/>
        <v>715332</v>
      </c>
      <c r="AB332">
        <f t="shared" ca="1" si="28"/>
        <v>0</v>
      </c>
      <c r="AC332">
        <f t="shared" ca="1" si="29"/>
        <v>715332</v>
      </c>
    </row>
    <row r="333" spans="1:29" x14ac:dyDescent="0.25">
      <c r="A333" t="s">
        <v>2421</v>
      </c>
      <c r="B333" t="s">
        <v>2422</v>
      </c>
      <c r="C333" t="s">
        <v>530</v>
      </c>
      <c r="D333" t="s">
        <v>531</v>
      </c>
      <c r="E333" t="s">
        <v>532</v>
      </c>
      <c r="F333" t="s">
        <v>533</v>
      </c>
      <c r="G333" t="s">
        <v>645</v>
      </c>
      <c r="H333" t="s">
        <v>2472</v>
      </c>
      <c r="I333" t="s">
        <v>2888</v>
      </c>
      <c r="J333" t="s">
        <v>2889</v>
      </c>
      <c r="K333" t="s">
        <v>258</v>
      </c>
      <c r="L333" t="s">
        <v>259</v>
      </c>
      <c r="M333">
        <v>280879</v>
      </c>
      <c r="N333">
        <v>-89039</v>
      </c>
      <c r="O333">
        <v>191840</v>
      </c>
      <c r="Q333" t="e">
        <f>MATCH(A333,Вед!A:A,0)</f>
        <v>#N/A</v>
      </c>
      <c r="R333" t="e">
        <f>INDEX(Вед!D:D,Лист2!Q333)</f>
        <v>#N/A</v>
      </c>
      <c r="S333" t="e">
        <f>INDEX(Вед!E:E,Лист2!Q333)</f>
        <v>#N/A</v>
      </c>
      <c r="T333">
        <f>MATCH(G333,ЦС2!A:A,0)</f>
        <v>15</v>
      </c>
      <c r="U333" t="str">
        <f>INDEX(ЦС2!D:D,Лист2!T333)</f>
        <v>Государственная программа 14</v>
      </c>
      <c r="V333" t="e">
        <f>MATCH(I333,ЦС10!A:A,0)</f>
        <v>#N/A</v>
      </c>
      <c r="W333" t="e">
        <f>INDEX(ЦС10!D:D,Лист2!V333)</f>
        <v>#N/A</v>
      </c>
      <c r="X333" t="e">
        <f>INDEX(ЦС10!E:E,Лист2!V333)</f>
        <v>#N/A</v>
      </c>
      <c r="Y333">
        <f t="shared" ca="1" si="25"/>
        <v>2</v>
      </c>
      <c r="Z333">
        <f t="shared" ca="1" si="26"/>
        <v>267080</v>
      </c>
      <c r="AA333">
        <f t="shared" ca="1" si="27"/>
        <v>615353</v>
      </c>
      <c r="AB333">
        <f t="shared" ca="1" si="28"/>
        <v>-615353</v>
      </c>
      <c r="AC333">
        <f t="shared" ca="1" si="29"/>
        <v>0</v>
      </c>
    </row>
    <row r="334" spans="1:29" x14ac:dyDescent="0.25">
      <c r="A334" t="s">
        <v>2421</v>
      </c>
      <c r="B334" t="s">
        <v>2422</v>
      </c>
      <c r="C334" t="s">
        <v>530</v>
      </c>
      <c r="D334" t="s">
        <v>531</v>
      </c>
      <c r="E334" t="s">
        <v>532</v>
      </c>
      <c r="F334" t="s">
        <v>533</v>
      </c>
      <c r="G334" t="s">
        <v>645</v>
      </c>
      <c r="H334" t="s">
        <v>2472</v>
      </c>
      <c r="I334" t="s">
        <v>2890</v>
      </c>
      <c r="J334" t="s">
        <v>2891</v>
      </c>
      <c r="K334" t="s">
        <v>64</v>
      </c>
      <c r="L334" t="s">
        <v>65</v>
      </c>
      <c r="M334">
        <v>283237</v>
      </c>
      <c r="N334">
        <v>17831</v>
      </c>
      <c r="O334">
        <v>301068</v>
      </c>
      <c r="Q334" t="e">
        <f>MATCH(A334,Вед!A:A,0)</f>
        <v>#N/A</v>
      </c>
      <c r="R334" t="e">
        <f>INDEX(Вед!D:D,Лист2!Q334)</f>
        <v>#N/A</v>
      </c>
      <c r="S334" t="e">
        <f>INDEX(Вед!E:E,Лист2!Q334)</f>
        <v>#N/A</v>
      </c>
      <c r="T334">
        <f>MATCH(G334,ЦС2!A:A,0)</f>
        <v>15</v>
      </c>
      <c r="U334" t="str">
        <f>INDEX(ЦС2!D:D,Лист2!T334)</f>
        <v>Государственная программа 14</v>
      </c>
      <c r="V334" t="e">
        <f>MATCH(I334,ЦС10!A:A,0)</f>
        <v>#N/A</v>
      </c>
      <c r="W334" t="e">
        <f>INDEX(ЦС10!D:D,Лист2!V334)</f>
        <v>#N/A</v>
      </c>
      <c r="X334" t="e">
        <f>INDEX(ЦС10!E:E,Лист2!V334)</f>
        <v>#N/A</v>
      </c>
      <c r="Y334">
        <f t="shared" ca="1" si="25"/>
        <v>1</v>
      </c>
      <c r="Z334">
        <f t="shared" ca="1" si="26"/>
        <v>84655</v>
      </c>
      <c r="AA334">
        <f t="shared" ca="1" si="27"/>
        <v>98225</v>
      </c>
      <c r="AB334">
        <f t="shared" ca="1" si="28"/>
        <v>-84655</v>
      </c>
      <c r="AC334">
        <f t="shared" ca="1" si="29"/>
        <v>13570</v>
      </c>
    </row>
    <row r="335" spans="1:29" x14ac:dyDescent="0.25">
      <c r="A335" t="s">
        <v>2421</v>
      </c>
      <c r="B335" t="s">
        <v>2422</v>
      </c>
      <c r="C335" t="s">
        <v>530</v>
      </c>
      <c r="D335" t="s">
        <v>531</v>
      </c>
      <c r="E335" t="s">
        <v>532</v>
      </c>
      <c r="F335" t="s">
        <v>533</v>
      </c>
      <c r="G335" t="s">
        <v>645</v>
      </c>
      <c r="H335" t="s">
        <v>2472</v>
      </c>
      <c r="I335" t="s">
        <v>2892</v>
      </c>
      <c r="J335" t="s">
        <v>2893</v>
      </c>
      <c r="K335" t="s">
        <v>403</v>
      </c>
      <c r="L335" t="s">
        <v>404</v>
      </c>
      <c r="M335">
        <v>745595</v>
      </c>
      <c r="N335">
        <v>0</v>
      </c>
      <c r="O335">
        <v>745595</v>
      </c>
      <c r="Q335" t="e">
        <f>MATCH(A335,Вед!A:A,0)</f>
        <v>#N/A</v>
      </c>
      <c r="R335" t="e">
        <f>INDEX(Вед!D:D,Лист2!Q335)</f>
        <v>#N/A</v>
      </c>
      <c r="S335" t="e">
        <f>INDEX(Вед!E:E,Лист2!Q335)</f>
        <v>#N/A</v>
      </c>
      <c r="T335">
        <f>MATCH(G335,ЦС2!A:A,0)</f>
        <v>15</v>
      </c>
      <c r="U335" t="str">
        <f>INDEX(ЦС2!D:D,Лист2!T335)</f>
        <v>Государственная программа 14</v>
      </c>
      <c r="V335" t="e">
        <f>MATCH(I335,ЦС10!A:A,0)</f>
        <v>#N/A</v>
      </c>
      <c r="W335" t="e">
        <f>INDEX(ЦС10!D:D,Лист2!V335)</f>
        <v>#N/A</v>
      </c>
      <c r="X335" t="e">
        <f>INDEX(ЦС10!E:E,Лист2!V335)</f>
        <v>#N/A</v>
      </c>
      <c r="Y335">
        <f t="shared" ca="1" si="25"/>
        <v>1</v>
      </c>
      <c r="Z335">
        <f t="shared" ca="1" si="26"/>
        <v>77744</v>
      </c>
      <c r="AA335">
        <f t="shared" ca="1" si="27"/>
        <v>294942</v>
      </c>
      <c r="AB335">
        <f t="shared" ca="1" si="28"/>
        <v>-77744</v>
      </c>
      <c r="AC335">
        <f t="shared" ca="1" si="29"/>
        <v>217198</v>
      </c>
    </row>
    <row r="336" spans="1:29" x14ac:dyDescent="0.25">
      <c r="A336" t="s">
        <v>2421</v>
      </c>
      <c r="B336" t="s">
        <v>2422</v>
      </c>
      <c r="C336" t="s">
        <v>530</v>
      </c>
      <c r="D336" t="s">
        <v>531</v>
      </c>
      <c r="E336" t="s">
        <v>532</v>
      </c>
      <c r="F336" t="s">
        <v>533</v>
      </c>
      <c r="G336" t="s">
        <v>645</v>
      </c>
      <c r="H336" t="s">
        <v>2472</v>
      </c>
      <c r="I336" t="s">
        <v>2892</v>
      </c>
      <c r="J336" t="s">
        <v>2893</v>
      </c>
      <c r="K336" t="s">
        <v>405</v>
      </c>
      <c r="L336" t="s">
        <v>406</v>
      </c>
      <c r="M336">
        <v>740400</v>
      </c>
      <c r="N336">
        <v>273089</v>
      </c>
      <c r="O336">
        <v>1013489</v>
      </c>
      <c r="Q336" t="e">
        <f>MATCH(A336,Вед!A:A,0)</f>
        <v>#N/A</v>
      </c>
      <c r="R336" t="e">
        <f>INDEX(Вед!D:D,Лист2!Q336)</f>
        <v>#N/A</v>
      </c>
      <c r="S336" t="e">
        <f>INDEX(Вед!E:E,Лист2!Q336)</f>
        <v>#N/A</v>
      </c>
      <c r="T336">
        <f>MATCH(G336,ЦС2!A:A,0)</f>
        <v>15</v>
      </c>
      <c r="U336" t="str">
        <f>INDEX(ЦС2!D:D,Лист2!T336)</f>
        <v>Государственная программа 14</v>
      </c>
      <c r="V336" t="e">
        <f>MATCH(I336,ЦС10!A:A,0)</f>
        <v>#N/A</v>
      </c>
      <c r="W336" t="e">
        <f>INDEX(ЦС10!D:D,Лист2!V336)</f>
        <v>#N/A</v>
      </c>
      <c r="X336" t="e">
        <f>INDEX(ЦС10!E:E,Лист2!V336)</f>
        <v>#N/A</v>
      </c>
      <c r="Y336">
        <f t="shared" ca="1" si="25"/>
        <v>3</v>
      </c>
      <c r="Z336">
        <f t="shared" ca="1" si="26"/>
        <v>247117</v>
      </c>
      <c r="AA336">
        <f t="shared" ca="1" si="27"/>
        <v>996934</v>
      </c>
      <c r="AB336">
        <f t="shared" ca="1" si="28"/>
        <v>0</v>
      </c>
      <c r="AC336">
        <f t="shared" ca="1" si="29"/>
        <v>996934</v>
      </c>
    </row>
    <row r="337" spans="1:29" x14ac:dyDescent="0.25">
      <c r="A337" t="s">
        <v>2421</v>
      </c>
      <c r="B337" t="s">
        <v>2422</v>
      </c>
      <c r="C337" t="s">
        <v>530</v>
      </c>
      <c r="D337" t="s">
        <v>531</v>
      </c>
      <c r="E337" t="s">
        <v>532</v>
      </c>
      <c r="F337" t="s">
        <v>533</v>
      </c>
      <c r="G337" t="s">
        <v>645</v>
      </c>
      <c r="H337" t="s">
        <v>2472</v>
      </c>
      <c r="I337" t="s">
        <v>2892</v>
      </c>
      <c r="J337" t="s">
        <v>2893</v>
      </c>
      <c r="K337" t="s">
        <v>407</v>
      </c>
      <c r="L337" t="s">
        <v>408</v>
      </c>
      <c r="M337">
        <v>404852</v>
      </c>
      <c r="N337">
        <v>56894</v>
      </c>
      <c r="O337">
        <v>461746</v>
      </c>
      <c r="Q337" t="e">
        <f>MATCH(A337,Вед!A:A,0)</f>
        <v>#N/A</v>
      </c>
      <c r="R337" t="e">
        <f>INDEX(Вед!D:D,Лист2!Q337)</f>
        <v>#N/A</v>
      </c>
      <c r="S337" t="e">
        <f>INDEX(Вед!E:E,Лист2!Q337)</f>
        <v>#N/A</v>
      </c>
      <c r="T337">
        <f>MATCH(G337,ЦС2!A:A,0)</f>
        <v>15</v>
      </c>
      <c r="U337" t="str">
        <f>INDEX(ЦС2!D:D,Лист2!T337)</f>
        <v>Государственная программа 14</v>
      </c>
      <c r="V337" t="e">
        <f>MATCH(I337,ЦС10!A:A,0)</f>
        <v>#N/A</v>
      </c>
      <c r="W337" t="e">
        <f>INDEX(ЦС10!D:D,Лист2!V337)</f>
        <v>#N/A</v>
      </c>
      <c r="X337" t="e">
        <f>INDEX(ЦС10!E:E,Лист2!V337)</f>
        <v>#N/A</v>
      </c>
      <c r="Y337">
        <f t="shared" ca="1" si="25"/>
        <v>0</v>
      </c>
      <c r="Z337">
        <f t="shared" ca="1" si="26"/>
        <v>613302</v>
      </c>
      <c r="AA337">
        <f t="shared" ca="1" si="27"/>
        <v>704021</v>
      </c>
      <c r="AB337">
        <f t="shared" ca="1" si="28"/>
        <v>613302</v>
      </c>
      <c r="AC337">
        <f t="shared" ca="1" si="29"/>
        <v>1317323</v>
      </c>
    </row>
    <row r="338" spans="1:29" x14ac:dyDescent="0.25">
      <c r="A338" t="s">
        <v>2421</v>
      </c>
      <c r="B338" t="s">
        <v>2422</v>
      </c>
      <c r="C338" t="s">
        <v>530</v>
      </c>
      <c r="D338" t="s">
        <v>531</v>
      </c>
      <c r="E338" t="s">
        <v>532</v>
      </c>
      <c r="F338" t="s">
        <v>533</v>
      </c>
      <c r="G338" t="s">
        <v>645</v>
      </c>
      <c r="H338" t="s">
        <v>2472</v>
      </c>
      <c r="I338" t="s">
        <v>2892</v>
      </c>
      <c r="J338" t="s">
        <v>2893</v>
      </c>
      <c r="K338" t="s">
        <v>82</v>
      </c>
      <c r="L338" t="s">
        <v>83</v>
      </c>
      <c r="M338">
        <v>523390</v>
      </c>
      <c r="N338">
        <v>0</v>
      </c>
      <c r="O338">
        <v>523390</v>
      </c>
      <c r="Q338" t="e">
        <f>MATCH(A338,Вед!A:A,0)</f>
        <v>#N/A</v>
      </c>
      <c r="R338" t="e">
        <f>INDEX(Вед!D:D,Лист2!Q338)</f>
        <v>#N/A</v>
      </c>
      <c r="S338" t="e">
        <f>INDEX(Вед!E:E,Лист2!Q338)</f>
        <v>#N/A</v>
      </c>
      <c r="T338">
        <f>MATCH(G338,ЦС2!A:A,0)</f>
        <v>15</v>
      </c>
      <c r="U338" t="str">
        <f>INDEX(ЦС2!D:D,Лист2!T338)</f>
        <v>Государственная программа 14</v>
      </c>
      <c r="V338" t="e">
        <f>MATCH(I338,ЦС10!A:A,0)</f>
        <v>#N/A</v>
      </c>
      <c r="W338" t="e">
        <f>INDEX(ЦС10!D:D,Лист2!V338)</f>
        <v>#N/A</v>
      </c>
      <c r="X338" t="e">
        <f>INDEX(ЦС10!E:E,Лист2!V338)</f>
        <v>#N/A</v>
      </c>
      <c r="Y338">
        <f t="shared" ca="1" si="25"/>
        <v>1</v>
      </c>
      <c r="Z338">
        <f t="shared" ca="1" si="26"/>
        <v>19426</v>
      </c>
      <c r="AA338">
        <f t="shared" ca="1" si="27"/>
        <v>53982</v>
      </c>
      <c r="AB338">
        <f t="shared" ca="1" si="28"/>
        <v>-19426</v>
      </c>
      <c r="AC338">
        <f t="shared" ca="1" si="29"/>
        <v>34556</v>
      </c>
    </row>
    <row r="339" spans="1:29" x14ac:dyDescent="0.25">
      <c r="A339" t="s">
        <v>2421</v>
      </c>
      <c r="B339" t="s">
        <v>2422</v>
      </c>
      <c r="C339" t="s">
        <v>530</v>
      </c>
      <c r="D339" t="s">
        <v>531</v>
      </c>
      <c r="E339" t="s">
        <v>532</v>
      </c>
      <c r="F339" t="s">
        <v>533</v>
      </c>
      <c r="G339" t="s">
        <v>645</v>
      </c>
      <c r="H339" t="s">
        <v>2472</v>
      </c>
      <c r="I339" t="s">
        <v>2892</v>
      </c>
      <c r="J339" t="s">
        <v>2893</v>
      </c>
      <c r="K339" t="s">
        <v>102</v>
      </c>
      <c r="L339" t="s">
        <v>103</v>
      </c>
      <c r="M339">
        <v>957185</v>
      </c>
      <c r="N339">
        <v>418447</v>
      </c>
      <c r="O339">
        <v>1375632</v>
      </c>
      <c r="Q339" t="e">
        <f>MATCH(A339,Вед!A:A,0)</f>
        <v>#N/A</v>
      </c>
      <c r="R339" t="e">
        <f>INDEX(Вед!D:D,Лист2!Q339)</f>
        <v>#N/A</v>
      </c>
      <c r="S339" t="e">
        <f>INDEX(Вед!E:E,Лист2!Q339)</f>
        <v>#N/A</v>
      </c>
      <c r="T339">
        <f>MATCH(G339,ЦС2!A:A,0)</f>
        <v>15</v>
      </c>
      <c r="U339" t="str">
        <f>INDEX(ЦС2!D:D,Лист2!T339)</f>
        <v>Государственная программа 14</v>
      </c>
      <c r="V339" t="e">
        <f>MATCH(I339,ЦС10!A:A,0)</f>
        <v>#N/A</v>
      </c>
      <c r="W339" t="e">
        <f>INDEX(ЦС10!D:D,Лист2!V339)</f>
        <v>#N/A</v>
      </c>
      <c r="X339" t="e">
        <f>INDEX(ЦС10!E:E,Лист2!V339)</f>
        <v>#N/A</v>
      </c>
      <c r="Y339">
        <f t="shared" ca="1" si="25"/>
        <v>2</v>
      </c>
      <c r="Z339">
        <f t="shared" ca="1" si="26"/>
        <v>145668</v>
      </c>
      <c r="AA339">
        <f t="shared" ca="1" si="27"/>
        <v>710506</v>
      </c>
      <c r="AB339">
        <f t="shared" ca="1" si="28"/>
        <v>-710506</v>
      </c>
      <c r="AC339">
        <f t="shared" ca="1" si="29"/>
        <v>0</v>
      </c>
    </row>
    <row r="340" spans="1:29" x14ac:dyDescent="0.25">
      <c r="A340" t="s">
        <v>2421</v>
      </c>
      <c r="B340" t="s">
        <v>2422</v>
      </c>
      <c r="C340" t="s">
        <v>530</v>
      </c>
      <c r="D340" t="s">
        <v>531</v>
      </c>
      <c r="E340" t="s">
        <v>532</v>
      </c>
      <c r="F340" t="s">
        <v>533</v>
      </c>
      <c r="G340" t="s">
        <v>645</v>
      </c>
      <c r="H340" t="s">
        <v>2472</v>
      </c>
      <c r="I340" t="s">
        <v>2892</v>
      </c>
      <c r="J340" t="s">
        <v>2893</v>
      </c>
      <c r="K340" t="s">
        <v>258</v>
      </c>
      <c r="L340" t="s">
        <v>259</v>
      </c>
      <c r="M340">
        <v>388903</v>
      </c>
      <c r="N340">
        <v>-388903</v>
      </c>
      <c r="O340">
        <v>0</v>
      </c>
      <c r="Q340" t="e">
        <f>MATCH(A340,Вед!A:A,0)</f>
        <v>#N/A</v>
      </c>
      <c r="R340" t="e">
        <f>INDEX(Вед!D:D,Лист2!Q340)</f>
        <v>#N/A</v>
      </c>
      <c r="S340" t="e">
        <f>INDEX(Вед!E:E,Лист2!Q340)</f>
        <v>#N/A</v>
      </c>
      <c r="T340">
        <f>MATCH(G340,ЦС2!A:A,0)</f>
        <v>15</v>
      </c>
      <c r="U340" t="str">
        <f>INDEX(ЦС2!D:D,Лист2!T340)</f>
        <v>Государственная программа 14</v>
      </c>
      <c r="V340" t="e">
        <f>MATCH(I340,ЦС10!A:A,0)</f>
        <v>#N/A</v>
      </c>
      <c r="W340" t="e">
        <f>INDEX(ЦС10!D:D,Лист2!V340)</f>
        <v>#N/A</v>
      </c>
      <c r="X340" t="e">
        <f>INDEX(ЦС10!E:E,Лист2!V340)</f>
        <v>#N/A</v>
      </c>
      <c r="Y340">
        <f t="shared" ca="1" si="25"/>
        <v>0</v>
      </c>
      <c r="Z340">
        <f t="shared" ca="1" si="26"/>
        <v>339232</v>
      </c>
      <c r="AA340">
        <f t="shared" ca="1" si="27"/>
        <v>398902</v>
      </c>
      <c r="AB340">
        <f t="shared" ca="1" si="28"/>
        <v>339232</v>
      </c>
      <c r="AC340">
        <f t="shared" ca="1" si="29"/>
        <v>738134</v>
      </c>
    </row>
    <row r="341" spans="1:29" x14ac:dyDescent="0.25">
      <c r="A341" t="s">
        <v>2421</v>
      </c>
      <c r="B341" t="s">
        <v>2422</v>
      </c>
      <c r="C341" t="s">
        <v>530</v>
      </c>
      <c r="D341" t="s">
        <v>531</v>
      </c>
      <c r="E341" t="s">
        <v>532</v>
      </c>
      <c r="F341" t="s">
        <v>533</v>
      </c>
      <c r="G341" t="s">
        <v>645</v>
      </c>
      <c r="H341" t="s">
        <v>2472</v>
      </c>
      <c r="I341" t="s">
        <v>2892</v>
      </c>
      <c r="J341" t="s">
        <v>2893</v>
      </c>
      <c r="K341" t="s">
        <v>248</v>
      </c>
      <c r="L341" t="s">
        <v>249</v>
      </c>
      <c r="M341">
        <v>652030</v>
      </c>
      <c r="N341">
        <v>-165895</v>
      </c>
      <c r="O341">
        <v>486135</v>
      </c>
      <c r="Q341" t="e">
        <f>MATCH(A341,Вед!A:A,0)</f>
        <v>#N/A</v>
      </c>
      <c r="R341" t="e">
        <f>INDEX(Вед!D:D,Лист2!Q341)</f>
        <v>#N/A</v>
      </c>
      <c r="S341" t="e">
        <f>INDEX(Вед!E:E,Лист2!Q341)</f>
        <v>#N/A</v>
      </c>
      <c r="T341">
        <f>MATCH(G341,ЦС2!A:A,0)</f>
        <v>15</v>
      </c>
      <c r="U341" t="str">
        <f>INDEX(ЦС2!D:D,Лист2!T341)</f>
        <v>Государственная программа 14</v>
      </c>
      <c r="V341" t="e">
        <f>MATCH(I341,ЦС10!A:A,0)</f>
        <v>#N/A</v>
      </c>
      <c r="W341" t="e">
        <f>INDEX(ЦС10!D:D,Лист2!V341)</f>
        <v>#N/A</v>
      </c>
      <c r="X341" t="e">
        <f>INDEX(ЦС10!E:E,Лист2!V341)</f>
        <v>#N/A</v>
      </c>
      <c r="Y341">
        <f t="shared" ca="1" si="25"/>
        <v>3</v>
      </c>
      <c r="Z341">
        <f t="shared" ca="1" si="26"/>
        <v>382206</v>
      </c>
      <c r="AA341">
        <f t="shared" ca="1" si="27"/>
        <v>764196</v>
      </c>
      <c r="AB341">
        <f t="shared" ca="1" si="28"/>
        <v>0</v>
      </c>
      <c r="AC341">
        <f t="shared" ca="1" si="29"/>
        <v>764196</v>
      </c>
    </row>
    <row r="342" spans="1:29" x14ac:dyDescent="0.25">
      <c r="A342" t="s">
        <v>2421</v>
      </c>
      <c r="B342" t="s">
        <v>2422</v>
      </c>
      <c r="C342" t="s">
        <v>530</v>
      </c>
      <c r="D342" t="s">
        <v>531</v>
      </c>
      <c r="E342" t="s">
        <v>532</v>
      </c>
      <c r="F342" t="s">
        <v>533</v>
      </c>
      <c r="G342" t="s">
        <v>645</v>
      </c>
      <c r="H342" t="s">
        <v>2472</v>
      </c>
      <c r="I342" t="s">
        <v>2894</v>
      </c>
      <c r="J342" t="s">
        <v>2895</v>
      </c>
      <c r="K342" t="s">
        <v>242</v>
      </c>
      <c r="L342" t="s">
        <v>243</v>
      </c>
      <c r="M342">
        <v>219031</v>
      </c>
      <c r="N342">
        <v>-219031</v>
      </c>
      <c r="O342">
        <v>0</v>
      </c>
      <c r="Q342" t="e">
        <f>MATCH(A342,Вед!A:A,0)</f>
        <v>#N/A</v>
      </c>
      <c r="R342" t="e">
        <f>INDEX(Вед!D:D,Лист2!Q342)</f>
        <v>#N/A</v>
      </c>
      <c r="S342" t="e">
        <f>INDEX(Вед!E:E,Лист2!Q342)</f>
        <v>#N/A</v>
      </c>
      <c r="T342">
        <f>MATCH(G342,ЦС2!A:A,0)</f>
        <v>15</v>
      </c>
      <c r="U342" t="str">
        <f>INDEX(ЦС2!D:D,Лист2!T342)</f>
        <v>Государственная программа 14</v>
      </c>
      <c r="V342" t="e">
        <f>MATCH(I342,ЦС10!A:A,0)</f>
        <v>#N/A</v>
      </c>
      <c r="W342" t="e">
        <f>INDEX(ЦС10!D:D,Лист2!V342)</f>
        <v>#N/A</v>
      </c>
      <c r="X342" t="e">
        <f>INDEX(ЦС10!E:E,Лист2!V342)</f>
        <v>#N/A</v>
      </c>
      <c r="Y342">
        <f t="shared" ca="1" si="25"/>
        <v>3</v>
      </c>
      <c r="Z342">
        <f t="shared" ca="1" si="26"/>
        <v>599622</v>
      </c>
      <c r="AA342">
        <f t="shared" ca="1" si="27"/>
        <v>619211</v>
      </c>
      <c r="AB342">
        <f t="shared" ca="1" si="28"/>
        <v>0</v>
      </c>
      <c r="AC342">
        <f t="shared" ca="1" si="29"/>
        <v>619211</v>
      </c>
    </row>
    <row r="343" spans="1:29" x14ac:dyDescent="0.25">
      <c r="A343" t="s">
        <v>2421</v>
      </c>
      <c r="B343" t="s">
        <v>2422</v>
      </c>
      <c r="C343" t="s">
        <v>530</v>
      </c>
      <c r="D343" t="s">
        <v>531</v>
      </c>
      <c r="E343" t="s">
        <v>532</v>
      </c>
      <c r="F343" t="s">
        <v>533</v>
      </c>
      <c r="G343" t="s">
        <v>645</v>
      </c>
      <c r="H343" t="s">
        <v>2472</v>
      </c>
      <c r="I343" t="s">
        <v>2894</v>
      </c>
      <c r="J343" t="s">
        <v>2895</v>
      </c>
      <c r="K343" t="s">
        <v>244</v>
      </c>
      <c r="L343" t="s">
        <v>245</v>
      </c>
      <c r="M343">
        <v>533238</v>
      </c>
      <c r="N343">
        <v>-27344</v>
      </c>
      <c r="O343">
        <v>505894</v>
      </c>
      <c r="Q343" t="e">
        <f>MATCH(A343,Вед!A:A,0)</f>
        <v>#N/A</v>
      </c>
      <c r="R343" t="e">
        <f>INDEX(Вед!D:D,Лист2!Q343)</f>
        <v>#N/A</v>
      </c>
      <c r="S343" t="e">
        <f>INDEX(Вед!E:E,Лист2!Q343)</f>
        <v>#N/A</v>
      </c>
      <c r="T343">
        <f>MATCH(G343,ЦС2!A:A,0)</f>
        <v>15</v>
      </c>
      <c r="U343" t="str">
        <f>INDEX(ЦС2!D:D,Лист2!T343)</f>
        <v>Государственная программа 14</v>
      </c>
      <c r="V343" t="e">
        <f>MATCH(I343,ЦС10!A:A,0)</f>
        <v>#N/A</v>
      </c>
      <c r="W343" t="e">
        <f>INDEX(ЦС10!D:D,Лист2!V343)</f>
        <v>#N/A</v>
      </c>
      <c r="X343" t="e">
        <f>INDEX(ЦС10!E:E,Лист2!V343)</f>
        <v>#N/A</v>
      </c>
      <c r="Y343">
        <f t="shared" ca="1" si="25"/>
        <v>2</v>
      </c>
      <c r="Z343">
        <f t="shared" ca="1" si="26"/>
        <v>89294</v>
      </c>
      <c r="AA343">
        <f t="shared" ca="1" si="27"/>
        <v>311436</v>
      </c>
      <c r="AB343">
        <f t="shared" ca="1" si="28"/>
        <v>-311436</v>
      </c>
      <c r="AC343">
        <f t="shared" ca="1" si="29"/>
        <v>0</v>
      </c>
    </row>
    <row r="344" spans="1:29" x14ac:dyDescent="0.25">
      <c r="A344" t="s">
        <v>2421</v>
      </c>
      <c r="B344" t="s">
        <v>2422</v>
      </c>
      <c r="C344" t="s">
        <v>530</v>
      </c>
      <c r="D344" t="s">
        <v>531</v>
      </c>
      <c r="E344" t="s">
        <v>532</v>
      </c>
      <c r="F344" t="s">
        <v>533</v>
      </c>
      <c r="G344" t="s">
        <v>645</v>
      </c>
      <c r="H344" t="s">
        <v>2472</v>
      </c>
      <c r="I344" t="s">
        <v>2894</v>
      </c>
      <c r="J344" t="s">
        <v>2895</v>
      </c>
      <c r="K344" t="s">
        <v>246</v>
      </c>
      <c r="L344" t="s">
        <v>247</v>
      </c>
      <c r="M344">
        <v>814169</v>
      </c>
      <c r="N344">
        <v>-814169</v>
      </c>
      <c r="O344">
        <v>0</v>
      </c>
      <c r="Q344" t="e">
        <f>MATCH(A344,Вед!A:A,0)</f>
        <v>#N/A</v>
      </c>
      <c r="R344" t="e">
        <f>INDEX(Вед!D:D,Лист2!Q344)</f>
        <v>#N/A</v>
      </c>
      <c r="S344" t="e">
        <f>INDEX(Вед!E:E,Лист2!Q344)</f>
        <v>#N/A</v>
      </c>
      <c r="T344">
        <f>MATCH(G344,ЦС2!A:A,0)</f>
        <v>15</v>
      </c>
      <c r="U344" t="str">
        <f>INDEX(ЦС2!D:D,Лист2!T344)</f>
        <v>Государственная программа 14</v>
      </c>
      <c r="V344" t="e">
        <f>MATCH(I344,ЦС10!A:A,0)</f>
        <v>#N/A</v>
      </c>
      <c r="W344" t="e">
        <f>INDEX(ЦС10!D:D,Лист2!V344)</f>
        <v>#N/A</v>
      </c>
      <c r="X344" t="e">
        <f>INDEX(ЦС10!E:E,Лист2!V344)</f>
        <v>#N/A</v>
      </c>
      <c r="Y344">
        <f t="shared" ca="1" si="25"/>
        <v>0</v>
      </c>
      <c r="Z344">
        <f t="shared" ca="1" si="26"/>
        <v>326287</v>
      </c>
      <c r="AA344">
        <f t="shared" ca="1" si="27"/>
        <v>715082</v>
      </c>
      <c r="AB344">
        <f t="shared" ca="1" si="28"/>
        <v>326287</v>
      </c>
      <c r="AC344">
        <f t="shared" ca="1" si="29"/>
        <v>1041369</v>
      </c>
    </row>
    <row r="345" spans="1:29" x14ac:dyDescent="0.25">
      <c r="A345" t="s">
        <v>2421</v>
      </c>
      <c r="B345" t="s">
        <v>2422</v>
      </c>
      <c r="C345" t="s">
        <v>530</v>
      </c>
      <c r="D345" t="s">
        <v>531</v>
      </c>
      <c r="E345" t="s">
        <v>532</v>
      </c>
      <c r="F345" t="s">
        <v>533</v>
      </c>
      <c r="G345" t="s">
        <v>645</v>
      </c>
      <c r="H345" t="s">
        <v>2472</v>
      </c>
      <c r="I345" t="s">
        <v>2894</v>
      </c>
      <c r="J345" t="s">
        <v>2895</v>
      </c>
      <c r="K345" t="s">
        <v>82</v>
      </c>
      <c r="L345" t="s">
        <v>83</v>
      </c>
      <c r="M345">
        <v>800289</v>
      </c>
      <c r="N345">
        <v>772227</v>
      </c>
      <c r="O345">
        <v>1572516</v>
      </c>
      <c r="Q345" t="e">
        <f>MATCH(A345,Вед!A:A,0)</f>
        <v>#N/A</v>
      </c>
      <c r="R345" t="e">
        <f>INDEX(Вед!D:D,Лист2!Q345)</f>
        <v>#N/A</v>
      </c>
      <c r="S345" t="e">
        <f>INDEX(Вед!E:E,Лист2!Q345)</f>
        <v>#N/A</v>
      </c>
      <c r="T345">
        <f>MATCH(G345,ЦС2!A:A,0)</f>
        <v>15</v>
      </c>
      <c r="U345" t="str">
        <f>INDEX(ЦС2!D:D,Лист2!T345)</f>
        <v>Государственная программа 14</v>
      </c>
      <c r="V345" t="e">
        <f>MATCH(I345,ЦС10!A:A,0)</f>
        <v>#N/A</v>
      </c>
      <c r="W345" t="e">
        <f>INDEX(ЦС10!D:D,Лист2!V345)</f>
        <v>#N/A</v>
      </c>
      <c r="X345" t="e">
        <f>INDEX(ЦС10!E:E,Лист2!V345)</f>
        <v>#N/A</v>
      </c>
      <c r="Y345">
        <f t="shared" ca="1" si="25"/>
        <v>3</v>
      </c>
      <c r="Z345">
        <f t="shared" ca="1" si="26"/>
        <v>4882</v>
      </c>
      <c r="AA345">
        <f t="shared" ca="1" si="27"/>
        <v>491476</v>
      </c>
      <c r="AB345">
        <f t="shared" ca="1" si="28"/>
        <v>0</v>
      </c>
      <c r="AC345">
        <f t="shared" ca="1" si="29"/>
        <v>491476</v>
      </c>
    </row>
    <row r="346" spans="1:29" x14ac:dyDescent="0.25">
      <c r="A346" t="s">
        <v>2421</v>
      </c>
      <c r="B346" t="s">
        <v>2422</v>
      </c>
      <c r="C346" t="s">
        <v>530</v>
      </c>
      <c r="D346" t="s">
        <v>531</v>
      </c>
      <c r="E346" t="s">
        <v>532</v>
      </c>
      <c r="F346" t="s">
        <v>533</v>
      </c>
      <c r="G346" t="s">
        <v>645</v>
      </c>
      <c r="H346" t="s">
        <v>2472</v>
      </c>
      <c r="I346" t="s">
        <v>2894</v>
      </c>
      <c r="J346" t="s">
        <v>2895</v>
      </c>
      <c r="K346" t="s">
        <v>102</v>
      </c>
      <c r="L346" t="s">
        <v>103</v>
      </c>
      <c r="M346">
        <v>506466</v>
      </c>
      <c r="N346">
        <v>-506466</v>
      </c>
      <c r="O346">
        <v>0</v>
      </c>
      <c r="Q346" t="e">
        <f>MATCH(A346,Вед!A:A,0)</f>
        <v>#N/A</v>
      </c>
      <c r="R346" t="e">
        <f>INDEX(Вед!D:D,Лист2!Q346)</f>
        <v>#N/A</v>
      </c>
      <c r="S346" t="e">
        <f>INDEX(Вед!E:E,Лист2!Q346)</f>
        <v>#N/A</v>
      </c>
      <c r="T346">
        <f>MATCH(G346,ЦС2!A:A,0)</f>
        <v>15</v>
      </c>
      <c r="U346" t="str">
        <f>INDEX(ЦС2!D:D,Лист2!T346)</f>
        <v>Государственная программа 14</v>
      </c>
      <c r="V346" t="e">
        <f>MATCH(I346,ЦС10!A:A,0)</f>
        <v>#N/A</v>
      </c>
      <c r="W346" t="e">
        <f>INDEX(ЦС10!D:D,Лист2!V346)</f>
        <v>#N/A</v>
      </c>
      <c r="X346" t="e">
        <f>INDEX(ЦС10!E:E,Лист2!V346)</f>
        <v>#N/A</v>
      </c>
      <c r="Y346">
        <f t="shared" ca="1" si="25"/>
        <v>3</v>
      </c>
      <c r="Z346">
        <f t="shared" ca="1" si="26"/>
        <v>275109</v>
      </c>
      <c r="AA346">
        <f t="shared" ca="1" si="27"/>
        <v>435598</v>
      </c>
      <c r="AB346">
        <f t="shared" ca="1" si="28"/>
        <v>0</v>
      </c>
      <c r="AC346">
        <f t="shared" ca="1" si="29"/>
        <v>435598</v>
      </c>
    </row>
    <row r="347" spans="1:29" x14ac:dyDescent="0.25">
      <c r="A347" t="s">
        <v>2421</v>
      </c>
      <c r="B347" t="s">
        <v>2422</v>
      </c>
      <c r="C347" t="s">
        <v>530</v>
      </c>
      <c r="D347" t="s">
        <v>531</v>
      </c>
      <c r="E347" t="s">
        <v>532</v>
      </c>
      <c r="F347" t="s">
        <v>533</v>
      </c>
      <c r="G347" t="s">
        <v>645</v>
      </c>
      <c r="H347" t="s">
        <v>2472</v>
      </c>
      <c r="I347" t="s">
        <v>2896</v>
      </c>
      <c r="J347" t="s">
        <v>2897</v>
      </c>
      <c r="K347" t="s">
        <v>102</v>
      </c>
      <c r="L347" t="s">
        <v>103</v>
      </c>
      <c r="M347">
        <v>411845</v>
      </c>
      <c r="N347">
        <v>222874</v>
      </c>
      <c r="O347">
        <v>634719</v>
      </c>
      <c r="Q347" t="e">
        <f>MATCH(A347,Вед!A:A,0)</f>
        <v>#N/A</v>
      </c>
      <c r="R347" t="e">
        <f>INDEX(Вед!D:D,Лист2!Q347)</f>
        <v>#N/A</v>
      </c>
      <c r="S347" t="e">
        <f>INDEX(Вед!E:E,Лист2!Q347)</f>
        <v>#N/A</v>
      </c>
      <c r="T347">
        <f>MATCH(G347,ЦС2!A:A,0)</f>
        <v>15</v>
      </c>
      <c r="U347" t="str">
        <f>INDEX(ЦС2!D:D,Лист2!T347)</f>
        <v>Государственная программа 14</v>
      </c>
      <c r="V347" t="e">
        <f>MATCH(I347,ЦС10!A:A,0)</f>
        <v>#N/A</v>
      </c>
      <c r="W347" t="e">
        <f>INDEX(ЦС10!D:D,Лист2!V347)</f>
        <v>#N/A</v>
      </c>
      <c r="X347" t="e">
        <f>INDEX(ЦС10!E:E,Лист2!V347)</f>
        <v>#N/A</v>
      </c>
      <c r="Y347">
        <f t="shared" ca="1" si="25"/>
        <v>1</v>
      </c>
      <c r="Z347">
        <f t="shared" ca="1" si="26"/>
        <v>180422</v>
      </c>
      <c r="AA347">
        <f t="shared" ca="1" si="27"/>
        <v>282780</v>
      </c>
      <c r="AB347">
        <f t="shared" ca="1" si="28"/>
        <v>-180422</v>
      </c>
      <c r="AC347">
        <f t="shared" ca="1" si="29"/>
        <v>102358</v>
      </c>
    </row>
    <row r="348" spans="1:29" x14ac:dyDescent="0.25">
      <c r="A348" t="s">
        <v>2421</v>
      </c>
      <c r="B348" t="s">
        <v>2422</v>
      </c>
      <c r="C348" t="s">
        <v>530</v>
      </c>
      <c r="D348" t="s">
        <v>531</v>
      </c>
      <c r="E348" t="s">
        <v>532</v>
      </c>
      <c r="F348" t="s">
        <v>533</v>
      </c>
      <c r="G348" t="s">
        <v>645</v>
      </c>
      <c r="H348" t="s">
        <v>2472</v>
      </c>
      <c r="I348" t="s">
        <v>2898</v>
      </c>
      <c r="J348" t="s">
        <v>2899</v>
      </c>
      <c r="K348" t="s">
        <v>403</v>
      </c>
      <c r="L348" t="s">
        <v>404</v>
      </c>
      <c r="M348">
        <v>428955</v>
      </c>
      <c r="N348">
        <v>78541</v>
      </c>
      <c r="O348">
        <v>507496</v>
      </c>
      <c r="Q348" t="e">
        <f>MATCH(A348,Вед!A:A,0)</f>
        <v>#N/A</v>
      </c>
      <c r="R348" t="e">
        <f>INDEX(Вед!D:D,Лист2!Q348)</f>
        <v>#N/A</v>
      </c>
      <c r="S348" t="e">
        <f>INDEX(Вед!E:E,Лист2!Q348)</f>
        <v>#N/A</v>
      </c>
      <c r="T348">
        <f>MATCH(G348,ЦС2!A:A,0)</f>
        <v>15</v>
      </c>
      <c r="U348" t="str">
        <f>INDEX(ЦС2!D:D,Лист2!T348)</f>
        <v>Государственная программа 14</v>
      </c>
      <c r="V348" t="e">
        <f>MATCH(I348,ЦС10!A:A,0)</f>
        <v>#N/A</v>
      </c>
      <c r="W348" t="e">
        <f>INDEX(ЦС10!D:D,Лист2!V348)</f>
        <v>#N/A</v>
      </c>
      <c r="X348" t="e">
        <f>INDEX(ЦС10!E:E,Лист2!V348)</f>
        <v>#N/A</v>
      </c>
      <c r="Y348">
        <f t="shared" ca="1" si="25"/>
        <v>3</v>
      </c>
      <c r="Z348">
        <f t="shared" ca="1" si="26"/>
        <v>249527</v>
      </c>
      <c r="AA348">
        <f t="shared" ca="1" si="27"/>
        <v>635842</v>
      </c>
      <c r="AB348">
        <f t="shared" ca="1" si="28"/>
        <v>0</v>
      </c>
      <c r="AC348">
        <f t="shared" ca="1" si="29"/>
        <v>635842</v>
      </c>
    </row>
    <row r="349" spans="1:29" x14ac:dyDescent="0.25">
      <c r="A349" t="s">
        <v>2421</v>
      </c>
      <c r="B349" t="s">
        <v>2422</v>
      </c>
      <c r="C349" t="s">
        <v>530</v>
      </c>
      <c r="D349" t="s">
        <v>531</v>
      </c>
      <c r="E349" t="s">
        <v>532</v>
      </c>
      <c r="F349" t="s">
        <v>533</v>
      </c>
      <c r="G349" t="s">
        <v>645</v>
      </c>
      <c r="H349" t="s">
        <v>2472</v>
      </c>
      <c r="I349" t="s">
        <v>2898</v>
      </c>
      <c r="J349" t="s">
        <v>2899</v>
      </c>
      <c r="K349" t="s">
        <v>405</v>
      </c>
      <c r="L349" t="s">
        <v>406</v>
      </c>
      <c r="M349">
        <v>562730</v>
      </c>
      <c r="N349">
        <v>-220671</v>
      </c>
      <c r="O349">
        <v>342059</v>
      </c>
      <c r="Q349" t="e">
        <f>MATCH(A349,Вед!A:A,0)</f>
        <v>#N/A</v>
      </c>
      <c r="R349" t="e">
        <f>INDEX(Вед!D:D,Лист2!Q349)</f>
        <v>#N/A</v>
      </c>
      <c r="S349" t="e">
        <f>INDEX(Вед!E:E,Лист2!Q349)</f>
        <v>#N/A</v>
      </c>
      <c r="T349">
        <f>MATCH(G349,ЦС2!A:A,0)</f>
        <v>15</v>
      </c>
      <c r="U349" t="str">
        <f>INDEX(ЦС2!D:D,Лист2!T349)</f>
        <v>Государственная программа 14</v>
      </c>
      <c r="V349" t="e">
        <f>MATCH(I349,ЦС10!A:A,0)</f>
        <v>#N/A</v>
      </c>
      <c r="W349" t="e">
        <f>INDEX(ЦС10!D:D,Лист2!V349)</f>
        <v>#N/A</v>
      </c>
      <c r="X349" t="e">
        <f>INDEX(ЦС10!E:E,Лист2!V349)</f>
        <v>#N/A</v>
      </c>
      <c r="Y349">
        <f t="shared" ca="1" si="25"/>
        <v>3</v>
      </c>
      <c r="Z349">
        <f t="shared" ca="1" si="26"/>
        <v>739103</v>
      </c>
      <c r="AA349">
        <f t="shared" ca="1" si="27"/>
        <v>785240</v>
      </c>
      <c r="AB349">
        <f t="shared" ca="1" si="28"/>
        <v>0</v>
      </c>
      <c r="AC349">
        <f t="shared" ca="1" si="29"/>
        <v>785240</v>
      </c>
    </row>
    <row r="350" spans="1:29" x14ac:dyDescent="0.25">
      <c r="A350" t="s">
        <v>2421</v>
      </c>
      <c r="B350" t="s">
        <v>2422</v>
      </c>
      <c r="C350" t="s">
        <v>530</v>
      </c>
      <c r="D350" t="s">
        <v>531</v>
      </c>
      <c r="E350" t="s">
        <v>532</v>
      </c>
      <c r="F350" t="s">
        <v>533</v>
      </c>
      <c r="G350" t="s">
        <v>645</v>
      </c>
      <c r="H350" t="s">
        <v>2472</v>
      </c>
      <c r="I350" t="s">
        <v>2898</v>
      </c>
      <c r="J350" t="s">
        <v>2899</v>
      </c>
      <c r="K350" t="s">
        <v>407</v>
      </c>
      <c r="L350" t="s">
        <v>408</v>
      </c>
      <c r="M350">
        <v>826298</v>
      </c>
      <c r="N350">
        <v>-224878</v>
      </c>
      <c r="O350">
        <v>601420</v>
      </c>
      <c r="Q350" t="e">
        <f>MATCH(A350,Вед!A:A,0)</f>
        <v>#N/A</v>
      </c>
      <c r="R350" t="e">
        <f>INDEX(Вед!D:D,Лист2!Q350)</f>
        <v>#N/A</v>
      </c>
      <c r="S350" t="e">
        <f>INDEX(Вед!E:E,Лист2!Q350)</f>
        <v>#N/A</v>
      </c>
      <c r="T350">
        <f>MATCH(G350,ЦС2!A:A,0)</f>
        <v>15</v>
      </c>
      <c r="U350" t="str">
        <f>INDEX(ЦС2!D:D,Лист2!T350)</f>
        <v>Государственная программа 14</v>
      </c>
      <c r="V350" t="e">
        <f>MATCH(I350,ЦС10!A:A,0)</f>
        <v>#N/A</v>
      </c>
      <c r="W350" t="e">
        <f>INDEX(ЦС10!D:D,Лист2!V350)</f>
        <v>#N/A</v>
      </c>
      <c r="X350" t="e">
        <f>INDEX(ЦС10!E:E,Лист2!V350)</f>
        <v>#N/A</v>
      </c>
      <c r="Y350">
        <f t="shared" ca="1" si="25"/>
        <v>3</v>
      </c>
      <c r="Z350">
        <f t="shared" ca="1" si="26"/>
        <v>259124</v>
      </c>
      <c r="AA350">
        <f t="shared" ca="1" si="27"/>
        <v>735700</v>
      </c>
      <c r="AB350">
        <f t="shared" ca="1" si="28"/>
        <v>0</v>
      </c>
      <c r="AC350">
        <f t="shared" ca="1" si="29"/>
        <v>735700</v>
      </c>
    </row>
    <row r="351" spans="1:29" x14ac:dyDescent="0.25">
      <c r="A351" t="s">
        <v>2421</v>
      </c>
      <c r="B351" t="s">
        <v>2422</v>
      </c>
      <c r="C351" t="s">
        <v>530</v>
      </c>
      <c r="D351" t="s">
        <v>531</v>
      </c>
      <c r="E351" t="s">
        <v>532</v>
      </c>
      <c r="F351" t="s">
        <v>533</v>
      </c>
      <c r="G351" t="s">
        <v>645</v>
      </c>
      <c r="H351" t="s">
        <v>2472</v>
      </c>
      <c r="I351" t="s">
        <v>2898</v>
      </c>
      <c r="J351" t="s">
        <v>2899</v>
      </c>
      <c r="K351" t="s">
        <v>82</v>
      </c>
      <c r="L351" t="s">
        <v>83</v>
      </c>
      <c r="M351">
        <v>485283</v>
      </c>
      <c r="N351">
        <v>327641</v>
      </c>
      <c r="O351">
        <v>812924</v>
      </c>
      <c r="Q351" t="e">
        <f>MATCH(A351,Вед!A:A,0)</f>
        <v>#N/A</v>
      </c>
      <c r="R351" t="e">
        <f>INDEX(Вед!D:D,Лист2!Q351)</f>
        <v>#N/A</v>
      </c>
      <c r="S351" t="e">
        <f>INDEX(Вед!E:E,Лист2!Q351)</f>
        <v>#N/A</v>
      </c>
      <c r="T351">
        <f>MATCH(G351,ЦС2!A:A,0)</f>
        <v>15</v>
      </c>
      <c r="U351" t="str">
        <f>INDEX(ЦС2!D:D,Лист2!T351)</f>
        <v>Государственная программа 14</v>
      </c>
      <c r="V351" t="e">
        <f>MATCH(I351,ЦС10!A:A,0)</f>
        <v>#N/A</v>
      </c>
      <c r="W351" t="e">
        <f>INDEX(ЦС10!D:D,Лист2!V351)</f>
        <v>#N/A</v>
      </c>
      <c r="X351" t="e">
        <f>INDEX(ЦС10!E:E,Лист2!V351)</f>
        <v>#N/A</v>
      </c>
      <c r="Y351">
        <f t="shared" ca="1" si="25"/>
        <v>3</v>
      </c>
      <c r="Z351">
        <f t="shared" ca="1" si="26"/>
        <v>194708</v>
      </c>
      <c r="AA351">
        <f t="shared" ca="1" si="27"/>
        <v>265665</v>
      </c>
      <c r="AB351">
        <f t="shared" ca="1" si="28"/>
        <v>0</v>
      </c>
      <c r="AC351">
        <f t="shared" ca="1" si="29"/>
        <v>265665</v>
      </c>
    </row>
    <row r="352" spans="1:29" x14ac:dyDescent="0.25">
      <c r="A352" t="s">
        <v>2421</v>
      </c>
      <c r="B352" t="s">
        <v>2422</v>
      </c>
      <c r="C352" t="s">
        <v>530</v>
      </c>
      <c r="D352" t="s">
        <v>531</v>
      </c>
      <c r="E352" t="s">
        <v>532</v>
      </c>
      <c r="F352" t="s">
        <v>533</v>
      </c>
      <c r="G352" t="s">
        <v>645</v>
      </c>
      <c r="H352" t="s">
        <v>2472</v>
      </c>
      <c r="I352" t="s">
        <v>2898</v>
      </c>
      <c r="J352" t="s">
        <v>2899</v>
      </c>
      <c r="K352" t="s">
        <v>102</v>
      </c>
      <c r="L352" t="s">
        <v>103</v>
      </c>
      <c r="M352">
        <v>191576</v>
      </c>
      <c r="N352">
        <v>-18611</v>
      </c>
      <c r="O352">
        <v>172965</v>
      </c>
      <c r="Q352" t="e">
        <f>MATCH(A352,Вед!A:A,0)</f>
        <v>#N/A</v>
      </c>
      <c r="R352" t="e">
        <f>INDEX(Вед!D:D,Лист2!Q352)</f>
        <v>#N/A</v>
      </c>
      <c r="S352" t="e">
        <f>INDEX(Вед!E:E,Лист2!Q352)</f>
        <v>#N/A</v>
      </c>
      <c r="T352">
        <f>MATCH(G352,ЦС2!A:A,0)</f>
        <v>15</v>
      </c>
      <c r="U352" t="str">
        <f>INDEX(ЦС2!D:D,Лист2!T352)</f>
        <v>Государственная программа 14</v>
      </c>
      <c r="V352" t="e">
        <f>MATCH(I352,ЦС10!A:A,0)</f>
        <v>#N/A</v>
      </c>
      <c r="W352" t="e">
        <f>INDEX(ЦС10!D:D,Лист2!V352)</f>
        <v>#N/A</v>
      </c>
      <c r="X352" t="e">
        <f>INDEX(ЦС10!E:E,Лист2!V352)</f>
        <v>#N/A</v>
      </c>
      <c r="Y352">
        <f t="shared" ca="1" si="25"/>
        <v>0</v>
      </c>
      <c r="Z352">
        <f t="shared" ca="1" si="26"/>
        <v>422496</v>
      </c>
      <c r="AA352">
        <f t="shared" ca="1" si="27"/>
        <v>884870</v>
      </c>
      <c r="AB352">
        <f t="shared" ca="1" si="28"/>
        <v>422496</v>
      </c>
      <c r="AC352">
        <f t="shared" ca="1" si="29"/>
        <v>1307366</v>
      </c>
    </row>
    <row r="353" spans="1:29" x14ac:dyDescent="0.25">
      <c r="A353" t="s">
        <v>2421</v>
      </c>
      <c r="B353" t="s">
        <v>2422</v>
      </c>
      <c r="C353" t="s">
        <v>530</v>
      </c>
      <c r="D353" t="s">
        <v>531</v>
      </c>
      <c r="E353" t="s">
        <v>532</v>
      </c>
      <c r="F353" t="s">
        <v>533</v>
      </c>
      <c r="G353" t="s">
        <v>645</v>
      </c>
      <c r="H353" t="s">
        <v>2472</v>
      </c>
      <c r="I353" t="s">
        <v>2898</v>
      </c>
      <c r="J353" t="s">
        <v>2899</v>
      </c>
      <c r="K353" t="s">
        <v>258</v>
      </c>
      <c r="L353" t="s">
        <v>259</v>
      </c>
      <c r="M353">
        <v>484120</v>
      </c>
      <c r="N353">
        <v>-484120</v>
      </c>
      <c r="O353">
        <v>0</v>
      </c>
      <c r="Q353" t="e">
        <f>MATCH(A353,Вед!A:A,0)</f>
        <v>#N/A</v>
      </c>
      <c r="R353" t="e">
        <f>INDEX(Вед!D:D,Лист2!Q353)</f>
        <v>#N/A</v>
      </c>
      <c r="S353" t="e">
        <f>INDEX(Вед!E:E,Лист2!Q353)</f>
        <v>#N/A</v>
      </c>
      <c r="T353">
        <f>MATCH(G353,ЦС2!A:A,0)</f>
        <v>15</v>
      </c>
      <c r="U353" t="str">
        <f>INDEX(ЦС2!D:D,Лист2!T353)</f>
        <v>Государственная программа 14</v>
      </c>
      <c r="V353" t="e">
        <f>MATCH(I353,ЦС10!A:A,0)</f>
        <v>#N/A</v>
      </c>
      <c r="W353" t="e">
        <f>INDEX(ЦС10!D:D,Лист2!V353)</f>
        <v>#N/A</v>
      </c>
      <c r="X353" t="e">
        <f>INDEX(ЦС10!E:E,Лист2!V353)</f>
        <v>#N/A</v>
      </c>
      <c r="Y353">
        <f t="shared" ca="1" si="25"/>
        <v>3</v>
      </c>
      <c r="Z353">
        <f t="shared" ca="1" si="26"/>
        <v>104861</v>
      </c>
      <c r="AA353">
        <f t="shared" ca="1" si="27"/>
        <v>111957</v>
      </c>
      <c r="AB353">
        <f t="shared" ca="1" si="28"/>
        <v>0</v>
      </c>
      <c r="AC353">
        <f t="shared" ca="1" si="29"/>
        <v>111957</v>
      </c>
    </row>
    <row r="354" spans="1:29" x14ac:dyDescent="0.25">
      <c r="A354" t="s">
        <v>2421</v>
      </c>
      <c r="B354" t="s">
        <v>2422</v>
      </c>
      <c r="C354" t="s">
        <v>530</v>
      </c>
      <c r="D354" t="s">
        <v>531</v>
      </c>
      <c r="E354" t="s">
        <v>532</v>
      </c>
      <c r="F354" t="s">
        <v>533</v>
      </c>
      <c r="G354" t="s">
        <v>645</v>
      </c>
      <c r="H354" t="s">
        <v>2472</v>
      </c>
      <c r="I354" t="s">
        <v>2898</v>
      </c>
      <c r="J354" t="s">
        <v>2899</v>
      </c>
      <c r="K354" t="s">
        <v>248</v>
      </c>
      <c r="L354" t="s">
        <v>249</v>
      </c>
      <c r="M354">
        <v>475968</v>
      </c>
      <c r="N354">
        <v>0</v>
      </c>
      <c r="O354">
        <v>475968</v>
      </c>
      <c r="Q354" t="e">
        <f>MATCH(A354,Вед!A:A,0)</f>
        <v>#N/A</v>
      </c>
      <c r="R354" t="e">
        <f>INDEX(Вед!D:D,Лист2!Q354)</f>
        <v>#N/A</v>
      </c>
      <c r="S354" t="e">
        <f>INDEX(Вед!E:E,Лист2!Q354)</f>
        <v>#N/A</v>
      </c>
      <c r="T354">
        <f>MATCH(G354,ЦС2!A:A,0)</f>
        <v>15</v>
      </c>
      <c r="U354" t="str">
        <f>INDEX(ЦС2!D:D,Лист2!T354)</f>
        <v>Государственная программа 14</v>
      </c>
      <c r="V354" t="e">
        <f>MATCH(I354,ЦС10!A:A,0)</f>
        <v>#N/A</v>
      </c>
      <c r="W354" t="e">
        <f>INDEX(ЦС10!D:D,Лист2!V354)</f>
        <v>#N/A</v>
      </c>
      <c r="X354" t="e">
        <f>INDEX(ЦС10!E:E,Лист2!V354)</f>
        <v>#N/A</v>
      </c>
      <c r="Y354">
        <f t="shared" ca="1" si="25"/>
        <v>1</v>
      </c>
      <c r="Z354">
        <f t="shared" ca="1" si="26"/>
        <v>193414</v>
      </c>
      <c r="AA354">
        <f t="shared" ca="1" si="27"/>
        <v>917525</v>
      </c>
      <c r="AB354">
        <f t="shared" ca="1" si="28"/>
        <v>-193414</v>
      </c>
      <c r="AC354">
        <f t="shared" ca="1" si="29"/>
        <v>724111</v>
      </c>
    </row>
    <row r="355" spans="1:29" x14ac:dyDescent="0.25">
      <c r="A355" t="s">
        <v>2421</v>
      </c>
      <c r="B355" t="s">
        <v>2422</v>
      </c>
      <c r="C355" t="s">
        <v>530</v>
      </c>
      <c r="D355" t="s">
        <v>531</v>
      </c>
      <c r="E355" t="s">
        <v>532</v>
      </c>
      <c r="F355" t="s">
        <v>533</v>
      </c>
      <c r="G355" t="s">
        <v>645</v>
      </c>
      <c r="H355" t="s">
        <v>2472</v>
      </c>
      <c r="I355" t="s">
        <v>2900</v>
      </c>
      <c r="J355" t="s">
        <v>2901</v>
      </c>
      <c r="K355" t="s">
        <v>82</v>
      </c>
      <c r="L355" t="s">
        <v>83</v>
      </c>
      <c r="M355">
        <v>630365</v>
      </c>
      <c r="N355">
        <v>-630365</v>
      </c>
      <c r="O355">
        <v>0</v>
      </c>
      <c r="Q355" t="e">
        <f>MATCH(A355,Вед!A:A,0)</f>
        <v>#N/A</v>
      </c>
      <c r="R355" t="e">
        <f>INDEX(Вед!D:D,Лист2!Q355)</f>
        <v>#N/A</v>
      </c>
      <c r="S355" t="e">
        <f>INDEX(Вед!E:E,Лист2!Q355)</f>
        <v>#N/A</v>
      </c>
      <c r="T355">
        <f>MATCH(G355,ЦС2!A:A,0)</f>
        <v>15</v>
      </c>
      <c r="U355" t="str">
        <f>INDEX(ЦС2!D:D,Лист2!T355)</f>
        <v>Государственная программа 14</v>
      </c>
      <c r="V355" t="e">
        <f>MATCH(I355,ЦС10!A:A,0)</f>
        <v>#N/A</v>
      </c>
      <c r="W355" t="e">
        <f>INDEX(ЦС10!D:D,Лист2!V355)</f>
        <v>#N/A</v>
      </c>
      <c r="X355" t="e">
        <f>INDEX(ЦС10!E:E,Лист2!V355)</f>
        <v>#N/A</v>
      </c>
      <c r="Y355">
        <f t="shared" ca="1" si="25"/>
        <v>2</v>
      </c>
      <c r="Z355">
        <f t="shared" ca="1" si="26"/>
        <v>9364</v>
      </c>
      <c r="AA355">
        <f t="shared" ca="1" si="27"/>
        <v>55557</v>
      </c>
      <c r="AB355">
        <f t="shared" ca="1" si="28"/>
        <v>-55557</v>
      </c>
      <c r="AC355">
        <f t="shared" ca="1" si="29"/>
        <v>0</v>
      </c>
    </row>
    <row r="356" spans="1:29" x14ac:dyDescent="0.25">
      <c r="A356" t="s">
        <v>2421</v>
      </c>
      <c r="B356" t="s">
        <v>2422</v>
      </c>
      <c r="C356" t="s">
        <v>530</v>
      </c>
      <c r="D356" t="s">
        <v>531</v>
      </c>
      <c r="E356" t="s">
        <v>532</v>
      </c>
      <c r="F356" t="s">
        <v>533</v>
      </c>
      <c r="G356" t="s">
        <v>645</v>
      </c>
      <c r="H356" t="s">
        <v>2472</v>
      </c>
      <c r="I356" t="s">
        <v>2902</v>
      </c>
      <c r="J356" t="s">
        <v>2903</v>
      </c>
      <c r="K356" t="s">
        <v>102</v>
      </c>
      <c r="L356" t="s">
        <v>103</v>
      </c>
      <c r="M356">
        <v>607240</v>
      </c>
      <c r="N356">
        <v>0</v>
      </c>
      <c r="O356">
        <v>607240</v>
      </c>
      <c r="Q356" t="e">
        <f>MATCH(A356,Вед!A:A,0)</f>
        <v>#N/A</v>
      </c>
      <c r="R356" t="e">
        <f>INDEX(Вед!D:D,Лист2!Q356)</f>
        <v>#N/A</v>
      </c>
      <c r="S356" t="e">
        <f>INDEX(Вед!E:E,Лист2!Q356)</f>
        <v>#N/A</v>
      </c>
      <c r="T356">
        <f>MATCH(G356,ЦС2!A:A,0)</f>
        <v>15</v>
      </c>
      <c r="U356" t="str">
        <f>INDEX(ЦС2!D:D,Лист2!T356)</f>
        <v>Государственная программа 14</v>
      </c>
      <c r="V356" t="e">
        <f>MATCH(I356,ЦС10!A:A,0)</f>
        <v>#N/A</v>
      </c>
      <c r="W356" t="e">
        <f>INDEX(ЦС10!D:D,Лист2!V356)</f>
        <v>#N/A</v>
      </c>
      <c r="X356" t="e">
        <f>INDEX(ЦС10!E:E,Лист2!V356)</f>
        <v>#N/A</v>
      </c>
      <c r="Y356">
        <f t="shared" ca="1" si="25"/>
        <v>3</v>
      </c>
      <c r="Z356">
        <f t="shared" ca="1" si="26"/>
        <v>69324</v>
      </c>
      <c r="AA356">
        <f t="shared" ca="1" si="27"/>
        <v>111337</v>
      </c>
      <c r="AB356">
        <f t="shared" ca="1" si="28"/>
        <v>0</v>
      </c>
      <c r="AC356">
        <f t="shared" ca="1" si="29"/>
        <v>111337</v>
      </c>
    </row>
    <row r="357" spans="1:29" x14ac:dyDescent="0.25">
      <c r="A357" t="s">
        <v>2421</v>
      </c>
      <c r="B357" t="s">
        <v>2422</v>
      </c>
      <c r="C357" t="s">
        <v>530</v>
      </c>
      <c r="D357" t="s">
        <v>531</v>
      </c>
      <c r="E357" t="s">
        <v>643</v>
      </c>
      <c r="F357" t="s">
        <v>644</v>
      </c>
      <c r="G357" t="s">
        <v>645</v>
      </c>
      <c r="H357" t="s">
        <v>2472</v>
      </c>
      <c r="I357" t="s">
        <v>2904</v>
      </c>
      <c r="J357" t="s">
        <v>2905</v>
      </c>
      <c r="K357" t="s">
        <v>403</v>
      </c>
      <c r="L357" t="s">
        <v>404</v>
      </c>
      <c r="M357">
        <v>950774</v>
      </c>
      <c r="N357">
        <v>-301618</v>
      </c>
      <c r="O357">
        <v>649156</v>
      </c>
      <c r="Q357" t="e">
        <f>MATCH(A357,Вед!A:A,0)</f>
        <v>#N/A</v>
      </c>
      <c r="R357" t="e">
        <f>INDEX(Вед!D:D,Лист2!Q357)</f>
        <v>#N/A</v>
      </c>
      <c r="S357" t="e">
        <f>INDEX(Вед!E:E,Лист2!Q357)</f>
        <v>#N/A</v>
      </c>
      <c r="T357">
        <f>MATCH(G357,ЦС2!A:A,0)</f>
        <v>15</v>
      </c>
      <c r="U357" t="str">
        <f>INDEX(ЦС2!D:D,Лист2!T357)</f>
        <v>Государственная программа 14</v>
      </c>
      <c r="V357" t="e">
        <f>MATCH(I357,ЦС10!A:A,0)</f>
        <v>#N/A</v>
      </c>
      <c r="W357" t="e">
        <f>INDEX(ЦС10!D:D,Лист2!V357)</f>
        <v>#N/A</v>
      </c>
      <c r="X357" t="e">
        <f>INDEX(ЦС10!E:E,Лист2!V357)</f>
        <v>#N/A</v>
      </c>
      <c r="Y357">
        <f t="shared" ca="1" si="25"/>
        <v>0</v>
      </c>
      <c r="Z357">
        <f t="shared" ca="1" si="26"/>
        <v>3022</v>
      </c>
      <c r="AA357">
        <f t="shared" ca="1" si="27"/>
        <v>235249</v>
      </c>
      <c r="AB357">
        <f t="shared" ca="1" si="28"/>
        <v>3022</v>
      </c>
      <c r="AC357">
        <f t="shared" ca="1" si="29"/>
        <v>238271</v>
      </c>
    </row>
    <row r="358" spans="1:29" x14ac:dyDescent="0.25">
      <c r="A358" t="s">
        <v>2421</v>
      </c>
      <c r="B358" t="s">
        <v>2422</v>
      </c>
      <c r="C358" t="s">
        <v>530</v>
      </c>
      <c r="D358" t="s">
        <v>531</v>
      </c>
      <c r="E358" t="s">
        <v>643</v>
      </c>
      <c r="F358" t="s">
        <v>644</v>
      </c>
      <c r="G358" t="s">
        <v>645</v>
      </c>
      <c r="H358" t="s">
        <v>2472</v>
      </c>
      <c r="I358" t="s">
        <v>2904</v>
      </c>
      <c r="J358" t="s">
        <v>2905</v>
      </c>
      <c r="K358" t="s">
        <v>405</v>
      </c>
      <c r="L358" t="s">
        <v>406</v>
      </c>
      <c r="M358">
        <v>136811</v>
      </c>
      <c r="N358">
        <v>0</v>
      </c>
      <c r="O358">
        <v>136811</v>
      </c>
      <c r="Q358" t="e">
        <f>MATCH(A358,Вед!A:A,0)</f>
        <v>#N/A</v>
      </c>
      <c r="R358" t="e">
        <f>INDEX(Вед!D:D,Лист2!Q358)</f>
        <v>#N/A</v>
      </c>
      <c r="S358" t="e">
        <f>INDEX(Вед!E:E,Лист2!Q358)</f>
        <v>#N/A</v>
      </c>
      <c r="T358">
        <f>MATCH(G358,ЦС2!A:A,0)</f>
        <v>15</v>
      </c>
      <c r="U358" t="str">
        <f>INDEX(ЦС2!D:D,Лист2!T358)</f>
        <v>Государственная программа 14</v>
      </c>
      <c r="V358" t="e">
        <f>MATCH(I358,ЦС10!A:A,0)</f>
        <v>#N/A</v>
      </c>
      <c r="W358" t="e">
        <f>INDEX(ЦС10!D:D,Лист2!V358)</f>
        <v>#N/A</v>
      </c>
      <c r="X358" t="e">
        <f>INDEX(ЦС10!E:E,Лист2!V358)</f>
        <v>#N/A</v>
      </c>
      <c r="Y358">
        <f t="shared" ca="1" si="25"/>
        <v>3</v>
      </c>
      <c r="Z358">
        <f t="shared" ca="1" si="26"/>
        <v>14187</v>
      </c>
      <c r="AA358">
        <f t="shared" ca="1" si="27"/>
        <v>44680</v>
      </c>
      <c r="AB358">
        <f t="shared" ca="1" si="28"/>
        <v>0</v>
      </c>
      <c r="AC358">
        <f t="shared" ca="1" si="29"/>
        <v>44680</v>
      </c>
    </row>
    <row r="359" spans="1:29" x14ac:dyDescent="0.25">
      <c r="A359" t="s">
        <v>2421</v>
      </c>
      <c r="B359" t="s">
        <v>2422</v>
      </c>
      <c r="C359" t="s">
        <v>530</v>
      </c>
      <c r="D359" t="s">
        <v>531</v>
      </c>
      <c r="E359" t="s">
        <v>643</v>
      </c>
      <c r="F359" t="s">
        <v>644</v>
      </c>
      <c r="G359" t="s">
        <v>645</v>
      </c>
      <c r="H359" t="s">
        <v>2472</v>
      </c>
      <c r="I359" t="s">
        <v>2904</v>
      </c>
      <c r="J359" t="s">
        <v>2905</v>
      </c>
      <c r="K359" t="s">
        <v>407</v>
      </c>
      <c r="L359" t="s">
        <v>408</v>
      </c>
      <c r="M359">
        <v>21111</v>
      </c>
      <c r="N359">
        <v>-21111</v>
      </c>
      <c r="O359">
        <v>0</v>
      </c>
      <c r="Q359" t="e">
        <f>MATCH(A359,Вед!A:A,0)</f>
        <v>#N/A</v>
      </c>
      <c r="R359" t="e">
        <f>INDEX(Вед!D:D,Лист2!Q359)</f>
        <v>#N/A</v>
      </c>
      <c r="S359" t="e">
        <f>INDEX(Вед!E:E,Лист2!Q359)</f>
        <v>#N/A</v>
      </c>
      <c r="T359">
        <f>MATCH(G359,ЦС2!A:A,0)</f>
        <v>15</v>
      </c>
      <c r="U359" t="str">
        <f>INDEX(ЦС2!D:D,Лист2!T359)</f>
        <v>Государственная программа 14</v>
      </c>
      <c r="V359" t="e">
        <f>MATCH(I359,ЦС10!A:A,0)</f>
        <v>#N/A</v>
      </c>
      <c r="W359" t="e">
        <f>INDEX(ЦС10!D:D,Лист2!V359)</f>
        <v>#N/A</v>
      </c>
      <c r="X359" t="e">
        <f>INDEX(ЦС10!E:E,Лист2!V359)</f>
        <v>#N/A</v>
      </c>
      <c r="Y359">
        <f t="shared" ca="1" si="25"/>
        <v>3</v>
      </c>
      <c r="Z359">
        <f t="shared" ca="1" si="26"/>
        <v>8242</v>
      </c>
      <c r="AA359">
        <f t="shared" ca="1" si="27"/>
        <v>865161</v>
      </c>
      <c r="AB359">
        <f t="shared" ca="1" si="28"/>
        <v>0</v>
      </c>
      <c r="AC359">
        <f t="shared" ca="1" si="29"/>
        <v>865161</v>
      </c>
    </row>
    <row r="360" spans="1:29" x14ac:dyDescent="0.25">
      <c r="A360" t="s">
        <v>2421</v>
      </c>
      <c r="B360" t="s">
        <v>2422</v>
      </c>
      <c r="C360" t="s">
        <v>530</v>
      </c>
      <c r="D360" t="s">
        <v>531</v>
      </c>
      <c r="E360" t="s">
        <v>643</v>
      </c>
      <c r="F360" t="s">
        <v>644</v>
      </c>
      <c r="G360" t="s">
        <v>645</v>
      </c>
      <c r="H360" t="s">
        <v>2472</v>
      </c>
      <c r="I360" t="s">
        <v>2904</v>
      </c>
      <c r="J360" t="s">
        <v>2905</v>
      </c>
      <c r="K360" t="s">
        <v>82</v>
      </c>
      <c r="L360" t="s">
        <v>83</v>
      </c>
      <c r="M360">
        <v>203382</v>
      </c>
      <c r="N360">
        <v>0</v>
      </c>
      <c r="O360">
        <v>203382</v>
      </c>
      <c r="Q360" t="e">
        <f>MATCH(A360,Вед!A:A,0)</f>
        <v>#N/A</v>
      </c>
      <c r="R360" t="e">
        <f>INDEX(Вед!D:D,Лист2!Q360)</f>
        <v>#N/A</v>
      </c>
      <c r="S360" t="e">
        <f>INDEX(Вед!E:E,Лист2!Q360)</f>
        <v>#N/A</v>
      </c>
      <c r="T360">
        <f>MATCH(G360,ЦС2!A:A,0)</f>
        <v>15</v>
      </c>
      <c r="U360" t="str">
        <f>INDEX(ЦС2!D:D,Лист2!T360)</f>
        <v>Государственная программа 14</v>
      </c>
      <c r="V360" t="e">
        <f>MATCH(I360,ЦС10!A:A,0)</f>
        <v>#N/A</v>
      </c>
      <c r="W360" t="e">
        <f>INDEX(ЦС10!D:D,Лист2!V360)</f>
        <v>#N/A</v>
      </c>
      <c r="X360" t="e">
        <f>INDEX(ЦС10!E:E,Лист2!V360)</f>
        <v>#N/A</v>
      </c>
      <c r="Y360">
        <f t="shared" ca="1" si="25"/>
        <v>1</v>
      </c>
      <c r="Z360">
        <f t="shared" ca="1" si="26"/>
        <v>635798</v>
      </c>
      <c r="AA360">
        <f t="shared" ca="1" si="27"/>
        <v>780304</v>
      </c>
      <c r="AB360">
        <f t="shared" ca="1" si="28"/>
        <v>-635798</v>
      </c>
      <c r="AC360">
        <f t="shared" ca="1" si="29"/>
        <v>144506</v>
      </c>
    </row>
    <row r="361" spans="1:29" x14ac:dyDescent="0.25">
      <c r="A361" t="s">
        <v>2421</v>
      </c>
      <c r="B361" t="s">
        <v>2422</v>
      </c>
      <c r="C361" t="s">
        <v>530</v>
      </c>
      <c r="D361" t="s">
        <v>531</v>
      </c>
      <c r="E361" t="s">
        <v>643</v>
      </c>
      <c r="F361" t="s">
        <v>644</v>
      </c>
      <c r="G361" t="s">
        <v>645</v>
      </c>
      <c r="H361" t="s">
        <v>2472</v>
      </c>
      <c r="I361" t="s">
        <v>2904</v>
      </c>
      <c r="J361" t="s">
        <v>2905</v>
      </c>
      <c r="K361" t="s">
        <v>102</v>
      </c>
      <c r="L361" t="s">
        <v>103</v>
      </c>
      <c r="M361">
        <v>746276</v>
      </c>
      <c r="N361">
        <v>0</v>
      </c>
      <c r="O361">
        <v>746276</v>
      </c>
      <c r="Q361" t="e">
        <f>MATCH(A361,Вед!A:A,0)</f>
        <v>#N/A</v>
      </c>
      <c r="R361" t="e">
        <f>INDEX(Вед!D:D,Лист2!Q361)</f>
        <v>#N/A</v>
      </c>
      <c r="S361" t="e">
        <f>INDEX(Вед!E:E,Лист2!Q361)</f>
        <v>#N/A</v>
      </c>
      <c r="T361">
        <f>MATCH(G361,ЦС2!A:A,0)</f>
        <v>15</v>
      </c>
      <c r="U361" t="str">
        <f>INDEX(ЦС2!D:D,Лист2!T361)</f>
        <v>Государственная программа 14</v>
      </c>
      <c r="V361" t="e">
        <f>MATCH(I361,ЦС10!A:A,0)</f>
        <v>#N/A</v>
      </c>
      <c r="W361" t="e">
        <f>INDEX(ЦС10!D:D,Лист2!V361)</f>
        <v>#N/A</v>
      </c>
      <c r="X361" t="e">
        <f>INDEX(ЦС10!E:E,Лист2!V361)</f>
        <v>#N/A</v>
      </c>
      <c r="Y361">
        <f t="shared" ca="1" si="25"/>
        <v>0</v>
      </c>
      <c r="Z361">
        <f t="shared" ca="1" si="26"/>
        <v>511632</v>
      </c>
      <c r="AA361">
        <f t="shared" ca="1" si="27"/>
        <v>735184</v>
      </c>
      <c r="AB361">
        <f t="shared" ca="1" si="28"/>
        <v>511632</v>
      </c>
      <c r="AC361">
        <f t="shared" ca="1" si="29"/>
        <v>1246816</v>
      </c>
    </row>
    <row r="362" spans="1:29" x14ac:dyDescent="0.25">
      <c r="A362" t="s">
        <v>2421</v>
      </c>
      <c r="B362" t="s">
        <v>2422</v>
      </c>
      <c r="C362" t="s">
        <v>530</v>
      </c>
      <c r="D362" t="s">
        <v>531</v>
      </c>
      <c r="E362" t="s">
        <v>643</v>
      </c>
      <c r="F362" t="s">
        <v>644</v>
      </c>
      <c r="G362" t="s">
        <v>645</v>
      </c>
      <c r="H362" t="s">
        <v>2472</v>
      </c>
      <c r="I362" t="s">
        <v>2904</v>
      </c>
      <c r="J362" t="s">
        <v>2905</v>
      </c>
      <c r="K362" t="s">
        <v>258</v>
      </c>
      <c r="L362" t="s">
        <v>259</v>
      </c>
      <c r="M362">
        <v>31300</v>
      </c>
      <c r="N362">
        <v>30936</v>
      </c>
      <c r="O362">
        <v>62236</v>
      </c>
      <c r="Q362" t="e">
        <f>MATCH(A362,Вед!A:A,0)</f>
        <v>#N/A</v>
      </c>
      <c r="R362" t="e">
        <f>INDEX(Вед!D:D,Лист2!Q362)</f>
        <v>#N/A</v>
      </c>
      <c r="S362" t="e">
        <f>INDEX(Вед!E:E,Лист2!Q362)</f>
        <v>#N/A</v>
      </c>
      <c r="T362">
        <f>MATCH(G362,ЦС2!A:A,0)</f>
        <v>15</v>
      </c>
      <c r="U362" t="str">
        <f>INDEX(ЦС2!D:D,Лист2!T362)</f>
        <v>Государственная программа 14</v>
      </c>
      <c r="V362" t="e">
        <f>MATCH(I362,ЦС10!A:A,0)</f>
        <v>#N/A</v>
      </c>
      <c r="W362" t="e">
        <f>INDEX(ЦС10!D:D,Лист2!V362)</f>
        <v>#N/A</v>
      </c>
      <c r="X362" t="e">
        <f>INDEX(ЦС10!E:E,Лист2!V362)</f>
        <v>#N/A</v>
      </c>
      <c r="Y362">
        <f t="shared" ca="1" si="25"/>
        <v>2</v>
      </c>
      <c r="Z362">
        <f t="shared" ca="1" si="26"/>
        <v>206937</v>
      </c>
      <c r="AA362">
        <f t="shared" ca="1" si="27"/>
        <v>635393</v>
      </c>
      <c r="AB362">
        <f t="shared" ca="1" si="28"/>
        <v>-635393</v>
      </c>
      <c r="AC362">
        <f t="shared" ca="1" si="29"/>
        <v>0</v>
      </c>
    </row>
    <row r="363" spans="1:29" x14ac:dyDescent="0.25">
      <c r="A363" t="s">
        <v>2421</v>
      </c>
      <c r="B363" t="s">
        <v>2422</v>
      </c>
      <c r="C363" t="s">
        <v>530</v>
      </c>
      <c r="D363" t="s">
        <v>531</v>
      </c>
      <c r="E363" t="s">
        <v>643</v>
      </c>
      <c r="F363" t="s">
        <v>644</v>
      </c>
      <c r="G363" t="s">
        <v>645</v>
      </c>
      <c r="H363" t="s">
        <v>2472</v>
      </c>
      <c r="I363" t="s">
        <v>2904</v>
      </c>
      <c r="J363" t="s">
        <v>2905</v>
      </c>
      <c r="K363" t="s">
        <v>248</v>
      </c>
      <c r="L363" t="s">
        <v>249</v>
      </c>
      <c r="M363">
        <v>505151</v>
      </c>
      <c r="N363">
        <v>265482</v>
      </c>
      <c r="O363">
        <v>770633</v>
      </c>
      <c r="Q363" t="e">
        <f>MATCH(A363,Вед!A:A,0)</f>
        <v>#N/A</v>
      </c>
      <c r="R363" t="e">
        <f>INDEX(Вед!D:D,Лист2!Q363)</f>
        <v>#N/A</v>
      </c>
      <c r="S363" t="e">
        <f>INDEX(Вед!E:E,Лист2!Q363)</f>
        <v>#N/A</v>
      </c>
      <c r="T363">
        <f>MATCH(G363,ЦС2!A:A,0)</f>
        <v>15</v>
      </c>
      <c r="U363" t="str">
        <f>INDEX(ЦС2!D:D,Лист2!T363)</f>
        <v>Государственная программа 14</v>
      </c>
      <c r="V363" t="e">
        <f>MATCH(I363,ЦС10!A:A,0)</f>
        <v>#N/A</v>
      </c>
      <c r="W363" t="e">
        <f>INDEX(ЦС10!D:D,Лист2!V363)</f>
        <v>#N/A</v>
      </c>
      <c r="X363" t="e">
        <f>INDEX(ЦС10!E:E,Лист2!V363)</f>
        <v>#N/A</v>
      </c>
      <c r="Y363">
        <f t="shared" ca="1" si="25"/>
        <v>0</v>
      </c>
      <c r="Z363">
        <f t="shared" ca="1" si="26"/>
        <v>175475</v>
      </c>
      <c r="AA363">
        <f t="shared" ca="1" si="27"/>
        <v>230158</v>
      </c>
      <c r="AB363">
        <f t="shared" ca="1" si="28"/>
        <v>175475</v>
      </c>
      <c r="AC363">
        <f t="shared" ca="1" si="29"/>
        <v>405633</v>
      </c>
    </row>
    <row r="364" spans="1:29" x14ac:dyDescent="0.25">
      <c r="A364" t="s">
        <v>2421</v>
      </c>
      <c r="B364" t="s">
        <v>2422</v>
      </c>
      <c r="C364" t="s">
        <v>530</v>
      </c>
      <c r="D364" t="s">
        <v>531</v>
      </c>
      <c r="E364" t="s">
        <v>643</v>
      </c>
      <c r="F364" t="s">
        <v>644</v>
      </c>
      <c r="G364" t="s">
        <v>645</v>
      </c>
      <c r="H364" t="s">
        <v>2472</v>
      </c>
      <c r="I364" t="s">
        <v>2906</v>
      </c>
      <c r="J364" t="s">
        <v>2907</v>
      </c>
      <c r="K364" t="s">
        <v>102</v>
      </c>
      <c r="L364" t="s">
        <v>103</v>
      </c>
      <c r="M364">
        <v>707438</v>
      </c>
      <c r="N364">
        <v>-44252</v>
      </c>
      <c r="O364">
        <v>663186</v>
      </c>
      <c r="Q364" t="e">
        <f>MATCH(A364,Вед!A:A,0)</f>
        <v>#N/A</v>
      </c>
      <c r="R364" t="e">
        <f>INDEX(Вед!D:D,Лист2!Q364)</f>
        <v>#N/A</v>
      </c>
      <c r="S364" t="e">
        <f>INDEX(Вед!E:E,Лист2!Q364)</f>
        <v>#N/A</v>
      </c>
      <c r="T364">
        <f>MATCH(G364,ЦС2!A:A,0)</f>
        <v>15</v>
      </c>
      <c r="U364" t="str">
        <f>INDEX(ЦС2!D:D,Лист2!T364)</f>
        <v>Государственная программа 14</v>
      </c>
      <c r="V364" t="e">
        <f>MATCH(I364,ЦС10!A:A,0)</f>
        <v>#N/A</v>
      </c>
      <c r="W364" t="e">
        <f>INDEX(ЦС10!D:D,Лист2!V364)</f>
        <v>#N/A</v>
      </c>
      <c r="X364" t="e">
        <f>INDEX(ЦС10!E:E,Лист2!V364)</f>
        <v>#N/A</v>
      </c>
      <c r="Y364">
        <f t="shared" ca="1" si="25"/>
        <v>3</v>
      </c>
      <c r="Z364">
        <f t="shared" ca="1" si="26"/>
        <v>175852</v>
      </c>
      <c r="AA364">
        <f t="shared" ca="1" si="27"/>
        <v>943776</v>
      </c>
      <c r="AB364">
        <f t="shared" ca="1" si="28"/>
        <v>0</v>
      </c>
      <c r="AC364">
        <f t="shared" ca="1" si="29"/>
        <v>943776</v>
      </c>
    </row>
    <row r="365" spans="1:29" x14ac:dyDescent="0.25">
      <c r="A365" t="s">
        <v>2421</v>
      </c>
      <c r="B365" t="s">
        <v>2422</v>
      </c>
      <c r="C365" t="s">
        <v>530</v>
      </c>
      <c r="D365" t="s">
        <v>531</v>
      </c>
      <c r="E365" t="s">
        <v>643</v>
      </c>
      <c r="F365" t="s">
        <v>644</v>
      </c>
      <c r="G365" t="s">
        <v>645</v>
      </c>
      <c r="H365" t="s">
        <v>2472</v>
      </c>
      <c r="I365" t="s">
        <v>2908</v>
      </c>
      <c r="J365" t="s">
        <v>2909</v>
      </c>
      <c r="K365" t="s">
        <v>873</v>
      </c>
      <c r="L365" t="s">
        <v>874</v>
      </c>
      <c r="M365">
        <v>167157</v>
      </c>
      <c r="N365">
        <v>-167157</v>
      </c>
      <c r="O365">
        <v>0</v>
      </c>
      <c r="Q365" t="e">
        <f>MATCH(A365,Вед!A:A,0)</f>
        <v>#N/A</v>
      </c>
      <c r="R365" t="e">
        <f>INDEX(Вед!D:D,Лист2!Q365)</f>
        <v>#N/A</v>
      </c>
      <c r="S365" t="e">
        <f>INDEX(Вед!E:E,Лист2!Q365)</f>
        <v>#N/A</v>
      </c>
      <c r="T365">
        <f>MATCH(G365,ЦС2!A:A,0)</f>
        <v>15</v>
      </c>
      <c r="U365" t="str">
        <f>INDEX(ЦС2!D:D,Лист2!T365)</f>
        <v>Государственная программа 14</v>
      </c>
      <c r="V365" t="e">
        <f>MATCH(I365,ЦС10!A:A,0)</f>
        <v>#N/A</v>
      </c>
      <c r="W365" t="e">
        <f>INDEX(ЦС10!D:D,Лист2!V365)</f>
        <v>#N/A</v>
      </c>
      <c r="X365" t="e">
        <f>INDEX(ЦС10!E:E,Лист2!V365)</f>
        <v>#N/A</v>
      </c>
      <c r="Y365">
        <f t="shared" ca="1" si="25"/>
        <v>0</v>
      </c>
      <c r="Z365">
        <f t="shared" ca="1" si="26"/>
        <v>57657</v>
      </c>
      <c r="AA365">
        <f t="shared" ca="1" si="27"/>
        <v>250218</v>
      </c>
      <c r="AB365">
        <f t="shared" ca="1" si="28"/>
        <v>57657</v>
      </c>
      <c r="AC365">
        <f t="shared" ca="1" si="29"/>
        <v>307875</v>
      </c>
    </row>
    <row r="366" spans="1:29" x14ac:dyDescent="0.25">
      <c r="A366" t="s">
        <v>2421</v>
      </c>
      <c r="B366" t="s">
        <v>2422</v>
      </c>
      <c r="C366" t="s">
        <v>530</v>
      </c>
      <c r="D366" t="s">
        <v>531</v>
      </c>
      <c r="E366" t="s">
        <v>643</v>
      </c>
      <c r="F366" t="s">
        <v>644</v>
      </c>
      <c r="G366" t="s">
        <v>645</v>
      </c>
      <c r="H366" t="s">
        <v>2472</v>
      </c>
      <c r="I366" t="s">
        <v>2910</v>
      </c>
      <c r="J366" t="s">
        <v>2911</v>
      </c>
      <c r="K366" t="s">
        <v>102</v>
      </c>
      <c r="L366" t="s">
        <v>103</v>
      </c>
      <c r="M366">
        <v>311442</v>
      </c>
      <c r="N366">
        <v>-125613</v>
      </c>
      <c r="O366">
        <v>185829</v>
      </c>
      <c r="Q366" t="e">
        <f>MATCH(A366,Вед!A:A,0)</f>
        <v>#N/A</v>
      </c>
      <c r="R366" t="e">
        <f>INDEX(Вед!D:D,Лист2!Q366)</f>
        <v>#N/A</v>
      </c>
      <c r="S366" t="e">
        <f>INDEX(Вед!E:E,Лист2!Q366)</f>
        <v>#N/A</v>
      </c>
      <c r="T366">
        <f>MATCH(G366,ЦС2!A:A,0)</f>
        <v>15</v>
      </c>
      <c r="U366" t="str">
        <f>INDEX(ЦС2!D:D,Лист2!T366)</f>
        <v>Государственная программа 14</v>
      </c>
      <c r="V366" t="e">
        <f>MATCH(I366,ЦС10!A:A,0)</f>
        <v>#N/A</v>
      </c>
      <c r="W366" t="e">
        <f>INDEX(ЦС10!D:D,Лист2!V366)</f>
        <v>#N/A</v>
      </c>
      <c r="X366" t="e">
        <f>INDEX(ЦС10!E:E,Лист2!V366)</f>
        <v>#N/A</v>
      </c>
      <c r="Y366">
        <f t="shared" ca="1" si="25"/>
        <v>2</v>
      </c>
      <c r="Z366">
        <f t="shared" ca="1" si="26"/>
        <v>120313</v>
      </c>
      <c r="AA366">
        <f t="shared" ca="1" si="27"/>
        <v>213035</v>
      </c>
      <c r="AB366">
        <f t="shared" ca="1" si="28"/>
        <v>-213035</v>
      </c>
      <c r="AC366">
        <f t="shared" ca="1" si="29"/>
        <v>0</v>
      </c>
    </row>
    <row r="367" spans="1:29" x14ac:dyDescent="0.25">
      <c r="A367" t="s">
        <v>2421</v>
      </c>
      <c r="B367" t="s">
        <v>2422</v>
      </c>
      <c r="C367" t="s">
        <v>530</v>
      </c>
      <c r="D367" t="s">
        <v>531</v>
      </c>
      <c r="E367" t="s">
        <v>643</v>
      </c>
      <c r="F367" t="s">
        <v>644</v>
      </c>
      <c r="G367" t="s">
        <v>645</v>
      </c>
      <c r="H367" t="s">
        <v>2472</v>
      </c>
      <c r="I367" t="s">
        <v>2912</v>
      </c>
      <c r="J367" t="s">
        <v>2913</v>
      </c>
      <c r="K367" t="s">
        <v>102</v>
      </c>
      <c r="L367" t="s">
        <v>103</v>
      </c>
      <c r="M367">
        <v>484840</v>
      </c>
      <c r="N367">
        <v>317309</v>
      </c>
      <c r="O367">
        <v>802149</v>
      </c>
      <c r="Q367" t="e">
        <f>MATCH(A367,Вед!A:A,0)</f>
        <v>#N/A</v>
      </c>
      <c r="R367" t="e">
        <f>INDEX(Вед!D:D,Лист2!Q367)</f>
        <v>#N/A</v>
      </c>
      <c r="S367" t="e">
        <f>INDEX(Вед!E:E,Лист2!Q367)</f>
        <v>#N/A</v>
      </c>
      <c r="T367">
        <f>MATCH(G367,ЦС2!A:A,0)</f>
        <v>15</v>
      </c>
      <c r="U367" t="str">
        <f>INDEX(ЦС2!D:D,Лист2!T367)</f>
        <v>Государственная программа 14</v>
      </c>
      <c r="V367" t="e">
        <f>MATCH(I367,ЦС10!A:A,0)</f>
        <v>#N/A</v>
      </c>
      <c r="W367" t="e">
        <f>INDEX(ЦС10!D:D,Лист2!V367)</f>
        <v>#N/A</v>
      </c>
      <c r="X367" t="e">
        <f>INDEX(ЦС10!E:E,Лист2!V367)</f>
        <v>#N/A</v>
      </c>
      <c r="Y367">
        <f t="shared" ca="1" si="25"/>
        <v>3</v>
      </c>
      <c r="Z367">
        <f t="shared" ca="1" si="26"/>
        <v>352109</v>
      </c>
      <c r="AA367">
        <f t="shared" ca="1" si="27"/>
        <v>625132</v>
      </c>
      <c r="AB367">
        <f t="shared" ca="1" si="28"/>
        <v>0</v>
      </c>
      <c r="AC367">
        <f t="shared" ca="1" si="29"/>
        <v>625132</v>
      </c>
    </row>
    <row r="368" spans="1:29" x14ac:dyDescent="0.25">
      <c r="A368" t="s">
        <v>2421</v>
      </c>
      <c r="B368" t="s">
        <v>2422</v>
      </c>
      <c r="C368" t="s">
        <v>21</v>
      </c>
      <c r="D368" t="s">
        <v>22</v>
      </c>
      <c r="E368" t="s">
        <v>208</v>
      </c>
      <c r="F368" t="s">
        <v>209</v>
      </c>
      <c r="G368" t="s">
        <v>645</v>
      </c>
      <c r="H368" t="s">
        <v>2472</v>
      </c>
      <c r="I368" t="s">
        <v>2896</v>
      </c>
      <c r="J368" t="s">
        <v>2897</v>
      </c>
      <c r="K368" t="s">
        <v>102</v>
      </c>
      <c r="L368" t="s">
        <v>103</v>
      </c>
      <c r="M368">
        <v>840383</v>
      </c>
      <c r="N368">
        <v>0</v>
      </c>
      <c r="O368">
        <v>840383</v>
      </c>
      <c r="Q368" t="e">
        <f>MATCH(A368,Вед!A:A,0)</f>
        <v>#N/A</v>
      </c>
      <c r="R368" t="e">
        <f>INDEX(Вед!D:D,Лист2!Q368)</f>
        <v>#N/A</v>
      </c>
      <c r="S368" t="e">
        <f>INDEX(Вед!E:E,Лист2!Q368)</f>
        <v>#N/A</v>
      </c>
      <c r="T368">
        <f>MATCH(G368,ЦС2!A:A,0)</f>
        <v>15</v>
      </c>
      <c r="U368" t="str">
        <f>INDEX(ЦС2!D:D,Лист2!T368)</f>
        <v>Государственная программа 14</v>
      </c>
      <c r="V368" t="e">
        <f>MATCH(I368,ЦС10!A:A,0)</f>
        <v>#N/A</v>
      </c>
      <c r="W368" t="e">
        <f>INDEX(ЦС10!D:D,Лист2!V368)</f>
        <v>#N/A</v>
      </c>
      <c r="X368" t="e">
        <f>INDEX(ЦС10!E:E,Лист2!V368)</f>
        <v>#N/A</v>
      </c>
      <c r="Y368">
        <f t="shared" ca="1" si="25"/>
        <v>0</v>
      </c>
      <c r="Z368">
        <f t="shared" ca="1" si="26"/>
        <v>426670</v>
      </c>
      <c r="AA368">
        <f t="shared" ca="1" si="27"/>
        <v>578085</v>
      </c>
      <c r="AB368">
        <f t="shared" ca="1" si="28"/>
        <v>426670</v>
      </c>
      <c r="AC368">
        <f t="shared" ca="1" si="29"/>
        <v>1004755</v>
      </c>
    </row>
    <row r="369" spans="1:29" x14ac:dyDescent="0.25">
      <c r="A369" t="s">
        <v>2423</v>
      </c>
      <c r="B369" t="s">
        <v>2424</v>
      </c>
      <c r="C369" t="s">
        <v>473</v>
      </c>
      <c r="D369" t="s">
        <v>474</v>
      </c>
      <c r="E369" t="s">
        <v>475</v>
      </c>
      <c r="F369" t="s">
        <v>476</v>
      </c>
      <c r="G369" t="s">
        <v>881</v>
      </c>
      <c r="H369" t="s">
        <v>2481</v>
      </c>
      <c r="I369" t="s">
        <v>2914</v>
      </c>
      <c r="J369" t="s">
        <v>2915</v>
      </c>
      <c r="K369" t="s">
        <v>242</v>
      </c>
      <c r="L369" t="s">
        <v>243</v>
      </c>
      <c r="M369">
        <v>184697</v>
      </c>
      <c r="N369">
        <v>-184697</v>
      </c>
      <c r="O369">
        <v>0</v>
      </c>
      <c r="Q369" t="e">
        <f>MATCH(A369,Вед!A:A,0)</f>
        <v>#N/A</v>
      </c>
      <c r="R369" t="e">
        <f>INDEX(Вед!D:D,Лист2!Q369)</f>
        <v>#N/A</v>
      </c>
      <c r="S369" t="e">
        <f>INDEX(Вед!E:E,Лист2!Q369)</f>
        <v>#N/A</v>
      </c>
      <c r="T369">
        <f>MATCH(G369,ЦС2!A:A,0)</f>
        <v>27</v>
      </c>
      <c r="U369" t="str">
        <f>INDEX(ЦС2!D:D,Лист2!T369)</f>
        <v>Государственная программа 26</v>
      </c>
      <c r="V369" t="e">
        <f>MATCH(I369,ЦС10!A:A,0)</f>
        <v>#N/A</v>
      </c>
      <c r="W369" t="e">
        <f>INDEX(ЦС10!D:D,Лист2!V369)</f>
        <v>#N/A</v>
      </c>
      <c r="X369" t="e">
        <f>INDEX(ЦС10!E:E,Лист2!V369)</f>
        <v>#N/A</v>
      </c>
      <c r="Y369">
        <f t="shared" ca="1" si="25"/>
        <v>2</v>
      </c>
      <c r="Z369">
        <f t="shared" ca="1" si="26"/>
        <v>441733</v>
      </c>
      <c r="AA369">
        <f t="shared" ca="1" si="27"/>
        <v>450106</v>
      </c>
      <c r="AB369">
        <f t="shared" ca="1" si="28"/>
        <v>-450106</v>
      </c>
      <c r="AC369">
        <f t="shared" ca="1" si="29"/>
        <v>0</v>
      </c>
    </row>
    <row r="370" spans="1:29" x14ac:dyDescent="0.25">
      <c r="A370" t="s">
        <v>2423</v>
      </c>
      <c r="B370" t="s">
        <v>2424</v>
      </c>
      <c r="C370" t="s">
        <v>473</v>
      </c>
      <c r="D370" t="s">
        <v>474</v>
      </c>
      <c r="E370" t="s">
        <v>475</v>
      </c>
      <c r="F370" t="s">
        <v>476</v>
      </c>
      <c r="G370" t="s">
        <v>881</v>
      </c>
      <c r="H370" t="s">
        <v>2481</v>
      </c>
      <c r="I370" t="s">
        <v>2914</v>
      </c>
      <c r="J370" t="s">
        <v>2915</v>
      </c>
      <c r="K370" t="s">
        <v>244</v>
      </c>
      <c r="L370" t="s">
        <v>245</v>
      </c>
      <c r="M370">
        <v>190956</v>
      </c>
      <c r="N370">
        <v>-190956</v>
      </c>
      <c r="O370">
        <v>0</v>
      </c>
      <c r="Q370" t="e">
        <f>MATCH(A370,Вед!A:A,0)</f>
        <v>#N/A</v>
      </c>
      <c r="R370" t="e">
        <f>INDEX(Вед!D:D,Лист2!Q370)</f>
        <v>#N/A</v>
      </c>
      <c r="S370" t="e">
        <f>INDEX(Вед!E:E,Лист2!Q370)</f>
        <v>#N/A</v>
      </c>
      <c r="T370">
        <f>MATCH(G370,ЦС2!A:A,0)</f>
        <v>27</v>
      </c>
      <c r="U370" t="str">
        <f>INDEX(ЦС2!D:D,Лист2!T370)</f>
        <v>Государственная программа 26</v>
      </c>
      <c r="V370" t="e">
        <f>MATCH(I370,ЦС10!A:A,0)</f>
        <v>#N/A</v>
      </c>
      <c r="W370" t="e">
        <f>INDEX(ЦС10!D:D,Лист2!V370)</f>
        <v>#N/A</v>
      </c>
      <c r="X370" t="e">
        <f>INDEX(ЦС10!E:E,Лист2!V370)</f>
        <v>#N/A</v>
      </c>
      <c r="Y370">
        <f t="shared" ca="1" si="25"/>
        <v>0</v>
      </c>
      <c r="Z370">
        <f t="shared" ca="1" si="26"/>
        <v>730773</v>
      </c>
      <c r="AA370">
        <f t="shared" ca="1" si="27"/>
        <v>891496</v>
      </c>
      <c r="AB370">
        <f t="shared" ca="1" si="28"/>
        <v>730773</v>
      </c>
      <c r="AC370">
        <f t="shared" ca="1" si="29"/>
        <v>1622269</v>
      </c>
    </row>
    <row r="371" spans="1:29" x14ac:dyDescent="0.25">
      <c r="A371" t="s">
        <v>2423</v>
      </c>
      <c r="B371" t="s">
        <v>2424</v>
      </c>
      <c r="C371" t="s">
        <v>473</v>
      </c>
      <c r="D371" t="s">
        <v>474</v>
      </c>
      <c r="E371" t="s">
        <v>475</v>
      </c>
      <c r="F371" t="s">
        <v>476</v>
      </c>
      <c r="G371" t="s">
        <v>881</v>
      </c>
      <c r="H371" t="s">
        <v>2481</v>
      </c>
      <c r="I371" t="s">
        <v>2914</v>
      </c>
      <c r="J371" t="s">
        <v>2915</v>
      </c>
      <c r="K371" t="s">
        <v>246</v>
      </c>
      <c r="L371" t="s">
        <v>247</v>
      </c>
      <c r="M371">
        <v>448504</v>
      </c>
      <c r="N371">
        <v>-150853</v>
      </c>
      <c r="O371">
        <v>297651</v>
      </c>
      <c r="Q371" t="e">
        <f>MATCH(A371,Вед!A:A,0)</f>
        <v>#N/A</v>
      </c>
      <c r="R371" t="e">
        <f>INDEX(Вед!D:D,Лист2!Q371)</f>
        <v>#N/A</v>
      </c>
      <c r="S371" t="e">
        <f>INDEX(Вед!E:E,Лист2!Q371)</f>
        <v>#N/A</v>
      </c>
      <c r="T371">
        <f>MATCH(G371,ЦС2!A:A,0)</f>
        <v>27</v>
      </c>
      <c r="U371" t="str">
        <f>INDEX(ЦС2!D:D,Лист2!T371)</f>
        <v>Государственная программа 26</v>
      </c>
      <c r="V371" t="e">
        <f>MATCH(I371,ЦС10!A:A,0)</f>
        <v>#N/A</v>
      </c>
      <c r="W371" t="e">
        <f>INDEX(ЦС10!D:D,Лист2!V371)</f>
        <v>#N/A</v>
      </c>
      <c r="X371" t="e">
        <f>INDEX(ЦС10!E:E,Лист2!V371)</f>
        <v>#N/A</v>
      </c>
      <c r="Y371">
        <f t="shared" ca="1" si="25"/>
        <v>0</v>
      </c>
      <c r="Z371">
        <f t="shared" ca="1" si="26"/>
        <v>902547</v>
      </c>
      <c r="AA371">
        <f t="shared" ca="1" si="27"/>
        <v>959863</v>
      </c>
      <c r="AB371">
        <f t="shared" ca="1" si="28"/>
        <v>902547</v>
      </c>
      <c r="AC371">
        <f t="shared" ca="1" si="29"/>
        <v>1862410</v>
      </c>
    </row>
    <row r="372" spans="1:29" x14ac:dyDescent="0.25">
      <c r="A372" t="s">
        <v>2423</v>
      </c>
      <c r="B372" t="s">
        <v>2424</v>
      </c>
      <c r="C372" t="s">
        <v>473</v>
      </c>
      <c r="D372" t="s">
        <v>474</v>
      </c>
      <c r="E372" t="s">
        <v>475</v>
      </c>
      <c r="F372" t="s">
        <v>476</v>
      </c>
      <c r="G372" t="s">
        <v>881</v>
      </c>
      <c r="H372" t="s">
        <v>2481</v>
      </c>
      <c r="I372" t="s">
        <v>2914</v>
      </c>
      <c r="J372" t="s">
        <v>2915</v>
      </c>
      <c r="K372" t="s">
        <v>82</v>
      </c>
      <c r="L372" t="s">
        <v>83</v>
      </c>
      <c r="M372">
        <v>608760</v>
      </c>
      <c r="N372">
        <v>235593</v>
      </c>
      <c r="O372">
        <v>844353</v>
      </c>
      <c r="Q372" t="e">
        <f>MATCH(A372,Вед!A:A,0)</f>
        <v>#N/A</v>
      </c>
      <c r="R372" t="e">
        <f>INDEX(Вед!D:D,Лист2!Q372)</f>
        <v>#N/A</v>
      </c>
      <c r="S372" t="e">
        <f>INDEX(Вед!E:E,Лист2!Q372)</f>
        <v>#N/A</v>
      </c>
      <c r="T372">
        <f>MATCH(G372,ЦС2!A:A,0)</f>
        <v>27</v>
      </c>
      <c r="U372" t="str">
        <f>INDEX(ЦС2!D:D,Лист2!T372)</f>
        <v>Государственная программа 26</v>
      </c>
      <c r="V372" t="e">
        <f>MATCH(I372,ЦС10!A:A,0)</f>
        <v>#N/A</v>
      </c>
      <c r="W372" t="e">
        <f>INDEX(ЦС10!D:D,Лист2!V372)</f>
        <v>#N/A</v>
      </c>
      <c r="X372" t="e">
        <f>INDEX(ЦС10!E:E,Лист2!V372)</f>
        <v>#N/A</v>
      </c>
      <c r="Y372">
        <f t="shared" ca="1" si="25"/>
        <v>1</v>
      </c>
      <c r="Z372">
        <f t="shared" ca="1" si="26"/>
        <v>247145</v>
      </c>
      <c r="AA372">
        <f t="shared" ca="1" si="27"/>
        <v>344966</v>
      </c>
      <c r="AB372">
        <f t="shared" ca="1" si="28"/>
        <v>-247145</v>
      </c>
      <c r="AC372">
        <f t="shared" ca="1" si="29"/>
        <v>97821</v>
      </c>
    </row>
    <row r="373" spans="1:29" x14ac:dyDescent="0.25">
      <c r="A373" t="s">
        <v>2423</v>
      </c>
      <c r="B373" t="s">
        <v>2424</v>
      </c>
      <c r="C373" t="s">
        <v>473</v>
      </c>
      <c r="D373" t="s">
        <v>474</v>
      </c>
      <c r="E373" t="s">
        <v>475</v>
      </c>
      <c r="F373" t="s">
        <v>476</v>
      </c>
      <c r="G373" t="s">
        <v>881</v>
      </c>
      <c r="H373" t="s">
        <v>2481</v>
      </c>
      <c r="I373" t="s">
        <v>2914</v>
      </c>
      <c r="J373" t="s">
        <v>2915</v>
      </c>
      <c r="K373" t="s">
        <v>102</v>
      </c>
      <c r="L373" t="s">
        <v>103</v>
      </c>
      <c r="M373">
        <v>647150</v>
      </c>
      <c r="N373">
        <v>41313</v>
      </c>
      <c r="O373">
        <v>688463</v>
      </c>
      <c r="Q373" t="e">
        <f>MATCH(A373,Вед!A:A,0)</f>
        <v>#N/A</v>
      </c>
      <c r="R373" t="e">
        <f>INDEX(Вед!D:D,Лист2!Q373)</f>
        <v>#N/A</v>
      </c>
      <c r="S373" t="e">
        <f>INDEX(Вед!E:E,Лист2!Q373)</f>
        <v>#N/A</v>
      </c>
      <c r="T373">
        <f>MATCH(G373,ЦС2!A:A,0)</f>
        <v>27</v>
      </c>
      <c r="U373" t="str">
        <f>INDEX(ЦС2!D:D,Лист2!T373)</f>
        <v>Государственная программа 26</v>
      </c>
      <c r="V373" t="e">
        <f>MATCH(I373,ЦС10!A:A,0)</f>
        <v>#N/A</v>
      </c>
      <c r="W373" t="e">
        <f>INDEX(ЦС10!D:D,Лист2!V373)</f>
        <v>#N/A</v>
      </c>
      <c r="X373" t="e">
        <f>INDEX(ЦС10!E:E,Лист2!V373)</f>
        <v>#N/A</v>
      </c>
      <c r="Y373">
        <f t="shared" ca="1" si="25"/>
        <v>2</v>
      </c>
      <c r="Z373">
        <f t="shared" ca="1" si="26"/>
        <v>111465</v>
      </c>
      <c r="AA373">
        <f t="shared" ca="1" si="27"/>
        <v>899580</v>
      </c>
      <c r="AB373">
        <f t="shared" ca="1" si="28"/>
        <v>-899580</v>
      </c>
      <c r="AC373">
        <f t="shared" ca="1" si="29"/>
        <v>0</v>
      </c>
    </row>
    <row r="374" spans="1:29" x14ac:dyDescent="0.25">
      <c r="A374" t="s">
        <v>2423</v>
      </c>
      <c r="B374" t="s">
        <v>2424</v>
      </c>
      <c r="C374" t="s">
        <v>473</v>
      </c>
      <c r="D374" t="s">
        <v>474</v>
      </c>
      <c r="E374" t="s">
        <v>475</v>
      </c>
      <c r="F374" t="s">
        <v>476</v>
      </c>
      <c r="G374" t="s">
        <v>881</v>
      </c>
      <c r="H374" t="s">
        <v>2481</v>
      </c>
      <c r="I374" t="s">
        <v>2914</v>
      </c>
      <c r="J374" t="s">
        <v>2915</v>
      </c>
      <c r="K374" t="s">
        <v>258</v>
      </c>
      <c r="L374" t="s">
        <v>259</v>
      </c>
      <c r="M374">
        <v>306157</v>
      </c>
      <c r="N374">
        <v>0</v>
      </c>
      <c r="O374">
        <v>306157</v>
      </c>
      <c r="Q374" t="e">
        <f>MATCH(A374,Вед!A:A,0)</f>
        <v>#N/A</v>
      </c>
      <c r="R374" t="e">
        <f>INDEX(Вед!D:D,Лист2!Q374)</f>
        <v>#N/A</v>
      </c>
      <c r="S374" t="e">
        <f>INDEX(Вед!E:E,Лист2!Q374)</f>
        <v>#N/A</v>
      </c>
      <c r="T374">
        <f>MATCH(G374,ЦС2!A:A,0)</f>
        <v>27</v>
      </c>
      <c r="U374" t="str">
        <f>INDEX(ЦС2!D:D,Лист2!T374)</f>
        <v>Государственная программа 26</v>
      </c>
      <c r="V374" t="e">
        <f>MATCH(I374,ЦС10!A:A,0)</f>
        <v>#N/A</v>
      </c>
      <c r="W374" t="e">
        <f>INDEX(ЦС10!D:D,Лист2!V374)</f>
        <v>#N/A</v>
      </c>
      <c r="X374" t="e">
        <f>INDEX(ЦС10!E:E,Лист2!V374)</f>
        <v>#N/A</v>
      </c>
      <c r="Y374">
        <f t="shared" ca="1" si="25"/>
        <v>3</v>
      </c>
      <c r="Z374">
        <f t="shared" ca="1" si="26"/>
        <v>675458</v>
      </c>
      <c r="AA374">
        <f t="shared" ca="1" si="27"/>
        <v>716501</v>
      </c>
      <c r="AB374">
        <f t="shared" ca="1" si="28"/>
        <v>0</v>
      </c>
      <c r="AC374">
        <f t="shared" ca="1" si="29"/>
        <v>716501</v>
      </c>
    </row>
    <row r="375" spans="1:29" x14ac:dyDescent="0.25">
      <c r="A375" t="s">
        <v>2423</v>
      </c>
      <c r="B375" t="s">
        <v>2424</v>
      </c>
      <c r="C375" t="s">
        <v>473</v>
      </c>
      <c r="D375" t="s">
        <v>474</v>
      </c>
      <c r="E375" t="s">
        <v>475</v>
      </c>
      <c r="F375" t="s">
        <v>476</v>
      </c>
      <c r="G375" t="s">
        <v>881</v>
      </c>
      <c r="H375" t="s">
        <v>2481</v>
      </c>
      <c r="I375" t="s">
        <v>2914</v>
      </c>
      <c r="J375" t="s">
        <v>2915</v>
      </c>
      <c r="K375" t="s">
        <v>248</v>
      </c>
      <c r="L375" t="s">
        <v>249</v>
      </c>
      <c r="M375">
        <v>761684</v>
      </c>
      <c r="N375">
        <v>-761684</v>
      </c>
      <c r="O375">
        <v>0</v>
      </c>
      <c r="Q375" t="e">
        <f>MATCH(A375,Вед!A:A,0)</f>
        <v>#N/A</v>
      </c>
      <c r="R375" t="e">
        <f>INDEX(Вед!D:D,Лист2!Q375)</f>
        <v>#N/A</v>
      </c>
      <c r="S375" t="e">
        <f>INDEX(Вед!E:E,Лист2!Q375)</f>
        <v>#N/A</v>
      </c>
      <c r="T375">
        <f>MATCH(G375,ЦС2!A:A,0)</f>
        <v>27</v>
      </c>
      <c r="U375" t="str">
        <f>INDEX(ЦС2!D:D,Лист2!T375)</f>
        <v>Государственная программа 26</v>
      </c>
      <c r="V375" t="e">
        <f>MATCH(I375,ЦС10!A:A,0)</f>
        <v>#N/A</v>
      </c>
      <c r="W375" t="e">
        <f>INDEX(ЦС10!D:D,Лист2!V375)</f>
        <v>#N/A</v>
      </c>
      <c r="X375" t="e">
        <f>INDEX(ЦС10!E:E,Лист2!V375)</f>
        <v>#N/A</v>
      </c>
      <c r="Y375">
        <f t="shared" ca="1" si="25"/>
        <v>0</v>
      </c>
      <c r="Z375">
        <f t="shared" ca="1" si="26"/>
        <v>486520</v>
      </c>
      <c r="AA375">
        <f t="shared" ca="1" si="27"/>
        <v>695686</v>
      </c>
      <c r="AB375">
        <f t="shared" ca="1" si="28"/>
        <v>486520</v>
      </c>
      <c r="AC375">
        <f t="shared" ca="1" si="29"/>
        <v>1182206</v>
      </c>
    </row>
    <row r="376" spans="1:29" x14ac:dyDescent="0.25">
      <c r="A376" t="s">
        <v>2423</v>
      </c>
      <c r="B376" t="s">
        <v>2424</v>
      </c>
      <c r="C376" t="s">
        <v>473</v>
      </c>
      <c r="D376" t="s">
        <v>474</v>
      </c>
      <c r="E376" t="s">
        <v>475</v>
      </c>
      <c r="F376" t="s">
        <v>476</v>
      </c>
      <c r="G376" t="s">
        <v>881</v>
      </c>
      <c r="H376" t="s">
        <v>2481</v>
      </c>
      <c r="I376" t="s">
        <v>2916</v>
      </c>
      <c r="J376" t="s">
        <v>2917</v>
      </c>
      <c r="K376" t="s">
        <v>242</v>
      </c>
      <c r="L376" t="s">
        <v>243</v>
      </c>
      <c r="M376">
        <v>977655</v>
      </c>
      <c r="N376">
        <v>344075</v>
      </c>
      <c r="O376">
        <v>1321730</v>
      </c>
      <c r="Q376" t="e">
        <f>MATCH(A376,Вед!A:A,0)</f>
        <v>#N/A</v>
      </c>
      <c r="R376" t="e">
        <f>INDEX(Вед!D:D,Лист2!Q376)</f>
        <v>#N/A</v>
      </c>
      <c r="S376" t="e">
        <f>INDEX(Вед!E:E,Лист2!Q376)</f>
        <v>#N/A</v>
      </c>
      <c r="T376">
        <f>MATCH(G376,ЦС2!A:A,0)</f>
        <v>27</v>
      </c>
      <c r="U376" t="str">
        <f>INDEX(ЦС2!D:D,Лист2!T376)</f>
        <v>Государственная программа 26</v>
      </c>
      <c r="V376" t="e">
        <f>MATCH(I376,ЦС10!A:A,0)</f>
        <v>#N/A</v>
      </c>
      <c r="W376" t="e">
        <f>INDEX(ЦС10!D:D,Лист2!V376)</f>
        <v>#N/A</v>
      </c>
      <c r="X376" t="e">
        <f>INDEX(ЦС10!E:E,Лист2!V376)</f>
        <v>#N/A</v>
      </c>
      <c r="Y376">
        <f t="shared" ca="1" si="25"/>
        <v>0</v>
      </c>
      <c r="Z376">
        <f t="shared" ca="1" si="26"/>
        <v>46534</v>
      </c>
      <c r="AA376">
        <f t="shared" ca="1" si="27"/>
        <v>121876</v>
      </c>
      <c r="AB376">
        <f t="shared" ca="1" si="28"/>
        <v>46534</v>
      </c>
      <c r="AC376">
        <f t="shared" ca="1" si="29"/>
        <v>168410</v>
      </c>
    </row>
    <row r="377" spans="1:29" x14ac:dyDescent="0.25">
      <c r="A377" t="s">
        <v>2423</v>
      </c>
      <c r="B377" t="s">
        <v>2424</v>
      </c>
      <c r="C377" t="s">
        <v>473</v>
      </c>
      <c r="D377" t="s">
        <v>474</v>
      </c>
      <c r="E377" t="s">
        <v>475</v>
      </c>
      <c r="F377" t="s">
        <v>476</v>
      </c>
      <c r="G377" t="s">
        <v>881</v>
      </c>
      <c r="H377" t="s">
        <v>2481</v>
      </c>
      <c r="I377" t="s">
        <v>2916</v>
      </c>
      <c r="J377" t="s">
        <v>2917</v>
      </c>
      <c r="K377" t="s">
        <v>246</v>
      </c>
      <c r="L377" t="s">
        <v>247</v>
      </c>
      <c r="M377">
        <v>529856</v>
      </c>
      <c r="N377">
        <v>-420988</v>
      </c>
      <c r="O377">
        <v>108868</v>
      </c>
      <c r="Q377" t="e">
        <f>MATCH(A377,Вед!A:A,0)</f>
        <v>#N/A</v>
      </c>
      <c r="R377" t="e">
        <f>INDEX(Вед!D:D,Лист2!Q377)</f>
        <v>#N/A</v>
      </c>
      <c r="S377" t="e">
        <f>INDEX(Вед!E:E,Лист2!Q377)</f>
        <v>#N/A</v>
      </c>
      <c r="T377">
        <f>MATCH(G377,ЦС2!A:A,0)</f>
        <v>27</v>
      </c>
      <c r="U377" t="str">
        <f>INDEX(ЦС2!D:D,Лист2!T377)</f>
        <v>Государственная программа 26</v>
      </c>
      <c r="V377" t="e">
        <f>MATCH(I377,ЦС10!A:A,0)</f>
        <v>#N/A</v>
      </c>
      <c r="W377" t="e">
        <f>INDEX(ЦС10!D:D,Лист2!V377)</f>
        <v>#N/A</v>
      </c>
      <c r="X377" t="e">
        <f>INDEX(ЦС10!E:E,Лист2!V377)</f>
        <v>#N/A</v>
      </c>
      <c r="Y377">
        <f t="shared" ca="1" si="25"/>
        <v>0</v>
      </c>
      <c r="Z377">
        <f t="shared" ca="1" si="26"/>
        <v>234488</v>
      </c>
      <c r="AA377">
        <f t="shared" ca="1" si="27"/>
        <v>265202</v>
      </c>
      <c r="AB377">
        <f t="shared" ca="1" si="28"/>
        <v>234488</v>
      </c>
      <c r="AC377">
        <f t="shared" ca="1" si="29"/>
        <v>499690</v>
      </c>
    </row>
    <row r="378" spans="1:29" x14ac:dyDescent="0.25">
      <c r="A378" t="s">
        <v>2423</v>
      </c>
      <c r="B378" t="s">
        <v>2424</v>
      </c>
      <c r="C378" t="s">
        <v>473</v>
      </c>
      <c r="D378" t="s">
        <v>474</v>
      </c>
      <c r="E378" t="s">
        <v>475</v>
      </c>
      <c r="F378" t="s">
        <v>476</v>
      </c>
      <c r="G378" t="s">
        <v>881</v>
      </c>
      <c r="H378" t="s">
        <v>2481</v>
      </c>
      <c r="I378" t="s">
        <v>2918</v>
      </c>
      <c r="J378" t="s">
        <v>2919</v>
      </c>
      <c r="K378" t="s">
        <v>102</v>
      </c>
      <c r="L378" t="s">
        <v>103</v>
      </c>
      <c r="M378">
        <v>580040</v>
      </c>
      <c r="N378">
        <v>0</v>
      </c>
      <c r="O378">
        <v>580040</v>
      </c>
      <c r="Q378" t="e">
        <f>MATCH(A378,Вед!A:A,0)</f>
        <v>#N/A</v>
      </c>
      <c r="R378" t="e">
        <f>INDEX(Вед!D:D,Лист2!Q378)</f>
        <v>#N/A</v>
      </c>
      <c r="S378" t="e">
        <f>INDEX(Вед!E:E,Лист2!Q378)</f>
        <v>#N/A</v>
      </c>
      <c r="T378">
        <f>MATCH(G378,ЦС2!A:A,0)</f>
        <v>27</v>
      </c>
      <c r="U378" t="str">
        <f>INDEX(ЦС2!D:D,Лист2!T378)</f>
        <v>Государственная программа 26</v>
      </c>
      <c r="V378" t="e">
        <f>MATCH(I378,ЦС10!A:A,0)</f>
        <v>#N/A</v>
      </c>
      <c r="W378" t="e">
        <f>INDEX(ЦС10!D:D,Лист2!V378)</f>
        <v>#N/A</v>
      </c>
      <c r="X378" t="e">
        <f>INDEX(ЦС10!E:E,Лист2!V378)</f>
        <v>#N/A</v>
      </c>
      <c r="Y378">
        <f t="shared" ca="1" si="25"/>
        <v>0</v>
      </c>
      <c r="Z378">
        <f t="shared" ca="1" si="26"/>
        <v>318</v>
      </c>
      <c r="AA378">
        <f t="shared" ca="1" si="27"/>
        <v>89268</v>
      </c>
      <c r="AB378">
        <f t="shared" ca="1" si="28"/>
        <v>318</v>
      </c>
      <c r="AC378">
        <f t="shared" ca="1" si="29"/>
        <v>89586</v>
      </c>
    </row>
    <row r="379" spans="1:29" x14ac:dyDescent="0.25">
      <c r="A379" t="s">
        <v>2423</v>
      </c>
      <c r="B379" t="s">
        <v>2424</v>
      </c>
      <c r="C379" t="s">
        <v>21</v>
      </c>
      <c r="D379" t="s">
        <v>22</v>
      </c>
      <c r="E379" t="s">
        <v>208</v>
      </c>
      <c r="F379" t="s">
        <v>209</v>
      </c>
      <c r="G379" t="s">
        <v>881</v>
      </c>
      <c r="H379" t="s">
        <v>2481</v>
      </c>
      <c r="I379" t="s">
        <v>2918</v>
      </c>
      <c r="J379" t="s">
        <v>2919</v>
      </c>
      <c r="K379" t="s">
        <v>102</v>
      </c>
      <c r="L379" t="s">
        <v>103</v>
      </c>
      <c r="M379">
        <v>538709</v>
      </c>
      <c r="N379">
        <v>0</v>
      </c>
      <c r="O379">
        <v>538709</v>
      </c>
      <c r="Q379" t="e">
        <f>MATCH(A379,Вед!A:A,0)</f>
        <v>#N/A</v>
      </c>
      <c r="R379" t="e">
        <f>INDEX(Вед!D:D,Лист2!Q379)</f>
        <v>#N/A</v>
      </c>
      <c r="S379" t="e">
        <f>INDEX(Вед!E:E,Лист2!Q379)</f>
        <v>#N/A</v>
      </c>
      <c r="T379">
        <f>MATCH(G379,ЦС2!A:A,0)</f>
        <v>27</v>
      </c>
      <c r="U379" t="str">
        <f>INDEX(ЦС2!D:D,Лист2!T379)</f>
        <v>Государственная программа 26</v>
      </c>
      <c r="V379" t="e">
        <f>MATCH(I379,ЦС10!A:A,0)</f>
        <v>#N/A</v>
      </c>
      <c r="W379" t="e">
        <f>INDEX(ЦС10!D:D,Лист2!V379)</f>
        <v>#N/A</v>
      </c>
      <c r="X379" t="e">
        <f>INDEX(ЦС10!E:E,Лист2!V379)</f>
        <v>#N/A</v>
      </c>
      <c r="Y379">
        <f t="shared" ca="1" si="25"/>
        <v>0</v>
      </c>
      <c r="Z379">
        <f t="shared" ca="1" si="26"/>
        <v>313944</v>
      </c>
      <c r="AA379">
        <f t="shared" ca="1" si="27"/>
        <v>323208</v>
      </c>
      <c r="AB379">
        <f t="shared" ca="1" si="28"/>
        <v>313944</v>
      </c>
      <c r="AC379">
        <f t="shared" ca="1" si="29"/>
        <v>637152</v>
      </c>
    </row>
    <row r="380" spans="1:29" x14ac:dyDescent="0.25">
      <c r="A380" t="s">
        <v>2425</v>
      </c>
      <c r="B380" t="s">
        <v>2426</v>
      </c>
      <c r="C380" t="s">
        <v>473</v>
      </c>
      <c r="D380" t="s">
        <v>474</v>
      </c>
      <c r="E380" t="s">
        <v>889</v>
      </c>
      <c r="F380" t="s">
        <v>890</v>
      </c>
      <c r="G380" t="s">
        <v>733</v>
      </c>
      <c r="H380" t="s">
        <v>2477</v>
      </c>
      <c r="I380" t="s">
        <v>2920</v>
      </c>
      <c r="J380" t="s">
        <v>2921</v>
      </c>
      <c r="K380" t="s">
        <v>242</v>
      </c>
      <c r="L380" t="s">
        <v>243</v>
      </c>
      <c r="M380">
        <v>315323</v>
      </c>
      <c r="N380">
        <v>0</v>
      </c>
      <c r="O380">
        <v>315323</v>
      </c>
      <c r="Q380" t="e">
        <f>MATCH(A380,Вед!A:A,0)</f>
        <v>#N/A</v>
      </c>
      <c r="R380" t="e">
        <f>INDEX(Вед!D:D,Лист2!Q380)</f>
        <v>#N/A</v>
      </c>
      <c r="S380" t="e">
        <f>INDEX(Вед!E:E,Лист2!Q380)</f>
        <v>#N/A</v>
      </c>
      <c r="T380">
        <f>MATCH(G380,ЦС2!A:A,0)</f>
        <v>16</v>
      </c>
      <c r="U380" t="str">
        <f>INDEX(ЦС2!D:D,Лист2!T380)</f>
        <v>Государственная программа 15</v>
      </c>
      <c r="V380" t="e">
        <f>MATCH(I380,ЦС10!A:A,0)</f>
        <v>#N/A</v>
      </c>
      <c r="W380" t="e">
        <f>INDEX(ЦС10!D:D,Лист2!V380)</f>
        <v>#N/A</v>
      </c>
      <c r="X380" t="e">
        <f>INDEX(ЦС10!E:E,Лист2!V380)</f>
        <v>#N/A</v>
      </c>
      <c r="Y380">
        <f t="shared" ca="1" si="25"/>
        <v>3</v>
      </c>
      <c r="Z380">
        <f t="shared" ca="1" si="26"/>
        <v>211994</v>
      </c>
      <c r="AA380">
        <f t="shared" ca="1" si="27"/>
        <v>281536</v>
      </c>
      <c r="AB380">
        <f t="shared" ca="1" si="28"/>
        <v>0</v>
      </c>
      <c r="AC380">
        <f t="shared" ca="1" si="29"/>
        <v>281536</v>
      </c>
    </row>
    <row r="381" spans="1:29" x14ac:dyDescent="0.25">
      <c r="A381" t="s">
        <v>2425</v>
      </c>
      <c r="B381" t="s">
        <v>2426</v>
      </c>
      <c r="C381" t="s">
        <v>473</v>
      </c>
      <c r="D381" t="s">
        <v>474</v>
      </c>
      <c r="E381" t="s">
        <v>889</v>
      </c>
      <c r="F381" t="s">
        <v>890</v>
      </c>
      <c r="G381" t="s">
        <v>733</v>
      </c>
      <c r="H381" t="s">
        <v>2477</v>
      </c>
      <c r="I381" t="s">
        <v>2920</v>
      </c>
      <c r="J381" t="s">
        <v>2921</v>
      </c>
      <c r="K381" t="s">
        <v>244</v>
      </c>
      <c r="L381" t="s">
        <v>245</v>
      </c>
      <c r="M381">
        <v>269330</v>
      </c>
      <c r="N381">
        <v>186605</v>
      </c>
      <c r="O381">
        <v>455935</v>
      </c>
      <c r="Q381" t="e">
        <f>MATCH(A381,Вед!A:A,0)</f>
        <v>#N/A</v>
      </c>
      <c r="R381" t="e">
        <f>INDEX(Вед!D:D,Лист2!Q381)</f>
        <v>#N/A</v>
      </c>
      <c r="S381" t="e">
        <f>INDEX(Вед!E:E,Лист2!Q381)</f>
        <v>#N/A</v>
      </c>
      <c r="T381">
        <f>MATCH(G381,ЦС2!A:A,0)</f>
        <v>16</v>
      </c>
      <c r="U381" t="str">
        <f>INDEX(ЦС2!D:D,Лист2!T381)</f>
        <v>Государственная программа 15</v>
      </c>
      <c r="V381" t="e">
        <f>MATCH(I381,ЦС10!A:A,0)</f>
        <v>#N/A</v>
      </c>
      <c r="W381" t="e">
        <f>INDEX(ЦС10!D:D,Лист2!V381)</f>
        <v>#N/A</v>
      </c>
      <c r="X381" t="e">
        <f>INDEX(ЦС10!E:E,Лист2!V381)</f>
        <v>#N/A</v>
      </c>
      <c r="Y381">
        <f t="shared" ca="1" si="25"/>
        <v>0</v>
      </c>
      <c r="Z381">
        <f t="shared" ca="1" si="26"/>
        <v>113204</v>
      </c>
      <c r="AA381">
        <f t="shared" ca="1" si="27"/>
        <v>354386</v>
      </c>
      <c r="AB381">
        <f t="shared" ca="1" si="28"/>
        <v>113204</v>
      </c>
      <c r="AC381">
        <f t="shared" ca="1" si="29"/>
        <v>467590</v>
      </c>
    </row>
    <row r="382" spans="1:29" x14ac:dyDescent="0.25">
      <c r="A382" t="s">
        <v>2425</v>
      </c>
      <c r="B382" t="s">
        <v>2426</v>
      </c>
      <c r="C382" t="s">
        <v>473</v>
      </c>
      <c r="D382" t="s">
        <v>474</v>
      </c>
      <c r="E382" t="s">
        <v>889</v>
      </c>
      <c r="F382" t="s">
        <v>890</v>
      </c>
      <c r="G382" t="s">
        <v>733</v>
      </c>
      <c r="H382" t="s">
        <v>2477</v>
      </c>
      <c r="I382" t="s">
        <v>2920</v>
      </c>
      <c r="J382" t="s">
        <v>2921</v>
      </c>
      <c r="K382" t="s">
        <v>246</v>
      </c>
      <c r="L382" t="s">
        <v>247</v>
      </c>
      <c r="M382">
        <v>593547</v>
      </c>
      <c r="N382">
        <v>587361</v>
      </c>
      <c r="O382">
        <v>1180908</v>
      </c>
      <c r="Q382" t="e">
        <f>MATCH(A382,Вед!A:A,0)</f>
        <v>#N/A</v>
      </c>
      <c r="R382" t="e">
        <f>INDEX(Вед!D:D,Лист2!Q382)</f>
        <v>#N/A</v>
      </c>
      <c r="S382" t="e">
        <f>INDEX(Вед!E:E,Лист2!Q382)</f>
        <v>#N/A</v>
      </c>
      <c r="T382">
        <f>MATCH(G382,ЦС2!A:A,0)</f>
        <v>16</v>
      </c>
      <c r="U382" t="str">
        <f>INDEX(ЦС2!D:D,Лист2!T382)</f>
        <v>Государственная программа 15</v>
      </c>
      <c r="V382" t="e">
        <f>MATCH(I382,ЦС10!A:A,0)</f>
        <v>#N/A</v>
      </c>
      <c r="W382" t="e">
        <f>INDEX(ЦС10!D:D,Лист2!V382)</f>
        <v>#N/A</v>
      </c>
      <c r="X382" t="e">
        <f>INDEX(ЦС10!E:E,Лист2!V382)</f>
        <v>#N/A</v>
      </c>
      <c r="Y382">
        <f t="shared" ca="1" si="25"/>
        <v>2</v>
      </c>
      <c r="Z382">
        <f t="shared" ca="1" si="26"/>
        <v>681504</v>
      </c>
      <c r="AA382">
        <f t="shared" ca="1" si="27"/>
        <v>761773</v>
      </c>
      <c r="AB382">
        <f t="shared" ca="1" si="28"/>
        <v>-761773</v>
      </c>
      <c r="AC382">
        <f t="shared" ca="1" si="29"/>
        <v>0</v>
      </c>
    </row>
    <row r="383" spans="1:29" x14ac:dyDescent="0.25">
      <c r="A383" t="s">
        <v>2425</v>
      </c>
      <c r="B383" t="s">
        <v>2426</v>
      </c>
      <c r="C383" t="s">
        <v>473</v>
      </c>
      <c r="D383" t="s">
        <v>474</v>
      </c>
      <c r="E383" t="s">
        <v>889</v>
      </c>
      <c r="F383" t="s">
        <v>890</v>
      </c>
      <c r="G383" t="s">
        <v>733</v>
      </c>
      <c r="H383" t="s">
        <v>2477</v>
      </c>
      <c r="I383" t="s">
        <v>2922</v>
      </c>
      <c r="J383" t="s">
        <v>2923</v>
      </c>
      <c r="K383" t="s">
        <v>242</v>
      </c>
      <c r="L383" t="s">
        <v>243</v>
      </c>
      <c r="M383">
        <v>458926</v>
      </c>
      <c r="N383">
        <v>-79878</v>
      </c>
      <c r="O383">
        <v>379048</v>
      </c>
      <c r="Q383" t="e">
        <f>MATCH(A383,Вед!A:A,0)</f>
        <v>#N/A</v>
      </c>
      <c r="R383" t="e">
        <f>INDEX(Вед!D:D,Лист2!Q383)</f>
        <v>#N/A</v>
      </c>
      <c r="S383" t="e">
        <f>INDEX(Вед!E:E,Лист2!Q383)</f>
        <v>#N/A</v>
      </c>
      <c r="T383">
        <f>MATCH(G383,ЦС2!A:A,0)</f>
        <v>16</v>
      </c>
      <c r="U383" t="str">
        <f>INDEX(ЦС2!D:D,Лист2!T383)</f>
        <v>Государственная программа 15</v>
      </c>
      <c r="V383" t="e">
        <f>MATCH(I383,ЦС10!A:A,0)</f>
        <v>#N/A</v>
      </c>
      <c r="W383" t="e">
        <f>INDEX(ЦС10!D:D,Лист2!V383)</f>
        <v>#N/A</v>
      </c>
      <c r="X383" t="e">
        <f>INDEX(ЦС10!E:E,Лист2!V383)</f>
        <v>#N/A</v>
      </c>
      <c r="Y383">
        <f t="shared" ca="1" si="25"/>
        <v>1</v>
      </c>
      <c r="Z383">
        <f t="shared" ca="1" si="26"/>
        <v>10678</v>
      </c>
      <c r="AA383">
        <f t="shared" ca="1" si="27"/>
        <v>14772</v>
      </c>
      <c r="AB383">
        <f t="shared" ca="1" si="28"/>
        <v>-10678</v>
      </c>
      <c r="AC383">
        <f t="shared" ca="1" si="29"/>
        <v>4094</v>
      </c>
    </row>
    <row r="384" spans="1:29" x14ac:dyDescent="0.25">
      <c r="A384" t="s">
        <v>2425</v>
      </c>
      <c r="B384" t="s">
        <v>2426</v>
      </c>
      <c r="C384" t="s">
        <v>473</v>
      </c>
      <c r="D384" t="s">
        <v>474</v>
      </c>
      <c r="E384" t="s">
        <v>889</v>
      </c>
      <c r="F384" t="s">
        <v>890</v>
      </c>
      <c r="G384" t="s">
        <v>733</v>
      </c>
      <c r="H384" t="s">
        <v>2477</v>
      </c>
      <c r="I384" t="s">
        <v>2922</v>
      </c>
      <c r="J384" t="s">
        <v>2923</v>
      </c>
      <c r="K384" t="s">
        <v>244</v>
      </c>
      <c r="L384" t="s">
        <v>245</v>
      </c>
      <c r="M384">
        <v>166881</v>
      </c>
      <c r="N384">
        <v>-166881</v>
      </c>
      <c r="O384">
        <v>0</v>
      </c>
      <c r="Q384" t="e">
        <f>MATCH(A384,Вед!A:A,0)</f>
        <v>#N/A</v>
      </c>
      <c r="R384" t="e">
        <f>INDEX(Вед!D:D,Лист2!Q384)</f>
        <v>#N/A</v>
      </c>
      <c r="S384" t="e">
        <f>INDEX(Вед!E:E,Лист2!Q384)</f>
        <v>#N/A</v>
      </c>
      <c r="T384">
        <f>MATCH(G384,ЦС2!A:A,0)</f>
        <v>16</v>
      </c>
      <c r="U384" t="str">
        <f>INDEX(ЦС2!D:D,Лист2!T384)</f>
        <v>Государственная программа 15</v>
      </c>
      <c r="V384" t="e">
        <f>MATCH(I384,ЦС10!A:A,0)</f>
        <v>#N/A</v>
      </c>
      <c r="W384" t="e">
        <f>INDEX(ЦС10!D:D,Лист2!V384)</f>
        <v>#N/A</v>
      </c>
      <c r="X384" t="e">
        <f>INDEX(ЦС10!E:E,Лист2!V384)</f>
        <v>#N/A</v>
      </c>
      <c r="Y384">
        <f t="shared" ca="1" si="25"/>
        <v>3</v>
      </c>
      <c r="Z384">
        <f t="shared" ca="1" si="26"/>
        <v>30164</v>
      </c>
      <c r="AA384">
        <f t="shared" ca="1" si="27"/>
        <v>565591</v>
      </c>
      <c r="AB384">
        <f t="shared" ca="1" si="28"/>
        <v>0</v>
      </c>
      <c r="AC384">
        <f t="shared" ca="1" si="29"/>
        <v>565591</v>
      </c>
    </row>
    <row r="385" spans="1:29" x14ac:dyDescent="0.25">
      <c r="A385" t="s">
        <v>2425</v>
      </c>
      <c r="B385" t="s">
        <v>2426</v>
      </c>
      <c r="C385" t="s">
        <v>473</v>
      </c>
      <c r="D385" t="s">
        <v>474</v>
      </c>
      <c r="E385" t="s">
        <v>889</v>
      </c>
      <c r="F385" t="s">
        <v>890</v>
      </c>
      <c r="G385" t="s">
        <v>733</v>
      </c>
      <c r="H385" t="s">
        <v>2477</v>
      </c>
      <c r="I385" t="s">
        <v>2922</v>
      </c>
      <c r="J385" t="s">
        <v>2923</v>
      </c>
      <c r="K385" t="s">
        <v>246</v>
      </c>
      <c r="L385" t="s">
        <v>247</v>
      </c>
      <c r="M385">
        <v>633789</v>
      </c>
      <c r="N385">
        <v>-600409</v>
      </c>
      <c r="O385">
        <v>33380</v>
      </c>
      <c r="Q385" t="e">
        <f>MATCH(A385,Вед!A:A,0)</f>
        <v>#N/A</v>
      </c>
      <c r="R385" t="e">
        <f>INDEX(Вед!D:D,Лист2!Q385)</f>
        <v>#N/A</v>
      </c>
      <c r="S385" t="e">
        <f>INDEX(Вед!E:E,Лист2!Q385)</f>
        <v>#N/A</v>
      </c>
      <c r="T385">
        <f>MATCH(G385,ЦС2!A:A,0)</f>
        <v>16</v>
      </c>
      <c r="U385" t="str">
        <f>INDEX(ЦС2!D:D,Лист2!T385)</f>
        <v>Государственная программа 15</v>
      </c>
      <c r="V385" t="e">
        <f>MATCH(I385,ЦС10!A:A,0)</f>
        <v>#N/A</v>
      </c>
      <c r="W385" t="e">
        <f>INDEX(ЦС10!D:D,Лист2!V385)</f>
        <v>#N/A</v>
      </c>
      <c r="X385" t="e">
        <f>INDEX(ЦС10!E:E,Лист2!V385)</f>
        <v>#N/A</v>
      </c>
      <c r="Y385">
        <f t="shared" ca="1" si="25"/>
        <v>1</v>
      </c>
      <c r="Z385">
        <f t="shared" ca="1" si="26"/>
        <v>780930</v>
      </c>
      <c r="AA385">
        <f t="shared" ca="1" si="27"/>
        <v>989348</v>
      </c>
      <c r="AB385">
        <f t="shared" ca="1" si="28"/>
        <v>-780930</v>
      </c>
      <c r="AC385">
        <f t="shared" ca="1" si="29"/>
        <v>208418</v>
      </c>
    </row>
    <row r="386" spans="1:29" x14ac:dyDescent="0.25">
      <c r="A386" t="s">
        <v>2425</v>
      </c>
      <c r="B386" t="s">
        <v>2426</v>
      </c>
      <c r="C386" t="s">
        <v>473</v>
      </c>
      <c r="D386" t="s">
        <v>474</v>
      </c>
      <c r="E386" t="s">
        <v>889</v>
      </c>
      <c r="F386" t="s">
        <v>890</v>
      </c>
      <c r="G386" t="s">
        <v>733</v>
      </c>
      <c r="H386" t="s">
        <v>2477</v>
      </c>
      <c r="I386" t="s">
        <v>2922</v>
      </c>
      <c r="J386" t="s">
        <v>2923</v>
      </c>
      <c r="K386" t="s">
        <v>82</v>
      </c>
      <c r="L386" t="s">
        <v>83</v>
      </c>
      <c r="M386">
        <v>595705</v>
      </c>
      <c r="N386">
        <v>-595705</v>
      </c>
      <c r="O386">
        <v>0</v>
      </c>
      <c r="Q386" t="e">
        <f>MATCH(A386,Вед!A:A,0)</f>
        <v>#N/A</v>
      </c>
      <c r="R386" t="e">
        <f>INDEX(Вед!D:D,Лист2!Q386)</f>
        <v>#N/A</v>
      </c>
      <c r="S386" t="e">
        <f>INDEX(Вед!E:E,Лист2!Q386)</f>
        <v>#N/A</v>
      </c>
      <c r="T386">
        <f>MATCH(G386,ЦС2!A:A,0)</f>
        <v>16</v>
      </c>
      <c r="U386" t="str">
        <f>INDEX(ЦС2!D:D,Лист2!T386)</f>
        <v>Государственная программа 15</v>
      </c>
      <c r="V386" t="e">
        <f>MATCH(I386,ЦС10!A:A,0)</f>
        <v>#N/A</v>
      </c>
      <c r="W386" t="e">
        <f>INDEX(ЦС10!D:D,Лист2!V386)</f>
        <v>#N/A</v>
      </c>
      <c r="X386" t="e">
        <f>INDEX(ЦС10!E:E,Лист2!V386)</f>
        <v>#N/A</v>
      </c>
      <c r="Y386">
        <f t="shared" ca="1" si="25"/>
        <v>2</v>
      </c>
      <c r="Z386">
        <f t="shared" ca="1" si="26"/>
        <v>119555</v>
      </c>
      <c r="AA386">
        <f t="shared" ca="1" si="27"/>
        <v>123961</v>
      </c>
      <c r="AB386">
        <f t="shared" ca="1" si="28"/>
        <v>-123961</v>
      </c>
      <c r="AC386">
        <f t="shared" ca="1" si="29"/>
        <v>0</v>
      </c>
    </row>
    <row r="387" spans="1:29" x14ac:dyDescent="0.25">
      <c r="A387" t="s">
        <v>2425</v>
      </c>
      <c r="B387" t="s">
        <v>2426</v>
      </c>
      <c r="C387" t="s">
        <v>473</v>
      </c>
      <c r="D387" t="s">
        <v>474</v>
      </c>
      <c r="E387" t="s">
        <v>889</v>
      </c>
      <c r="F387" t="s">
        <v>890</v>
      </c>
      <c r="G387" t="s">
        <v>733</v>
      </c>
      <c r="H387" t="s">
        <v>2477</v>
      </c>
      <c r="I387" t="s">
        <v>2922</v>
      </c>
      <c r="J387" t="s">
        <v>2923</v>
      </c>
      <c r="K387" t="s">
        <v>102</v>
      </c>
      <c r="L387" t="s">
        <v>103</v>
      </c>
      <c r="M387">
        <v>303747</v>
      </c>
      <c r="N387">
        <v>0</v>
      </c>
      <c r="O387">
        <v>303747</v>
      </c>
      <c r="Q387" t="e">
        <f>MATCH(A387,Вед!A:A,0)</f>
        <v>#N/A</v>
      </c>
      <c r="R387" t="e">
        <f>INDEX(Вед!D:D,Лист2!Q387)</f>
        <v>#N/A</v>
      </c>
      <c r="S387" t="e">
        <f>INDEX(Вед!E:E,Лист2!Q387)</f>
        <v>#N/A</v>
      </c>
      <c r="T387">
        <f>MATCH(G387,ЦС2!A:A,0)</f>
        <v>16</v>
      </c>
      <c r="U387" t="str">
        <f>INDEX(ЦС2!D:D,Лист2!T387)</f>
        <v>Государственная программа 15</v>
      </c>
      <c r="V387" t="e">
        <f>MATCH(I387,ЦС10!A:A,0)</f>
        <v>#N/A</v>
      </c>
      <c r="W387" t="e">
        <f>INDEX(ЦС10!D:D,Лист2!V387)</f>
        <v>#N/A</v>
      </c>
      <c r="X387" t="e">
        <f>INDEX(ЦС10!E:E,Лист2!V387)</f>
        <v>#N/A</v>
      </c>
      <c r="Y387">
        <f t="shared" ref="Y387:Y450" ca="1" si="30">RANDBETWEEN(0,3)</f>
        <v>2</v>
      </c>
      <c r="Z387">
        <f t="shared" ref="Z387:Z450" ca="1" si="31">RANDBETWEEN(1,AA387)</f>
        <v>17589</v>
      </c>
      <c r="AA387">
        <f t="shared" ref="AA387:AA450" ca="1" si="32">RANDBETWEEN(1,1000000)</f>
        <v>699509</v>
      </c>
      <c r="AB387">
        <f t="shared" ref="AB387:AB450" ca="1" si="33">IF(Y387=0,Z387,IF(Y387=1,(-1)*Z387,IF(Y387=2,(-1)*AA387,0)))</f>
        <v>-699509</v>
      </c>
      <c r="AC387">
        <f t="shared" ref="AC387:AC450" ca="1" si="34">+AA387+AB387</f>
        <v>0</v>
      </c>
    </row>
    <row r="388" spans="1:29" x14ac:dyDescent="0.25">
      <c r="A388" t="s">
        <v>2425</v>
      </c>
      <c r="B388" t="s">
        <v>2426</v>
      </c>
      <c r="C388" t="s">
        <v>473</v>
      </c>
      <c r="D388" t="s">
        <v>474</v>
      </c>
      <c r="E388" t="s">
        <v>889</v>
      </c>
      <c r="F388" t="s">
        <v>890</v>
      </c>
      <c r="G388" t="s">
        <v>733</v>
      </c>
      <c r="H388" t="s">
        <v>2477</v>
      </c>
      <c r="I388" t="s">
        <v>2922</v>
      </c>
      <c r="J388" t="s">
        <v>2923</v>
      </c>
      <c r="K388" t="s">
        <v>258</v>
      </c>
      <c r="L388" t="s">
        <v>259</v>
      </c>
      <c r="M388">
        <v>694553</v>
      </c>
      <c r="N388">
        <v>-637582</v>
      </c>
      <c r="O388">
        <v>56971</v>
      </c>
      <c r="Q388" t="e">
        <f>MATCH(A388,Вед!A:A,0)</f>
        <v>#N/A</v>
      </c>
      <c r="R388" t="e">
        <f>INDEX(Вед!D:D,Лист2!Q388)</f>
        <v>#N/A</v>
      </c>
      <c r="S388" t="e">
        <f>INDEX(Вед!E:E,Лист2!Q388)</f>
        <v>#N/A</v>
      </c>
      <c r="T388">
        <f>MATCH(G388,ЦС2!A:A,0)</f>
        <v>16</v>
      </c>
      <c r="U388" t="str">
        <f>INDEX(ЦС2!D:D,Лист2!T388)</f>
        <v>Государственная программа 15</v>
      </c>
      <c r="V388" t="e">
        <f>MATCH(I388,ЦС10!A:A,0)</f>
        <v>#N/A</v>
      </c>
      <c r="W388" t="e">
        <f>INDEX(ЦС10!D:D,Лист2!V388)</f>
        <v>#N/A</v>
      </c>
      <c r="X388" t="e">
        <f>INDEX(ЦС10!E:E,Лист2!V388)</f>
        <v>#N/A</v>
      </c>
      <c r="Y388">
        <f t="shared" ca="1" si="30"/>
        <v>1</v>
      </c>
      <c r="Z388">
        <f t="shared" ca="1" si="31"/>
        <v>330923</v>
      </c>
      <c r="AA388">
        <f t="shared" ca="1" si="32"/>
        <v>968839</v>
      </c>
      <c r="AB388">
        <f t="shared" ca="1" si="33"/>
        <v>-330923</v>
      </c>
      <c r="AC388">
        <f t="shared" ca="1" si="34"/>
        <v>637916</v>
      </c>
    </row>
    <row r="389" spans="1:29" x14ac:dyDescent="0.25">
      <c r="A389" t="s">
        <v>2425</v>
      </c>
      <c r="B389" t="s">
        <v>2426</v>
      </c>
      <c r="C389" t="s">
        <v>473</v>
      </c>
      <c r="D389" t="s">
        <v>474</v>
      </c>
      <c r="E389" t="s">
        <v>889</v>
      </c>
      <c r="F389" t="s">
        <v>890</v>
      </c>
      <c r="G389" t="s">
        <v>733</v>
      </c>
      <c r="H389" t="s">
        <v>2477</v>
      </c>
      <c r="I389" t="s">
        <v>2922</v>
      </c>
      <c r="J389" t="s">
        <v>2923</v>
      </c>
      <c r="K389" t="s">
        <v>248</v>
      </c>
      <c r="L389" t="s">
        <v>249</v>
      </c>
      <c r="M389">
        <v>299185</v>
      </c>
      <c r="N389">
        <v>0</v>
      </c>
      <c r="O389">
        <v>299185</v>
      </c>
      <c r="Q389" t="e">
        <f>MATCH(A389,Вед!A:A,0)</f>
        <v>#N/A</v>
      </c>
      <c r="R389" t="e">
        <f>INDEX(Вед!D:D,Лист2!Q389)</f>
        <v>#N/A</v>
      </c>
      <c r="S389" t="e">
        <f>INDEX(Вед!E:E,Лист2!Q389)</f>
        <v>#N/A</v>
      </c>
      <c r="T389">
        <f>MATCH(G389,ЦС2!A:A,0)</f>
        <v>16</v>
      </c>
      <c r="U389" t="str">
        <f>INDEX(ЦС2!D:D,Лист2!T389)</f>
        <v>Государственная программа 15</v>
      </c>
      <c r="V389" t="e">
        <f>MATCH(I389,ЦС10!A:A,0)</f>
        <v>#N/A</v>
      </c>
      <c r="W389" t="e">
        <f>INDEX(ЦС10!D:D,Лист2!V389)</f>
        <v>#N/A</v>
      </c>
      <c r="X389" t="e">
        <f>INDEX(ЦС10!E:E,Лист2!V389)</f>
        <v>#N/A</v>
      </c>
      <c r="Y389">
        <f t="shared" ca="1" si="30"/>
        <v>3</v>
      </c>
      <c r="Z389">
        <f t="shared" ca="1" si="31"/>
        <v>93588</v>
      </c>
      <c r="AA389">
        <f t="shared" ca="1" si="32"/>
        <v>495972</v>
      </c>
      <c r="AB389">
        <f t="shared" ca="1" si="33"/>
        <v>0</v>
      </c>
      <c r="AC389">
        <f t="shared" ca="1" si="34"/>
        <v>495972</v>
      </c>
    </row>
    <row r="390" spans="1:29" x14ac:dyDescent="0.25">
      <c r="A390" t="s">
        <v>2425</v>
      </c>
      <c r="B390" t="s">
        <v>2426</v>
      </c>
      <c r="C390" t="s">
        <v>473</v>
      </c>
      <c r="D390" t="s">
        <v>474</v>
      </c>
      <c r="E390" t="s">
        <v>889</v>
      </c>
      <c r="F390" t="s">
        <v>890</v>
      </c>
      <c r="G390" t="s">
        <v>898</v>
      </c>
      <c r="H390" t="s">
        <v>2482</v>
      </c>
      <c r="I390" t="s">
        <v>2924</v>
      </c>
      <c r="J390" t="s">
        <v>2925</v>
      </c>
      <c r="K390" t="s">
        <v>242</v>
      </c>
      <c r="L390" t="s">
        <v>243</v>
      </c>
      <c r="M390">
        <v>481681</v>
      </c>
      <c r="N390">
        <v>-481681</v>
      </c>
      <c r="O390">
        <v>0</v>
      </c>
      <c r="Q390" t="e">
        <f>MATCH(A390,Вед!A:A,0)</f>
        <v>#N/A</v>
      </c>
      <c r="R390" t="e">
        <f>INDEX(Вед!D:D,Лист2!Q390)</f>
        <v>#N/A</v>
      </c>
      <c r="S390" t="e">
        <f>INDEX(Вед!E:E,Лист2!Q390)</f>
        <v>#N/A</v>
      </c>
      <c r="T390">
        <f>MATCH(G390,ЦС2!A:A,0)</f>
        <v>29</v>
      </c>
      <c r="U390" t="str">
        <f>INDEX(ЦС2!D:D,Лист2!T390)</f>
        <v>Государственная программа 28</v>
      </c>
      <c r="V390" t="e">
        <f>MATCH(I390,ЦС10!A:A,0)</f>
        <v>#N/A</v>
      </c>
      <c r="W390" t="e">
        <f>INDEX(ЦС10!D:D,Лист2!V390)</f>
        <v>#N/A</v>
      </c>
      <c r="X390" t="e">
        <f>INDEX(ЦС10!E:E,Лист2!V390)</f>
        <v>#N/A</v>
      </c>
      <c r="Y390">
        <f t="shared" ca="1" si="30"/>
        <v>0</v>
      </c>
      <c r="Z390">
        <f t="shared" ca="1" si="31"/>
        <v>331485</v>
      </c>
      <c r="AA390">
        <f t="shared" ca="1" si="32"/>
        <v>658042</v>
      </c>
      <c r="AB390">
        <f t="shared" ca="1" si="33"/>
        <v>331485</v>
      </c>
      <c r="AC390">
        <f t="shared" ca="1" si="34"/>
        <v>989527</v>
      </c>
    </row>
    <row r="391" spans="1:29" x14ac:dyDescent="0.25">
      <c r="A391" t="s">
        <v>2425</v>
      </c>
      <c r="B391" t="s">
        <v>2426</v>
      </c>
      <c r="C391" t="s">
        <v>473</v>
      </c>
      <c r="D391" t="s">
        <v>474</v>
      </c>
      <c r="E391" t="s">
        <v>889</v>
      </c>
      <c r="F391" t="s">
        <v>890</v>
      </c>
      <c r="G391" t="s">
        <v>898</v>
      </c>
      <c r="H391" t="s">
        <v>2482</v>
      </c>
      <c r="I391" t="s">
        <v>2924</v>
      </c>
      <c r="J391" t="s">
        <v>2925</v>
      </c>
      <c r="K391" t="s">
        <v>246</v>
      </c>
      <c r="L391" t="s">
        <v>247</v>
      </c>
      <c r="M391">
        <v>670878</v>
      </c>
      <c r="N391">
        <v>0</v>
      </c>
      <c r="O391">
        <v>670878</v>
      </c>
      <c r="Q391" t="e">
        <f>MATCH(A391,Вед!A:A,0)</f>
        <v>#N/A</v>
      </c>
      <c r="R391" t="e">
        <f>INDEX(Вед!D:D,Лист2!Q391)</f>
        <v>#N/A</v>
      </c>
      <c r="S391" t="e">
        <f>INDEX(Вед!E:E,Лист2!Q391)</f>
        <v>#N/A</v>
      </c>
      <c r="T391">
        <f>MATCH(G391,ЦС2!A:A,0)</f>
        <v>29</v>
      </c>
      <c r="U391" t="str">
        <f>INDEX(ЦС2!D:D,Лист2!T391)</f>
        <v>Государственная программа 28</v>
      </c>
      <c r="V391" t="e">
        <f>MATCH(I391,ЦС10!A:A,0)</f>
        <v>#N/A</v>
      </c>
      <c r="W391" t="e">
        <f>INDEX(ЦС10!D:D,Лист2!V391)</f>
        <v>#N/A</v>
      </c>
      <c r="X391" t="e">
        <f>INDEX(ЦС10!E:E,Лист2!V391)</f>
        <v>#N/A</v>
      </c>
      <c r="Y391">
        <f t="shared" ca="1" si="30"/>
        <v>0</v>
      </c>
      <c r="Z391">
        <f t="shared" ca="1" si="31"/>
        <v>223491</v>
      </c>
      <c r="AA391">
        <f t="shared" ca="1" si="32"/>
        <v>422534</v>
      </c>
      <c r="AB391">
        <f t="shared" ca="1" si="33"/>
        <v>223491</v>
      </c>
      <c r="AC391">
        <f t="shared" ca="1" si="34"/>
        <v>646025</v>
      </c>
    </row>
    <row r="392" spans="1:29" x14ac:dyDescent="0.25">
      <c r="A392" t="s">
        <v>2425</v>
      </c>
      <c r="B392" t="s">
        <v>2426</v>
      </c>
      <c r="C392" t="s">
        <v>473</v>
      </c>
      <c r="D392" t="s">
        <v>474</v>
      </c>
      <c r="E392" t="s">
        <v>889</v>
      </c>
      <c r="F392" t="s">
        <v>890</v>
      </c>
      <c r="G392" t="s">
        <v>733</v>
      </c>
      <c r="H392" t="s">
        <v>2477</v>
      </c>
      <c r="I392" t="s">
        <v>2926</v>
      </c>
      <c r="J392" t="s">
        <v>2927</v>
      </c>
      <c r="K392" t="s">
        <v>102</v>
      </c>
      <c r="L392" t="s">
        <v>103</v>
      </c>
      <c r="M392">
        <v>585387</v>
      </c>
      <c r="N392">
        <v>0</v>
      </c>
      <c r="O392">
        <v>585387</v>
      </c>
      <c r="Q392" t="e">
        <f>MATCH(A392,Вед!A:A,0)</f>
        <v>#N/A</v>
      </c>
      <c r="R392" t="e">
        <f>INDEX(Вед!D:D,Лист2!Q392)</f>
        <v>#N/A</v>
      </c>
      <c r="S392" t="e">
        <f>INDEX(Вед!E:E,Лист2!Q392)</f>
        <v>#N/A</v>
      </c>
      <c r="T392">
        <f>MATCH(G392,ЦС2!A:A,0)</f>
        <v>16</v>
      </c>
      <c r="U392" t="str">
        <f>INDEX(ЦС2!D:D,Лист2!T392)</f>
        <v>Государственная программа 15</v>
      </c>
      <c r="V392" t="e">
        <f>MATCH(I392,ЦС10!A:A,0)</f>
        <v>#N/A</v>
      </c>
      <c r="W392" t="e">
        <f>INDEX(ЦС10!D:D,Лист2!V392)</f>
        <v>#N/A</v>
      </c>
      <c r="X392" t="e">
        <f>INDEX(ЦС10!E:E,Лист2!V392)</f>
        <v>#N/A</v>
      </c>
      <c r="Y392">
        <f t="shared" ca="1" si="30"/>
        <v>3</v>
      </c>
      <c r="Z392">
        <f t="shared" ca="1" si="31"/>
        <v>155511</v>
      </c>
      <c r="AA392">
        <f t="shared" ca="1" si="32"/>
        <v>764628</v>
      </c>
      <c r="AB392">
        <f t="shared" ca="1" si="33"/>
        <v>0</v>
      </c>
      <c r="AC392">
        <f t="shared" ca="1" si="34"/>
        <v>764628</v>
      </c>
    </row>
    <row r="393" spans="1:29" x14ac:dyDescent="0.25">
      <c r="A393" t="s">
        <v>2425</v>
      </c>
      <c r="B393" t="s">
        <v>2426</v>
      </c>
      <c r="C393" t="s">
        <v>473</v>
      </c>
      <c r="D393" t="s">
        <v>474</v>
      </c>
      <c r="E393" t="s">
        <v>904</v>
      </c>
      <c r="F393" t="s">
        <v>905</v>
      </c>
      <c r="G393" t="s">
        <v>898</v>
      </c>
      <c r="H393" t="s">
        <v>2482</v>
      </c>
      <c r="I393" t="s">
        <v>2928</v>
      </c>
      <c r="J393" t="s">
        <v>2929</v>
      </c>
      <c r="K393" t="s">
        <v>242</v>
      </c>
      <c r="L393" t="s">
        <v>243</v>
      </c>
      <c r="M393">
        <v>886046</v>
      </c>
      <c r="N393">
        <v>-672986</v>
      </c>
      <c r="O393">
        <v>213060</v>
      </c>
      <c r="Q393" t="e">
        <f>MATCH(A393,Вед!A:A,0)</f>
        <v>#N/A</v>
      </c>
      <c r="R393" t="e">
        <f>INDEX(Вед!D:D,Лист2!Q393)</f>
        <v>#N/A</v>
      </c>
      <c r="S393" t="e">
        <f>INDEX(Вед!E:E,Лист2!Q393)</f>
        <v>#N/A</v>
      </c>
      <c r="T393">
        <f>MATCH(G393,ЦС2!A:A,0)</f>
        <v>29</v>
      </c>
      <c r="U393" t="str">
        <f>INDEX(ЦС2!D:D,Лист2!T393)</f>
        <v>Государственная программа 28</v>
      </c>
      <c r="V393" t="e">
        <f>MATCH(I393,ЦС10!A:A,0)</f>
        <v>#N/A</v>
      </c>
      <c r="W393" t="e">
        <f>INDEX(ЦС10!D:D,Лист2!V393)</f>
        <v>#N/A</v>
      </c>
      <c r="X393" t="e">
        <f>INDEX(ЦС10!E:E,Лист2!V393)</f>
        <v>#N/A</v>
      </c>
      <c r="Y393">
        <f t="shared" ca="1" si="30"/>
        <v>0</v>
      </c>
      <c r="Z393">
        <f t="shared" ca="1" si="31"/>
        <v>203571</v>
      </c>
      <c r="AA393">
        <f t="shared" ca="1" si="32"/>
        <v>218144</v>
      </c>
      <c r="AB393">
        <f t="shared" ca="1" si="33"/>
        <v>203571</v>
      </c>
      <c r="AC393">
        <f t="shared" ca="1" si="34"/>
        <v>421715</v>
      </c>
    </row>
    <row r="394" spans="1:29" x14ac:dyDescent="0.25">
      <c r="A394" t="s">
        <v>2425</v>
      </c>
      <c r="B394" t="s">
        <v>2426</v>
      </c>
      <c r="C394" t="s">
        <v>473</v>
      </c>
      <c r="D394" t="s">
        <v>474</v>
      </c>
      <c r="E394" t="s">
        <v>904</v>
      </c>
      <c r="F394" t="s">
        <v>905</v>
      </c>
      <c r="G394" t="s">
        <v>898</v>
      </c>
      <c r="H394" t="s">
        <v>2482</v>
      </c>
      <c r="I394" t="s">
        <v>2928</v>
      </c>
      <c r="J394" t="s">
        <v>2929</v>
      </c>
      <c r="K394" t="s">
        <v>246</v>
      </c>
      <c r="L394" t="s">
        <v>247</v>
      </c>
      <c r="M394">
        <v>255941</v>
      </c>
      <c r="N394">
        <v>0</v>
      </c>
      <c r="O394">
        <v>255941</v>
      </c>
      <c r="Q394" t="e">
        <f>MATCH(A394,Вед!A:A,0)</f>
        <v>#N/A</v>
      </c>
      <c r="R394" t="e">
        <f>INDEX(Вед!D:D,Лист2!Q394)</f>
        <v>#N/A</v>
      </c>
      <c r="S394" t="e">
        <f>INDEX(Вед!E:E,Лист2!Q394)</f>
        <v>#N/A</v>
      </c>
      <c r="T394">
        <f>MATCH(G394,ЦС2!A:A,0)</f>
        <v>29</v>
      </c>
      <c r="U394" t="str">
        <f>INDEX(ЦС2!D:D,Лист2!T394)</f>
        <v>Государственная программа 28</v>
      </c>
      <c r="V394" t="e">
        <f>MATCH(I394,ЦС10!A:A,0)</f>
        <v>#N/A</v>
      </c>
      <c r="W394" t="e">
        <f>INDEX(ЦС10!D:D,Лист2!V394)</f>
        <v>#N/A</v>
      </c>
      <c r="X394" t="e">
        <f>INDEX(ЦС10!E:E,Лист2!V394)</f>
        <v>#N/A</v>
      </c>
      <c r="Y394">
        <f t="shared" ca="1" si="30"/>
        <v>0</v>
      </c>
      <c r="Z394">
        <f t="shared" ca="1" si="31"/>
        <v>231965</v>
      </c>
      <c r="AA394">
        <f t="shared" ca="1" si="32"/>
        <v>351276</v>
      </c>
      <c r="AB394">
        <f t="shared" ca="1" si="33"/>
        <v>231965</v>
      </c>
      <c r="AC394">
        <f t="shared" ca="1" si="34"/>
        <v>583241</v>
      </c>
    </row>
    <row r="395" spans="1:29" x14ac:dyDescent="0.25">
      <c r="A395" t="s">
        <v>2425</v>
      </c>
      <c r="B395" t="s">
        <v>2426</v>
      </c>
      <c r="C395" t="s">
        <v>473</v>
      </c>
      <c r="D395" t="s">
        <v>474</v>
      </c>
      <c r="E395" t="s">
        <v>907</v>
      </c>
      <c r="F395" t="s">
        <v>908</v>
      </c>
      <c r="G395" t="s">
        <v>286</v>
      </c>
      <c r="H395" t="s">
        <v>2467</v>
      </c>
      <c r="I395" t="s">
        <v>2930</v>
      </c>
      <c r="J395" t="s">
        <v>2931</v>
      </c>
      <c r="K395" t="s">
        <v>68</v>
      </c>
      <c r="L395" t="s">
        <v>69</v>
      </c>
      <c r="M395">
        <v>703326</v>
      </c>
      <c r="N395">
        <v>0</v>
      </c>
      <c r="O395">
        <v>703326</v>
      </c>
      <c r="Q395" t="e">
        <f>MATCH(A395,Вед!A:A,0)</f>
        <v>#N/A</v>
      </c>
      <c r="R395" t="e">
        <f>INDEX(Вед!D:D,Лист2!Q395)</f>
        <v>#N/A</v>
      </c>
      <c r="S395" t="e">
        <f>INDEX(Вед!E:E,Лист2!Q395)</f>
        <v>#N/A</v>
      </c>
      <c r="T395">
        <f>MATCH(G395,ЦС2!A:A,0)</f>
        <v>31</v>
      </c>
      <c r="U395" t="str">
        <f>INDEX(ЦС2!D:D,Лист2!T395)</f>
        <v>Государственная программа 30</v>
      </c>
      <c r="V395" t="e">
        <f>MATCH(I395,ЦС10!A:A,0)</f>
        <v>#N/A</v>
      </c>
      <c r="W395" t="e">
        <f>INDEX(ЦС10!D:D,Лист2!V395)</f>
        <v>#N/A</v>
      </c>
      <c r="X395" t="e">
        <f>INDEX(ЦС10!E:E,Лист2!V395)</f>
        <v>#N/A</v>
      </c>
      <c r="Y395">
        <f t="shared" ca="1" si="30"/>
        <v>2</v>
      </c>
      <c r="Z395">
        <f t="shared" ca="1" si="31"/>
        <v>44432</v>
      </c>
      <c r="AA395">
        <f t="shared" ca="1" si="32"/>
        <v>153963</v>
      </c>
      <c r="AB395">
        <f t="shared" ca="1" si="33"/>
        <v>-153963</v>
      </c>
      <c r="AC395">
        <f t="shared" ca="1" si="34"/>
        <v>0</v>
      </c>
    </row>
    <row r="396" spans="1:29" x14ac:dyDescent="0.25">
      <c r="A396" t="s">
        <v>2425</v>
      </c>
      <c r="B396" t="s">
        <v>2426</v>
      </c>
      <c r="C396" t="s">
        <v>473</v>
      </c>
      <c r="D396" t="s">
        <v>474</v>
      </c>
      <c r="E396" t="s">
        <v>497</v>
      </c>
      <c r="F396" t="s">
        <v>498</v>
      </c>
      <c r="G396" t="s">
        <v>733</v>
      </c>
      <c r="H396" t="s">
        <v>2477</v>
      </c>
      <c r="I396" t="s">
        <v>2932</v>
      </c>
      <c r="J396" t="s">
        <v>2933</v>
      </c>
      <c r="K396" t="s">
        <v>102</v>
      </c>
      <c r="L396" t="s">
        <v>103</v>
      </c>
      <c r="M396">
        <v>950718</v>
      </c>
      <c r="N396">
        <v>-950718</v>
      </c>
      <c r="O396">
        <v>0</v>
      </c>
      <c r="Q396" t="e">
        <f>MATCH(A396,Вед!A:A,0)</f>
        <v>#N/A</v>
      </c>
      <c r="R396" t="e">
        <f>INDEX(Вед!D:D,Лист2!Q396)</f>
        <v>#N/A</v>
      </c>
      <c r="S396" t="e">
        <f>INDEX(Вед!E:E,Лист2!Q396)</f>
        <v>#N/A</v>
      </c>
      <c r="T396">
        <f>MATCH(G396,ЦС2!A:A,0)</f>
        <v>16</v>
      </c>
      <c r="U396" t="str">
        <f>INDEX(ЦС2!D:D,Лист2!T396)</f>
        <v>Государственная программа 15</v>
      </c>
      <c r="V396" t="e">
        <f>MATCH(I396,ЦС10!A:A,0)</f>
        <v>#N/A</v>
      </c>
      <c r="W396" t="e">
        <f>INDEX(ЦС10!D:D,Лист2!V396)</f>
        <v>#N/A</v>
      </c>
      <c r="X396" t="e">
        <f>INDEX(ЦС10!E:E,Лист2!V396)</f>
        <v>#N/A</v>
      </c>
      <c r="Y396">
        <f t="shared" ca="1" si="30"/>
        <v>1</v>
      </c>
      <c r="Z396">
        <f t="shared" ca="1" si="31"/>
        <v>437286</v>
      </c>
      <c r="AA396">
        <f t="shared" ca="1" si="32"/>
        <v>677983</v>
      </c>
      <c r="AB396">
        <f t="shared" ca="1" si="33"/>
        <v>-437286</v>
      </c>
      <c r="AC396">
        <f t="shared" ca="1" si="34"/>
        <v>240697</v>
      </c>
    </row>
    <row r="397" spans="1:29" x14ac:dyDescent="0.25">
      <c r="A397" t="s">
        <v>2425</v>
      </c>
      <c r="B397" t="s">
        <v>2426</v>
      </c>
      <c r="C397" t="s">
        <v>473</v>
      </c>
      <c r="D397" t="s">
        <v>474</v>
      </c>
      <c r="E397" t="s">
        <v>497</v>
      </c>
      <c r="F397" t="s">
        <v>498</v>
      </c>
      <c r="G397" t="s">
        <v>219</v>
      </c>
      <c r="H397" t="s">
        <v>2466</v>
      </c>
      <c r="I397" t="s">
        <v>2934</v>
      </c>
      <c r="J397" t="s">
        <v>2935</v>
      </c>
      <c r="K397" t="s">
        <v>154</v>
      </c>
      <c r="L397" t="s">
        <v>155</v>
      </c>
      <c r="M397">
        <v>253836</v>
      </c>
      <c r="N397">
        <v>0</v>
      </c>
      <c r="O397">
        <v>253836</v>
      </c>
      <c r="Q397" t="e">
        <f>MATCH(A397,Вед!A:A,0)</f>
        <v>#N/A</v>
      </c>
      <c r="R397" t="e">
        <f>INDEX(Вед!D:D,Лист2!Q397)</f>
        <v>#N/A</v>
      </c>
      <c r="S397" t="e">
        <f>INDEX(Вед!E:E,Лист2!Q397)</f>
        <v>#N/A</v>
      </c>
      <c r="T397">
        <f>MATCH(G397,ЦС2!A:A,0)</f>
        <v>19</v>
      </c>
      <c r="U397" t="str">
        <f>INDEX(ЦС2!D:D,Лист2!T397)</f>
        <v>Государственная программа 18</v>
      </c>
      <c r="V397" t="e">
        <f>MATCH(I397,ЦС10!A:A,0)</f>
        <v>#N/A</v>
      </c>
      <c r="W397" t="e">
        <f>INDEX(ЦС10!D:D,Лист2!V397)</f>
        <v>#N/A</v>
      </c>
      <c r="X397" t="e">
        <f>INDEX(ЦС10!E:E,Лист2!V397)</f>
        <v>#N/A</v>
      </c>
      <c r="Y397">
        <f t="shared" ca="1" si="30"/>
        <v>2</v>
      </c>
      <c r="Z397">
        <f t="shared" ca="1" si="31"/>
        <v>200265</v>
      </c>
      <c r="AA397">
        <f t="shared" ca="1" si="32"/>
        <v>685897</v>
      </c>
      <c r="AB397">
        <f t="shared" ca="1" si="33"/>
        <v>-685897</v>
      </c>
      <c r="AC397">
        <f t="shared" ca="1" si="34"/>
        <v>0</v>
      </c>
    </row>
    <row r="398" spans="1:29" x14ac:dyDescent="0.25">
      <c r="A398" t="s">
        <v>2425</v>
      </c>
      <c r="B398" t="s">
        <v>2426</v>
      </c>
      <c r="C398" t="s">
        <v>473</v>
      </c>
      <c r="D398" t="s">
        <v>474</v>
      </c>
      <c r="E398" t="s">
        <v>497</v>
      </c>
      <c r="F398" t="s">
        <v>498</v>
      </c>
      <c r="G398" t="s">
        <v>919</v>
      </c>
      <c r="H398" t="s">
        <v>2483</v>
      </c>
      <c r="I398" t="s">
        <v>2936</v>
      </c>
      <c r="J398" t="s">
        <v>2937</v>
      </c>
      <c r="K398" t="s">
        <v>102</v>
      </c>
      <c r="L398" t="s">
        <v>103</v>
      </c>
      <c r="M398">
        <v>365438</v>
      </c>
      <c r="N398">
        <v>-365438</v>
      </c>
      <c r="O398">
        <v>0</v>
      </c>
      <c r="Q398" t="e">
        <f>MATCH(A398,Вед!A:A,0)</f>
        <v>#N/A</v>
      </c>
      <c r="R398" t="e">
        <f>INDEX(Вед!D:D,Лист2!Q398)</f>
        <v>#N/A</v>
      </c>
      <c r="S398" t="e">
        <f>INDEX(Вед!E:E,Лист2!Q398)</f>
        <v>#N/A</v>
      </c>
      <c r="T398">
        <f>MATCH(G398,ЦС2!A:A,0)</f>
        <v>21</v>
      </c>
      <c r="U398" t="str">
        <f>INDEX(ЦС2!D:D,Лист2!T398)</f>
        <v>Государственная программа 20</v>
      </c>
      <c r="V398" t="e">
        <f>MATCH(I398,ЦС10!A:A,0)</f>
        <v>#N/A</v>
      </c>
      <c r="W398" t="e">
        <f>INDEX(ЦС10!D:D,Лист2!V398)</f>
        <v>#N/A</v>
      </c>
      <c r="X398" t="e">
        <f>INDEX(ЦС10!E:E,Лист2!V398)</f>
        <v>#N/A</v>
      </c>
      <c r="Y398">
        <f t="shared" ca="1" si="30"/>
        <v>2</v>
      </c>
      <c r="Z398">
        <f t="shared" ca="1" si="31"/>
        <v>239508</v>
      </c>
      <c r="AA398">
        <f t="shared" ca="1" si="32"/>
        <v>250693</v>
      </c>
      <c r="AB398">
        <f t="shared" ca="1" si="33"/>
        <v>-250693</v>
      </c>
      <c r="AC398">
        <f t="shared" ca="1" si="34"/>
        <v>0</v>
      </c>
    </row>
    <row r="399" spans="1:29" x14ac:dyDescent="0.25">
      <c r="A399" t="s">
        <v>2425</v>
      </c>
      <c r="B399" t="s">
        <v>2426</v>
      </c>
      <c r="C399" t="s">
        <v>473</v>
      </c>
      <c r="D399" t="s">
        <v>474</v>
      </c>
      <c r="E399" t="s">
        <v>497</v>
      </c>
      <c r="F399" t="s">
        <v>498</v>
      </c>
      <c r="G399" t="s">
        <v>733</v>
      </c>
      <c r="H399" t="s">
        <v>2477</v>
      </c>
      <c r="I399" t="s">
        <v>2920</v>
      </c>
      <c r="J399" t="s">
        <v>2921</v>
      </c>
      <c r="K399" t="s">
        <v>82</v>
      </c>
      <c r="L399" t="s">
        <v>83</v>
      </c>
      <c r="M399">
        <v>665999</v>
      </c>
      <c r="N399">
        <v>0</v>
      </c>
      <c r="O399">
        <v>665999</v>
      </c>
      <c r="Q399" t="e">
        <f>MATCH(A399,Вед!A:A,0)</f>
        <v>#N/A</v>
      </c>
      <c r="R399" t="e">
        <f>INDEX(Вед!D:D,Лист2!Q399)</f>
        <v>#N/A</v>
      </c>
      <c r="S399" t="e">
        <f>INDEX(Вед!E:E,Лист2!Q399)</f>
        <v>#N/A</v>
      </c>
      <c r="T399">
        <f>MATCH(G399,ЦС2!A:A,0)</f>
        <v>16</v>
      </c>
      <c r="U399" t="str">
        <f>INDEX(ЦС2!D:D,Лист2!T399)</f>
        <v>Государственная программа 15</v>
      </c>
      <c r="V399" t="e">
        <f>MATCH(I399,ЦС10!A:A,0)</f>
        <v>#N/A</v>
      </c>
      <c r="W399" t="e">
        <f>INDEX(ЦС10!D:D,Лист2!V399)</f>
        <v>#N/A</v>
      </c>
      <c r="X399" t="e">
        <f>INDEX(ЦС10!E:E,Лист2!V399)</f>
        <v>#N/A</v>
      </c>
      <c r="Y399">
        <f t="shared" ca="1" si="30"/>
        <v>0</v>
      </c>
      <c r="Z399">
        <f t="shared" ca="1" si="31"/>
        <v>77802</v>
      </c>
      <c r="AA399">
        <f t="shared" ca="1" si="32"/>
        <v>478713</v>
      </c>
      <c r="AB399">
        <f t="shared" ca="1" si="33"/>
        <v>77802</v>
      </c>
      <c r="AC399">
        <f t="shared" ca="1" si="34"/>
        <v>556515</v>
      </c>
    </row>
    <row r="400" spans="1:29" x14ac:dyDescent="0.25">
      <c r="A400" t="s">
        <v>2425</v>
      </c>
      <c r="B400" t="s">
        <v>2426</v>
      </c>
      <c r="C400" t="s">
        <v>473</v>
      </c>
      <c r="D400" t="s">
        <v>474</v>
      </c>
      <c r="E400" t="s">
        <v>497</v>
      </c>
      <c r="F400" t="s">
        <v>498</v>
      </c>
      <c r="G400" t="s">
        <v>733</v>
      </c>
      <c r="H400" t="s">
        <v>2477</v>
      </c>
      <c r="I400" t="s">
        <v>2920</v>
      </c>
      <c r="J400" t="s">
        <v>2921</v>
      </c>
      <c r="K400" t="s">
        <v>102</v>
      </c>
      <c r="L400" t="s">
        <v>103</v>
      </c>
      <c r="M400">
        <v>207416</v>
      </c>
      <c r="N400">
        <v>-21677</v>
      </c>
      <c r="O400">
        <v>185739</v>
      </c>
      <c r="Q400" t="e">
        <f>MATCH(A400,Вед!A:A,0)</f>
        <v>#N/A</v>
      </c>
      <c r="R400" t="e">
        <f>INDEX(Вед!D:D,Лист2!Q400)</f>
        <v>#N/A</v>
      </c>
      <c r="S400" t="e">
        <f>INDEX(Вед!E:E,Лист2!Q400)</f>
        <v>#N/A</v>
      </c>
      <c r="T400">
        <f>MATCH(G400,ЦС2!A:A,0)</f>
        <v>16</v>
      </c>
      <c r="U400" t="str">
        <f>INDEX(ЦС2!D:D,Лист2!T400)</f>
        <v>Государственная программа 15</v>
      </c>
      <c r="V400" t="e">
        <f>MATCH(I400,ЦС10!A:A,0)</f>
        <v>#N/A</v>
      </c>
      <c r="W400" t="e">
        <f>INDEX(ЦС10!D:D,Лист2!V400)</f>
        <v>#N/A</v>
      </c>
      <c r="X400" t="e">
        <f>INDEX(ЦС10!E:E,Лист2!V400)</f>
        <v>#N/A</v>
      </c>
      <c r="Y400">
        <f t="shared" ca="1" si="30"/>
        <v>2</v>
      </c>
      <c r="Z400">
        <f t="shared" ca="1" si="31"/>
        <v>80945</v>
      </c>
      <c r="AA400">
        <f t="shared" ca="1" si="32"/>
        <v>510292</v>
      </c>
      <c r="AB400">
        <f t="shared" ca="1" si="33"/>
        <v>-510292</v>
      </c>
      <c r="AC400">
        <f t="shared" ca="1" si="34"/>
        <v>0</v>
      </c>
    </row>
    <row r="401" spans="1:29" x14ac:dyDescent="0.25">
      <c r="A401" t="s">
        <v>2425</v>
      </c>
      <c r="B401" t="s">
        <v>2426</v>
      </c>
      <c r="C401" t="s">
        <v>473</v>
      </c>
      <c r="D401" t="s">
        <v>474</v>
      </c>
      <c r="E401" t="s">
        <v>497</v>
      </c>
      <c r="F401" t="s">
        <v>498</v>
      </c>
      <c r="G401" t="s">
        <v>733</v>
      </c>
      <c r="H401" t="s">
        <v>2477</v>
      </c>
      <c r="I401" t="s">
        <v>2938</v>
      </c>
      <c r="J401" t="s">
        <v>2939</v>
      </c>
      <c r="K401" t="s">
        <v>56</v>
      </c>
      <c r="L401" t="s">
        <v>57</v>
      </c>
      <c r="M401">
        <v>836551</v>
      </c>
      <c r="N401">
        <v>0</v>
      </c>
      <c r="O401">
        <v>836551</v>
      </c>
      <c r="Q401" t="e">
        <f>MATCH(A401,Вед!A:A,0)</f>
        <v>#N/A</v>
      </c>
      <c r="R401" t="e">
        <f>INDEX(Вед!D:D,Лист2!Q401)</f>
        <v>#N/A</v>
      </c>
      <c r="S401" t="e">
        <f>INDEX(Вед!E:E,Лист2!Q401)</f>
        <v>#N/A</v>
      </c>
      <c r="T401">
        <f>MATCH(G401,ЦС2!A:A,0)</f>
        <v>16</v>
      </c>
      <c r="U401" t="str">
        <f>INDEX(ЦС2!D:D,Лист2!T401)</f>
        <v>Государственная программа 15</v>
      </c>
      <c r="V401" t="e">
        <f>MATCH(I401,ЦС10!A:A,0)</f>
        <v>#N/A</v>
      </c>
      <c r="W401" t="e">
        <f>INDEX(ЦС10!D:D,Лист2!V401)</f>
        <v>#N/A</v>
      </c>
      <c r="X401" t="e">
        <f>INDEX(ЦС10!E:E,Лист2!V401)</f>
        <v>#N/A</v>
      </c>
      <c r="Y401">
        <f t="shared" ca="1" si="30"/>
        <v>3</v>
      </c>
      <c r="Z401">
        <f t="shared" ca="1" si="31"/>
        <v>219929</v>
      </c>
      <c r="AA401">
        <f t="shared" ca="1" si="32"/>
        <v>296567</v>
      </c>
      <c r="AB401">
        <f t="shared" ca="1" si="33"/>
        <v>0</v>
      </c>
      <c r="AC401">
        <f t="shared" ca="1" si="34"/>
        <v>296567</v>
      </c>
    </row>
    <row r="402" spans="1:29" x14ac:dyDescent="0.25">
      <c r="A402" t="s">
        <v>2425</v>
      </c>
      <c r="B402" t="s">
        <v>2426</v>
      </c>
      <c r="C402" t="s">
        <v>473</v>
      </c>
      <c r="D402" t="s">
        <v>474</v>
      </c>
      <c r="E402" t="s">
        <v>497</v>
      </c>
      <c r="F402" t="s">
        <v>498</v>
      </c>
      <c r="G402" t="s">
        <v>733</v>
      </c>
      <c r="H402" t="s">
        <v>2477</v>
      </c>
      <c r="I402" t="s">
        <v>2940</v>
      </c>
      <c r="J402" t="s">
        <v>2941</v>
      </c>
      <c r="K402" t="s">
        <v>74</v>
      </c>
      <c r="L402" t="s">
        <v>75</v>
      </c>
      <c r="M402">
        <v>748649</v>
      </c>
      <c r="N402">
        <v>-635842</v>
      </c>
      <c r="O402">
        <v>112807</v>
      </c>
      <c r="Q402" t="e">
        <f>MATCH(A402,Вед!A:A,0)</f>
        <v>#N/A</v>
      </c>
      <c r="R402" t="e">
        <f>INDEX(Вед!D:D,Лист2!Q402)</f>
        <v>#N/A</v>
      </c>
      <c r="S402" t="e">
        <f>INDEX(Вед!E:E,Лист2!Q402)</f>
        <v>#N/A</v>
      </c>
      <c r="T402">
        <f>MATCH(G402,ЦС2!A:A,0)</f>
        <v>16</v>
      </c>
      <c r="U402" t="str">
        <f>INDEX(ЦС2!D:D,Лист2!T402)</f>
        <v>Государственная программа 15</v>
      </c>
      <c r="V402" t="e">
        <f>MATCH(I402,ЦС10!A:A,0)</f>
        <v>#N/A</v>
      </c>
      <c r="W402" t="e">
        <f>INDEX(ЦС10!D:D,Лист2!V402)</f>
        <v>#N/A</v>
      </c>
      <c r="X402" t="e">
        <f>INDEX(ЦС10!E:E,Лист2!V402)</f>
        <v>#N/A</v>
      </c>
      <c r="Y402">
        <f t="shared" ca="1" si="30"/>
        <v>1</v>
      </c>
      <c r="Z402">
        <f t="shared" ca="1" si="31"/>
        <v>249066</v>
      </c>
      <c r="AA402">
        <f t="shared" ca="1" si="32"/>
        <v>784212</v>
      </c>
      <c r="AB402">
        <f t="shared" ca="1" si="33"/>
        <v>-249066</v>
      </c>
      <c r="AC402">
        <f t="shared" ca="1" si="34"/>
        <v>535146</v>
      </c>
    </row>
    <row r="403" spans="1:29" x14ac:dyDescent="0.25">
      <c r="A403" t="s">
        <v>2425</v>
      </c>
      <c r="B403" t="s">
        <v>2426</v>
      </c>
      <c r="C403" t="s">
        <v>473</v>
      </c>
      <c r="D403" t="s">
        <v>474</v>
      </c>
      <c r="E403" t="s">
        <v>497</v>
      </c>
      <c r="F403" t="s">
        <v>498</v>
      </c>
      <c r="G403" t="s">
        <v>898</v>
      </c>
      <c r="H403" t="s">
        <v>2482</v>
      </c>
      <c r="I403" t="s">
        <v>2942</v>
      </c>
      <c r="J403" t="s">
        <v>2943</v>
      </c>
      <c r="K403" t="s">
        <v>250</v>
      </c>
      <c r="L403" t="s">
        <v>251</v>
      </c>
      <c r="M403">
        <v>389480</v>
      </c>
      <c r="N403">
        <v>0</v>
      </c>
      <c r="O403">
        <v>389480</v>
      </c>
      <c r="Q403" t="e">
        <f>MATCH(A403,Вед!A:A,0)</f>
        <v>#N/A</v>
      </c>
      <c r="R403" t="e">
        <f>INDEX(Вед!D:D,Лист2!Q403)</f>
        <v>#N/A</v>
      </c>
      <c r="S403" t="e">
        <f>INDEX(Вед!E:E,Лист2!Q403)</f>
        <v>#N/A</v>
      </c>
      <c r="T403">
        <f>MATCH(G403,ЦС2!A:A,0)</f>
        <v>29</v>
      </c>
      <c r="U403" t="str">
        <f>INDEX(ЦС2!D:D,Лист2!T403)</f>
        <v>Государственная программа 28</v>
      </c>
      <c r="V403" t="e">
        <f>MATCH(I403,ЦС10!A:A,0)</f>
        <v>#N/A</v>
      </c>
      <c r="W403" t="e">
        <f>INDEX(ЦС10!D:D,Лист2!V403)</f>
        <v>#N/A</v>
      </c>
      <c r="X403" t="e">
        <f>INDEX(ЦС10!E:E,Лист2!V403)</f>
        <v>#N/A</v>
      </c>
      <c r="Y403">
        <f t="shared" ca="1" si="30"/>
        <v>2</v>
      </c>
      <c r="Z403">
        <f t="shared" ca="1" si="31"/>
        <v>332963</v>
      </c>
      <c r="AA403">
        <f t="shared" ca="1" si="32"/>
        <v>842447</v>
      </c>
      <c r="AB403">
        <f t="shared" ca="1" si="33"/>
        <v>-842447</v>
      </c>
      <c r="AC403">
        <f t="shared" ca="1" si="34"/>
        <v>0</v>
      </c>
    </row>
    <row r="404" spans="1:29" x14ac:dyDescent="0.25">
      <c r="A404" t="s">
        <v>2425</v>
      </c>
      <c r="B404" t="s">
        <v>2426</v>
      </c>
      <c r="C404" t="s">
        <v>473</v>
      </c>
      <c r="D404" t="s">
        <v>474</v>
      </c>
      <c r="E404" t="s">
        <v>497</v>
      </c>
      <c r="F404" t="s">
        <v>498</v>
      </c>
      <c r="G404" t="s">
        <v>898</v>
      </c>
      <c r="H404" t="s">
        <v>2482</v>
      </c>
      <c r="I404" t="s">
        <v>2944</v>
      </c>
      <c r="J404" t="s">
        <v>2945</v>
      </c>
      <c r="K404" t="s">
        <v>250</v>
      </c>
      <c r="L404" t="s">
        <v>251</v>
      </c>
      <c r="M404">
        <v>21523</v>
      </c>
      <c r="N404">
        <v>-10541</v>
      </c>
      <c r="O404">
        <v>10982</v>
      </c>
      <c r="Q404" t="e">
        <f>MATCH(A404,Вед!A:A,0)</f>
        <v>#N/A</v>
      </c>
      <c r="R404" t="e">
        <f>INDEX(Вед!D:D,Лист2!Q404)</f>
        <v>#N/A</v>
      </c>
      <c r="S404" t="e">
        <f>INDEX(Вед!E:E,Лист2!Q404)</f>
        <v>#N/A</v>
      </c>
      <c r="T404">
        <f>MATCH(G404,ЦС2!A:A,0)</f>
        <v>29</v>
      </c>
      <c r="U404" t="str">
        <f>INDEX(ЦС2!D:D,Лист2!T404)</f>
        <v>Государственная программа 28</v>
      </c>
      <c r="V404" t="e">
        <f>MATCH(I404,ЦС10!A:A,0)</f>
        <v>#N/A</v>
      </c>
      <c r="W404" t="e">
        <f>INDEX(ЦС10!D:D,Лист2!V404)</f>
        <v>#N/A</v>
      </c>
      <c r="X404" t="e">
        <f>INDEX(ЦС10!E:E,Лист2!V404)</f>
        <v>#N/A</v>
      </c>
      <c r="Y404">
        <f t="shared" ca="1" si="30"/>
        <v>3</v>
      </c>
      <c r="Z404">
        <f t="shared" ca="1" si="31"/>
        <v>324164</v>
      </c>
      <c r="AA404">
        <f t="shared" ca="1" si="32"/>
        <v>484144</v>
      </c>
      <c r="AB404">
        <f t="shared" ca="1" si="33"/>
        <v>0</v>
      </c>
      <c r="AC404">
        <f t="shared" ca="1" si="34"/>
        <v>484144</v>
      </c>
    </row>
    <row r="405" spans="1:29" x14ac:dyDescent="0.25">
      <c r="A405" t="s">
        <v>2425</v>
      </c>
      <c r="B405" t="s">
        <v>2426</v>
      </c>
      <c r="C405" t="s">
        <v>473</v>
      </c>
      <c r="D405" t="s">
        <v>474</v>
      </c>
      <c r="E405" t="s">
        <v>497</v>
      </c>
      <c r="F405" t="s">
        <v>498</v>
      </c>
      <c r="G405" t="s">
        <v>898</v>
      </c>
      <c r="H405" t="s">
        <v>2482</v>
      </c>
      <c r="I405" t="s">
        <v>2946</v>
      </c>
      <c r="J405" t="s">
        <v>2947</v>
      </c>
      <c r="K405" t="s">
        <v>942</v>
      </c>
      <c r="L405" t="s">
        <v>943</v>
      </c>
      <c r="M405">
        <v>550879</v>
      </c>
      <c r="N405">
        <v>0</v>
      </c>
      <c r="O405">
        <v>550879</v>
      </c>
      <c r="Q405" t="e">
        <f>MATCH(A405,Вед!A:A,0)</f>
        <v>#N/A</v>
      </c>
      <c r="R405" t="e">
        <f>INDEX(Вед!D:D,Лист2!Q405)</f>
        <v>#N/A</v>
      </c>
      <c r="S405" t="e">
        <f>INDEX(Вед!E:E,Лист2!Q405)</f>
        <v>#N/A</v>
      </c>
      <c r="T405">
        <f>MATCH(G405,ЦС2!A:A,0)</f>
        <v>29</v>
      </c>
      <c r="U405" t="str">
        <f>INDEX(ЦС2!D:D,Лист2!T405)</f>
        <v>Государственная программа 28</v>
      </c>
      <c r="V405" t="e">
        <f>MATCH(I405,ЦС10!A:A,0)</f>
        <v>#N/A</v>
      </c>
      <c r="W405" t="e">
        <f>INDEX(ЦС10!D:D,Лист2!V405)</f>
        <v>#N/A</v>
      </c>
      <c r="X405" t="e">
        <f>INDEX(ЦС10!E:E,Лист2!V405)</f>
        <v>#N/A</v>
      </c>
      <c r="Y405">
        <f t="shared" ca="1" si="30"/>
        <v>0</v>
      </c>
      <c r="Z405">
        <f t="shared" ca="1" si="31"/>
        <v>285349</v>
      </c>
      <c r="AA405">
        <f t="shared" ca="1" si="32"/>
        <v>518779</v>
      </c>
      <c r="AB405">
        <f t="shared" ca="1" si="33"/>
        <v>285349</v>
      </c>
      <c r="AC405">
        <f t="shared" ca="1" si="34"/>
        <v>804128</v>
      </c>
    </row>
    <row r="406" spans="1:29" x14ac:dyDescent="0.25">
      <c r="A406" t="s">
        <v>2425</v>
      </c>
      <c r="B406" t="s">
        <v>2426</v>
      </c>
      <c r="C406" t="s">
        <v>473</v>
      </c>
      <c r="D406" t="s">
        <v>474</v>
      </c>
      <c r="E406" t="s">
        <v>497</v>
      </c>
      <c r="F406" t="s">
        <v>498</v>
      </c>
      <c r="G406" t="s">
        <v>286</v>
      </c>
      <c r="H406" t="s">
        <v>2467</v>
      </c>
      <c r="I406" t="s">
        <v>2948</v>
      </c>
      <c r="J406" t="s">
        <v>2949</v>
      </c>
      <c r="K406" t="s">
        <v>242</v>
      </c>
      <c r="L406" t="s">
        <v>243</v>
      </c>
      <c r="M406">
        <v>578483</v>
      </c>
      <c r="N406">
        <v>-316181</v>
      </c>
      <c r="O406">
        <v>262302</v>
      </c>
      <c r="Q406" t="e">
        <f>MATCH(A406,Вед!A:A,0)</f>
        <v>#N/A</v>
      </c>
      <c r="R406" t="e">
        <f>INDEX(Вед!D:D,Лист2!Q406)</f>
        <v>#N/A</v>
      </c>
      <c r="S406" t="e">
        <f>INDEX(Вед!E:E,Лист2!Q406)</f>
        <v>#N/A</v>
      </c>
      <c r="T406">
        <f>MATCH(G406,ЦС2!A:A,0)</f>
        <v>31</v>
      </c>
      <c r="U406" t="str">
        <f>INDEX(ЦС2!D:D,Лист2!T406)</f>
        <v>Государственная программа 30</v>
      </c>
      <c r="V406" t="e">
        <f>MATCH(I406,ЦС10!A:A,0)</f>
        <v>#N/A</v>
      </c>
      <c r="W406" t="e">
        <f>INDEX(ЦС10!D:D,Лист2!V406)</f>
        <v>#N/A</v>
      </c>
      <c r="X406" t="e">
        <f>INDEX(ЦС10!E:E,Лист2!V406)</f>
        <v>#N/A</v>
      </c>
      <c r="Y406">
        <f t="shared" ca="1" si="30"/>
        <v>1</v>
      </c>
      <c r="Z406">
        <f t="shared" ca="1" si="31"/>
        <v>222002</v>
      </c>
      <c r="AA406">
        <f t="shared" ca="1" si="32"/>
        <v>490752</v>
      </c>
      <c r="AB406">
        <f t="shared" ca="1" si="33"/>
        <v>-222002</v>
      </c>
      <c r="AC406">
        <f t="shared" ca="1" si="34"/>
        <v>268750</v>
      </c>
    </row>
    <row r="407" spans="1:29" x14ac:dyDescent="0.25">
      <c r="A407" t="s">
        <v>2425</v>
      </c>
      <c r="B407" t="s">
        <v>2426</v>
      </c>
      <c r="C407" t="s">
        <v>473</v>
      </c>
      <c r="D407" t="s">
        <v>474</v>
      </c>
      <c r="E407" t="s">
        <v>497</v>
      </c>
      <c r="F407" t="s">
        <v>498</v>
      </c>
      <c r="G407" t="s">
        <v>286</v>
      </c>
      <c r="H407" t="s">
        <v>2467</v>
      </c>
      <c r="I407" t="s">
        <v>2948</v>
      </c>
      <c r="J407" t="s">
        <v>2949</v>
      </c>
      <c r="K407" t="s">
        <v>244</v>
      </c>
      <c r="L407" t="s">
        <v>245</v>
      </c>
      <c r="M407">
        <v>347264</v>
      </c>
      <c r="N407">
        <v>0</v>
      </c>
      <c r="O407">
        <v>347264</v>
      </c>
      <c r="Q407" t="e">
        <f>MATCH(A407,Вед!A:A,0)</f>
        <v>#N/A</v>
      </c>
      <c r="R407" t="e">
        <f>INDEX(Вед!D:D,Лист2!Q407)</f>
        <v>#N/A</v>
      </c>
      <c r="S407" t="e">
        <f>INDEX(Вед!E:E,Лист2!Q407)</f>
        <v>#N/A</v>
      </c>
      <c r="T407">
        <f>MATCH(G407,ЦС2!A:A,0)</f>
        <v>31</v>
      </c>
      <c r="U407" t="str">
        <f>INDEX(ЦС2!D:D,Лист2!T407)</f>
        <v>Государственная программа 30</v>
      </c>
      <c r="V407" t="e">
        <f>MATCH(I407,ЦС10!A:A,0)</f>
        <v>#N/A</v>
      </c>
      <c r="W407" t="e">
        <f>INDEX(ЦС10!D:D,Лист2!V407)</f>
        <v>#N/A</v>
      </c>
      <c r="X407" t="e">
        <f>INDEX(ЦС10!E:E,Лист2!V407)</f>
        <v>#N/A</v>
      </c>
      <c r="Y407">
        <f t="shared" ca="1" si="30"/>
        <v>2</v>
      </c>
      <c r="Z407">
        <f t="shared" ca="1" si="31"/>
        <v>113651</v>
      </c>
      <c r="AA407">
        <f t="shared" ca="1" si="32"/>
        <v>354371</v>
      </c>
      <c r="AB407">
        <f t="shared" ca="1" si="33"/>
        <v>-354371</v>
      </c>
      <c r="AC407">
        <f t="shared" ca="1" si="34"/>
        <v>0</v>
      </c>
    </row>
    <row r="408" spans="1:29" x14ac:dyDescent="0.25">
      <c r="A408" t="s">
        <v>2425</v>
      </c>
      <c r="B408" t="s">
        <v>2426</v>
      </c>
      <c r="C408" t="s">
        <v>473</v>
      </c>
      <c r="D408" t="s">
        <v>474</v>
      </c>
      <c r="E408" t="s">
        <v>497</v>
      </c>
      <c r="F408" t="s">
        <v>498</v>
      </c>
      <c r="G408" t="s">
        <v>286</v>
      </c>
      <c r="H408" t="s">
        <v>2467</v>
      </c>
      <c r="I408" t="s">
        <v>2948</v>
      </c>
      <c r="J408" t="s">
        <v>2949</v>
      </c>
      <c r="K408" t="s">
        <v>246</v>
      </c>
      <c r="L408" t="s">
        <v>247</v>
      </c>
      <c r="M408">
        <v>456698</v>
      </c>
      <c r="N408">
        <v>-202717</v>
      </c>
      <c r="O408">
        <v>253981</v>
      </c>
      <c r="Q408" t="e">
        <f>MATCH(A408,Вед!A:A,0)</f>
        <v>#N/A</v>
      </c>
      <c r="R408" t="e">
        <f>INDEX(Вед!D:D,Лист2!Q408)</f>
        <v>#N/A</v>
      </c>
      <c r="S408" t="e">
        <f>INDEX(Вед!E:E,Лист2!Q408)</f>
        <v>#N/A</v>
      </c>
      <c r="T408">
        <f>MATCH(G408,ЦС2!A:A,0)</f>
        <v>31</v>
      </c>
      <c r="U408" t="str">
        <f>INDEX(ЦС2!D:D,Лист2!T408)</f>
        <v>Государственная программа 30</v>
      </c>
      <c r="V408" t="e">
        <f>MATCH(I408,ЦС10!A:A,0)</f>
        <v>#N/A</v>
      </c>
      <c r="W408" t="e">
        <f>INDEX(ЦС10!D:D,Лист2!V408)</f>
        <v>#N/A</v>
      </c>
      <c r="X408" t="e">
        <f>INDEX(ЦС10!E:E,Лист2!V408)</f>
        <v>#N/A</v>
      </c>
      <c r="Y408">
        <f t="shared" ca="1" si="30"/>
        <v>3</v>
      </c>
      <c r="Z408">
        <f t="shared" ca="1" si="31"/>
        <v>361861</v>
      </c>
      <c r="AA408">
        <f t="shared" ca="1" si="32"/>
        <v>363322</v>
      </c>
      <c r="AB408">
        <f t="shared" ca="1" si="33"/>
        <v>0</v>
      </c>
      <c r="AC408">
        <f t="shared" ca="1" si="34"/>
        <v>363322</v>
      </c>
    </row>
    <row r="409" spans="1:29" x14ac:dyDescent="0.25">
      <c r="A409" t="s">
        <v>2425</v>
      </c>
      <c r="B409" t="s">
        <v>2426</v>
      </c>
      <c r="C409" t="s">
        <v>473</v>
      </c>
      <c r="D409" t="s">
        <v>474</v>
      </c>
      <c r="E409" t="s">
        <v>497</v>
      </c>
      <c r="F409" t="s">
        <v>498</v>
      </c>
      <c r="G409" t="s">
        <v>286</v>
      </c>
      <c r="H409" t="s">
        <v>2467</v>
      </c>
      <c r="I409" t="s">
        <v>2948</v>
      </c>
      <c r="J409" t="s">
        <v>2949</v>
      </c>
      <c r="K409" t="s">
        <v>82</v>
      </c>
      <c r="L409" t="s">
        <v>83</v>
      </c>
      <c r="M409">
        <v>423886</v>
      </c>
      <c r="N409">
        <v>-423886</v>
      </c>
      <c r="O409">
        <v>0</v>
      </c>
      <c r="Q409" t="e">
        <f>MATCH(A409,Вед!A:A,0)</f>
        <v>#N/A</v>
      </c>
      <c r="R409" t="e">
        <f>INDEX(Вед!D:D,Лист2!Q409)</f>
        <v>#N/A</v>
      </c>
      <c r="S409" t="e">
        <f>INDEX(Вед!E:E,Лист2!Q409)</f>
        <v>#N/A</v>
      </c>
      <c r="T409">
        <f>MATCH(G409,ЦС2!A:A,0)</f>
        <v>31</v>
      </c>
      <c r="U409" t="str">
        <f>INDEX(ЦС2!D:D,Лист2!T409)</f>
        <v>Государственная программа 30</v>
      </c>
      <c r="V409" t="e">
        <f>MATCH(I409,ЦС10!A:A,0)</f>
        <v>#N/A</v>
      </c>
      <c r="W409" t="e">
        <f>INDEX(ЦС10!D:D,Лист2!V409)</f>
        <v>#N/A</v>
      </c>
      <c r="X409" t="e">
        <f>INDEX(ЦС10!E:E,Лист2!V409)</f>
        <v>#N/A</v>
      </c>
      <c r="Y409">
        <f t="shared" ca="1" si="30"/>
        <v>1</v>
      </c>
      <c r="Z409">
        <f t="shared" ca="1" si="31"/>
        <v>163497</v>
      </c>
      <c r="AA409">
        <f t="shared" ca="1" si="32"/>
        <v>555332</v>
      </c>
      <c r="AB409">
        <f t="shared" ca="1" si="33"/>
        <v>-163497</v>
      </c>
      <c r="AC409">
        <f t="shared" ca="1" si="34"/>
        <v>391835</v>
      </c>
    </row>
    <row r="410" spans="1:29" x14ac:dyDescent="0.25">
      <c r="A410" t="s">
        <v>2425</v>
      </c>
      <c r="B410" t="s">
        <v>2426</v>
      </c>
      <c r="C410" t="s">
        <v>473</v>
      </c>
      <c r="D410" t="s">
        <v>474</v>
      </c>
      <c r="E410" t="s">
        <v>497</v>
      </c>
      <c r="F410" t="s">
        <v>498</v>
      </c>
      <c r="G410" t="s">
        <v>286</v>
      </c>
      <c r="H410" t="s">
        <v>2467</v>
      </c>
      <c r="I410" t="s">
        <v>2948</v>
      </c>
      <c r="J410" t="s">
        <v>2949</v>
      </c>
      <c r="K410" t="s">
        <v>102</v>
      </c>
      <c r="L410" t="s">
        <v>103</v>
      </c>
      <c r="M410">
        <v>112406</v>
      </c>
      <c r="N410">
        <v>-112406</v>
      </c>
      <c r="O410">
        <v>0</v>
      </c>
      <c r="Q410" t="e">
        <f>MATCH(A410,Вед!A:A,0)</f>
        <v>#N/A</v>
      </c>
      <c r="R410" t="e">
        <f>INDEX(Вед!D:D,Лист2!Q410)</f>
        <v>#N/A</v>
      </c>
      <c r="S410" t="e">
        <f>INDEX(Вед!E:E,Лист2!Q410)</f>
        <v>#N/A</v>
      </c>
      <c r="T410">
        <f>MATCH(G410,ЦС2!A:A,0)</f>
        <v>31</v>
      </c>
      <c r="U410" t="str">
        <f>INDEX(ЦС2!D:D,Лист2!T410)</f>
        <v>Государственная программа 30</v>
      </c>
      <c r="V410" t="e">
        <f>MATCH(I410,ЦС10!A:A,0)</f>
        <v>#N/A</v>
      </c>
      <c r="W410" t="e">
        <f>INDEX(ЦС10!D:D,Лист2!V410)</f>
        <v>#N/A</v>
      </c>
      <c r="X410" t="e">
        <f>INDEX(ЦС10!E:E,Лист2!V410)</f>
        <v>#N/A</v>
      </c>
      <c r="Y410">
        <f t="shared" ca="1" si="30"/>
        <v>1</v>
      </c>
      <c r="Z410">
        <f t="shared" ca="1" si="31"/>
        <v>91087</v>
      </c>
      <c r="AA410">
        <f t="shared" ca="1" si="32"/>
        <v>403191</v>
      </c>
      <c r="AB410">
        <f t="shared" ca="1" si="33"/>
        <v>-91087</v>
      </c>
      <c r="AC410">
        <f t="shared" ca="1" si="34"/>
        <v>312104</v>
      </c>
    </row>
    <row r="411" spans="1:29" x14ac:dyDescent="0.25">
      <c r="A411" t="s">
        <v>2425</v>
      </c>
      <c r="B411" t="s">
        <v>2426</v>
      </c>
      <c r="C411" t="s">
        <v>473</v>
      </c>
      <c r="D411" t="s">
        <v>474</v>
      </c>
      <c r="E411" t="s">
        <v>497</v>
      </c>
      <c r="F411" t="s">
        <v>498</v>
      </c>
      <c r="G411" t="s">
        <v>286</v>
      </c>
      <c r="H411" t="s">
        <v>2467</v>
      </c>
      <c r="I411" t="s">
        <v>2950</v>
      </c>
      <c r="J411" t="s">
        <v>2951</v>
      </c>
      <c r="K411" t="s">
        <v>242</v>
      </c>
      <c r="L411" t="s">
        <v>243</v>
      </c>
      <c r="M411">
        <v>529398</v>
      </c>
      <c r="N411">
        <v>0</v>
      </c>
      <c r="O411">
        <v>529398</v>
      </c>
      <c r="Q411" t="e">
        <f>MATCH(A411,Вед!A:A,0)</f>
        <v>#N/A</v>
      </c>
      <c r="R411" t="e">
        <f>INDEX(Вед!D:D,Лист2!Q411)</f>
        <v>#N/A</v>
      </c>
      <c r="S411" t="e">
        <f>INDEX(Вед!E:E,Лист2!Q411)</f>
        <v>#N/A</v>
      </c>
      <c r="T411">
        <f>MATCH(G411,ЦС2!A:A,0)</f>
        <v>31</v>
      </c>
      <c r="U411" t="str">
        <f>INDEX(ЦС2!D:D,Лист2!T411)</f>
        <v>Государственная программа 30</v>
      </c>
      <c r="V411" t="e">
        <f>MATCH(I411,ЦС10!A:A,0)</f>
        <v>#N/A</v>
      </c>
      <c r="W411" t="e">
        <f>INDEX(ЦС10!D:D,Лист2!V411)</f>
        <v>#N/A</v>
      </c>
      <c r="X411" t="e">
        <f>INDEX(ЦС10!E:E,Лист2!V411)</f>
        <v>#N/A</v>
      </c>
      <c r="Y411">
        <f t="shared" ca="1" si="30"/>
        <v>0</v>
      </c>
      <c r="Z411">
        <f t="shared" ca="1" si="31"/>
        <v>3100</v>
      </c>
      <c r="AA411">
        <f t="shared" ca="1" si="32"/>
        <v>4294</v>
      </c>
      <c r="AB411">
        <f t="shared" ca="1" si="33"/>
        <v>3100</v>
      </c>
      <c r="AC411">
        <f t="shared" ca="1" si="34"/>
        <v>7394</v>
      </c>
    </row>
    <row r="412" spans="1:29" x14ac:dyDescent="0.25">
      <c r="A412" t="s">
        <v>2425</v>
      </c>
      <c r="B412" t="s">
        <v>2426</v>
      </c>
      <c r="C412" t="s">
        <v>473</v>
      </c>
      <c r="D412" t="s">
        <v>474</v>
      </c>
      <c r="E412" t="s">
        <v>497</v>
      </c>
      <c r="F412" t="s">
        <v>498</v>
      </c>
      <c r="G412" t="s">
        <v>286</v>
      </c>
      <c r="H412" t="s">
        <v>2467</v>
      </c>
      <c r="I412" t="s">
        <v>2950</v>
      </c>
      <c r="J412" t="s">
        <v>2951</v>
      </c>
      <c r="K412" t="s">
        <v>246</v>
      </c>
      <c r="L412" t="s">
        <v>247</v>
      </c>
      <c r="M412">
        <v>912736</v>
      </c>
      <c r="N412">
        <v>0</v>
      </c>
      <c r="O412">
        <v>912736</v>
      </c>
      <c r="Q412" t="e">
        <f>MATCH(A412,Вед!A:A,0)</f>
        <v>#N/A</v>
      </c>
      <c r="R412" t="e">
        <f>INDEX(Вед!D:D,Лист2!Q412)</f>
        <v>#N/A</v>
      </c>
      <c r="S412" t="e">
        <f>INDEX(Вед!E:E,Лист2!Q412)</f>
        <v>#N/A</v>
      </c>
      <c r="T412">
        <f>MATCH(G412,ЦС2!A:A,0)</f>
        <v>31</v>
      </c>
      <c r="U412" t="str">
        <f>INDEX(ЦС2!D:D,Лист2!T412)</f>
        <v>Государственная программа 30</v>
      </c>
      <c r="V412" t="e">
        <f>MATCH(I412,ЦС10!A:A,0)</f>
        <v>#N/A</v>
      </c>
      <c r="W412" t="e">
        <f>INDEX(ЦС10!D:D,Лист2!V412)</f>
        <v>#N/A</v>
      </c>
      <c r="X412" t="e">
        <f>INDEX(ЦС10!E:E,Лист2!V412)</f>
        <v>#N/A</v>
      </c>
      <c r="Y412">
        <f t="shared" ca="1" si="30"/>
        <v>1</v>
      </c>
      <c r="Z412">
        <f t="shared" ca="1" si="31"/>
        <v>42176</v>
      </c>
      <c r="AA412">
        <f t="shared" ca="1" si="32"/>
        <v>345275</v>
      </c>
      <c r="AB412">
        <f t="shared" ca="1" si="33"/>
        <v>-42176</v>
      </c>
      <c r="AC412">
        <f t="shared" ca="1" si="34"/>
        <v>303099</v>
      </c>
    </row>
    <row r="413" spans="1:29" x14ac:dyDescent="0.25">
      <c r="A413" t="s">
        <v>2425</v>
      </c>
      <c r="B413" t="s">
        <v>2426</v>
      </c>
      <c r="C413" t="s">
        <v>473</v>
      </c>
      <c r="D413" t="s">
        <v>474</v>
      </c>
      <c r="E413" t="s">
        <v>497</v>
      </c>
      <c r="F413" t="s">
        <v>498</v>
      </c>
      <c r="G413" t="s">
        <v>286</v>
      </c>
      <c r="H413" t="s">
        <v>2467</v>
      </c>
      <c r="I413" t="s">
        <v>2950</v>
      </c>
      <c r="J413" t="s">
        <v>2951</v>
      </c>
      <c r="K413" t="s">
        <v>82</v>
      </c>
      <c r="L413" t="s">
        <v>83</v>
      </c>
      <c r="M413">
        <v>985369</v>
      </c>
      <c r="N413">
        <v>-985369</v>
      </c>
      <c r="O413">
        <v>0</v>
      </c>
      <c r="Q413" t="e">
        <f>MATCH(A413,Вед!A:A,0)</f>
        <v>#N/A</v>
      </c>
      <c r="R413" t="e">
        <f>INDEX(Вед!D:D,Лист2!Q413)</f>
        <v>#N/A</v>
      </c>
      <c r="S413" t="e">
        <f>INDEX(Вед!E:E,Лист2!Q413)</f>
        <v>#N/A</v>
      </c>
      <c r="T413">
        <f>MATCH(G413,ЦС2!A:A,0)</f>
        <v>31</v>
      </c>
      <c r="U413" t="str">
        <f>INDEX(ЦС2!D:D,Лист2!T413)</f>
        <v>Государственная программа 30</v>
      </c>
      <c r="V413" t="e">
        <f>MATCH(I413,ЦС10!A:A,0)</f>
        <v>#N/A</v>
      </c>
      <c r="W413" t="e">
        <f>INDEX(ЦС10!D:D,Лист2!V413)</f>
        <v>#N/A</v>
      </c>
      <c r="X413" t="e">
        <f>INDEX(ЦС10!E:E,Лист2!V413)</f>
        <v>#N/A</v>
      </c>
      <c r="Y413">
        <f t="shared" ca="1" si="30"/>
        <v>3</v>
      </c>
      <c r="Z413">
        <f t="shared" ca="1" si="31"/>
        <v>110122</v>
      </c>
      <c r="AA413">
        <f t="shared" ca="1" si="32"/>
        <v>758913</v>
      </c>
      <c r="AB413">
        <f t="shared" ca="1" si="33"/>
        <v>0</v>
      </c>
      <c r="AC413">
        <f t="shared" ca="1" si="34"/>
        <v>758913</v>
      </c>
    </row>
    <row r="414" spans="1:29" x14ac:dyDescent="0.25">
      <c r="A414" t="s">
        <v>2425</v>
      </c>
      <c r="B414" t="s">
        <v>2426</v>
      </c>
      <c r="C414" t="s">
        <v>473</v>
      </c>
      <c r="D414" t="s">
        <v>474</v>
      </c>
      <c r="E414" t="s">
        <v>497</v>
      </c>
      <c r="F414" t="s">
        <v>498</v>
      </c>
      <c r="G414" t="s">
        <v>286</v>
      </c>
      <c r="H414" t="s">
        <v>2467</v>
      </c>
      <c r="I414" t="s">
        <v>2950</v>
      </c>
      <c r="J414" t="s">
        <v>2951</v>
      </c>
      <c r="K414" t="s">
        <v>102</v>
      </c>
      <c r="L414" t="s">
        <v>103</v>
      </c>
      <c r="M414">
        <v>834924</v>
      </c>
      <c r="N414">
        <v>0</v>
      </c>
      <c r="O414">
        <v>834924</v>
      </c>
      <c r="Q414" t="e">
        <f>MATCH(A414,Вед!A:A,0)</f>
        <v>#N/A</v>
      </c>
      <c r="R414" t="e">
        <f>INDEX(Вед!D:D,Лист2!Q414)</f>
        <v>#N/A</v>
      </c>
      <c r="S414" t="e">
        <f>INDEX(Вед!E:E,Лист2!Q414)</f>
        <v>#N/A</v>
      </c>
      <c r="T414">
        <f>MATCH(G414,ЦС2!A:A,0)</f>
        <v>31</v>
      </c>
      <c r="U414" t="str">
        <f>INDEX(ЦС2!D:D,Лист2!T414)</f>
        <v>Государственная программа 30</v>
      </c>
      <c r="V414" t="e">
        <f>MATCH(I414,ЦС10!A:A,0)</f>
        <v>#N/A</v>
      </c>
      <c r="W414" t="e">
        <f>INDEX(ЦС10!D:D,Лист2!V414)</f>
        <v>#N/A</v>
      </c>
      <c r="X414" t="e">
        <f>INDEX(ЦС10!E:E,Лист2!V414)</f>
        <v>#N/A</v>
      </c>
      <c r="Y414">
        <f t="shared" ca="1" si="30"/>
        <v>2</v>
      </c>
      <c r="Z414">
        <f t="shared" ca="1" si="31"/>
        <v>79951</v>
      </c>
      <c r="AA414">
        <f t="shared" ca="1" si="32"/>
        <v>252697</v>
      </c>
      <c r="AB414">
        <f t="shared" ca="1" si="33"/>
        <v>-252697</v>
      </c>
      <c r="AC414">
        <f t="shared" ca="1" si="34"/>
        <v>0</v>
      </c>
    </row>
    <row r="415" spans="1:29" x14ac:dyDescent="0.25">
      <c r="A415" t="s">
        <v>2425</v>
      </c>
      <c r="B415" t="s">
        <v>2426</v>
      </c>
      <c r="C415" t="s">
        <v>473</v>
      </c>
      <c r="D415" t="s">
        <v>474</v>
      </c>
      <c r="E415" t="s">
        <v>497</v>
      </c>
      <c r="F415" t="s">
        <v>498</v>
      </c>
      <c r="G415" t="s">
        <v>919</v>
      </c>
      <c r="H415" t="s">
        <v>2483</v>
      </c>
      <c r="I415" t="s">
        <v>2952</v>
      </c>
      <c r="J415" t="s">
        <v>2953</v>
      </c>
      <c r="K415" t="s">
        <v>58</v>
      </c>
      <c r="L415" t="s">
        <v>59</v>
      </c>
      <c r="M415">
        <v>637991</v>
      </c>
      <c r="N415">
        <v>-371622</v>
      </c>
      <c r="O415">
        <v>266369</v>
      </c>
      <c r="Q415" t="e">
        <f>MATCH(A415,Вед!A:A,0)</f>
        <v>#N/A</v>
      </c>
      <c r="R415" t="e">
        <f>INDEX(Вед!D:D,Лист2!Q415)</f>
        <v>#N/A</v>
      </c>
      <c r="S415" t="e">
        <f>INDEX(Вед!E:E,Лист2!Q415)</f>
        <v>#N/A</v>
      </c>
      <c r="T415">
        <f>MATCH(G415,ЦС2!A:A,0)</f>
        <v>21</v>
      </c>
      <c r="U415" t="str">
        <f>INDEX(ЦС2!D:D,Лист2!T415)</f>
        <v>Государственная программа 20</v>
      </c>
      <c r="V415" t="e">
        <f>MATCH(I415,ЦС10!A:A,0)</f>
        <v>#N/A</v>
      </c>
      <c r="W415" t="e">
        <f>INDEX(ЦС10!D:D,Лист2!V415)</f>
        <v>#N/A</v>
      </c>
      <c r="X415" t="e">
        <f>INDEX(ЦС10!E:E,Лист2!V415)</f>
        <v>#N/A</v>
      </c>
      <c r="Y415">
        <f t="shared" ca="1" si="30"/>
        <v>3</v>
      </c>
      <c r="Z415">
        <f t="shared" ca="1" si="31"/>
        <v>427917</v>
      </c>
      <c r="AA415">
        <f t="shared" ca="1" si="32"/>
        <v>915140</v>
      </c>
      <c r="AB415">
        <f t="shared" ca="1" si="33"/>
        <v>0</v>
      </c>
      <c r="AC415">
        <f t="shared" ca="1" si="34"/>
        <v>915140</v>
      </c>
    </row>
    <row r="416" spans="1:29" x14ac:dyDescent="0.25">
      <c r="A416" t="s">
        <v>2425</v>
      </c>
      <c r="B416" t="s">
        <v>2426</v>
      </c>
      <c r="C416" t="s">
        <v>473</v>
      </c>
      <c r="D416" t="s">
        <v>474</v>
      </c>
      <c r="E416" t="s">
        <v>497</v>
      </c>
      <c r="F416" t="s">
        <v>498</v>
      </c>
      <c r="G416" t="s">
        <v>733</v>
      </c>
      <c r="H416" t="s">
        <v>2477</v>
      </c>
      <c r="I416" t="s">
        <v>2954</v>
      </c>
      <c r="J416" t="s">
        <v>2955</v>
      </c>
      <c r="K416" t="s">
        <v>102</v>
      </c>
      <c r="L416" t="s">
        <v>103</v>
      </c>
      <c r="M416">
        <v>880407</v>
      </c>
      <c r="N416">
        <v>-134738</v>
      </c>
      <c r="O416">
        <v>745669</v>
      </c>
      <c r="Q416" t="e">
        <f>MATCH(A416,Вед!A:A,0)</f>
        <v>#N/A</v>
      </c>
      <c r="R416" t="e">
        <f>INDEX(Вед!D:D,Лист2!Q416)</f>
        <v>#N/A</v>
      </c>
      <c r="S416" t="e">
        <f>INDEX(Вед!E:E,Лист2!Q416)</f>
        <v>#N/A</v>
      </c>
      <c r="T416">
        <f>MATCH(G416,ЦС2!A:A,0)</f>
        <v>16</v>
      </c>
      <c r="U416" t="str">
        <f>INDEX(ЦС2!D:D,Лист2!T416)</f>
        <v>Государственная программа 15</v>
      </c>
      <c r="V416" t="e">
        <f>MATCH(I416,ЦС10!A:A,0)</f>
        <v>#N/A</v>
      </c>
      <c r="W416" t="e">
        <f>INDEX(ЦС10!D:D,Лист2!V416)</f>
        <v>#N/A</v>
      </c>
      <c r="X416" t="e">
        <f>INDEX(ЦС10!E:E,Лист2!V416)</f>
        <v>#N/A</v>
      </c>
      <c r="Y416">
        <f t="shared" ca="1" si="30"/>
        <v>2</v>
      </c>
      <c r="Z416">
        <f t="shared" ca="1" si="31"/>
        <v>1797</v>
      </c>
      <c r="AA416">
        <f t="shared" ca="1" si="32"/>
        <v>41419</v>
      </c>
      <c r="AB416">
        <f t="shared" ca="1" si="33"/>
        <v>-41419</v>
      </c>
      <c r="AC416">
        <f t="shared" ca="1" si="34"/>
        <v>0</v>
      </c>
    </row>
    <row r="417" spans="1:29" x14ac:dyDescent="0.25">
      <c r="A417" t="s">
        <v>2425</v>
      </c>
      <c r="B417" t="s">
        <v>2426</v>
      </c>
      <c r="C417" t="s">
        <v>473</v>
      </c>
      <c r="D417" t="s">
        <v>474</v>
      </c>
      <c r="E417" t="s">
        <v>497</v>
      </c>
      <c r="F417" t="s">
        <v>498</v>
      </c>
      <c r="G417" t="s">
        <v>733</v>
      </c>
      <c r="H417" t="s">
        <v>2477</v>
      </c>
      <c r="I417" t="s">
        <v>2956</v>
      </c>
      <c r="J417" t="s">
        <v>2957</v>
      </c>
      <c r="K417" t="s">
        <v>64</v>
      </c>
      <c r="L417" t="s">
        <v>65</v>
      </c>
      <c r="M417">
        <v>613326</v>
      </c>
      <c r="N417">
        <v>582193</v>
      </c>
      <c r="O417">
        <v>1195519</v>
      </c>
      <c r="Q417" t="e">
        <f>MATCH(A417,Вед!A:A,0)</f>
        <v>#N/A</v>
      </c>
      <c r="R417" t="e">
        <f>INDEX(Вед!D:D,Лист2!Q417)</f>
        <v>#N/A</v>
      </c>
      <c r="S417" t="e">
        <f>INDEX(Вед!E:E,Лист2!Q417)</f>
        <v>#N/A</v>
      </c>
      <c r="T417">
        <f>MATCH(G417,ЦС2!A:A,0)</f>
        <v>16</v>
      </c>
      <c r="U417" t="str">
        <f>INDEX(ЦС2!D:D,Лист2!T417)</f>
        <v>Государственная программа 15</v>
      </c>
      <c r="V417" t="e">
        <f>MATCH(I417,ЦС10!A:A,0)</f>
        <v>#N/A</v>
      </c>
      <c r="W417" t="e">
        <f>INDEX(ЦС10!D:D,Лист2!V417)</f>
        <v>#N/A</v>
      </c>
      <c r="X417" t="e">
        <f>INDEX(ЦС10!E:E,Лист2!V417)</f>
        <v>#N/A</v>
      </c>
      <c r="Y417">
        <f t="shared" ca="1" si="30"/>
        <v>3</v>
      </c>
      <c r="Z417">
        <f t="shared" ca="1" si="31"/>
        <v>25400</v>
      </c>
      <c r="AA417">
        <f t="shared" ca="1" si="32"/>
        <v>31636</v>
      </c>
      <c r="AB417">
        <f t="shared" ca="1" si="33"/>
        <v>0</v>
      </c>
      <c r="AC417">
        <f t="shared" ca="1" si="34"/>
        <v>31636</v>
      </c>
    </row>
    <row r="418" spans="1:29" x14ac:dyDescent="0.25">
      <c r="A418" t="s">
        <v>2425</v>
      </c>
      <c r="B418" t="s">
        <v>2426</v>
      </c>
      <c r="C418" t="s">
        <v>473</v>
      </c>
      <c r="D418" t="s">
        <v>474</v>
      </c>
      <c r="E418" t="s">
        <v>497</v>
      </c>
      <c r="F418" t="s">
        <v>498</v>
      </c>
      <c r="G418" t="s">
        <v>733</v>
      </c>
      <c r="H418" t="s">
        <v>2477</v>
      </c>
      <c r="I418" t="s">
        <v>2958</v>
      </c>
      <c r="J418" t="s">
        <v>2959</v>
      </c>
      <c r="K418" t="s">
        <v>741</v>
      </c>
      <c r="L418" t="s">
        <v>742</v>
      </c>
      <c r="M418">
        <v>868504</v>
      </c>
      <c r="N418">
        <v>0</v>
      </c>
      <c r="O418">
        <v>868504</v>
      </c>
      <c r="Q418" t="e">
        <f>MATCH(A418,Вед!A:A,0)</f>
        <v>#N/A</v>
      </c>
      <c r="R418" t="e">
        <f>INDEX(Вед!D:D,Лист2!Q418)</f>
        <v>#N/A</v>
      </c>
      <c r="S418" t="e">
        <f>INDEX(Вед!E:E,Лист2!Q418)</f>
        <v>#N/A</v>
      </c>
      <c r="T418">
        <f>MATCH(G418,ЦС2!A:A,0)</f>
        <v>16</v>
      </c>
      <c r="U418" t="str">
        <f>INDEX(ЦС2!D:D,Лист2!T418)</f>
        <v>Государственная программа 15</v>
      </c>
      <c r="V418" t="e">
        <f>MATCH(I418,ЦС10!A:A,0)</f>
        <v>#N/A</v>
      </c>
      <c r="W418" t="e">
        <f>INDEX(ЦС10!D:D,Лист2!V418)</f>
        <v>#N/A</v>
      </c>
      <c r="X418" t="e">
        <f>INDEX(ЦС10!E:E,Лист2!V418)</f>
        <v>#N/A</v>
      </c>
      <c r="Y418">
        <f t="shared" ca="1" si="30"/>
        <v>2</v>
      </c>
      <c r="Z418">
        <f t="shared" ca="1" si="31"/>
        <v>354936</v>
      </c>
      <c r="AA418">
        <f t="shared" ca="1" si="32"/>
        <v>378768</v>
      </c>
      <c r="AB418">
        <f t="shared" ca="1" si="33"/>
        <v>-378768</v>
      </c>
      <c r="AC418">
        <f t="shared" ca="1" si="34"/>
        <v>0</v>
      </c>
    </row>
    <row r="419" spans="1:29" x14ac:dyDescent="0.25">
      <c r="A419" t="s">
        <v>2425</v>
      </c>
      <c r="B419" t="s">
        <v>2426</v>
      </c>
      <c r="C419" t="s">
        <v>473</v>
      </c>
      <c r="D419" t="s">
        <v>474</v>
      </c>
      <c r="E419" t="s">
        <v>497</v>
      </c>
      <c r="F419" t="s">
        <v>498</v>
      </c>
      <c r="G419" t="s">
        <v>733</v>
      </c>
      <c r="H419" t="s">
        <v>2477</v>
      </c>
      <c r="I419" t="s">
        <v>2958</v>
      </c>
      <c r="J419" t="s">
        <v>2959</v>
      </c>
      <c r="K419" t="s">
        <v>102</v>
      </c>
      <c r="L419" t="s">
        <v>103</v>
      </c>
      <c r="M419">
        <v>917718</v>
      </c>
      <c r="N419">
        <v>884586</v>
      </c>
      <c r="O419">
        <v>1802304</v>
      </c>
      <c r="Q419" t="e">
        <f>MATCH(A419,Вед!A:A,0)</f>
        <v>#N/A</v>
      </c>
      <c r="R419" t="e">
        <f>INDEX(Вед!D:D,Лист2!Q419)</f>
        <v>#N/A</v>
      </c>
      <c r="S419" t="e">
        <f>INDEX(Вед!E:E,Лист2!Q419)</f>
        <v>#N/A</v>
      </c>
      <c r="T419">
        <f>MATCH(G419,ЦС2!A:A,0)</f>
        <v>16</v>
      </c>
      <c r="U419" t="str">
        <f>INDEX(ЦС2!D:D,Лист2!T419)</f>
        <v>Государственная программа 15</v>
      </c>
      <c r="V419" t="e">
        <f>MATCH(I419,ЦС10!A:A,0)</f>
        <v>#N/A</v>
      </c>
      <c r="W419" t="e">
        <f>INDEX(ЦС10!D:D,Лист2!V419)</f>
        <v>#N/A</v>
      </c>
      <c r="X419" t="e">
        <f>INDEX(ЦС10!E:E,Лист2!V419)</f>
        <v>#N/A</v>
      </c>
      <c r="Y419">
        <f t="shared" ca="1" si="30"/>
        <v>2</v>
      </c>
      <c r="Z419">
        <f t="shared" ca="1" si="31"/>
        <v>334266</v>
      </c>
      <c r="AA419">
        <f t="shared" ca="1" si="32"/>
        <v>481154</v>
      </c>
      <c r="AB419">
        <f t="shared" ca="1" si="33"/>
        <v>-481154</v>
      </c>
      <c r="AC419">
        <f t="shared" ca="1" si="34"/>
        <v>0</v>
      </c>
    </row>
    <row r="420" spans="1:29" x14ac:dyDescent="0.25">
      <c r="A420" t="s">
        <v>2425</v>
      </c>
      <c r="B420" t="s">
        <v>2426</v>
      </c>
      <c r="C420" t="s">
        <v>473</v>
      </c>
      <c r="D420" t="s">
        <v>474</v>
      </c>
      <c r="E420" t="s">
        <v>497</v>
      </c>
      <c r="F420" t="s">
        <v>498</v>
      </c>
      <c r="G420" t="s">
        <v>733</v>
      </c>
      <c r="H420" t="s">
        <v>2477</v>
      </c>
      <c r="I420" t="s">
        <v>2960</v>
      </c>
      <c r="J420" t="s">
        <v>2961</v>
      </c>
      <c r="K420" t="s">
        <v>741</v>
      </c>
      <c r="L420" t="s">
        <v>742</v>
      </c>
      <c r="M420">
        <v>869525</v>
      </c>
      <c r="N420">
        <v>396601</v>
      </c>
      <c r="O420">
        <v>1266126</v>
      </c>
      <c r="Q420" t="e">
        <f>MATCH(A420,Вед!A:A,0)</f>
        <v>#N/A</v>
      </c>
      <c r="R420" t="e">
        <f>INDEX(Вед!D:D,Лист2!Q420)</f>
        <v>#N/A</v>
      </c>
      <c r="S420" t="e">
        <f>INDEX(Вед!E:E,Лист2!Q420)</f>
        <v>#N/A</v>
      </c>
      <c r="T420">
        <f>MATCH(G420,ЦС2!A:A,0)</f>
        <v>16</v>
      </c>
      <c r="U420" t="str">
        <f>INDEX(ЦС2!D:D,Лист2!T420)</f>
        <v>Государственная программа 15</v>
      </c>
      <c r="V420" t="e">
        <f>MATCH(I420,ЦС10!A:A,0)</f>
        <v>#N/A</v>
      </c>
      <c r="W420" t="e">
        <f>INDEX(ЦС10!D:D,Лист2!V420)</f>
        <v>#N/A</v>
      </c>
      <c r="X420" t="e">
        <f>INDEX(ЦС10!E:E,Лист2!V420)</f>
        <v>#N/A</v>
      </c>
      <c r="Y420">
        <f t="shared" ca="1" si="30"/>
        <v>0</v>
      </c>
      <c r="Z420">
        <f t="shared" ca="1" si="31"/>
        <v>77241</v>
      </c>
      <c r="AA420">
        <f t="shared" ca="1" si="32"/>
        <v>227692</v>
      </c>
      <c r="AB420">
        <f t="shared" ca="1" si="33"/>
        <v>77241</v>
      </c>
      <c r="AC420">
        <f t="shared" ca="1" si="34"/>
        <v>304933</v>
      </c>
    </row>
    <row r="421" spans="1:29" x14ac:dyDescent="0.25">
      <c r="A421" t="s">
        <v>2425</v>
      </c>
      <c r="B421" t="s">
        <v>2426</v>
      </c>
      <c r="C421" t="s">
        <v>473</v>
      </c>
      <c r="D421" t="s">
        <v>474</v>
      </c>
      <c r="E421" t="s">
        <v>497</v>
      </c>
      <c r="F421" t="s">
        <v>498</v>
      </c>
      <c r="G421" t="s">
        <v>733</v>
      </c>
      <c r="H421" t="s">
        <v>2477</v>
      </c>
      <c r="I421" t="s">
        <v>2960</v>
      </c>
      <c r="J421" t="s">
        <v>2961</v>
      </c>
      <c r="K421" t="s">
        <v>82</v>
      </c>
      <c r="L421" t="s">
        <v>83</v>
      </c>
      <c r="M421">
        <v>169419</v>
      </c>
      <c r="N421">
        <v>-169419</v>
      </c>
      <c r="O421">
        <v>0</v>
      </c>
      <c r="Q421" t="e">
        <f>MATCH(A421,Вед!A:A,0)</f>
        <v>#N/A</v>
      </c>
      <c r="R421" t="e">
        <f>INDEX(Вед!D:D,Лист2!Q421)</f>
        <v>#N/A</v>
      </c>
      <c r="S421" t="e">
        <f>INDEX(Вед!E:E,Лист2!Q421)</f>
        <v>#N/A</v>
      </c>
      <c r="T421">
        <f>MATCH(G421,ЦС2!A:A,0)</f>
        <v>16</v>
      </c>
      <c r="U421" t="str">
        <f>INDEX(ЦС2!D:D,Лист2!T421)</f>
        <v>Государственная программа 15</v>
      </c>
      <c r="V421" t="e">
        <f>MATCH(I421,ЦС10!A:A,0)</f>
        <v>#N/A</v>
      </c>
      <c r="W421" t="e">
        <f>INDEX(ЦС10!D:D,Лист2!V421)</f>
        <v>#N/A</v>
      </c>
      <c r="X421" t="e">
        <f>INDEX(ЦС10!E:E,Лист2!V421)</f>
        <v>#N/A</v>
      </c>
      <c r="Y421">
        <f t="shared" ca="1" si="30"/>
        <v>1</v>
      </c>
      <c r="Z421">
        <f t="shared" ca="1" si="31"/>
        <v>611155</v>
      </c>
      <c r="AA421">
        <f t="shared" ca="1" si="32"/>
        <v>705614</v>
      </c>
      <c r="AB421">
        <f t="shared" ca="1" si="33"/>
        <v>-611155</v>
      </c>
      <c r="AC421">
        <f t="shared" ca="1" si="34"/>
        <v>94459</v>
      </c>
    </row>
    <row r="422" spans="1:29" x14ac:dyDescent="0.25">
      <c r="A422" t="s">
        <v>2425</v>
      </c>
      <c r="B422" t="s">
        <v>2426</v>
      </c>
      <c r="C422" t="s">
        <v>473</v>
      </c>
      <c r="D422" t="s">
        <v>474</v>
      </c>
      <c r="E422" t="s">
        <v>497</v>
      </c>
      <c r="F422" t="s">
        <v>498</v>
      </c>
      <c r="G422" t="s">
        <v>733</v>
      </c>
      <c r="H422" t="s">
        <v>2477</v>
      </c>
      <c r="I422" t="s">
        <v>2960</v>
      </c>
      <c r="J422" t="s">
        <v>2961</v>
      </c>
      <c r="K422" t="s">
        <v>102</v>
      </c>
      <c r="L422" t="s">
        <v>103</v>
      </c>
      <c r="M422">
        <v>851443</v>
      </c>
      <c r="N422">
        <v>-851443</v>
      </c>
      <c r="O422">
        <v>0</v>
      </c>
      <c r="Q422" t="e">
        <f>MATCH(A422,Вед!A:A,0)</f>
        <v>#N/A</v>
      </c>
      <c r="R422" t="e">
        <f>INDEX(Вед!D:D,Лист2!Q422)</f>
        <v>#N/A</v>
      </c>
      <c r="S422" t="e">
        <f>INDEX(Вед!E:E,Лист2!Q422)</f>
        <v>#N/A</v>
      </c>
      <c r="T422">
        <f>MATCH(G422,ЦС2!A:A,0)</f>
        <v>16</v>
      </c>
      <c r="U422" t="str">
        <f>INDEX(ЦС2!D:D,Лист2!T422)</f>
        <v>Государственная программа 15</v>
      </c>
      <c r="V422" t="e">
        <f>MATCH(I422,ЦС10!A:A,0)</f>
        <v>#N/A</v>
      </c>
      <c r="W422" t="e">
        <f>INDEX(ЦС10!D:D,Лист2!V422)</f>
        <v>#N/A</v>
      </c>
      <c r="X422" t="e">
        <f>INDEX(ЦС10!E:E,Лист2!V422)</f>
        <v>#N/A</v>
      </c>
      <c r="Y422">
        <f t="shared" ca="1" si="30"/>
        <v>2</v>
      </c>
      <c r="Z422">
        <f t="shared" ca="1" si="31"/>
        <v>579667</v>
      </c>
      <c r="AA422">
        <f t="shared" ca="1" si="32"/>
        <v>678480</v>
      </c>
      <c r="AB422">
        <f t="shared" ca="1" si="33"/>
        <v>-678480</v>
      </c>
      <c r="AC422">
        <f t="shared" ca="1" si="34"/>
        <v>0</v>
      </c>
    </row>
    <row r="423" spans="1:29" x14ac:dyDescent="0.25">
      <c r="A423" t="s">
        <v>2425</v>
      </c>
      <c r="B423" t="s">
        <v>2426</v>
      </c>
      <c r="C423" t="s">
        <v>473</v>
      </c>
      <c r="D423" t="s">
        <v>474</v>
      </c>
      <c r="E423" t="s">
        <v>497</v>
      </c>
      <c r="F423" t="s">
        <v>498</v>
      </c>
      <c r="G423" t="s">
        <v>733</v>
      </c>
      <c r="H423" t="s">
        <v>2477</v>
      </c>
      <c r="I423" t="s">
        <v>2962</v>
      </c>
      <c r="J423" t="s">
        <v>2963</v>
      </c>
      <c r="K423" t="s">
        <v>102</v>
      </c>
      <c r="L423" t="s">
        <v>103</v>
      </c>
      <c r="M423">
        <v>116811</v>
      </c>
      <c r="N423">
        <v>74009</v>
      </c>
      <c r="O423">
        <v>190820</v>
      </c>
      <c r="Q423" t="e">
        <f>MATCH(A423,Вед!A:A,0)</f>
        <v>#N/A</v>
      </c>
      <c r="R423" t="e">
        <f>INDEX(Вед!D:D,Лист2!Q423)</f>
        <v>#N/A</v>
      </c>
      <c r="S423" t="e">
        <f>INDEX(Вед!E:E,Лист2!Q423)</f>
        <v>#N/A</v>
      </c>
      <c r="T423">
        <f>MATCH(G423,ЦС2!A:A,0)</f>
        <v>16</v>
      </c>
      <c r="U423" t="str">
        <f>INDEX(ЦС2!D:D,Лист2!T423)</f>
        <v>Государственная программа 15</v>
      </c>
      <c r="V423" t="e">
        <f>MATCH(I423,ЦС10!A:A,0)</f>
        <v>#N/A</v>
      </c>
      <c r="W423" t="e">
        <f>INDEX(ЦС10!D:D,Лист2!V423)</f>
        <v>#N/A</v>
      </c>
      <c r="X423" t="e">
        <f>INDEX(ЦС10!E:E,Лист2!V423)</f>
        <v>#N/A</v>
      </c>
      <c r="Y423">
        <f t="shared" ca="1" si="30"/>
        <v>1</v>
      </c>
      <c r="Z423">
        <f t="shared" ca="1" si="31"/>
        <v>21062</v>
      </c>
      <c r="AA423">
        <f t="shared" ca="1" si="32"/>
        <v>40788</v>
      </c>
      <c r="AB423">
        <f t="shared" ca="1" si="33"/>
        <v>-21062</v>
      </c>
      <c r="AC423">
        <f t="shared" ca="1" si="34"/>
        <v>19726</v>
      </c>
    </row>
    <row r="424" spans="1:29" x14ac:dyDescent="0.25">
      <c r="A424" t="s">
        <v>2425</v>
      </c>
      <c r="B424" t="s">
        <v>2426</v>
      </c>
      <c r="C424" t="s">
        <v>473</v>
      </c>
      <c r="D424" t="s">
        <v>474</v>
      </c>
      <c r="E424" t="s">
        <v>497</v>
      </c>
      <c r="F424" t="s">
        <v>498</v>
      </c>
      <c r="G424" t="s">
        <v>733</v>
      </c>
      <c r="H424" t="s">
        <v>2477</v>
      </c>
      <c r="I424" t="s">
        <v>2964</v>
      </c>
      <c r="J424" t="s">
        <v>2965</v>
      </c>
      <c r="K424" t="s">
        <v>102</v>
      </c>
      <c r="L424" t="s">
        <v>103</v>
      </c>
      <c r="M424">
        <v>778113</v>
      </c>
      <c r="N424">
        <v>0</v>
      </c>
      <c r="O424">
        <v>778113</v>
      </c>
      <c r="Q424" t="e">
        <f>MATCH(A424,Вед!A:A,0)</f>
        <v>#N/A</v>
      </c>
      <c r="R424" t="e">
        <f>INDEX(Вед!D:D,Лист2!Q424)</f>
        <v>#N/A</v>
      </c>
      <c r="S424" t="e">
        <f>INDEX(Вед!E:E,Лист2!Q424)</f>
        <v>#N/A</v>
      </c>
      <c r="T424">
        <f>MATCH(G424,ЦС2!A:A,0)</f>
        <v>16</v>
      </c>
      <c r="U424" t="str">
        <f>INDEX(ЦС2!D:D,Лист2!T424)</f>
        <v>Государственная программа 15</v>
      </c>
      <c r="V424" t="e">
        <f>MATCH(I424,ЦС10!A:A,0)</f>
        <v>#N/A</v>
      </c>
      <c r="W424" t="e">
        <f>INDEX(ЦС10!D:D,Лист2!V424)</f>
        <v>#N/A</v>
      </c>
      <c r="X424" t="e">
        <f>INDEX(ЦС10!E:E,Лист2!V424)</f>
        <v>#N/A</v>
      </c>
      <c r="Y424">
        <f t="shared" ca="1" si="30"/>
        <v>1</v>
      </c>
      <c r="Z424">
        <f t="shared" ca="1" si="31"/>
        <v>296745</v>
      </c>
      <c r="AA424">
        <f t="shared" ca="1" si="32"/>
        <v>630030</v>
      </c>
      <c r="AB424">
        <f t="shared" ca="1" si="33"/>
        <v>-296745</v>
      </c>
      <c r="AC424">
        <f t="shared" ca="1" si="34"/>
        <v>333285</v>
      </c>
    </row>
    <row r="425" spans="1:29" x14ac:dyDescent="0.25">
      <c r="A425" t="s">
        <v>2425</v>
      </c>
      <c r="B425" t="s">
        <v>2426</v>
      </c>
      <c r="C425" t="s">
        <v>473</v>
      </c>
      <c r="D425" t="s">
        <v>474</v>
      </c>
      <c r="E425" t="s">
        <v>497</v>
      </c>
      <c r="F425" t="s">
        <v>498</v>
      </c>
      <c r="G425" t="s">
        <v>733</v>
      </c>
      <c r="H425" t="s">
        <v>2477</v>
      </c>
      <c r="I425" t="s">
        <v>2966</v>
      </c>
      <c r="J425" t="s">
        <v>2967</v>
      </c>
      <c r="K425" t="s">
        <v>58</v>
      </c>
      <c r="L425" t="s">
        <v>59</v>
      </c>
      <c r="M425">
        <v>307539</v>
      </c>
      <c r="N425">
        <v>3774</v>
      </c>
      <c r="O425">
        <v>311313</v>
      </c>
      <c r="Q425" t="e">
        <f>MATCH(A425,Вед!A:A,0)</f>
        <v>#N/A</v>
      </c>
      <c r="R425" t="e">
        <f>INDEX(Вед!D:D,Лист2!Q425)</f>
        <v>#N/A</v>
      </c>
      <c r="S425" t="e">
        <f>INDEX(Вед!E:E,Лист2!Q425)</f>
        <v>#N/A</v>
      </c>
      <c r="T425">
        <f>MATCH(G425,ЦС2!A:A,0)</f>
        <v>16</v>
      </c>
      <c r="U425" t="str">
        <f>INDEX(ЦС2!D:D,Лист2!T425)</f>
        <v>Государственная программа 15</v>
      </c>
      <c r="V425" t="e">
        <f>MATCH(I425,ЦС10!A:A,0)</f>
        <v>#N/A</v>
      </c>
      <c r="W425" t="e">
        <f>INDEX(ЦС10!D:D,Лист2!V425)</f>
        <v>#N/A</v>
      </c>
      <c r="X425" t="e">
        <f>INDEX(ЦС10!E:E,Лист2!V425)</f>
        <v>#N/A</v>
      </c>
      <c r="Y425">
        <f t="shared" ca="1" si="30"/>
        <v>0</v>
      </c>
      <c r="Z425">
        <f t="shared" ca="1" si="31"/>
        <v>551903</v>
      </c>
      <c r="AA425">
        <f t="shared" ca="1" si="32"/>
        <v>915094</v>
      </c>
      <c r="AB425">
        <f t="shared" ca="1" si="33"/>
        <v>551903</v>
      </c>
      <c r="AC425">
        <f t="shared" ca="1" si="34"/>
        <v>1466997</v>
      </c>
    </row>
    <row r="426" spans="1:29" x14ac:dyDescent="0.25">
      <c r="A426" t="s">
        <v>2425</v>
      </c>
      <c r="B426" t="s">
        <v>2426</v>
      </c>
      <c r="C426" t="s">
        <v>473</v>
      </c>
      <c r="D426" t="s">
        <v>474</v>
      </c>
      <c r="E426" t="s">
        <v>497</v>
      </c>
      <c r="F426" t="s">
        <v>498</v>
      </c>
      <c r="G426" t="s">
        <v>733</v>
      </c>
      <c r="H426" t="s">
        <v>2477</v>
      </c>
      <c r="I426" t="s">
        <v>2968</v>
      </c>
      <c r="J426" t="s">
        <v>2969</v>
      </c>
      <c r="K426" t="s">
        <v>68</v>
      </c>
      <c r="L426" t="s">
        <v>69</v>
      </c>
      <c r="M426">
        <v>920134</v>
      </c>
      <c r="N426">
        <v>655578</v>
      </c>
      <c r="O426">
        <v>1575712</v>
      </c>
      <c r="Q426" t="e">
        <f>MATCH(A426,Вед!A:A,0)</f>
        <v>#N/A</v>
      </c>
      <c r="R426" t="e">
        <f>INDEX(Вед!D:D,Лист2!Q426)</f>
        <v>#N/A</v>
      </c>
      <c r="S426" t="e">
        <f>INDEX(Вед!E:E,Лист2!Q426)</f>
        <v>#N/A</v>
      </c>
      <c r="T426">
        <f>MATCH(G426,ЦС2!A:A,0)</f>
        <v>16</v>
      </c>
      <c r="U426" t="str">
        <f>INDEX(ЦС2!D:D,Лист2!T426)</f>
        <v>Государственная программа 15</v>
      </c>
      <c r="V426" t="e">
        <f>MATCH(I426,ЦС10!A:A,0)</f>
        <v>#N/A</v>
      </c>
      <c r="W426" t="e">
        <f>INDEX(ЦС10!D:D,Лист2!V426)</f>
        <v>#N/A</v>
      </c>
      <c r="X426" t="e">
        <f>INDEX(ЦС10!E:E,Лист2!V426)</f>
        <v>#N/A</v>
      </c>
      <c r="Y426">
        <f t="shared" ca="1" si="30"/>
        <v>2</v>
      </c>
      <c r="Z426">
        <f t="shared" ca="1" si="31"/>
        <v>210818</v>
      </c>
      <c r="AA426">
        <f t="shared" ca="1" si="32"/>
        <v>347621</v>
      </c>
      <c r="AB426">
        <f t="shared" ca="1" si="33"/>
        <v>-347621</v>
      </c>
      <c r="AC426">
        <f t="shared" ca="1" si="34"/>
        <v>0</v>
      </c>
    </row>
    <row r="427" spans="1:29" x14ac:dyDescent="0.25">
      <c r="A427" t="s">
        <v>2425</v>
      </c>
      <c r="B427" t="s">
        <v>2426</v>
      </c>
      <c r="C427" t="s">
        <v>473</v>
      </c>
      <c r="D427" t="s">
        <v>474</v>
      </c>
      <c r="E427" t="s">
        <v>497</v>
      </c>
      <c r="F427" t="s">
        <v>498</v>
      </c>
      <c r="G427" t="s">
        <v>733</v>
      </c>
      <c r="H427" t="s">
        <v>2477</v>
      </c>
      <c r="I427" t="s">
        <v>2970</v>
      </c>
      <c r="J427" t="s">
        <v>2971</v>
      </c>
      <c r="K427" t="s">
        <v>403</v>
      </c>
      <c r="L427" t="s">
        <v>404</v>
      </c>
      <c r="M427">
        <v>579074</v>
      </c>
      <c r="N427">
        <v>6531</v>
      </c>
      <c r="O427">
        <v>585605</v>
      </c>
      <c r="Q427" t="e">
        <f>MATCH(A427,Вед!A:A,0)</f>
        <v>#N/A</v>
      </c>
      <c r="R427" t="e">
        <f>INDEX(Вед!D:D,Лист2!Q427)</f>
        <v>#N/A</v>
      </c>
      <c r="S427" t="e">
        <f>INDEX(Вед!E:E,Лист2!Q427)</f>
        <v>#N/A</v>
      </c>
      <c r="T427">
        <f>MATCH(G427,ЦС2!A:A,0)</f>
        <v>16</v>
      </c>
      <c r="U427" t="str">
        <f>INDEX(ЦС2!D:D,Лист2!T427)</f>
        <v>Государственная программа 15</v>
      </c>
      <c r="V427" t="e">
        <f>MATCH(I427,ЦС10!A:A,0)</f>
        <v>#N/A</v>
      </c>
      <c r="W427" t="e">
        <f>INDEX(ЦС10!D:D,Лист2!V427)</f>
        <v>#N/A</v>
      </c>
      <c r="X427" t="e">
        <f>INDEX(ЦС10!E:E,Лист2!V427)</f>
        <v>#N/A</v>
      </c>
      <c r="Y427">
        <f t="shared" ca="1" si="30"/>
        <v>1</v>
      </c>
      <c r="Z427">
        <f t="shared" ca="1" si="31"/>
        <v>1818</v>
      </c>
      <c r="AA427">
        <f t="shared" ca="1" si="32"/>
        <v>412641</v>
      </c>
      <c r="AB427">
        <f t="shared" ca="1" si="33"/>
        <v>-1818</v>
      </c>
      <c r="AC427">
        <f t="shared" ca="1" si="34"/>
        <v>410823</v>
      </c>
    </row>
    <row r="428" spans="1:29" x14ac:dyDescent="0.25">
      <c r="A428" t="s">
        <v>2425</v>
      </c>
      <c r="B428" t="s">
        <v>2426</v>
      </c>
      <c r="C428" t="s">
        <v>473</v>
      </c>
      <c r="D428" t="s">
        <v>474</v>
      </c>
      <c r="E428" t="s">
        <v>497</v>
      </c>
      <c r="F428" t="s">
        <v>498</v>
      </c>
      <c r="G428" t="s">
        <v>733</v>
      </c>
      <c r="H428" t="s">
        <v>2477</v>
      </c>
      <c r="I428" t="s">
        <v>2970</v>
      </c>
      <c r="J428" t="s">
        <v>2971</v>
      </c>
      <c r="K428" t="s">
        <v>405</v>
      </c>
      <c r="L428" t="s">
        <v>406</v>
      </c>
      <c r="M428">
        <v>494066</v>
      </c>
      <c r="N428">
        <v>163373</v>
      </c>
      <c r="O428">
        <v>657439</v>
      </c>
      <c r="Q428" t="e">
        <f>MATCH(A428,Вед!A:A,0)</f>
        <v>#N/A</v>
      </c>
      <c r="R428" t="e">
        <f>INDEX(Вед!D:D,Лист2!Q428)</f>
        <v>#N/A</v>
      </c>
      <c r="S428" t="e">
        <f>INDEX(Вед!E:E,Лист2!Q428)</f>
        <v>#N/A</v>
      </c>
      <c r="T428">
        <f>MATCH(G428,ЦС2!A:A,0)</f>
        <v>16</v>
      </c>
      <c r="U428" t="str">
        <f>INDEX(ЦС2!D:D,Лист2!T428)</f>
        <v>Государственная программа 15</v>
      </c>
      <c r="V428" t="e">
        <f>MATCH(I428,ЦС10!A:A,0)</f>
        <v>#N/A</v>
      </c>
      <c r="W428" t="e">
        <f>INDEX(ЦС10!D:D,Лист2!V428)</f>
        <v>#N/A</v>
      </c>
      <c r="X428" t="e">
        <f>INDEX(ЦС10!E:E,Лист2!V428)</f>
        <v>#N/A</v>
      </c>
      <c r="Y428">
        <f t="shared" ca="1" si="30"/>
        <v>3</v>
      </c>
      <c r="Z428">
        <f t="shared" ca="1" si="31"/>
        <v>39786</v>
      </c>
      <c r="AA428">
        <f t="shared" ca="1" si="32"/>
        <v>50280</v>
      </c>
      <c r="AB428">
        <f t="shared" ca="1" si="33"/>
        <v>0</v>
      </c>
      <c r="AC428">
        <f t="shared" ca="1" si="34"/>
        <v>50280</v>
      </c>
    </row>
    <row r="429" spans="1:29" x14ac:dyDescent="0.25">
      <c r="A429" t="s">
        <v>2425</v>
      </c>
      <c r="B429" t="s">
        <v>2426</v>
      </c>
      <c r="C429" t="s">
        <v>473</v>
      </c>
      <c r="D429" t="s">
        <v>474</v>
      </c>
      <c r="E429" t="s">
        <v>497</v>
      </c>
      <c r="F429" t="s">
        <v>498</v>
      </c>
      <c r="G429" t="s">
        <v>733</v>
      </c>
      <c r="H429" t="s">
        <v>2477</v>
      </c>
      <c r="I429" t="s">
        <v>2970</v>
      </c>
      <c r="J429" t="s">
        <v>2971</v>
      </c>
      <c r="K429" t="s">
        <v>407</v>
      </c>
      <c r="L429" t="s">
        <v>408</v>
      </c>
      <c r="M429">
        <v>527634</v>
      </c>
      <c r="N429">
        <v>0</v>
      </c>
      <c r="O429">
        <v>527634</v>
      </c>
      <c r="Q429" t="e">
        <f>MATCH(A429,Вед!A:A,0)</f>
        <v>#N/A</v>
      </c>
      <c r="R429" t="e">
        <f>INDEX(Вед!D:D,Лист2!Q429)</f>
        <v>#N/A</v>
      </c>
      <c r="S429" t="e">
        <f>INDEX(Вед!E:E,Лист2!Q429)</f>
        <v>#N/A</v>
      </c>
      <c r="T429">
        <f>MATCH(G429,ЦС2!A:A,0)</f>
        <v>16</v>
      </c>
      <c r="U429" t="str">
        <f>INDEX(ЦС2!D:D,Лист2!T429)</f>
        <v>Государственная программа 15</v>
      </c>
      <c r="V429" t="e">
        <f>MATCH(I429,ЦС10!A:A,0)</f>
        <v>#N/A</v>
      </c>
      <c r="W429" t="e">
        <f>INDEX(ЦС10!D:D,Лист2!V429)</f>
        <v>#N/A</v>
      </c>
      <c r="X429" t="e">
        <f>INDEX(ЦС10!E:E,Лист2!V429)</f>
        <v>#N/A</v>
      </c>
      <c r="Y429">
        <f t="shared" ca="1" si="30"/>
        <v>1</v>
      </c>
      <c r="Z429">
        <f t="shared" ca="1" si="31"/>
        <v>546282</v>
      </c>
      <c r="AA429">
        <f t="shared" ca="1" si="32"/>
        <v>558179</v>
      </c>
      <c r="AB429">
        <f t="shared" ca="1" si="33"/>
        <v>-546282</v>
      </c>
      <c r="AC429">
        <f t="shared" ca="1" si="34"/>
        <v>11897</v>
      </c>
    </row>
    <row r="430" spans="1:29" x14ac:dyDescent="0.25">
      <c r="A430" t="s">
        <v>2425</v>
      </c>
      <c r="B430" t="s">
        <v>2426</v>
      </c>
      <c r="C430" t="s">
        <v>473</v>
      </c>
      <c r="D430" t="s">
        <v>474</v>
      </c>
      <c r="E430" t="s">
        <v>497</v>
      </c>
      <c r="F430" t="s">
        <v>498</v>
      </c>
      <c r="G430" t="s">
        <v>733</v>
      </c>
      <c r="H430" t="s">
        <v>2477</v>
      </c>
      <c r="I430" t="s">
        <v>2970</v>
      </c>
      <c r="J430" t="s">
        <v>2971</v>
      </c>
      <c r="K430" t="s">
        <v>82</v>
      </c>
      <c r="L430" t="s">
        <v>83</v>
      </c>
      <c r="M430">
        <v>590770</v>
      </c>
      <c r="N430">
        <v>-157408</v>
      </c>
      <c r="O430">
        <v>433362</v>
      </c>
      <c r="Q430" t="e">
        <f>MATCH(A430,Вед!A:A,0)</f>
        <v>#N/A</v>
      </c>
      <c r="R430" t="e">
        <f>INDEX(Вед!D:D,Лист2!Q430)</f>
        <v>#N/A</v>
      </c>
      <c r="S430" t="e">
        <f>INDEX(Вед!E:E,Лист2!Q430)</f>
        <v>#N/A</v>
      </c>
      <c r="T430">
        <f>MATCH(G430,ЦС2!A:A,0)</f>
        <v>16</v>
      </c>
      <c r="U430" t="str">
        <f>INDEX(ЦС2!D:D,Лист2!T430)</f>
        <v>Государственная программа 15</v>
      </c>
      <c r="V430" t="e">
        <f>MATCH(I430,ЦС10!A:A,0)</f>
        <v>#N/A</v>
      </c>
      <c r="W430" t="e">
        <f>INDEX(ЦС10!D:D,Лист2!V430)</f>
        <v>#N/A</v>
      </c>
      <c r="X430" t="e">
        <f>INDEX(ЦС10!E:E,Лист2!V430)</f>
        <v>#N/A</v>
      </c>
      <c r="Y430">
        <f t="shared" ca="1" si="30"/>
        <v>2</v>
      </c>
      <c r="Z430">
        <f t="shared" ca="1" si="31"/>
        <v>110636</v>
      </c>
      <c r="AA430">
        <f t="shared" ca="1" si="32"/>
        <v>122772</v>
      </c>
      <c r="AB430">
        <f t="shared" ca="1" si="33"/>
        <v>-122772</v>
      </c>
      <c r="AC430">
        <f t="shared" ca="1" si="34"/>
        <v>0</v>
      </c>
    </row>
    <row r="431" spans="1:29" x14ac:dyDescent="0.25">
      <c r="A431" t="s">
        <v>2425</v>
      </c>
      <c r="B431" t="s">
        <v>2426</v>
      </c>
      <c r="C431" t="s">
        <v>473</v>
      </c>
      <c r="D431" t="s">
        <v>474</v>
      </c>
      <c r="E431" t="s">
        <v>497</v>
      </c>
      <c r="F431" t="s">
        <v>498</v>
      </c>
      <c r="G431" t="s">
        <v>733</v>
      </c>
      <c r="H431" t="s">
        <v>2477</v>
      </c>
      <c r="I431" t="s">
        <v>2970</v>
      </c>
      <c r="J431" t="s">
        <v>2971</v>
      </c>
      <c r="K431" t="s">
        <v>873</v>
      </c>
      <c r="L431" t="s">
        <v>874</v>
      </c>
      <c r="M431">
        <v>973848</v>
      </c>
      <c r="N431">
        <v>-451380</v>
      </c>
      <c r="O431">
        <v>522468</v>
      </c>
      <c r="Q431" t="e">
        <f>MATCH(A431,Вед!A:A,0)</f>
        <v>#N/A</v>
      </c>
      <c r="R431" t="e">
        <f>INDEX(Вед!D:D,Лист2!Q431)</f>
        <v>#N/A</v>
      </c>
      <c r="S431" t="e">
        <f>INDEX(Вед!E:E,Лист2!Q431)</f>
        <v>#N/A</v>
      </c>
      <c r="T431">
        <f>MATCH(G431,ЦС2!A:A,0)</f>
        <v>16</v>
      </c>
      <c r="U431" t="str">
        <f>INDEX(ЦС2!D:D,Лист2!T431)</f>
        <v>Государственная программа 15</v>
      </c>
      <c r="V431" t="e">
        <f>MATCH(I431,ЦС10!A:A,0)</f>
        <v>#N/A</v>
      </c>
      <c r="W431" t="e">
        <f>INDEX(ЦС10!D:D,Лист2!V431)</f>
        <v>#N/A</v>
      </c>
      <c r="X431" t="e">
        <f>INDEX(ЦС10!E:E,Лист2!V431)</f>
        <v>#N/A</v>
      </c>
      <c r="Y431">
        <f t="shared" ca="1" si="30"/>
        <v>2</v>
      </c>
      <c r="Z431">
        <f t="shared" ca="1" si="31"/>
        <v>10594</v>
      </c>
      <c r="AA431">
        <f t="shared" ca="1" si="32"/>
        <v>25127</v>
      </c>
      <c r="AB431">
        <f t="shared" ca="1" si="33"/>
        <v>-25127</v>
      </c>
      <c r="AC431">
        <f t="shared" ca="1" si="34"/>
        <v>0</v>
      </c>
    </row>
    <row r="432" spans="1:29" x14ac:dyDescent="0.25">
      <c r="A432" t="s">
        <v>2425</v>
      </c>
      <c r="B432" t="s">
        <v>2426</v>
      </c>
      <c r="C432" t="s">
        <v>473</v>
      </c>
      <c r="D432" t="s">
        <v>474</v>
      </c>
      <c r="E432" t="s">
        <v>497</v>
      </c>
      <c r="F432" t="s">
        <v>498</v>
      </c>
      <c r="G432" t="s">
        <v>733</v>
      </c>
      <c r="H432" t="s">
        <v>2477</v>
      </c>
      <c r="I432" t="s">
        <v>2970</v>
      </c>
      <c r="J432" t="s">
        <v>2971</v>
      </c>
      <c r="K432" t="s">
        <v>102</v>
      </c>
      <c r="L432" t="s">
        <v>103</v>
      </c>
      <c r="M432">
        <v>282178</v>
      </c>
      <c r="N432">
        <v>-9784</v>
      </c>
      <c r="O432">
        <v>272394</v>
      </c>
      <c r="Q432" t="e">
        <f>MATCH(A432,Вед!A:A,0)</f>
        <v>#N/A</v>
      </c>
      <c r="R432" t="e">
        <f>INDEX(Вед!D:D,Лист2!Q432)</f>
        <v>#N/A</v>
      </c>
      <c r="S432" t="e">
        <f>INDEX(Вед!E:E,Лист2!Q432)</f>
        <v>#N/A</v>
      </c>
      <c r="T432">
        <f>MATCH(G432,ЦС2!A:A,0)</f>
        <v>16</v>
      </c>
      <c r="U432" t="str">
        <f>INDEX(ЦС2!D:D,Лист2!T432)</f>
        <v>Государственная программа 15</v>
      </c>
      <c r="V432" t="e">
        <f>MATCH(I432,ЦС10!A:A,0)</f>
        <v>#N/A</v>
      </c>
      <c r="W432" t="e">
        <f>INDEX(ЦС10!D:D,Лист2!V432)</f>
        <v>#N/A</v>
      </c>
      <c r="X432" t="e">
        <f>INDEX(ЦС10!E:E,Лист2!V432)</f>
        <v>#N/A</v>
      </c>
      <c r="Y432">
        <f t="shared" ca="1" si="30"/>
        <v>0</v>
      </c>
      <c r="Z432">
        <f t="shared" ca="1" si="31"/>
        <v>205030</v>
      </c>
      <c r="AA432">
        <f t="shared" ca="1" si="32"/>
        <v>425915</v>
      </c>
      <c r="AB432">
        <f t="shared" ca="1" si="33"/>
        <v>205030</v>
      </c>
      <c r="AC432">
        <f t="shared" ca="1" si="34"/>
        <v>630945</v>
      </c>
    </row>
    <row r="433" spans="1:29" x14ac:dyDescent="0.25">
      <c r="A433" t="s">
        <v>2425</v>
      </c>
      <c r="B433" t="s">
        <v>2426</v>
      </c>
      <c r="C433" t="s">
        <v>473</v>
      </c>
      <c r="D433" t="s">
        <v>474</v>
      </c>
      <c r="E433" t="s">
        <v>497</v>
      </c>
      <c r="F433" t="s">
        <v>498</v>
      </c>
      <c r="G433" t="s">
        <v>733</v>
      </c>
      <c r="H433" t="s">
        <v>2477</v>
      </c>
      <c r="I433" t="s">
        <v>2970</v>
      </c>
      <c r="J433" t="s">
        <v>2971</v>
      </c>
      <c r="K433" t="s">
        <v>258</v>
      </c>
      <c r="L433" t="s">
        <v>259</v>
      </c>
      <c r="M433">
        <v>681163</v>
      </c>
      <c r="N433">
        <v>-71381</v>
      </c>
      <c r="O433">
        <v>609782</v>
      </c>
      <c r="Q433" t="e">
        <f>MATCH(A433,Вед!A:A,0)</f>
        <v>#N/A</v>
      </c>
      <c r="R433" t="e">
        <f>INDEX(Вед!D:D,Лист2!Q433)</f>
        <v>#N/A</v>
      </c>
      <c r="S433" t="e">
        <f>INDEX(Вед!E:E,Лист2!Q433)</f>
        <v>#N/A</v>
      </c>
      <c r="T433">
        <f>MATCH(G433,ЦС2!A:A,0)</f>
        <v>16</v>
      </c>
      <c r="U433" t="str">
        <f>INDEX(ЦС2!D:D,Лист2!T433)</f>
        <v>Государственная программа 15</v>
      </c>
      <c r="V433" t="e">
        <f>MATCH(I433,ЦС10!A:A,0)</f>
        <v>#N/A</v>
      </c>
      <c r="W433" t="e">
        <f>INDEX(ЦС10!D:D,Лист2!V433)</f>
        <v>#N/A</v>
      </c>
      <c r="X433" t="e">
        <f>INDEX(ЦС10!E:E,Лист2!V433)</f>
        <v>#N/A</v>
      </c>
      <c r="Y433">
        <f t="shared" ca="1" si="30"/>
        <v>1</v>
      </c>
      <c r="Z433">
        <f t="shared" ca="1" si="31"/>
        <v>502301</v>
      </c>
      <c r="AA433">
        <f t="shared" ca="1" si="32"/>
        <v>962699</v>
      </c>
      <c r="AB433">
        <f t="shared" ca="1" si="33"/>
        <v>-502301</v>
      </c>
      <c r="AC433">
        <f t="shared" ca="1" si="34"/>
        <v>460398</v>
      </c>
    </row>
    <row r="434" spans="1:29" x14ac:dyDescent="0.25">
      <c r="A434" t="s">
        <v>2425</v>
      </c>
      <c r="B434" t="s">
        <v>2426</v>
      </c>
      <c r="C434" t="s">
        <v>473</v>
      </c>
      <c r="D434" t="s">
        <v>474</v>
      </c>
      <c r="E434" t="s">
        <v>497</v>
      </c>
      <c r="F434" t="s">
        <v>498</v>
      </c>
      <c r="G434" t="s">
        <v>733</v>
      </c>
      <c r="H434" t="s">
        <v>2477</v>
      </c>
      <c r="I434" t="s">
        <v>2970</v>
      </c>
      <c r="J434" t="s">
        <v>2971</v>
      </c>
      <c r="K434" t="s">
        <v>248</v>
      </c>
      <c r="L434" t="s">
        <v>249</v>
      </c>
      <c r="M434">
        <v>190336</v>
      </c>
      <c r="N434">
        <v>21978</v>
      </c>
      <c r="O434">
        <v>212314</v>
      </c>
      <c r="Q434" t="e">
        <f>MATCH(A434,Вед!A:A,0)</f>
        <v>#N/A</v>
      </c>
      <c r="R434" t="e">
        <f>INDEX(Вед!D:D,Лист2!Q434)</f>
        <v>#N/A</v>
      </c>
      <c r="S434" t="e">
        <f>INDEX(Вед!E:E,Лист2!Q434)</f>
        <v>#N/A</v>
      </c>
      <c r="T434">
        <f>MATCH(G434,ЦС2!A:A,0)</f>
        <v>16</v>
      </c>
      <c r="U434" t="str">
        <f>INDEX(ЦС2!D:D,Лист2!T434)</f>
        <v>Государственная программа 15</v>
      </c>
      <c r="V434" t="e">
        <f>MATCH(I434,ЦС10!A:A,0)</f>
        <v>#N/A</v>
      </c>
      <c r="W434" t="e">
        <f>INDEX(ЦС10!D:D,Лист2!V434)</f>
        <v>#N/A</v>
      </c>
      <c r="X434" t="e">
        <f>INDEX(ЦС10!E:E,Лист2!V434)</f>
        <v>#N/A</v>
      </c>
      <c r="Y434">
        <f t="shared" ca="1" si="30"/>
        <v>3</v>
      </c>
      <c r="Z434">
        <f t="shared" ca="1" si="31"/>
        <v>141400</v>
      </c>
      <c r="AA434">
        <f t="shared" ca="1" si="32"/>
        <v>216664</v>
      </c>
      <c r="AB434">
        <f t="shared" ca="1" si="33"/>
        <v>0</v>
      </c>
      <c r="AC434">
        <f t="shared" ca="1" si="34"/>
        <v>216664</v>
      </c>
    </row>
    <row r="435" spans="1:29" x14ac:dyDescent="0.25">
      <c r="A435" t="s">
        <v>2425</v>
      </c>
      <c r="B435" t="s">
        <v>2426</v>
      </c>
      <c r="C435" t="s">
        <v>473</v>
      </c>
      <c r="D435" t="s">
        <v>474</v>
      </c>
      <c r="E435" t="s">
        <v>497</v>
      </c>
      <c r="F435" t="s">
        <v>498</v>
      </c>
      <c r="G435" t="s">
        <v>733</v>
      </c>
      <c r="H435" t="s">
        <v>2477</v>
      </c>
      <c r="I435" t="s">
        <v>2970</v>
      </c>
      <c r="J435" t="s">
        <v>2971</v>
      </c>
      <c r="K435" t="s">
        <v>250</v>
      </c>
      <c r="L435" t="s">
        <v>251</v>
      </c>
      <c r="M435">
        <v>12249</v>
      </c>
      <c r="N435">
        <v>-12249</v>
      </c>
      <c r="O435">
        <v>0</v>
      </c>
      <c r="Q435" t="e">
        <f>MATCH(A435,Вед!A:A,0)</f>
        <v>#N/A</v>
      </c>
      <c r="R435" t="e">
        <f>INDEX(Вед!D:D,Лист2!Q435)</f>
        <v>#N/A</v>
      </c>
      <c r="S435" t="e">
        <f>INDEX(Вед!E:E,Лист2!Q435)</f>
        <v>#N/A</v>
      </c>
      <c r="T435">
        <f>MATCH(G435,ЦС2!A:A,0)</f>
        <v>16</v>
      </c>
      <c r="U435" t="str">
        <f>INDEX(ЦС2!D:D,Лист2!T435)</f>
        <v>Государственная программа 15</v>
      </c>
      <c r="V435" t="e">
        <f>MATCH(I435,ЦС10!A:A,0)</f>
        <v>#N/A</v>
      </c>
      <c r="W435" t="e">
        <f>INDEX(ЦС10!D:D,Лист2!V435)</f>
        <v>#N/A</v>
      </c>
      <c r="X435" t="e">
        <f>INDEX(ЦС10!E:E,Лист2!V435)</f>
        <v>#N/A</v>
      </c>
      <c r="Y435">
        <f t="shared" ca="1" si="30"/>
        <v>2</v>
      </c>
      <c r="Z435">
        <f t="shared" ca="1" si="31"/>
        <v>42251</v>
      </c>
      <c r="AA435">
        <f t="shared" ca="1" si="32"/>
        <v>168512</v>
      </c>
      <c r="AB435">
        <f t="shared" ca="1" si="33"/>
        <v>-168512</v>
      </c>
      <c r="AC435">
        <f t="shared" ca="1" si="34"/>
        <v>0</v>
      </c>
    </row>
    <row r="436" spans="1:29" x14ac:dyDescent="0.25">
      <c r="A436" t="s">
        <v>2425</v>
      </c>
      <c r="B436" t="s">
        <v>2426</v>
      </c>
      <c r="C436" t="s">
        <v>473</v>
      </c>
      <c r="D436" t="s">
        <v>474</v>
      </c>
      <c r="E436" t="s">
        <v>497</v>
      </c>
      <c r="F436" t="s">
        <v>498</v>
      </c>
      <c r="G436" t="s">
        <v>733</v>
      </c>
      <c r="H436" t="s">
        <v>2477</v>
      </c>
      <c r="I436" t="s">
        <v>2972</v>
      </c>
      <c r="J436" t="s">
        <v>2973</v>
      </c>
      <c r="K436" t="s">
        <v>741</v>
      </c>
      <c r="L436" t="s">
        <v>742</v>
      </c>
      <c r="M436">
        <v>314788</v>
      </c>
      <c r="N436">
        <v>0</v>
      </c>
      <c r="O436">
        <v>314788</v>
      </c>
      <c r="Q436" t="e">
        <f>MATCH(A436,Вед!A:A,0)</f>
        <v>#N/A</v>
      </c>
      <c r="R436" t="e">
        <f>INDEX(Вед!D:D,Лист2!Q436)</f>
        <v>#N/A</v>
      </c>
      <c r="S436" t="e">
        <f>INDEX(Вед!E:E,Лист2!Q436)</f>
        <v>#N/A</v>
      </c>
      <c r="T436">
        <f>MATCH(G436,ЦС2!A:A,0)</f>
        <v>16</v>
      </c>
      <c r="U436" t="str">
        <f>INDEX(ЦС2!D:D,Лист2!T436)</f>
        <v>Государственная программа 15</v>
      </c>
      <c r="V436" t="e">
        <f>MATCH(I436,ЦС10!A:A,0)</f>
        <v>#N/A</v>
      </c>
      <c r="W436" t="e">
        <f>INDEX(ЦС10!D:D,Лист2!V436)</f>
        <v>#N/A</v>
      </c>
      <c r="X436" t="e">
        <f>INDEX(ЦС10!E:E,Лист2!V436)</f>
        <v>#N/A</v>
      </c>
      <c r="Y436">
        <f t="shared" ca="1" si="30"/>
        <v>0</v>
      </c>
      <c r="Z436">
        <f t="shared" ca="1" si="31"/>
        <v>140713</v>
      </c>
      <c r="AA436">
        <f t="shared" ca="1" si="32"/>
        <v>162348</v>
      </c>
      <c r="AB436">
        <f t="shared" ca="1" si="33"/>
        <v>140713</v>
      </c>
      <c r="AC436">
        <f t="shared" ca="1" si="34"/>
        <v>303061</v>
      </c>
    </row>
    <row r="437" spans="1:29" x14ac:dyDescent="0.25">
      <c r="A437" t="s">
        <v>2425</v>
      </c>
      <c r="B437" t="s">
        <v>2426</v>
      </c>
      <c r="C437" t="s">
        <v>473</v>
      </c>
      <c r="D437" t="s">
        <v>474</v>
      </c>
      <c r="E437" t="s">
        <v>497</v>
      </c>
      <c r="F437" t="s">
        <v>498</v>
      </c>
      <c r="G437" t="s">
        <v>919</v>
      </c>
      <c r="H437" t="s">
        <v>2483</v>
      </c>
      <c r="I437" t="s">
        <v>2974</v>
      </c>
      <c r="J437" t="s">
        <v>2975</v>
      </c>
      <c r="K437" t="s">
        <v>102</v>
      </c>
      <c r="L437" t="s">
        <v>103</v>
      </c>
      <c r="M437">
        <v>428563</v>
      </c>
      <c r="N437">
        <v>389193</v>
      </c>
      <c r="O437">
        <v>817756</v>
      </c>
      <c r="Q437" t="e">
        <f>MATCH(A437,Вед!A:A,0)</f>
        <v>#N/A</v>
      </c>
      <c r="R437" t="e">
        <f>INDEX(Вед!D:D,Лист2!Q437)</f>
        <v>#N/A</v>
      </c>
      <c r="S437" t="e">
        <f>INDEX(Вед!E:E,Лист2!Q437)</f>
        <v>#N/A</v>
      </c>
      <c r="T437">
        <f>MATCH(G437,ЦС2!A:A,0)</f>
        <v>21</v>
      </c>
      <c r="U437" t="str">
        <f>INDEX(ЦС2!D:D,Лист2!T437)</f>
        <v>Государственная программа 20</v>
      </c>
      <c r="V437" t="e">
        <f>MATCH(I437,ЦС10!A:A,0)</f>
        <v>#N/A</v>
      </c>
      <c r="W437" t="e">
        <f>INDEX(ЦС10!D:D,Лист2!V437)</f>
        <v>#N/A</v>
      </c>
      <c r="X437" t="e">
        <f>INDEX(ЦС10!E:E,Лист2!V437)</f>
        <v>#N/A</v>
      </c>
      <c r="Y437">
        <f t="shared" ca="1" si="30"/>
        <v>0</v>
      </c>
      <c r="Z437">
        <f t="shared" ca="1" si="31"/>
        <v>703412</v>
      </c>
      <c r="AA437">
        <f t="shared" ca="1" si="32"/>
        <v>929638</v>
      </c>
      <c r="AB437">
        <f t="shared" ca="1" si="33"/>
        <v>703412</v>
      </c>
      <c r="AC437">
        <f t="shared" ca="1" si="34"/>
        <v>1633050</v>
      </c>
    </row>
    <row r="438" spans="1:29" x14ac:dyDescent="0.25">
      <c r="A438" t="s">
        <v>2425</v>
      </c>
      <c r="B438" t="s">
        <v>2426</v>
      </c>
      <c r="C438" t="s">
        <v>473</v>
      </c>
      <c r="D438" t="s">
        <v>474</v>
      </c>
      <c r="E438" t="s">
        <v>497</v>
      </c>
      <c r="F438" t="s">
        <v>498</v>
      </c>
      <c r="G438" t="s">
        <v>733</v>
      </c>
      <c r="H438" t="s">
        <v>2477</v>
      </c>
      <c r="I438" t="s">
        <v>2976</v>
      </c>
      <c r="J438" t="s">
        <v>2977</v>
      </c>
      <c r="K438" t="s">
        <v>741</v>
      </c>
      <c r="L438" t="s">
        <v>742</v>
      </c>
      <c r="M438">
        <v>440806</v>
      </c>
      <c r="N438">
        <v>63624</v>
      </c>
      <c r="O438">
        <v>504430</v>
      </c>
      <c r="Q438" t="e">
        <f>MATCH(A438,Вед!A:A,0)</f>
        <v>#N/A</v>
      </c>
      <c r="R438" t="e">
        <f>INDEX(Вед!D:D,Лист2!Q438)</f>
        <v>#N/A</v>
      </c>
      <c r="S438" t="e">
        <f>INDEX(Вед!E:E,Лист2!Q438)</f>
        <v>#N/A</v>
      </c>
      <c r="T438">
        <f>MATCH(G438,ЦС2!A:A,0)</f>
        <v>16</v>
      </c>
      <c r="U438" t="str">
        <f>INDEX(ЦС2!D:D,Лист2!T438)</f>
        <v>Государственная программа 15</v>
      </c>
      <c r="V438" t="e">
        <f>MATCH(I438,ЦС10!A:A,0)</f>
        <v>#N/A</v>
      </c>
      <c r="W438" t="e">
        <f>INDEX(ЦС10!D:D,Лист2!V438)</f>
        <v>#N/A</v>
      </c>
      <c r="X438" t="e">
        <f>INDEX(ЦС10!E:E,Лист2!V438)</f>
        <v>#N/A</v>
      </c>
      <c r="Y438">
        <f t="shared" ca="1" si="30"/>
        <v>3</v>
      </c>
      <c r="Z438">
        <f t="shared" ca="1" si="31"/>
        <v>37211</v>
      </c>
      <c r="AA438">
        <f t="shared" ca="1" si="32"/>
        <v>84856</v>
      </c>
      <c r="AB438">
        <f t="shared" ca="1" si="33"/>
        <v>0</v>
      </c>
      <c r="AC438">
        <f t="shared" ca="1" si="34"/>
        <v>84856</v>
      </c>
    </row>
    <row r="439" spans="1:29" x14ac:dyDescent="0.25">
      <c r="A439" t="s">
        <v>2425</v>
      </c>
      <c r="B439" t="s">
        <v>2426</v>
      </c>
      <c r="C439" t="s">
        <v>524</v>
      </c>
      <c r="D439" t="s">
        <v>525</v>
      </c>
      <c r="E439" t="s">
        <v>992</v>
      </c>
      <c r="F439" t="s">
        <v>993</v>
      </c>
      <c r="G439" t="s">
        <v>898</v>
      </c>
      <c r="H439" t="s">
        <v>2482</v>
      </c>
      <c r="I439" t="s">
        <v>2978</v>
      </c>
      <c r="J439" t="s">
        <v>2979</v>
      </c>
      <c r="K439" t="s">
        <v>82</v>
      </c>
      <c r="L439" t="s">
        <v>83</v>
      </c>
      <c r="M439">
        <v>572000</v>
      </c>
      <c r="N439">
        <v>-572000</v>
      </c>
      <c r="O439">
        <v>0</v>
      </c>
      <c r="Q439" t="e">
        <f>MATCH(A439,Вед!A:A,0)</f>
        <v>#N/A</v>
      </c>
      <c r="R439" t="e">
        <f>INDEX(Вед!D:D,Лист2!Q439)</f>
        <v>#N/A</v>
      </c>
      <c r="S439" t="e">
        <f>INDEX(Вед!E:E,Лист2!Q439)</f>
        <v>#N/A</v>
      </c>
      <c r="T439">
        <f>MATCH(G439,ЦС2!A:A,0)</f>
        <v>29</v>
      </c>
      <c r="U439" t="str">
        <f>INDEX(ЦС2!D:D,Лист2!T439)</f>
        <v>Государственная программа 28</v>
      </c>
      <c r="V439" t="e">
        <f>MATCH(I439,ЦС10!A:A,0)</f>
        <v>#N/A</v>
      </c>
      <c r="W439" t="e">
        <f>INDEX(ЦС10!D:D,Лист2!V439)</f>
        <v>#N/A</v>
      </c>
      <c r="X439" t="e">
        <f>INDEX(ЦС10!E:E,Лист2!V439)</f>
        <v>#N/A</v>
      </c>
      <c r="Y439">
        <f t="shared" ca="1" si="30"/>
        <v>2</v>
      </c>
      <c r="Z439">
        <f t="shared" ca="1" si="31"/>
        <v>303034</v>
      </c>
      <c r="AA439">
        <f t="shared" ca="1" si="32"/>
        <v>442052</v>
      </c>
      <c r="AB439">
        <f t="shared" ca="1" si="33"/>
        <v>-442052</v>
      </c>
      <c r="AC439">
        <f t="shared" ca="1" si="34"/>
        <v>0</v>
      </c>
    </row>
    <row r="440" spans="1:29" x14ac:dyDescent="0.25">
      <c r="A440" t="s">
        <v>2425</v>
      </c>
      <c r="B440" t="s">
        <v>2426</v>
      </c>
      <c r="C440" t="s">
        <v>524</v>
      </c>
      <c r="D440" t="s">
        <v>525</v>
      </c>
      <c r="E440" t="s">
        <v>992</v>
      </c>
      <c r="F440" t="s">
        <v>993</v>
      </c>
      <c r="G440" t="s">
        <v>733</v>
      </c>
      <c r="H440" t="s">
        <v>2477</v>
      </c>
      <c r="I440" t="s">
        <v>2970</v>
      </c>
      <c r="J440" t="s">
        <v>2971</v>
      </c>
      <c r="K440" t="s">
        <v>102</v>
      </c>
      <c r="L440" t="s">
        <v>103</v>
      </c>
      <c r="M440">
        <v>157038</v>
      </c>
      <c r="N440">
        <v>0</v>
      </c>
      <c r="O440">
        <v>157038</v>
      </c>
      <c r="Q440" t="e">
        <f>MATCH(A440,Вед!A:A,0)</f>
        <v>#N/A</v>
      </c>
      <c r="R440" t="e">
        <f>INDEX(Вед!D:D,Лист2!Q440)</f>
        <v>#N/A</v>
      </c>
      <c r="S440" t="e">
        <f>INDEX(Вед!E:E,Лист2!Q440)</f>
        <v>#N/A</v>
      </c>
      <c r="T440">
        <f>MATCH(G440,ЦС2!A:A,0)</f>
        <v>16</v>
      </c>
      <c r="U440" t="str">
        <f>INDEX(ЦС2!D:D,Лист2!T440)</f>
        <v>Государственная программа 15</v>
      </c>
      <c r="V440" t="e">
        <f>MATCH(I440,ЦС10!A:A,0)</f>
        <v>#N/A</v>
      </c>
      <c r="W440" t="e">
        <f>INDEX(ЦС10!D:D,Лист2!V440)</f>
        <v>#N/A</v>
      </c>
      <c r="X440" t="e">
        <f>INDEX(ЦС10!E:E,Лист2!V440)</f>
        <v>#N/A</v>
      </c>
      <c r="Y440">
        <f t="shared" ca="1" si="30"/>
        <v>3</v>
      </c>
      <c r="Z440">
        <f t="shared" ca="1" si="31"/>
        <v>71607</v>
      </c>
      <c r="AA440">
        <f t="shared" ca="1" si="32"/>
        <v>916886</v>
      </c>
      <c r="AB440">
        <f t="shared" ca="1" si="33"/>
        <v>0</v>
      </c>
      <c r="AC440">
        <f t="shared" ca="1" si="34"/>
        <v>916886</v>
      </c>
    </row>
    <row r="441" spans="1:29" x14ac:dyDescent="0.25">
      <c r="A441" t="s">
        <v>2425</v>
      </c>
      <c r="B441" t="s">
        <v>2426</v>
      </c>
      <c r="C441" t="s">
        <v>313</v>
      </c>
      <c r="D441" t="s">
        <v>314</v>
      </c>
      <c r="E441" t="s">
        <v>536</v>
      </c>
      <c r="F441" t="s">
        <v>537</v>
      </c>
      <c r="G441" t="s">
        <v>725</v>
      </c>
      <c r="H441" t="s">
        <v>2476</v>
      </c>
      <c r="I441" t="s">
        <v>2980</v>
      </c>
      <c r="J441" t="s">
        <v>2981</v>
      </c>
      <c r="K441" t="s">
        <v>82</v>
      </c>
      <c r="L441" t="s">
        <v>83</v>
      </c>
      <c r="M441">
        <v>955998</v>
      </c>
      <c r="N441">
        <v>-75285</v>
      </c>
      <c r="O441">
        <v>880713</v>
      </c>
      <c r="Q441" t="e">
        <f>MATCH(A441,Вед!A:A,0)</f>
        <v>#N/A</v>
      </c>
      <c r="R441" t="e">
        <f>INDEX(Вед!D:D,Лист2!Q441)</f>
        <v>#N/A</v>
      </c>
      <c r="S441" t="e">
        <f>INDEX(Вед!E:E,Лист2!Q441)</f>
        <v>#N/A</v>
      </c>
      <c r="T441">
        <f>MATCH(G441,ЦС2!A:A,0)</f>
        <v>18</v>
      </c>
      <c r="U441" t="str">
        <f>INDEX(ЦС2!D:D,Лист2!T441)</f>
        <v>Государственная программа 17</v>
      </c>
      <c r="V441" t="e">
        <f>MATCH(I441,ЦС10!A:A,0)</f>
        <v>#N/A</v>
      </c>
      <c r="W441" t="e">
        <f>INDEX(ЦС10!D:D,Лист2!V441)</f>
        <v>#N/A</v>
      </c>
      <c r="X441" t="e">
        <f>INDEX(ЦС10!E:E,Лист2!V441)</f>
        <v>#N/A</v>
      </c>
      <c r="Y441">
        <f t="shared" ca="1" si="30"/>
        <v>3</v>
      </c>
      <c r="Z441">
        <f t="shared" ca="1" si="31"/>
        <v>31595</v>
      </c>
      <c r="AA441">
        <f t="shared" ca="1" si="32"/>
        <v>328734</v>
      </c>
      <c r="AB441">
        <f t="shared" ca="1" si="33"/>
        <v>0</v>
      </c>
      <c r="AC441">
        <f t="shared" ca="1" si="34"/>
        <v>328734</v>
      </c>
    </row>
    <row r="442" spans="1:29" x14ac:dyDescent="0.25">
      <c r="A442" t="s">
        <v>2425</v>
      </c>
      <c r="B442" t="s">
        <v>2426</v>
      </c>
      <c r="C442" t="s">
        <v>313</v>
      </c>
      <c r="D442" t="s">
        <v>314</v>
      </c>
      <c r="E442" t="s">
        <v>536</v>
      </c>
      <c r="F442" t="s">
        <v>537</v>
      </c>
      <c r="G442" t="s">
        <v>725</v>
      </c>
      <c r="H442" t="s">
        <v>2476</v>
      </c>
      <c r="I442" t="s">
        <v>2982</v>
      </c>
      <c r="J442" t="s">
        <v>2983</v>
      </c>
      <c r="K442" t="s">
        <v>82</v>
      </c>
      <c r="L442" t="s">
        <v>83</v>
      </c>
      <c r="M442">
        <v>209126</v>
      </c>
      <c r="N442">
        <v>-191431</v>
      </c>
      <c r="O442">
        <v>17695</v>
      </c>
      <c r="Q442" t="e">
        <f>MATCH(A442,Вед!A:A,0)</f>
        <v>#N/A</v>
      </c>
      <c r="R442" t="e">
        <f>INDEX(Вед!D:D,Лист2!Q442)</f>
        <v>#N/A</v>
      </c>
      <c r="S442" t="e">
        <f>INDEX(Вед!E:E,Лист2!Q442)</f>
        <v>#N/A</v>
      </c>
      <c r="T442">
        <f>MATCH(G442,ЦС2!A:A,0)</f>
        <v>18</v>
      </c>
      <c r="U442" t="str">
        <f>INDEX(ЦС2!D:D,Лист2!T442)</f>
        <v>Государственная программа 17</v>
      </c>
      <c r="V442" t="e">
        <f>MATCH(I442,ЦС10!A:A,0)</f>
        <v>#N/A</v>
      </c>
      <c r="W442" t="e">
        <f>INDEX(ЦС10!D:D,Лист2!V442)</f>
        <v>#N/A</v>
      </c>
      <c r="X442" t="e">
        <f>INDEX(ЦС10!E:E,Лист2!V442)</f>
        <v>#N/A</v>
      </c>
      <c r="Y442">
        <f t="shared" ca="1" si="30"/>
        <v>0</v>
      </c>
      <c r="Z442">
        <f t="shared" ca="1" si="31"/>
        <v>391057</v>
      </c>
      <c r="AA442">
        <f t="shared" ca="1" si="32"/>
        <v>472851</v>
      </c>
      <c r="AB442">
        <f t="shared" ca="1" si="33"/>
        <v>391057</v>
      </c>
      <c r="AC442">
        <f t="shared" ca="1" si="34"/>
        <v>863908</v>
      </c>
    </row>
    <row r="443" spans="1:29" x14ac:dyDescent="0.25">
      <c r="A443" t="s">
        <v>2425</v>
      </c>
      <c r="B443" t="s">
        <v>2426</v>
      </c>
      <c r="C443" t="s">
        <v>313</v>
      </c>
      <c r="D443" t="s">
        <v>314</v>
      </c>
      <c r="E443" t="s">
        <v>536</v>
      </c>
      <c r="F443" t="s">
        <v>537</v>
      </c>
      <c r="G443" t="s">
        <v>725</v>
      </c>
      <c r="H443" t="s">
        <v>2476</v>
      </c>
      <c r="I443" t="s">
        <v>2984</v>
      </c>
      <c r="J443" t="s">
        <v>2985</v>
      </c>
      <c r="K443" t="s">
        <v>82</v>
      </c>
      <c r="L443" t="s">
        <v>83</v>
      </c>
      <c r="M443">
        <v>722208</v>
      </c>
      <c r="N443">
        <v>0</v>
      </c>
      <c r="O443">
        <v>722208</v>
      </c>
      <c r="Q443" t="e">
        <f>MATCH(A443,Вед!A:A,0)</f>
        <v>#N/A</v>
      </c>
      <c r="R443" t="e">
        <f>INDEX(Вед!D:D,Лист2!Q443)</f>
        <v>#N/A</v>
      </c>
      <c r="S443" t="e">
        <f>INDEX(Вед!E:E,Лист2!Q443)</f>
        <v>#N/A</v>
      </c>
      <c r="T443">
        <f>MATCH(G443,ЦС2!A:A,0)</f>
        <v>18</v>
      </c>
      <c r="U443" t="str">
        <f>INDEX(ЦС2!D:D,Лист2!T443)</f>
        <v>Государственная программа 17</v>
      </c>
      <c r="V443" t="e">
        <f>MATCH(I443,ЦС10!A:A,0)</f>
        <v>#N/A</v>
      </c>
      <c r="W443" t="e">
        <f>INDEX(ЦС10!D:D,Лист2!V443)</f>
        <v>#N/A</v>
      </c>
      <c r="X443" t="e">
        <f>INDEX(ЦС10!E:E,Лист2!V443)</f>
        <v>#N/A</v>
      </c>
      <c r="Y443">
        <f t="shared" ca="1" si="30"/>
        <v>2</v>
      </c>
      <c r="Z443">
        <f t="shared" ca="1" si="31"/>
        <v>349823</v>
      </c>
      <c r="AA443">
        <f t="shared" ca="1" si="32"/>
        <v>614941</v>
      </c>
      <c r="AB443">
        <f t="shared" ca="1" si="33"/>
        <v>-614941</v>
      </c>
      <c r="AC443">
        <f t="shared" ca="1" si="34"/>
        <v>0</v>
      </c>
    </row>
    <row r="444" spans="1:29" x14ac:dyDescent="0.25">
      <c r="A444" t="s">
        <v>2425</v>
      </c>
      <c r="B444" t="s">
        <v>2426</v>
      </c>
      <c r="C444" t="s">
        <v>313</v>
      </c>
      <c r="D444" t="s">
        <v>314</v>
      </c>
      <c r="E444" t="s">
        <v>536</v>
      </c>
      <c r="F444" t="s">
        <v>537</v>
      </c>
      <c r="G444" t="s">
        <v>725</v>
      </c>
      <c r="H444" t="s">
        <v>2476</v>
      </c>
      <c r="I444" t="s">
        <v>2986</v>
      </c>
      <c r="J444" t="s">
        <v>2987</v>
      </c>
      <c r="K444" t="s">
        <v>82</v>
      </c>
      <c r="L444" t="s">
        <v>83</v>
      </c>
      <c r="M444">
        <v>382863</v>
      </c>
      <c r="N444">
        <v>74128</v>
      </c>
      <c r="O444">
        <v>456991</v>
      </c>
      <c r="Q444" t="e">
        <f>MATCH(A444,Вед!A:A,0)</f>
        <v>#N/A</v>
      </c>
      <c r="R444" t="e">
        <f>INDEX(Вед!D:D,Лист2!Q444)</f>
        <v>#N/A</v>
      </c>
      <c r="S444" t="e">
        <f>INDEX(Вед!E:E,Лист2!Q444)</f>
        <v>#N/A</v>
      </c>
      <c r="T444">
        <f>MATCH(G444,ЦС2!A:A,0)</f>
        <v>18</v>
      </c>
      <c r="U444" t="str">
        <f>INDEX(ЦС2!D:D,Лист2!T444)</f>
        <v>Государственная программа 17</v>
      </c>
      <c r="V444" t="e">
        <f>MATCH(I444,ЦС10!A:A,0)</f>
        <v>#N/A</v>
      </c>
      <c r="W444" t="e">
        <f>INDEX(ЦС10!D:D,Лист2!V444)</f>
        <v>#N/A</v>
      </c>
      <c r="X444" t="e">
        <f>INDEX(ЦС10!E:E,Лист2!V444)</f>
        <v>#N/A</v>
      </c>
      <c r="Y444">
        <f t="shared" ca="1" si="30"/>
        <v>2</v>
      </c>
      <c r="Z444">
        <f t="shared" ca="1" si="31"/>
        <v>266697</v>
      </c>
      <c r="AA444">
        <f t="shared" ca="1" si="32"/>
        <v>313156</v>
      </c>
      <c r="AB444">
        <f t="shared" ca="1" si="33"/>
        <v>-313156</v>
      </c>
      <c r="AC444">
        <f t="shared" ca="1" si="34"/>
        <v>0</v>
      </c>
    </row>
    <row r="445" spans="1:29" x14ac:dyDescent="0.25">
      <c r="A445" t="s">
        <v>2425</v>
      </c>
      <c r="B445" t="s">
        <v>2426</v>
      </c>
      <c r="C445" t="s">
        <v>313</v>
      </c>
      <c r="D445" t="s">
        <v>314</v>
      </c>
      <c r="E445" t="s">
        <v>536</v>
      </c>
      <c r="F445" t="s">
        <v>537</v>
      </c>
      <c r="G445" t="s">
        <v>725</v>
      </c>
      <c r="H445" t="s">
        <v>2476</v>
      </c>
      <c r="I445" t="s">
        <v>2988</v>
      </c>
      <c r="J445" t="s">
        <v>2989</v>
      </c>
      <c r="K445" t="s">
        <v>82</v>
      </c>
      <c r="L445" t="s">
        <v>83</v>
      </c>
      <c r="M445">
        <v>365667</v>
      </c>
      <c r="N445">
        <v>111685</v>
      </c>
      <c r="O445">
        <v>477352</v>
      </c>
      <c r="Q445" t="e">
        <f>MATCH(A445,Вед!A:A,0)</f>
        <v>#N/A</v>
      </c>
      <c r="R445" t="e">
        <f>INDEX(Вед!D:D,Лист2!Q445)</f>
        <v>#N/A</v>
      </c>
      <c r="S445" t="e">
        <f>INDEX(Вед!E:E,Лист2!Q445)</f>
        <v>#N/A</v>
      </c>
      <c r="T445">
        <f>MATCH(G445,ЦС2!A:A,0)</f>
        <v>18</v>
      </c>
      <c r="U445" t="str">
        <f>INDEX(ЦС2!D:D,Лист2!T445)</f>
        <v>Государственная программа 17</v>
      </c>
      <c r="V445" t="e">
        <f>MATCH(I445,ЦС10!A:A,0)</f>
        <v>#N/A</v>
      </c>
      <c r="W445" t="e">
        <f>INDEX(ЦС10!D:D,Лист2!V445)</f>
        <v>#N/A</v>
      </c>
      <c r="X445" t="e">
        <f>INDEX(ЦС10!E:E,Лист2!V445)</f>
        <v>#N/A</v>
      </c>
      <c r="Y445">
        <f t="shared" ca="1" si="30"/>
        <v>3</v>
      </c>
      <c r="Z445">
        <f t="shared" ca="1" si="31"/>
        <v>339818</v>
      </c>
      <c r="AA445">
        <f t="shared" ca="1" si="32"/>
        <v>734969</v>
      </c>
      <c r="AB445">
        <f t="shared" ca="1" si="33"/>
        <v>0</v>
      </c>
      <c r="AC445">
        <f t="shared" ca="1" si="34"/>
        <v>734969</v>
      </c>
    </row>
    <row r="446" spans="1:29" x14ac:dyDescent="0.25">
      <c r="A446" t="s">
        <v>2425</v>
      </c>
      <c r="B446" t="s">
        <v>2426</v>
      </c>
      <c r="C446" t="s">
        <v>313</v>
      </c>
      <c r="D446" t="s">
        <v>314</v>
      </c>
      <c r="E446" t="s">
        <v>536</v>
      </c>
      <c r="F446" t="s">
        <v>537</v>
      </c>
      <c r="G446" t="s">
        <v>645</v>
      </c>
      <c r="H446" t="s">
        <v>2472</v>
      </c>
      <c r="I446" t="s">
        <v>2990</v>
      </c>
      <c r="J446" t="s">
        <v>2991</v>
      </c>
      <c r="K446" t="s">
        <v>82</v>
      </c>
      <c r="L446" t="s">
        <v>83</v>
      </c>
      <c r="M446">
        <v>603102</v>
      </c>
      <c r="N446">
        <v>0</v>
      </c>
      <c r="O446">
        <v>603102</v>
      </c>
      <c r="Q446" t="e">
        <f>MATCH(A446,Вед!A:A,0)</f>
        <v>#N/A</v>
      </c>
      <c r="R446" t="e">
        <f>INDEX(Вед!D:D,Лист2!Q446)</f>
        <v>#N/A</v>
      </c>
      <c r="S446" t="e">
        <f>INDEX(Вед!E:E,Лист2!Q446)</f>
        <v>#N/A</v>
      </c>
      <c r="T446">
        <f>MATCH(G446,ЦС2!A:A,0)</f>
        <v>15</v>
      </c>
      <c r="U446" t="str">
        <f>INDEX(ЦС2!D:D,Лист2!T446)</f>
        <v>Государственная программа 14</v>
      </c>
      <c r="V446" t="e">
        <f>MATCH(I446,ЦС10!A:A,0)</f>
        <v>#N/A</v>
      </c>
      <c r="W446" t="e">
        <f>INDEX(ЦС10!D:D,Лист2!V446)</f>
        <v>#N/A</v>
      </c>
      <c r="X446" t="e">
        <f>INDEX(ЦС10!E:E,Лист2!V446)</f>
        <v>#N/A</v>
      </c>
      <c r="Y446">
        <f t="shared" ca="1" si="30"/>
        <v>2</v>
      </c>
      <c r="Z446">
        <f t="shared" ca="1" si="31"/>
        <v>25064</v>
      </c>
      <c r="AA446">
        <f t="shared" ca="1" si="32"/>
        <v>69447</v>
      </c>
      <c r="AB446">
        <f t="shared" ca="1" si="33"/>
        <v>-69447</v>
      </c>
      <c r="AC446">
        <f t="shared" ca="1" si="34"/>
        <v>0</v>
      </c>
    </row>
    <row r="447" spans="1:29" x14ac:dyDescent="0.25">
      <c r="A447" t="s">
        <v>2425</v>
      </c>
      <c r="B447" t="s">
        <v>2426</v>
      </c>
      <c r="C447" t="s">
        <v>313</v>
      </c>
      <c r="D447" t="s">
        <v>314</v>
      </c>
      <c r="E447" t="s">
        <v>536</v>
      </c>
      <c r="F447" t="s">
        <v>537</v>
      </c>
      <c r="G447" t="s">
        <v>645</v>
      </c>
      <c r="H447" t="s">
        <v>2472</v>
      </c>
      <c r="I447" t="s">
        <v>2992</v>
      </c>
      <c r="J447" t="s">
        <v>2993</v>
      </c>
      <c r="K447" t="s">
        <v>82</v>
      </c>
      <c r="L447" t="s">
        <v>83</v>
      </c>
      <c r="M447">
        <v>37336</v>
      </c>
      <c r="N447">
        <v>-37336</v>
      </c>
      <c r="O447">
        <v>0</v>
      </c>
      <c r="Q447" t="e">
        <f>MATCH(A447,Вед!A:A,0)</f>
        <v>#N/A</v>
      </c>
      <c r="R447" t="e">
        <f>INDEX(Вед!D:D,Лист2!Q447)</f>
        <v>#N/A</v>
      </c>
      <c r="S447" t="e">
        <f>INDEX(Вед!E:E,Лист2!Q447)</f>
        <v>#N/A</v>
      </c>
      <c r="T447">
        <f>MATCH(G447,ЦС2!A:A,0)</f>
        <v>15</v>
      </c>
      <c r="U447" t="str">
        <f>INDEX(ЦС2!D:D,Лист2!T447)</f>
        <v>Государственная программа 14</v>
      </c>
      <c r="V447" t="e">
        <f>MATCH(I447,ЦС10!A:A,0)</f>
        <v>#N/A</v>
      </c>
      <c r="W447" t="e">
        <f>INDEX(ЦС10!D:D,Лист2!V447)</f>
        <v>#N/A</v>
      </c>
      <c r="X447" t="e">
        <f>INDEX(ЦС10!E:E,Лист2!V447)</f>
        <v>#N/A</v>
      </c>
      <c r="Y447">
        <f t="shared" ca="1" si="30"/>
        <v>3</v>
      </c>
      <c r="Z447">
        <f t="shared" ca="1" si="31"/>
        <v>24156</v>
      </c>
      <c r="AA447">
        <f t="shared" ca="1" si="32"/>
        <v>178171</v>
      </c>
      <c r="AB447">
        <f t="shared" ca="1" si="33"/>
        <v>0</v>
      </c>
      <c r="AC447">
        <f t="shared" ca="1" si="34"/>
        <v>178171</v>
      </c>
    </row>
    <row r="448" spans="1:29" x14ac:dyDescent="0.25">
      <c r="A448" t="s">
        <v>2425</v>
      </c>
      <c r="B448" t="s">
        <v>2426</v>
      </c>
      <c r="C448" t="s">
        <v>313</v>
      </c>
      <c r="D448" t="s">
        <v>314</v>
      </c>
      <c r="E448" t="s">
        <v>536</v>
      </c>
      <c r="F448" t="s">
        <v>537</v>
      </c>
      <c r="G448" t="s">
        <v>645</v>
      </c>
      <c r="H448" t="s">
        <v>2472</v>
      </c>
      <c r="I448" t="s">
        <v>2994</v>
      </c>
      <c r="J448" t="s">
        <v>2995</v>
      </c>
      <c r="K448" t="s">
        <v>82</v>
      </c>
      <c r="L448" t="s">
        <v>83</v>
      </c>
      <c r="M448">
        <v>856700</v>
      </c>
      <c r="N448">
        <v>0</v>
      </c>
      <c r="O448">
        <v>856700</v>
      </c>
      <c r="Q448" t="e">
        <f>MATCH(A448,Вед!A:A,0)</f>
        <v>#N/A</v>
      </c>
      <c r="R448" t="e">
        <f>INDEX(Вед!D:D,Лист2!Q448)</f>
        <v>#N/A</v>
      </c>
      <c r="S448" t="e">
        <f>INDEX(Вед!E:E,Лист2!Q448)</f>
        <v>#N/A</v>
      </c>
      <c r="T448">
        <f>MATCH(G448,ЦС2!A:A,0)</f>
        <v>15</v>
      </c>
      <c r="U448" t="str">
        <f>INDEX(ЦС2!D:D,Лист2!T448)</f>
        <v>Государственная программа 14</v>
      </c>
      <c r="V448" t="e">
        <f>MATCH(I448,ЦС10!A:A,0)</f>
        <v>#N/A</v>
      </c>
      <c r="W448" t="e">
        <f>INDEX(ЦС10!D:D,Лист2!V448)</f>
        <v>#N/A</v>
      </c>
      <c r="X448" t="e">
        <f>INDEX(ЦС10!E:E,Лист2!V448)</f>
        <v>#N/A</v>
      </c>
      <c r="Y448">
        <f t="shared" ca="1" si="30"/>
        <v>1</v>
      </c>
      <c r="Z448">
        <f t="shared" ca="1" si="31"/>
        <v>146252</v>
      </c>
      <c r="AA448">
        <f t="shared" ca="1" si="32"/>
        <v>520821</v>
      </c>
      <c r="AB448">
        <f t="shared" ca="1" si="33"/>
        <v>-146252</v>
      </c>
      <c r="AC448">
        <f t="shared" ca="1" si="34"/>
        <v>374569</v>
      </c>
    </row>
    <row r="449" spans="1:29" x14ac:dyDescent="0.25">
      <c r="A449" t="s">
        <v>2425</v>
      </c>
      <c r="B449" t="s">
        <v>2426</v>
      </c>
      <c r="C449" t="s">
        <v>313</v>
      </c>
      <c r="D449" t="s">
        <v>314</v>
      </c>
      <c r="E449" t="s">
        <v>536</v>
      </c>
      <c r="F449" t="s">
        <v>537</v>
      </c>
      <c r="G449" t="s">
        <v>725</v>
      </c>
      <c r="H449" t="s">
        <v>2476</v>
      </c>
      <c r="I449" t="s">
        <v>2996</v>
      </c>
      <c r="J449" t="s">
        <v>2997</v>
      </c>
      <c r="K449" t="s">
        <v>82</v>
      </c>
      <c r="L449" t="s">
        <v>83</v>
      </c>
      <c r="M449">
        <v>870148</v>
      </c>
      <c r="N449">
        <v>-870148</v>
      </c>
      <c r="O449">
        <v>0</v>
      </c>
      <c r="Q449" t="e">
        <f>MATCH(A449,Вед!A:A,0)</f>
        <v>#N/A</v>
      </c>
      <c r="R449" t="e">
        <f>INDEX(Вед!D:D,Лист2!Q449)</f>
        <v>#N/A</v>
      </c>
      <c r="S449" t="e">
        <f>INDEX(Вед!E:E,Лист2!Q449)</f>
        <v>#N/A</v>
      </c>
      <c r="T449">
        <f>MATCH(G449,ЦС2!A:A,0)</f>
        <v>18</v>
      </c>
      <c r="U449" t="str">
        <f>INDEX(ЦС2!D:D,Лист2!T449)</f>
        <v>Государственная программа 17</v>
      </c>
      <c r="V449" t="e">
        <f>MATCH(I449,ЦС10!A:A,0)</f>
        <v>#N/A</v>
      </c>
      <c r="W449" t="e">
        <f>INDEX(ЦС10!D:D,Лист2!V449)</f>
        <v>#N/A</v>
      </c>
      <c r="X449" t="e">
        <f>INDEX(ЦС10!E:E,Лист2!V449)</f>
        <v>#N/A</v>
      </c>
      <c r="Y449">
        <f t="shared" ca="1" si="30"/>
        <v>0</v>
      </c>
      <c r="Z449">
        <f t="shared" ca="1" si="31"/>
        <v>139503</v>
      </c>
      <c r="AA449">
        <f t="shared" ca="1" si="32"/>
        <v>979383</v>
      </c>
      <c r="AB449">
        <f t="shared" ca="1" si="33"/>
        <v>139503</v>
      </c>
      <c r="AC449">
        <f t="shared" ca="1" si="34"/>
        <v>1118886</v>
      </c>
    </row>
    <row r="450" spans="1:29" x14ac:dyDescent="0.25">
      <c r="A450" t="s">
        <v>2425</v>
      </c>
      <c r="B450" t="s">
        <v>2426</v>
      </c>
      <c r="C450" t="s">
        <v>313</v>
      </c>
      <c r="D450" t="s">
        <v>314</v>
      </c>
      <c r="E450" t="s">
        <v>606</v>
      </c>
      <c r="F450" t="s">
        <v>607</v>
      </c>
      <c r="G450" t="s">
        <v>733</v>
      </c>
      <c r="H450" t="s">
        <v>2477</v>
      </c>
      <c r="I450" t="s">
        <v>2998</v>
      </c>
      <c r="J450" t="s">
        <v>2999</v>
      </c>
      <c r="K450" t="s">
        <v>64</v>
      </c>
      <c r="L450" t="s">
        <v>65</v>
      </c>
      <c r="M450">
        <v>819941</v>
      </c>
      <c r="N450">
        <v>0</v>
      </c>
      <c r="O450">
        <v>819941</v>
      </c>
      <c r="Q450" t="e">
        <f>MATCH(A450,Вед!A:A,0)</f>
        <v>#N/A</v>
      </c>
      <c r="R450" t="e">
        <f>INDEX(Вед!D:D,Лист2!Q450)</f>
        <v>#N/A</v>
      </c>
      <c r="S450" t="e">
        <f>INDEX(Вед!E:E,Лист2!Q450)</f>
        <v>#N/A</v>
      </c>
      <c r="T450">
        <f>MATCH(G450,ЦС2!A:A,0)</f>
        <v>16</v>
      </c>
      <c r="U450" t="str">
        <f>INDEX(ЦС2!D:D,Лист2!T450)</f>
        <v>Государственная программа 15</v>
      </c>
      <c r="V450" t="e">
        <f>MATCH(I450,ЦС10!A:A,0)</f>
        <v>#N/A</v>
      </c>
      <c r="W450" t="e">
        <f>INDEX(ЦС10!D:D,Лист2!V450)</f>
        <v>#N/A</v>
      </c>
      <c r="X450" t="e">
        <f>INDEX(ЦС10!E:E,Лист2!V450)</f>
        <v>#N/A</v>
      </c>
      <c r="Y450">
        <f t="shared" ca="1" si="30"/>
        <v>2</v>
      </c>
      <c r="Z450">
        <f t="shared" ca="1" si="31"/>
        <v>188244</v>
      </c>
      <c r="AA450">
        <f t="shared" ca="1" si="32"/>
        <v>209323</v>
      </c>
      <c r="AB450">
        <f t="shared" ca="1" si="33"/>
        <v>-209323</v>
      </c>
      <c r="AC450">
        <f t="shared" ca="1" si="34"/>
        <v>0</v>
      </c>
    </row>
    <row r="451" spans="1:29" x14ac:dyDescent="0.25">
      <c r="A451" t="s">
        <v>2425</v>
      </c>
      <c r="B451" t="s">
        <v>2426</v>
      </c>
      <c r="C451" t="s">
        <v>313</v>
      </c>
      <c r="D451" t="s">
        <v>314</v>
      </c>
      <c r="E451" t="s">
        <v>606</v>
      </c>
      <c r="F451" t="s">
        <v>607</v>
      </c>
      <c r="G451" t="s">
        <v>733</v>
      </c>
      <c r="H451" t="s">
        <v>2477</v>
      </c>
      <c r="I451" t="s">
        <v>3000</v>
      </c>
      <c r="J451" t="s">
        <v>3001</v>
      </c>
      <c r="K451" t="s">
        <v>64</v>
      </c>
      <c r="L451" t="s">
        <v>65</v>
      </c>
      <c r="M451">
        <v>560850</v>
      </c>
      <c r="N451">
        <v>456163</v>
      </c>
      <c r="O451">
        <v>1017013</v>
      </c>
      <c r="Q451" t="e">
        <f>MATCH(A451,Вед!A:A,0)</f>
        <v>#N/A</v>
      </c>
      <c r="R451" t="e">
        <f>INDEX(Вед!D:D,Лист2!Q451)</f>
        <v>#N/A</v>
      </c>
      <c r="S451" t="e">
        <f>INDEX(Вед!E:E,Лист2!Q451)</f>
        <v>#N/A</v>
      </c>
      <c r="T451">
        <f>MATCH(G451,ЦС2!A:A,0)</f>
        <v>16</v>
      </c>
      <c r="U451" t="str">
        <f>INDEX(ЦС2!D:D,Лист2!T451)</f>
        <v>Государственная программа 15</v>
      </c>
      <c r="V451" t="e">
        <f>MATCH(I451,ЦС10!A:A,0)</f>
        <v>#N/A</v>
      </c>
      <c r="W451" t="e">
        <f>INDEX(ЦС10!D:D,Лист2!V451)</f>
        <v>#N/A</v>
      </c>
      <c r="X451" t="e">
        <f>INDEX(ЦС10!E:E,Лист2!V451)</f>
        <v>#N/A</v>
      </c>
      <c r="Y451">
        <f t="shared" ref="Y451:Y514" ca="1" si="35">RANDBETWEEN(0,3)</f>
        <v>3</v>
      </c>
      <c r="Z451">
        <f t="shared" ref="Z451:Z514" ca="1" si="36">RANDBETWEEN(1,AA451)</f>
        <v>439990</v>
      </c>
      <c r="AA451">
        <f t="shared" ref="AA451:AA514" ca="1" si="37">RANDBETWEEN(1,1000000)</f>
        <v>515328</v>
      </c>
      <c r="AB451">
        <f t="shared" ref="AB451:AB514" ca="1" si="38">IF(Y451=0,Z451,IF(Y451=1,(-1)*Z451,IF(Y451=2,(-1)*AA451,0)))</f>
        <v>0</v>
      </c>
      <c r="AC451">
        <f t="shared" ref="AC451:AC514" ca="1" si="39">+AA451+AB451</f>
        <v>515328</v>
      </c>
    </row>
    <row r="452" spans="1:29" x14ac:dyDescent="0.25">
      <c r="A452" t="s">
        <v>2425</v>
      </c>
      <c r="B452" t="s">
        <v>2426</v>
      </c>
      <c r="C452" t="s">
        <v>21</v>
      </c>
      <c r="D452" t="s">
        <v>22</v>
      </c>
      <c r="E452" t="s">
        <v>208</v>
      </c>
      <c r="F452" t="s">
        <v>209</v>
      </c>
      <c r="G452" t="s">
        <v>733</v>
      </c>
      <c r="H452" t="s">
        <v>2477</v>
      </c>
      <c r="I452" t="s">
        <v>3002</v>
      </c>
      <c r="J452" t="s">
        <v>3003</v>
      </c>
      <c r="K452" t="s">
        <v>102</v>
      </c>
      <c r="L452" t="s">
        <v>103</v>
      </c>
      <c r="M452">
        <v>842871</v>
      </c>
      <c r="N452">
        <v>447475</v>
      </c>
      <c r="O452">
        <v>1290346</v>
      </c>
      <c r="Q452" t="e">
        <f>MATCH(A452,Вед!A:A,0)</f>
        <v>#N/A</v>
      </c>
      <c r="R452" t="e">
        <f>INDEX(Вед!D:D,Лист2!Q452)</f>
        <v>#N/A</v>
      </c>
      <c r="S452" t="e">
        <f>INDEX(Вед!E:E,Лист2!Q452)</f>
        <v>#N/A</v>
      </c>
      <c r="T452">
        <f>MATCH(G452,ЦС2!A:A,0)</f>
        <v>16</v>
      </c>
      <c r="U452" t="str">
        <f>INDEX(ЦС2!D:D,Лист2!T452)</f>
        <v>Государственная программа 15</v>
      </c>
      <c r="V452" t="e">
        <f>MATCH(I452,ЦС10!A:A,0)</f>
        <v>#N/A</v>
      </c>
      <c r="W452" t="e">
        <f>INDEX(ЦС10!D:D,Лист2!V452)</f>
        <v>#N/A</v>
      </c>
      <c r="X452" t="e">
        <f>INDEX(ЦС10!E:E,Лист2!V452)</f>
        <v>#N/A</v>
      </c>
      <c r="Y452">
        <f t="shared" ca="1" si="35"/>
        <v>1</v>
      </c>
      <c r="Z452">
        <f t="shared" ca="1" si="36"/>
        <v>57876</v>
      </c>
      <c r="AA452">
        <f t="shared" ca="1" si="37"/>
        <v>288614</v>
      </c>
      <c r="AB452">
        <f t="shared" ca="1" si="38"/>
        <v>-57876</v>
      </c>
      <c r="AC452">
        <f t="shared" ca="1" si="39"/>
        <v>230738</v>
      </c>
    </row>
    <row r="453" spans="1:29" x14ac:dyDescent="0.25">
      <c r="A453" t="s">
        <v>2425</v>
      </c>
      <c r="B453" t="s">
        <v>2426</v>
      </c>
      <c r="C453" t="s">
        <v>1036</v>
      </c>
      <c r="D453" t="s">
        <v>1037</v>
      </c>
      <c r="E453" t="s">
        <v>1038</v>
      </c>
      <c r="F453" t="s">
        <v>1039</v>
      </c>
      <c r="G453" t="s">
        <v>1040</v>
      </c>
      <c r="H453" t="s">
        <v>2484</v>
      </c>
      <c r="I453" t="s">
        <v>3004</v>
      </c>
      <c r="J453" t="s">
        <v>3005</v>
      </c>
      <c r="K453" t="s">
        <v>150</v>
      </c>
      <c r="L453" t="s">
        <v>151</v>
      </c>
      <c r="M453">
        <v>736661</v>
      </c>
      <c r="N453">
        <v>-736661</v>
      </c>
      <c r="O453">
        <v>0</v>
      </c>
      <c r="Q453" t="e">
        <f>MATCH(A453,Вед!A:A,0)</f>
        <v>#N/A</v>
      </c>
      <c r="R453" t="e">
        <f>INDEX(Вед!D:D,Лист2!Q453)</f>
        <v>#N/A</v>
      </c>
      <c r="S453" t="e">
        <f>INDEX(Вед!E:E,Лист2!Q453)</f>
        <v>#N/A</v>
      </c>
      <c r="T453">
        <f>MATCH(G453,ЦС2!A:A,0)</f>
        <v>4</v>
      </c>
      <c r="U453" t="str">
        <f>INDEX(ЦС2!D:D,Лист2!T453)</f>
        <v>Государственная программа 3</v>
      </c>
      <c r="V453" t="e">
        <f>MATCH(I453,ЦС10!A:A,0)</f>
        <v>#N/A</v>
      </c>
      <c r="W453" t="e">
        <f>INDEX(ЦС10!D:D,Лист2!V453)</f>
        <v>#N/A</v>
      </c>
      <c r="X453" t="e">
        <f>INDEX(ЦС10!E:E,Лист2!V453)</f>
        <v>#N/A</v>
      </c>
      <c r="Y453">
        <f t="shared" ca="1" si="35"/>
        <v>2</v>
      </c>
      <c r="Z453">
        <f t="shared" ca="1" si="36"/>
        <v>176878</v>
      </c>
      <c r="AA453">
        <f t="shared" ca="1" si="37"/>
        <v>221717</v>
      </c>
      <c r="AB453">
        <f t="shared" ca="1" si="38"/>
        <v>-221717</v>
      </c>
      <c r="AC453">
        <f t="shared" ca="1" si="39"/>
        <v>0</v>
      </c>
    </row>
    <row r="454" spans="1:29" x14ac:dyDescent="0.25">
      <c r="A454" t="s">
        <v>2425</v>
      </c>
      <c r="B454" t="s">
        <v>2426</v>
      </c>
      <c r="C454" t="s">
        <v>1036</v>
      </c>
      <c r="D454" t="s">
        <v>1037</v>
      </c>
      <c r="E454" t="s">
        <v>1038</v>
      </c>
      <c r="F454" t="s">
        <v>1039</v>
      </c>
      <c r="G454" t="s">
        <v>219</v>
      </c>
      <c r="H454" t="s">
        <v>2466</v>
      </c>
      <c r="I454" t="s">
        <v>3006</v>
      </c>
      <c r="J454" t="s">
        <v>3007</v>
      </c>
      <c r="K454" t="s">
        <v>182</v>
      </c>
      <c r="L454" t="s">
        <v>183</v>
      </c>
      <c r="M454">
        <v>815595</v>
      </c>
      <c r="N454">
        <v>-770488</v>
      </c>
      <c r="O454">
        <v>45107</v>
      </c>
      <c r="Q454" t="e">
        <f>MATCH(A454,Вед!A:A,0)</f>
        <v>#N/A</v>
      </c>
      <c r="R454" t="e">
        <f>INDEX(Вед!D:D,Лист2!Q454)</f>
        <v>#N/A</v>
      </c>
      <c r="S454" t="e">
        <f>INDEX(Вед!E:E,Лист2!Q454)</f>
        <v>#N/A</v>
      </c>
      <c r="T454">
        <f>MATCH(G454,ЦС2!A:A,0)</f>
        <v>19</v>
      </c>
      <c r="U454" t="str">
        <f>INDEX(ЦС2!D:D,Лист2!T454)</f>
        <v>Государственная программа 18</v>
      </c>
      <c r="V454" t="e">
        <f>MATCH(I454,ЦС10!A:A,0)</f>
        <v>#N/A</v>
      </c>
      <c r="W454" t="e">
        <f>INDEX(ЦС10!D:D,Лист2!V454)</f>
        <v>#N/A</v>
      </c>
      <c r="X454" t="e">
        <f>INDEX(ЦС10!E:E,Лист2!V454)</f>
        <v>#N/A</v>
      </c>
      <c r="Y454">
        <f t="shared" ca="1" si="35"/>
        <v>2</v>
      </c>
      <c r="Z454">
        <f t="shared" ca="1" si="36"/>
        <v>218310</v>
      </c>
      <c r="AA454">
        <f t="shared" ca="1" si="37"/>
        <v>733178</v>
      </c>
      <c r="AB454">
        <f t="shared" ca="1" si="38"/>
        <v>-733178</v>
      </c>
      <c r="AC454">
        <f t="shared" ca="1" si="39"/>
        <v>0</v>
      </c>
    </row>
    <row r="455" spans="1:29" x14ac:dyDescent="0.25">
      <c r="A455" t="s">
        <v>2425</v>
      </c>
      <c r="B455" t="s">
        <v>2426</v>
      </c>
      <c r="C455" t="s">
        <v>1036</v>
      </c>
      <c r="D455" t="s">
        <v>1037</v>
      </c>
      <c r="E455" t="s">
        <v>1038</v>
      </c>
      <c r="F455" t="s">
        <v>1039</v>
      </c>
      <c r="G455" t="s">
        <v>219</v>
      </c>
      <c r="H455" t="s">
        <v>2466</v>
      </c>
      <c r="I455" t="s">
        <v>3006</v>
      </c>
      <c r="J455" t="s">
        <v>3007</v>
      </c>
      <c r="K455" t="s">
        <v>1049</v>
      </c>
      <c r="L455" t="s">
        <v>1050</v>
      </c>
      <c r="M455">
        <v>132033</v>
      </c>
      <c r="N455">
        <v>-132033</v>
      </c>
      <c r="O455">
        <v>0</v>
      </c>
      <c r="Q455" t="e">
        <f>MATCH(A455,Вед!A:A,0)</f>
        <v>#N/A</v>
      </c>
      <c r="R455" t="e">
        <f>INDEX(Вед!D:D,Лист2!Q455)</f>
        <v>#N/A</v>
      </c>
      <c r="S455" t="e">
        <f>INDEX(Вед!E:E,Лист2!Q455)</f>
        <v>#N/A</v>
      </c>
      <c r="T455">
        <f>MATCH(G455,ЦС2!A:A,0)</f>
        <v>19</v>
      </c>
      <c r="U455" t="str">
        <f>INDEX(ЦС2!D:D,Лист2!T455)</f>
        <v>Государственная программа 18</v>
      </c>
      <c r="V455" t="e">
        <f>MATCH(I455,ЦС10!A:A,0)</f>
        <v>#N/A</v>
      </c>
      <c r="W455" t="e">
        <f>INDEX(ЦС10!D:D,Лист2!V455)</f>
        <v>#N/A</v>
      </c>
      <c r="X455" t="e">
        <f>INDEX(ЦС10!E:E,Лист2!V455)</f>
        <v>#N/A</v>
      </c>
      <c r="Y455">
        <f t="shared" ca="1" si="35"/>
        <v>1</v>
      </c>
      <c r="Z455">
        <f t="shared" ca="1" si="36"/>
        <v>550323</v>
      </c>
      <c r="AA455">
        <f t="shared" ca="1" si="37"/>
        <v>871918</v>
      </c>
      <c r="AB455">
        <f t="shared" ca="1" si="38"/>
        <v>-550323</v>
      </c>
      <c r="AC455">
        <f t="shared" ca="1" si="39"/>
        <v>321595</v>
      </c>
    </row>
    <row r="456" spans="1:29" x14ac:dyDescent="0.25">
      <c r="A456" t="s">
        <v>2425</v>
      </c>
      <c r="B456" t="s">
        <v>2426</v>
      </c>
      <c r="C456" t="s">
        <v>1036</v>
      </c>
      <c r="D456" t="s">
        <v>1037</v>
      </c>
      <c r="E456" t="s">
        <v>1038</v>
      </c>
      <c r="F456" t="s">
        <v>1039</v>
      </c>
      <c r="G456" t="s">
        <v>219</v>
      </c>
      <c r="H456" t="s">
        <v>2466</v>
      </c>
      <c r="I456" t="s">
        <v>3006</v>
      </c>
      <c r="J456" t="s">
        <v>3007</v>
      </c>
      <c r="K456" t="s">
        <v>58</v>
      </c>
      <c r="L456" t="s">
        <v>59</v>
      </c>
      <c r="M456">
        <v>707</v>
      </c>
      <c r="N456">
        <v>149</v>
      </c>
      <c r="O456">
        <v>856</v>
      </c>
      <c r="Q456" t="e">
        <f>MATCH(A456,Вед!A:A,0)</f>
        <v>#N/A</v>
      </c>
      <c r="R456" t="e">
        <f>INDEX(Вед!D:D,Лист2!Q456)</f>
        <v>#N/A</v>
      </c>
      <c r="S456" t="e">
        <f>INDEX(Вед!E:E,Лист2!Q456)</f>
        <v>#N/A</v>
      </c>
      <c r="T456">
        <f>MATCH(G456,ЦС2!A:A,0)</f>
        <v>19</v>
      </c>
      <c r="U456" t="str">
        <f>INDEX(ЦС2!D:D,Лист2!T456)</f>
        <v>Государственная программа 18</v>
      </c>
      <c r="V456" t="e">
        <f>MATCH(I456,ЦС10!A:A,0)</f>
        <v>#N/A</v>
      </c>
      <c r="W456" t="e">
        <f>INDEX(ЦС10!D:D,Лист2!V456)</f>
        <v>#N/A</v>
      </c>
      <c r="X456" t="e">
        <f>INDEX(ЦС10!E:E,Лист2!V456)</f>
        <v>#N/A</v>
      </c>
      <c r="Y456">
        <f t="shared" ca="1" si="35"/>
        <v>1</v>
      </c>
      <c r="Z456">
        <f t="shared" ca="1" si="36"/>
        <v>94556</v>
      </c>
      <c r="AA456">
        <f t="shared" ca="1" si="37"/>
        <v>705133</v>
      </c>
      <c r="AB456">
        <f t="shared" ca="1" si="38"/>
        <v>-94556</v>
      </c>
      <c r="AC456">
        <f t="shared" ca="1" si="39"/>
        <v>610577</v>
      </c>
    </row>
    <row r="457" spans="1:29" x14ac:dyDescent="0.25">
      <c r="A457" t="s">
        <v>2425</v>
      </c>
      <c r="B457" t="s">
        <v>2426</v>
      </c>
      <c r="C457" t="s">
        <v>1036</v>
      </c>
      <c r="D457" t="s">
        <v>1037</v>
      </c>
      <c r="E457" t="s">
        <v>1038</v>
      </c>
      <c r="F457" t="s">
        <v>1039</v>
      </c>
      <c r="G457" t="s">
        <v>1051</v>
      </c>
      <c r="H457" t="s">
        <v>2485</v>
      </c>
      <c r="I457" t="s">
        <v>3008</v>
      </c>
      <c r="J457" t="s">
        <v>3009</v>
      </c>
      <c r="K457" t="s">
        <v>182</v>
      </c>
      <c r="L457" t="s">
        <v>183</v>
      </c>
      <c r="M457">
        <v>440117</v>
      </c>
      <c r="N457">
        <v>0</v>
      </c>
      <c r="O457">
        <v>440117</v>
      </c>
      <c r="Q457" t="e">
        <f>MATCH(A457,Вед!A:A,0)</f>
        <v>#N/A</v>
      </c>
      <c r="R457" t="e">
        <f>INDEX(Вед!D:D,Лист2!Q457)</f>
        <v>#N/A</v>
      </c>
      <c r="S457" t="e">
        <f>INDEX(Вед!E:E,Лист2!Q457)</f>
        <v>#N/A</v>
      </c>
      <c r="T457">
        <f>MATCH(G457,ЦС2!A:A,0)</f>
        <v>20</v>
      </c>
      <c r="U457" t="str">
        <f>INDEX(ЦС2!D:D,Лист2!T457)</f>
        <v>Государственная программа 19</v>
      </c>
      <c r="V457" t="e">
        <f>MATCH(I457,ЦС10!A:A,0)</f>
        <v>#N/A</v>
      </c>
      <c r="W457" t="e">
        <f>INDEX(ЦС10!D:D,Лист2!V457)</f>
        <v>#N/A</v>
      </c>
      <c r="X457" t="e">
        <f>INDEX(ЦС10!E:E,Лист2!V457)</f>
        <v>#N/A</v>
      </c>
      <c r="Y457">
        <f t="shared" ca="1" si="35"/>
        <v>1</v>
      </c>
      <c r="Z457">
        <f t="shared" ca="1" si="36"/>
        <v>174236</v>
      </c>
      <c r="AA457">
        <f t="shared" ca="1" si="37"/>
        <v>322436</v>
      </c>
      <c r="AB457">
        <f t="shared" ca="1" si="38"/>
        <v>-174236</v>
      </c>
      <c r="AC457">
        <f t="shared" ca="1" si="39"/>
        <v>148200</v>
      </c>
    </row>
    <row r="458" spans="1:29" x14ac:dyDescent="0.25">
      <c r="A458" t="s">
        <v>2425</v>
      </c>
      <c r="B458" t="s">
        <v>2426</v>
      </c>
      <c r="C458" t="s">
        <v>1036</v>
      </c>
      <c r="D458" t="s">
        <v>1037</v>
      </c>
      <c r="E458" t="s">
        <v>1038</v>
      </c>
      <c r="F458" t="s">
        <v>1039</v>
      </c>
      <c r="G458" t="s">
        <v>1051</v>
      </c>
      <c r="H458" t="s">
        <v>2485</v>
      </c>
      <c r="I458" t="s">
        <v>3008</v>
      </c>
      <c r="J458" t="s">
        <v>3009</v>
      </c>
      <c r="K458" t="s">
        <v>1049</v>
      </c>
      <c r="L458" t="s">
        <v>1050</v>
      </c>
      <c r="M458">
        <v>758203</v>
      </c>
      <c r="N458">
        <v>0</v>
      </c>
      <c r="O458">
        <v>758203</v>
      </c>
      <c r="Q458" t="e">
        <f>MATCH(A458,Вед!A:A,0)</f>
        <v>#N/A</v>
      </c>
      <c r="R458" t="e">
        <f>INDEX(Вед!D:D,Лист2!Q458)</f>
        <v>#N/A</v>
      </c>
      <c r="S458" t="e">
        <f>INDEX(Вед!E:E,Лист2!Q458)</f>
        <v>#N/A</v>
      </c>
      <c r="T458">
        <f>MATCH(G458,ЦС2!A:A,0)</f>
        <v>20</v>
      </c>
      <c r="U458" t="str">
        <f>INDEX(ЦС2!D:D,Лист2!T458)</f>
        <v>Государственная программа 19</v>
      </c>
      <c r="V458" t="e">
        <f>MATCH(I458,ЦС10!A:A,0)</f>
        <v>#N/A</v>
      </c>
      <c r="W458" t="e">
        <f>INDEX(ЦС10!D:D,Лист2!V458)</f>
        <v>#N/A</v>
      </c>
      <c r="X458" t="e">
        <f>INDEX(ЦС10!E:E,Лист2!V458)</f>
        <v>#N/A</v>
      </c>
      <c r="Y458">
        <f t="shared" ca="1" si="35"/>
        <v>3</v>
      </c>
      <c r="Z458">
        <f t="shared" ca="1" si="36"/>
        <v>128948</v>
      </c>
      <c r="AA458">
        <f t="shared" ca="1" si="37"/>
        <v>545830</v>
      </c>
      <c r="AB458">
        <f t="shared" ca="1" si="38"/>
        <v>0</v>
      </c>
      <c r="AC458">
        <f t="shared" ca="1" si="39"/>
        <v>545830</v>
      </c>
    </row>
    <row r="459" spans="1:29" x14ac:dyDescent="0.25">
      <c r="A459" t="s">
        <v>2425</v>
      </c>
      <c r="B459" t="s">
        <v>2426</v>
      </c>
      <c r="C459" t="s">
        <v>1036</v>
      </c>
      <c r="D459" t="s">
        <v>1037</v>
      </c>
      <c r="E459" t="s">
        <v>1038</v>
      </c>
      <c r="F459" t="s">
        <v>1039</v>
      </c>
      <c r="G459" t="s">
        <v>1051</v>
      </c>
      <c r="H459" t="s">
        <v>2485</v>
      </c>
      <c r="I459" t="s">
        <v>3008</v>
      </c>
      <c r="J459" t="s">
        <v>3009</v>
      </c>
      <c r="K459" t="s">
        <v>58</v>
      </c>
      <c r="L459" t="s">
        <v>59</v>
      </c>
      <c r="M459">
        <v>269188</v>
      </c>
      <c r="N459">
        <v>-269188</v>
      </c>
      <c r="O459">
        <v>0</v>
      </c>
      <c r="Q459" t="e">
        <f>MATCH(A459,Вед!A:A,0)</f>
        <v>#N/A</v>
      </c>
      <c r="R459" t="e">
        <f>INDEX(Вед!D:D,Лист2!Q459)</f>
        <v>#N/A</v>
      </c>
      <c r="S459" t="e">
        <f>INDEX(Вед!E:E,Лист2!Q459)</f>
        <v>#N/A</v>
      </c>
      <c r="T459">
        <f>MATCH(G459,ЦС2!A:A,0)</f>
        <v>20</v>
      </c>
      <c r="U459" t="str">
        <f>INDEX(ЦС2!D:D,Лист2!T459)</f>
        <v>Государственная программа 19</v>
      </c>
      <c r="V459" t="e">
        <f>MATCH(I459,ЦС10!A:A,0)</f>
        <v>#N/A</v>
      </c>
      <c r="W459" t="e">
        <f>INDEX(ЦС10!D:D,Лист2!V459)</f>
        <v>#N/A</v>
      </c>
      <c r="X459" t="e">
        <f>INDEX(ЦС10!E:E,Лист2!V459)</f>
        <v>#N/A</v>
      </c>
      <c r="Y459">
        <f t="shared" ca="1" si="35"/>
        <v>1</v>
      </c>
      <c r="Z459">
        <f t="shared" ca="1" si="36"/>
        <v>669070</v>
      </c>
      <c r="AA459">
        <f t="shared" ca="1" si="37"/>
        <v>864818</v>
      </c>
      <c r="AB459">
        <f t="shared" ca="1" si="38"/>
        <v>-669070</v>
      </c>
      <c r="AC459">
        <f t="shared" ca="1" si="39"/>
        <v>195748</v>
      </c>
    </row>
    <row r="460" spans="1:29" x14ac:dyDescent="0.25">
      <c r="A460" t="s">
        <v>2425</v>
      </c>
      <c r="B460" t="s">
        <v>2426</v>
      </c>
      <c r="C460" t="s">
        <v>1036</v>
      </c>
      <c r="D460" t="s">
        <v>1037</v>
      </c>
      <c r="E460" t="s">
        <v>1059</v>
      </c>
      <c r="F460" t="s">
        <v>1060</v>
      </c>
      <c r="G460" t="s">
        <v>1051</v>
      </c>
      <c r="H460" t="s">
        <v>2485</v>
      </c>
      <c r="I460" t="s">
        <v>3010</v>
      </c>
      <c r="J460" t="s">
        <v>3011</v>
      </c>
      <c r="K460" t="s">
        <v>701</v>
      </c>
      <c r="L460" t="s">
        <v>702</v>
      </c>
      <c r="M460">
        <v>784442</v>
      </c>
      <c r="N460">
        <v>-784442</v>
      </c>
      <c r="O460">
        <v>0</v>
      </c>
      <c r="Q460" t="e">
        <f>MATCH(A460,Вед!A:A,0)</f>
        <v>#N/A</v>
      </c>
      <c r="R460" t="e">
        <f>INDEX(Вед!D:D,Лист2!Q460)</f>
        <v>#N/A</v>
      </c>
      <c r="S460" t="e">
        <f>INDEX(Вед!E:E,Лист2!Q460)</f>
        <v>#N/A</v>
      </c>
      <c r="T460">
        <f>MATCH(G460,ЦС2!A:A,0)</f>
        <v>20</v>
      </c>
      <c r="U460" t="str">
        <f>INDEX(ЦС2!D:D,Лист2!T460)</f>
        <v>Государственная программа 19</v>
      </c>
      <c r="V460" t="e">
        <f>MATCH(I460,ЦС10!A:A,0)</f>
        <v>#N/A</v>
      </c>
      <c r="W460" t="e">
        <f>INDEX(ЦС10!D:D,Лист2!V460)</f>
        <v>#N/A</v>
      </c>
      <c r="X460" t="e">
        <f>INDEX(ЦС10!E:E,Лист2!V460)</f>
        <v>#N/A</v>
      </c>
      <c r="Y460">
        <f t="shared" ca="1" si="35"/>
        <v>0</v>
      </c>
      <c r="Z460">
        <f t="shared" ca="1" si="36"/>
        <v>589533</v>
      </c>
      <c r="AA460">
        <f t="shared" ca="1" si="37"/>
        <v>697113</v>
      </c>
      <c r="AB460">
        <f t="shared" ca="1" si="38"/>
        <v>589533</v>
      </c>
      <c r="AC460">
        <f t="shared" ca="1" si="39"/>
        <v>1286646</v>
      </c>
    </row>
    <row r="461" spans="1:29" x14ac:dyDescent="0.25">
      <c r="A461" t="s">
        <v>2425</v>
      </c>
      <c r="B461" t="s">
        <v>2426</v>
      </c>
      <c r="C461" t="s">
        <v>1036</v>
      </c>
      <c r="D461" t="s">
        <v>1037</v>
      </c>
      <c r="E461" t="s">
        <v>1067</v>
      </c>
      <c r="F461" t="s">
        <v>1068</v>
      </c>
      <c r="G461" t="s">
        <v>219</v>
      </c>
      <c r="H461" t="s">
        <v>2466</v>
      </c>
      <c r="I461" t="s">
        <v>3012</v>
      </c>
      <c r="J461" t="s">
        <v>3013</v>
      </c>
      <c r="K461" t="s">
        <v>102</v>
      </c>
      <c r="L461" t="s">
        <v>103</v>
      </c>
      <c r="M461">
        <v>12844</v>
      </c>
      <c r="N461">
        <v>-10678</v>
      </c>
      <c r="O461">
        <v>2166</v>
      </c>
      <c r="Q461" t="e">
        <f>MATCH(A461,Вед!A:A,0)</f>
        <v>#N/A</v>
      </c>
      <c r="R461" t="e">
        <f>INDEX(Вед!D:D,Лист2!Q461)</f>
        <v>#N/A</v>
      </c>
      <c r="S461" t="e">
        <f>INDEX(Вед!E:E,Лист2!Q461)</f>
        <v>#N/A</v>
      </c>
      <c r="T461">
        <f>MATCH(G461,ЦС2!A:A,0)</f>
        <v>19</v>
      </c>
      <c r="U461" t="str">
        <f>INDEX(ЦС2!D:D,Лист2!T461)</f>
        <v>Государственная программа 18</v>
      </c>
      <c r="V461" t="e">
        <f>MATCH(I461,ЦС10!A:A,0)</f>
        <v>#N/A</v>
      </c>
      <c r="W461" t="e">
        <f>INDEX(ЦС10!D:D,Лист2!V461)</f>
        <v>#N/A</v>
      </c>
      <c r="X461" t="e">
        <f>INDEX(ЦС10!E:E,Лист2!V461)</f>
        <v>#N/A</v>
      </c>
      <c r="Y461">
        <f t="shared" ca="1" si="35"/>
        <v>0</v>
      </c>
      <c r="Z461">
        <f t="shared" ca="1" si="36"/>
        <v>373199</v>
      </c>
      <c r="AA461">
        <f t="shared" ca="1" si="37"/>
        <v>652712</v>
      </c>
      <c r="AB461">
        <f t="shared" ca="1" si="38"/>
        <v>373199</v>
      </c>
      <c r="AC461">
        <f t="shared" ca="1" si="39"/>
        <v>1025911</v>
      </c>
    </row>
    <row r="462" spans="1:29" x14ac:dyDescent="0.25">
      <c r="A462" t="s">
        <v>2425</v>
      </c>
      <c r="B462" t="s">
        <v>2426</v>
      </c>
      <c r="C462" t="s">
        <v>1036</v>
      </c>
      <c r="D462" t="s">
        <v>1037</v>
      </c>
      <c r="E462" t="s">
        <v>1067</v>
      </c>
      <c r="F462" t="s">
        <v>1068</v>
      </c>
      <c r="G462" t="s">
        <v>1051</v>
      </c>
      <c r="H462" t="s">
        <v>2485</v>
      </c>
      <c r="I462" t="s">
        <v>3014</v>
      </c>
      <c r="J462" t="s">
        <v>3015</v>
      </c>
      <c r="K462" t="s">
        <v>102</v>
      </c>
      <c r="L462" t="s">
        <v>103</v>
      </c>
      <c r="M462">
        <v>505848</v>
      </c>
      <c r="N462">
        <v>0</v>
      </c>
      <c r="O462">
        <v>505848</v>
      </c>
      <c r="Q462" t="e">
        <f>MATCH(A462,Вед!A:A,0)</f>
        <v>#N/A</v>
      </c>
      <c r="R462" t="e">
        <f>INDEX(Вед!D:D,Лист2!Q462)</f>
        <v>#N/A</v>
      </c>
      <c r="S462" t="e">
        <f>INDEX(Вед!E:E,Лист2!Q462)</f>
        <v>#N/A</v>
      </c>
      <c r="T462">
        <f>MATCH(G462,ЦС2!A:A,0)</f>
        <v>20</v>
      </c>
      <c r="U462" t="str">
        <f>INDEX(ЦС2!D:D,Лист2!T462)</f>
        <v>Государственная программа 19</v>
      </c>
      <c r="V462" t="e">
        <f>MATCH(I462,ЦС10!A:A,0)</f>
        <v>#N/A</v>
      </c>
      <c r="W462" t="e">
        <f>INDEX(ЦС10!D:D,Лист2!V462)</f>
        <v>#N/A</v>
      </c>
      <c r="X462" t="e">
        <f>INDEX(ЦС10!E:E,Лист2!V462)</f>
        <v>#N/A</v>
      </c>
      <c r="Y462">
        <f t="shared" ca="1" si="35"/>
        <v>3</v>
      </c>
      <c r="Z462">
        <f t="shared" ca="1" si="36"/>
        <v>602981</v>
      </c>
      <c r="AA462">
        <f t="shared" ca="1" si="37"/>
        <v>612054</v>
      </c>
      <c r="AB462">
        <f t="shared" ca="1" si="38"/>
        <v>0</v>
      </c>
      <c r="AC462">
        <f t="shared" ca="1" si="39"/>
        <v>612054</v>
      </c>
    </row>
    <row r="463" spans="1:29" x14ac:dyDescent="0.25">
      <c r="A463" t="s">
        <v>2425</v>
      </c>
      <c r="B463" t="s">
        <v>2426</v>
      </c>
      <c r="C463" t="s">
        <v>1036</v>
      </c>
      <c r="D463" t="s">
        <v>1037</v>
      </c>
      <c r="E463" t="s">
        <v>1067</v>
      </c>
      <c r="F463" t="s">
        <v>1068</v>
      </c>
      <c r="G463" t="s">
        <v>1051</v>
      </c>
      <c r="H463" t="s">
        <v>2485</v>
      </c>
      <c r="I463" t="s">
        <v>3016</v>
      </c>
      <c r="J463" t="s">
        <v>3017</v>
      </c>
      <c r="K463" t="s">
        <v>102</v>
      </c>
      <c r="L463" t="s">
        <v>103</v>
      </c>
      <c r="M463">
        <v>234039</v>
      </c>
      <c r="N463">
        <v>-216440</v>
      </c>
      <c r="O463">
        <v>17599</v>
      </c>
      <c r="Q463" t="e">
        <f>MATCH(A463,Вед!A:A,0)</f>
        <v>#N/A</v>
      </c>
      <c r="R463" t="e">
        <f>INDEX(Вед!D:D,Лист2!Q463)</f>
        <v>#N/A</v>
      </c>
      <c r="S463" t="e">
        <f>INDEX(Вед!E:E,Лист2!Q463)</f>
        <v>#N/A</v>
      </c>
      <c r="T463">
        <f>MATCH(G463,ЦС2!A:A,0)</f>
        <v>20</v>
      </c>
      <c r="U463" t="str">
        <f>INDEX(ЦС2!D:D,Лист2!T463)</f>
        <v>Государственная программа 19</v>
      </c>
      <c r="V463" t="e">
        <f>MATCH(I463,ЦС10!A:A,0)</f>
        <v>#N/A</v>
      </c>
      <c r="W463" t="e">
        <f>INDEX(ЦС10!D:D,Лист2!V463)</f>
        <v>#N/A</v>
      </c>
      <c r="X463" t="e">
        <f>INDEX(ЦС10!E:E,Лист2!V463)</f>
        <v>#N/A</v>
      </c>
      <c r="Y463">
        <f t="shared" ca="1" si="35"/>
        <v>0</v>
      </c>
      <c r="Z463">
        <f t="shared" ca="1" si="36"/>
        <v>73299</v>
      </c>
      <c r="AA463">
        <f t="shared" ca="1" si="37"/>
        <v>164601</v>
      </c>
      <c r="AB463">
        <f t="shared" ca="1" si="38"/>
        <v>73299</v>
      </c>
      <c r="AC463">
        <f t="shared" ca="1" si="39"/>
        <v>237900</v>
      </c>
    </row>
    <row r="464" spans="1:29" x14ac:dyDescent="0.25">
      <c r="A464" t="s">
        <v>2425</v>
      </c>
      <c r="B464" t="s">
        <v>2426</v>
      </c>
      <c r="C464" t="s">
        <v>1036</v>
      </c>
      <c r="D464" t="s">
        <v>1037</v>
      </c>
      <c r="E464" t="s">
        <v>1067</v>
      </c>
      <c r="F464" t="s">
        <v>1068</v>
      </c>
      <c r="G464" t="s">
        <v>1051</v>
      </c>
      <c r="H464" t="s">
        <v>2485</v>
      </c>
      <c r="I464" t="s">
        <v>3010</v>
      </c>
      <c r="J464" t="s">
        <v>3011</v>
      </c>
      <c r="K464" t="s">
        <v>82</v>
      </c>
      <c r="L464" t="s">
        <v>83</v>
      </c>
      <c r="M464">
        <v>318351</v>
      </c>
      <c r="N464">
        <v>-318351</v>
      </c>
      <c r="O464">
        <v>0</v>
      </c>
      <c r="Q464" t="e">
        <f>MATCH(A464,Вед!A:A,0)</f>
        <v>#N/A</v>
      </c>
      <c r="R464" t="e">
        <f>INDEX(Вед!D:D,Лист2!Q464)</f>
        <v>#N/A</v>
      </c>
      <c r="S464" t="e">
        <f>INDEX(Вед!E:E,Лист2!Q464)</f>
        <v>#N/A</v>
      </c>
      <c r="T464">
        <f>MATCH(G464,ЦС2!A:A,0)</f>
        <v>20</v>
      </c>
      <c r="U464" t="str">
        <f>INDEX(ЦС2!D:D,Лист2!T464)</f>
        <v>Государственная программа 19</v>
      </c>
      <c r="V464" t="e">
        <f>MATCH(I464,ЦС10!A:A,0)</f>
        <v>#N/A</v>
      </c>
      <c r="W464" t="e">
        <f>INDEX(ЦС10!D:D,Лист2!V464)</f>
        <v>#N/A</v>
      </c>
      <c r="X464" t="e">
        <f>INDEX(ЦС10!E:E,Лист2!V464)</f>
        <v>#N/A</v>
      </c>
      <c r="Y464">
        <f t="shared" ca="1" si="35"/>
        <v>0</v>
      </c>
      <c r="Z464">
        <f t="shared" ca="1" si="36"/>
        <v>101511</v>
      </c>
      <c r="AA464">
        <f t="shared" ca="1" si="37"/>
        <v>187066</v>
      </c>
      <c r="AB464">
        <f t="shared" ca="1" si="38"/>
        <v>101511</v>
      </c>
      <c r="AC464">
        <f t="shared" ca="1" si="39"/>
        <v>288577</v>
      </c>
    </row>
    <row r="465" spans="1:29" x14ac:dyDescent="0.25">
      <c r="A465" t="s">
        <v>2425</v>
      </c>
      <c r="B465" t="s">
        <v>2426</v>
      </c>
      <c r="C465" t="s">
        <v>1036</v>
      </c>
      <c r="D465" t="s">
        <v>1037</v>
      </c>
      <c r="E465" t="s">
        <v>1067</v>
      </c>
      <c r="F465" t="s">
        <v>1068</v>
      </c>
      <c r="G465" t="s">
        <v>1051</v>
      </c>
      <c r="H465" t="s">
        <v>2485</v>
      </c>
      <c r="I465" t="s">
        <v>3010</v>
      </c>
      <c r="J465" t="s">
        <v>3011</v>
      </c>
      <c r="K465" t="s">
        <v>102</v>
      </c>
      <c r="L465" t="s">
        <v>103</v>
      </c>
      <c r="M465">
        <v>338969</v>
      </c>
      <c r="N465">
        <v>0</v>
      </c>
      <c r="O465">
        <v>338969</v>
      </c>
      <c r="Q465" t="e">
        <f>MATCH(A465,Вед!A:A,0)</f>
        <v>#N/A</v>
      </c>
      <c r="R465" t="e">
        <f>INDEX(Вед!D:D,Лист2!Q465)</f>
        <v>#N/A</v>
      </c>
      <c r="S465" t="e">
        <f>INDEX(Вед!E:E,Лист2!Q465)</f>
        <v>#N/A</v>
      </c>
      <c r="T465">
        <f>MATCH(G465,ЦС2!A:A,0)</f>
        <v>20</v>
      </c>
      <c r="U465" t="str">
        <f>INDEX(ЦС2!D:D,Лист2!T465)</f>
        <v>Государственная программа 19</v>
      </c>
      <c r="V465" t="e">
        <f>MATCH(I465,ЦС10!A:A,0)</f>
        <v>#N/A</v>
      </c>
      <c r="W465" t="e">
        <f>INDEX(ЦС10!D:D,Лист2!V465)</f>
        <v>#N/A</v>
      </c>
      <c r="X465" t="e">
        <f>INDEX(ЦС10!E:E,Лист2!V465)</f>
        <v>#N/A</v>
      </c>
      <c r="Y465">
        <f t="shared" ca="1" si="35"/>
        <v>3</v>
      </c>
      <c r="Z465">
        <f t="shared" ca="1" si="36"/>
        <v>65907</v>
      </c>
      <c r="AA465">
        <f t="shared" ca="1" si="37"/>
        <v>73500</v>
      </c>
      <c r="AB465">
        <f t="shared" ca="1" si="38"/>
        <v>0</v>
      </c>
      <c r="AC465">
        <f t="shared" ca="1" si="39"/>
        <v>73500</v>
      </c>
    </row>
    <row r="466" spans="1:29" x14ac:dyDescent="0.25">
      <c r="A466" t="s">
        <v>2425</v>
      </c>
      <c r="B466" t="s">
        <v>2426</v>
      </c>
      <c r="C466" t="s">
        <v>1036</v>
      </c>
      <c r="D466" t="s">
        <v>1037</v>
      </c>
      <c r="E466" t="s">
        <v>1067</v>
      </c>
      <c r="F466" t="s">
        <v>1068</v>
      </c>
      <c r="G466" t="s">
        <v>1051</v>
      </c>
      <c r="H466" t="s">
        <v>2485</v>
      </c>
      <c r="I466" t="s">
        <v>3018</v>
      </c>
      <c r="J466" t="s">
        <v>3019</v>
      </c>
      <c r="K466" t="s">
        <v>102</v>
      </c>
      <c r="L466" t="s">
        <v>103</v>
      </c>
      <c r="M466">
        <v>452771</v>
      </c>
      <c r="N466">
        <v>240720</v>
      </c>
      <c r="O466">
        <v>693491</v>
      </c>
      <c r="Q466" t="e">
        <f>MATCH(A466,Вед!A:A,0)</f>
        <v>#N/A</v>
      </c>
      <c r="R466" t="e">
        <f>INDEX(Вед!D:D,Лист2!Q466)</f>
        <v>#N/A</v>
      </c>
      <c r="S466" t="e">
        <f>INDEX(Вед!E:E,Лист2!Q466)</f>
        <v>#N/A</v>
      </c>
      <c r="T466">
        <f>MATCH(G466,ЦС2!A:A,0)</f>
        <v>20</v>
      </c>
      <c r="U466" t="str">
        <f>INDEX(ЦС2!D:D,Лист2!T466)</f>
        <v>Государственная программа 19</v>
      </c>
      <c r="V466" t="e">
        <f>MATCH(I466,ЦС10!A:A,0)</f>
        <v>#N/A</v>
      </c>
      <c r="W466" t="e">
        <f>INDEX(ЦС10!D:D,Лист2!V466)</f>
        <v>#N/A</v>
      </c>
      <c r="X466" t="e">
        <f>INDEX(ЦС10!E:E,Лист2!V466)</f>
        <v>#N/A</v>
      </c>
      <c r="Y466">
        <f t="shared" ca="1" si="35"/>
        <v>2</v>
      </c>
      <c r="Z466">
        <f t="shared" ca="1" si="36"/>
        <v>66961</v>
      </c>
      <c r="AA466">
        <f t="shared" ca="1" si="37"/>
        <v>461894</v>
      </c>
      <c r="AB466">
        <f t="shared" ca="1" si="38"/>
        <v>-461894</v>
      </c>
      <c r="AC466">
        <f t="shared" ca="1" si="39"/>
        <v>0</v>
      </c>
    </row>
    <row r="467" spans="1:29" x14ac:dyDescent="0.25">
      <c r="A467" t="s">
        <v>2425</v>
      </c>
      <c r="B467" t="s">
        <v>2426</v>
      </c>
      <c r="C467" t="s">
        <v>1036</v>
      </c>
      <c r="D467" t="s">
        <v>1037</v>
      </c>
      <c r="E467" t="s">
        <v>1067</v>
      </c>
      <c r="F467" t="s">
        <v>1068</v>
      </c>
      <c r="G467" t="s">
        <v>1051</v>
      </c>
      <c r="H467" t="s">
        <v>2485</v>
      </c>
      <c r="I467" t="s">
        <v>3008</v>
      </c>
      <c r="J467" t="s">
        <v>3009</v>
      </c>
      <c r="K467" t="s">
        <v>102</v>
      </c>
      <c r="L467" t="s">
        <v>103</v>
      </c>
      <c r="M467">
        <v>553399</v>
      </c>
      <c r="N467">
        <v>-517864</v>
      </c>
      <c r="O467">
        <v>35535</v>
      </c>
      <c r="Q467" t="e">
        <f>MATCH(A467,Вед!A:A,0)</f>
        <v>#N/A</v>
      </c>
      <c r="R467" t="e">
        <f>INDEX(Вед!D:D,Лист2!Q467)</f>
        <v>#N/A</v>
      </c>
      <c r="S467" t="e">
        <f>INDEX(Вед!E:E,Лист2!Q467)</f>
        <v>#N/A</v>
      </c>
      <c r="T467">
        <f>MATCH(G467,ЦС2!A:A,0)</f>
        <v>20</v>
      </c>
      <c r="U467" t="str">
        <f>INDEX(ЦС2!D:D,Лист2!T467)</f>
        <v>Государственная программа 19</v>
      </c>
      <c r="V467" t="e">
        <f>MATCH(I467,ЦС10!A:A,0)</f>
        <v>#N/A</v>
      </c>
      <c r="W467" t="e">
        <f>INDEX(ЦС10!D:D,Лист2!V467)</f>
        <v>#N/A</v>
      </c>
      <c r="X467" t="e">
        <f>INDEX(ЦС10!E:E,Лист2!V467)</f>
        <v>#N/A</v>
      </c>
      <c r="Y467">
        <f t="shared" ca="1" si="35"/>
        <v>1</v>
      </c>
      <c r="Z467">
        <f t="shared" ca="1" si="36"/>
        <v>316637</v>
      </c>
      <c r="AA467">
        <f t="shared" ca="1" si="37"/>
        <v>467330</v>
      </c>
      <c r="AB467">
        <f t="shared" ca="1" si="38"/>
        <v>-316637</v>
      </c>
      <c r="AC467">
        <f t="shared" ca="1" si="39"/>
        <v>150693</v>
      </c>
    </row>
    <row r="468" spans="1:29" x14ac:dyDescent="0.25">
      <c r="A468" t="s">
        <v>2425</v>
      </c>
      <c r="B468" t="s">
        <v>2426</v>
      </c>
      <c r="C468" t="s">
        <v>1036</v>
      </c>
      <c r="D468" t="s">
        <v>1037</v>
      </c>
      <c r="E468" t="s">
        <v>1067</v>
      </c>
      <c r="F468" t="s">
        <v>1068</v>
      </c>
      <c r="G468" t="s">
        <v>1051</v>
      </c>
      <c r="H468" t="s">
        <v>2485</v>
      </c>
      <c r="I468" t="s">
        <v>3020</v>
      </c>
      <c r="J468" t="s">
        <v>3021</v>
      </c>
      <c r="K468" t="s">
        <v>102</v>
      </c>
      <c r="L468" t="s">
        <v>103</v>
      </c>
      <c r="M468">
        <v>631177</v>
      </c>
      <c r="N468">
        <v>438737</v>
      </c>
      <c r="O468">
        <v>1069914</v>
      </c>
      <c r="Q468" t="e">
        <f>MATCH(A468,Вед!A:A,0)</f>
        <v>#N/A</v>
      </c>
      <c r="R468" t="e">
        <f>INDEX(Вед!D:D,Лист2!Q468)</f>
        <v>#N/A</v>
      </c>
      <c r="S468" t="e">
        <f>INDEX(Вед!E:E,Лист2!Q468)</f>
        <v>#N/A</v>
      </c>
      <c r="T468">
        <f>MATCH(G468,ЦС2!A:A,0)</f>
        <v>20</v>
      </c>
      <c r="U468" t="str">
        <f>INDEX(ЦС2!D:D,Лист2!T468)</f>
        <v>Государственная программа 19</v>
      </c>
      <c r="V468" t="e">
        <f>MATCH(I468,ЦС10!A:A,0)</f>
        <v>#N/A</v>
      </c>
      <c r="W468" t="e">
        <f>INDEX(ЦС10!D:D,Лист2!V468)</f>
        <v>#N/A</v>
      </c>
      <c r="X468" t="e">
        <f>INDEX(ЦС10!E:E,Лист2!V468)</f>
        <v>#N/A</v>
      </c>
      <c r="Y468">
        <f t="shared" ca="1" si="35"/>
        <v>0</v>
      </c>
      <c r="Z468">
        <f t="shared" ca="1" si="36"/>
        <v>87163</v>
      </c>
      <c r="AA468">
        <f t="shared" ca="1" si="37"/>
        <v>257058</v>
      </c>
      <c r="AB468">
        <f t="shared" ca="1" si="38"/>
        <v>87163</v>
      </c>
      <c r="AC468">
        <f t="shared" ca="1" si="39"/>
        <v>344221</v>
      </c>
    </row>
    <row r="469" spans="1:29" x14ac:dyDescent="0.25">
      <c r="A469" t="s">
        <v>2425</v>
      </c>
      <c r="B469" t="s">
        <v>2426</v>
      </c>
      <c r="C469" t="s">
        <v>1036</v>
      </c>
      <c r="D469" t="s">
        <v>1037</v>
      </c>
      <c r="E469" t="s">
        <v>1067</v>
      </c>
      <c r="F469" t="s">
        <v>1068</v>
      </c>
      <c r="G469" t="s">
        <v>1051</v>
      </c>
      <c r="H469" t="s">
        <v>2485</v>
      </c>
      <c r="I469" t="s">
        <v>3022</v>
      </c>
      <c r="J469" t="s">
        <v>3023</v>
      </c>
      <c r="K469" t="s">
        <v>102</v>
      </c>
      <c r="L469" t="s">
        <v>103</v>
      </c>
      <c r="M469">
        <v>903940</v>
      </c>
      <c r="N469">
        <v>0</v>
      </c>
      <c r="O469">
        <v>903940</v>
      </c>
      <c r="Q469" t="e">
        <f>MATCH(A469,Вед!A:A,0)</f>
        <v>#N/A</v>
      </c>
      <c r="R469" t="e">
        <f>INDEX(Вед!D:D,Лист2!Q469)</f>
        <v>#N/A</v>
      </c>
      <c r="S469" t="e">
        <f>INDEX(Вед!E:E,Лист2!Q469)</f>
        <v>#N/A</v>
      </c>
      <c r="T469">
        <f>MATCH(G469,ЦС2!A:A,0)</f>
        <v>20</v>
      </c>
      <c r="U469" t="str">
        <f>INDEX(ЦС2!D:D,Лист2!T469)</f>
        <v>Государственная программа 19</v>
      </c>
      <c r="V469" t="e">
        <f>MATCH(I469,ЦС10!A:A,0)</f>
        <v>#N/A</v>
      </c>
      <c r="W469" t="e">
        <f>INDEX(ЦС10!D:D,Лист2!V469)</f>
        <v>#N/A</v>
      </c>
      <c r="X469" t="e">
        <f>INDEX(ЦС10!E:E,Лист2!V469)</f>
        <v>#N/A</v>
      </c>
      <c r="Y469">
        <f t="shared" ca="1" si="35"/>
        <v>1</v>
      </c>
      <c r="Z469">
        <f t="shared" ca="1" si="36"/>
        <v>348161</v>
      </c>
      <c r="AA469">
        <f t="shared" ca="1" si="37"/>
        <v>391733</v>
      </c>
      <c r="AB469">
        <f t="shared" ca="1" si="38"/>
        <v>-348161</v>
      </c>
      <c r="AC469">
        <f t="shared" ca="1" si="39"/>
        <v>43572</v>
      </c>
    </row>
    <row r="470" spans="1:29" x14ac:dyDescent="0.25">
      <c r="A470" t="s">
        <v>2425</v>
      </c>
      <c r="B470" t="s">
        <v>2426</v>
      </c>
      <c r="C470" t="s">
        <v>299</v>
      </c>
      <c r="D470" t="s">
        <v>300</v>
      </c>
      <c r="E470" t="s">
        <v>723</v>
      </c>
      <c r="F470" t="s">
        <v>724</v>
      </c>
      <c r="G470" t="s">
        <v>733</v>
      </c>
      <c r="H470" t="s">
        <v>2477</v>
      </c>
      <c r="I470" t="s">
        <v>3024</v>
      </c>
      <c r="J470" t="s">
        <v>3025</v>
      </c>
      <c r="K470" t="s">
        <v>68</v>
      </c>
      <c r="L470" t="s">
        <v>69</v>
      </c>
      <c r="M470">
        <v>714395</v>
      </c>
      <c r="N470">
        <v>0</v>
      </c>
      <c r="O470">
        <v>714395</v>
      </c>
      <c r="Q470" t="e">
        <f>MATCH(A470,Вед!A:A,0)</f>
        <v>#N/A</v>
      </c>
      <c r="R470" t="e">
        <f>INDEX(Вед!D:D,Лист2!Q470)</f>
        <v>#N/A</v>
      </c>
      <c r="S470" t="e">
        <f>INDEX(Вед!E:E,Лист2!Q470)</f>
        <v>#N/A</v>
      </c>
      <c r="T470">
        <f>MATCH(G470,ЦС2!A:A,0)</f>
        <v>16</v>
      </c>
      <c r="U470" t="str">
        <f>INDEX(ЦС2!D:D,Лист2!T470)</f>
        <v>Государственная программа 15</v>
      </c>
      <c r="V470" t="e">
        <f>MATCH(I470,ЦС10!A:A,0)</f>
        <v>#N/A</v>
      </c>
      <c r="W470" t="e">
        <f>INDEX(ЦС10!D:D,Лист2!V470)</f>
        <v>#N/A</v>
      </c>
      <c r="X470" t="e">
        <f>INDEX(ЦС10!E:E,Лист2!V470)</f>
        <v>#N/A</v>
      </c>
      <c r="Y470">
        <f t="shared" ca="1" si="35"/>
        <v>3</v>
      </c>
      <c r="Z470">
        <f t="shared" ca="1" si="36"/>
        <v>158443</v>
      </c>
      <c r="AA470">
        <f t="shared" ca="1" si="37"/>
        <v>500893</v>
      </c>
      <c r="AB470">
        <f t="shared" ca="1" si="38"/>
        <v>0</v>
      </c>
      <c r="AC470">
        <f t="shared" ca="1" si="39"/>
        <v>500893</v>
      </c>
    </row>
    <row r="471" spans="1:29" x14ac:dyDescent="0.25">
      <c r="A471" t="s">
        <v>2425</v>
      </c>
      <c r="B471" t="s">
        <v>2426</v>
      </c>
      <c r="C471" t="s">
        <v>1087</v>
      </c>
      <c r="D471" t="s">
        <v>1088</v>
      </c>
      <c r="E471" t="s">
        <v>1089</v>
      </c>
      <c r="F471" t="s">
        <v>1090</v>
      </c>
      <c r="G471" t="s">
        <v>219</v>
      </c>
      <c r="H471" t="s">
        <v>2466</v>
      </c>
      <c r="I471" t="s">
        <v>3026</v>
      </c>
      <c r="J471" t="s">
        <v>3027</v>
      </c>
      <c r="K471" t="s">
        <v>154</v>
      </c>
      <c r="L471" t="s">
        <v>155</v>
      </c>
      <c r="M471">
        <v>639741</v>
      </c>
      <c r="N471">
        <v>0</v>
      </c>
      <c r="O471">
        <v>639741</v>
      </c>
      <c r="Q471" t="e">
        <f>MATCH(A471,Вед!A:A,0)</f>
        <v>#N/A</v>
      </c>
      <c r="R471" t="e">
        <f>INDEX(Вед!D:D,Лист2!Q471)</f>
        <v>#N/A</v>
      </c>
      <c r="S471" t="e">
        <f>INDEX(Вед!E:E,Лист2!Q471)</f>
        <v>#N/A</v>
      </c>
      <c r="T471">
        <f>MATCH(G471,ЦС2!A:A,0)</f>
        <v>19</v>
      </c>
      <c r="U471" t="str">
        <f>INDEX(ЦС2!D:D,Лист2!T471)</f>
        <v>Государственная программа 18</v>
      </c>
      <c r="V471" t="e">
        <f>MATCH(I471,ЦС10!A:A,0)</f>
        <v>#N/A</v>
      </c>
      <c r="W471" t="e">
        <f>INDEX(ЦС10!D:D,Лист2!V471)</f>
        <v>#N/A</v>
      </c>
      <c r="X471" t="e">
        <f>INDEX(ЦС10!E:E,Лист2!V471)</f>
        <v>#N/A</v>
      </c>
      <c r="Y471">
        <f t="shared" ca="1" si="35"/>
        <v>2</v>
      </c>
      <c r="Z471">
        <f t="shared" ca="1" si="36"/>
        <v>170614</v>
      </c>
      <c r="AA471">
        <f t="shared" ca="1" si="37"/>
        <v>218083</v>
      </c>
      <c r="AB471">
        <f t="shared" ca="1" si="38"/>
        <v>-218083</v>
      </c>
      <c r="AC471">
        <f t="shared" ca="1" si="39"/>
        <v>0</v>
      </c>
    </row>
    <row r="472" spans="1:29" x14ac:dyDescent="0.25">
      <c r="A472" t="s">
        <v>2425</v>
      </c>
      <c r="B472" t="s">
        <v>2426</v>
      </c>
      <c r="C472" t="s">
        <v>1087</v>
      </c>
      <c r="D472" t="s">
        <v>1088</v>
      </c>
      <c r="E472" t="s">
        <v>1089</v>
      </c>
      <c r="F472" t="s">
        <v>1090</v>
      </c>
      <c r="G472" t="s">
        <v>1051</v>
      </c>
      <c r="H472" t="s">
        <v>2485</v>
      </c>
      <c r="I472" t="s">
        <v>3010</v>
      </c>
      <c r="J472" t="s">
        <v>3011</v>
      </c>
      <c r="K472" t="s">
        <v>154</v>
      </c>
      <c r="L472" t="s">
        <v>155</v>
      </c>
      <c r="M472">
        <v>629806</v>
      </c>
      <c r="N472">
        <v>-603611</v>
      </c>
      <c r="O472">
        <v>26195</v>
      </c>
      <c r="Q472" t="e">
        <f>MATCH(A472,Вед!A:A,0)</f>
        <v>#N/A</v>
      </c>
      <c r="R472" t="e">
        <f>INDEX(Вед!D:D,Лист2!Q472)</f>
        <v>#N/A</v>
      </c>
      <c r="S472" t="e">
        <f>INDEX(Вед!E:E,Лист2!Q472)</f>
        <v>#N/A</v>
      </c>
      <c r="T472">
        <f>MATCH(G472,ЦС2!A:A,0)</f>
        <v>20</v>
      </c>
      <c r="U472" t="str">
        <f>INDEX(ЦС2!D:D,Лист2!T472)</f>
        <v>Государственная программа 19</v>
      </c>
      <c r="V472" t="e">
        <f>MATCH(I472,ЦС10!A:A,0)</f>
        <v>#N/A</v>
      </c>
      <c r="W472" t="e">
        <f>INDEX(ЦС10!D:D,Лист2!V472)</f>
        <v>#N/A</v>
      </c>
      <c r="X472" t="e">
        <f>INDEX(ЦС10!E:E,Лист2!V472)</f>
        <v>#N/A</v>
      </c>
      <c r="Y472">
        <f t="shared" ca="1" si="35"/>
        <v>1</v>
      </c>
      <c r="Z472">
        <f t="shared" ca="1" si="36"/>
        <v>82659</v>
      </c>
      <c r="AA472">
        <f t="shared" ca="1" si="37"/>
        <v>107606</v>
      </c>
      <c r="AB472">
        <f t="shared" ca="1" si="38"/>
        <v>-82659</v>
      </c>
      <c r="AC472">
        <f t="shared" ca="1" si="39"/>
        <v>24947</v>
      </c>
    </row>
    <row r="473" spans="1:29" x14ac:dyDescent="0.25">
      <c r="A473" t="s">
        <v>2425</v>
      </c>
      <c r="B473" t="s">
        <v>2426</v>
      </c>
      <c r="C473" t="s">
        <v>1087</v>
      </c>
      <c r="D473" t="s">
        <v>1088</v>
      </c>
      <c r="E473" t="s">
        <v>1089</v>
      </c>
      <c r="F473" t="s">
        <v>1090</v>
      </c>
      <c r="G473" t="s">
        <v>733</v>
      </c>
      <c r="H473" t="s">
        <v>2477</v>
      </c>
      <c r="I473" t="s">
        <v>3028</v>
      </c>
      <c r="J473" t="s">
        <v>3029</v>
      </c>
      <c r="K473" t="s">
        <v>150</v>
      </c>
      <c r="L473" t="s">
        <v>151</v>
      </c>
      <c r="M473">
        <v>786006</v>
      </c>
      <c r="N473">
        <v>0</v>
      </c>
      <c r="O473">
        <v>786006</v>
      </c>
      <c r="Q473" t="e">
        <f>MATCH(A473,Вед!A:A,0)</f>
        <v>#N/A</v>
      </c>
      <c r="R473" t="e">
        <f>INDEX(Вед!D:D,Лист2!Q473)</f>
        <v>#N/A</v>
      </c>
      <c r="S473" t="e">
        <f>INDEX(Вед!E:E,Лист2!Q473)</f>
        <v>#N/A</v>
      </c>
      <c r="T473">
        <f>MATCH(G473,ЦС2!A:A,0)</f>
        <v>16</v>
      </c>
      <c r="U473" t="str">
        <f>INDEX(ЦС2!D:D,Лист2!T473)</f>
        <v>Государственная программа 15</v>
      </c>
      <c r="V473" t="e">
        <f>MATCH(I473,ЦС10!A:A,0)</f>
        <v>#N/A</v>
      </c>
      <c r="W473" t="e">
        <f>INDEX(ЦС10!D:D,Лист2!V473)</f>
        <v>#N/A</v>
      </c>
      <c r="X473" t="e">
        <f>INDEX(ЦС10!E:E,Лист2!V473)</f>
        <v>#N/A</v>
      </c>
      <c r="Y473">
        <f t="shared" ca="1" si="35"/>
        <v>2</v>
      </c>
      <c r="Z473">
        <f t="shared" ca="1" si="36"/>
        <v>37662</v>
      </c>
      <c r="AA473">
        <f t="shared" ca="1" si="37"/>
        <v>144795</v>
      </c>
      <c r="AB473">
        <f t="shared" ca="1" si="38"/>
        <v>-144795</v>
      </c>
      <c r="AC473">
        <f t="shared" ca="1" si="39"/>
        <v>0</v>
      </c>
    </row>
    <row r="474" spans="1:29" x14ac:dyDescent="0.25">
      <c r="A474" t="s">
        <v>2425</v>
      </c>
      <c r="B474" t="s">
        <v>2426</v>
      </c>
      <c r="C474" t="s">
        <v>1087</v>
      </c>
      <c r="D474" t="s">
        <v>1088</v>
      </c>
      <c r="E474" t="s">
        <v>1098</v>
      </c>
      <c r="F474" t="s">
        <v>1099</v>
      </c>
      <c r="G474" t="s">
        <v>590</v>
      </c>
      <c r="H474" t="s">
        <v>2471</v>
      </c>
      <c r="I474" t="s">
        <v>3030</v>
      </c>
      <c r="J474" t="s">
        <v>3031</v>
      </c>
      <c r="K474" t="s">
        <v>46</v>
      </c>
      <c r="L474" t="s">
        <v>47</v>
      </c>
      <c r="M474">
        <v>472660</v>
      </c>
      <c r="N474">
        <v>0</v>
      </c>
      <c r="O474">
        <v>472660</v>
      </c>
      <c r="Q474" t="e">
        <f>MATCH(A474,Вед!A:A,0)</f>
        <v>#N/A</v>
      </c>
      <c r="R474" t="e">
        <f>INDEX(Вед!D:D,Лист2!Q474)</f>
        <v>#N/A</v>
      </c>
      <c r="S474" t="e">
        <f>INDEX(Вед!E:E,Лист2!Q474)</f>
        <v>#N/A</v>
      </c>
      <c r="T474">
        <f>MATCH(G474,ЦС2!A:A,0)</f>
        <v>8</v>
      </c>
      <c r="U474" t="str">
        <f>INDEX(ЦС2!D:D,Лист2!T474)</f>
        <v>Государственная программа 7</v>
      </c>
      <c r="V474" t="e">
        <f>MATCH(I474,ЦС10!A:A,0)</f>
        <v>#N/A</v>
      </c>
      <c r="W474" t="e">
        <f>INDEX(ЦС10!D:D,Лист2!V474)</f>
        <v>#N/A</v>
      </c>
      <c r="X474" t="e">
        <f>INDEX(ЦС10!E:E,Лист2!V474)</f>
        <v>#N/A</v>
      </c>
      <c r="Y474">
        <f t="shared" ca="1" si="35"/>
        <v>3</v>
      </c>
      <c r="Z474">
        <f t="shared" ca="1" si="36"/>
        <v>128286</v>
      </c>
      <c r="AA474">
        <f t="shared" ca="1" si="37"/>
        <v>576252</v>
      </c>
      <c r="AB474">
        <f t="shared" ca="1" si="38"/>
        <v>0</v>
      </c>
      <c r="AC474">
        <f t="shared" ca="1" si="39"/>
        <v>576252</v>
      </c>
    </row>
    <row r="475" spans="1:29" x14ac:dyDescent="0.25">
      <c r="A475" t="s">
        <v>2425</v>
      </c>
      <c r="B475" t="s">
        <v>2426</v>
      </c>
      <c r="C475" t="s">
        <v>1087</v>
      </c>
      <c r="D475" t="s">
        <v>1088</v>
      </c>
      <c r="E475" t="s">
        <v>1098</v>
      </c>
      <c r="F475" t="s">
        <v>1099</v>
      </c>
      <c r="G475" t="s">
        <v>219</v>
      </c>
      <c r="H475" t="s">
        <v>2466</v>
      </c>
      <c r="I475" t="s">
        <v>3032</v>
      </c>
      <c r="J475" t="s">
        <v>3033</v>
      </c>
      <c r="K475" t="s">
        <v>46</v>
      </c>
      <c r="L475" t="s">
        <v>47</v>
      </c>
      <c r="M475">
        <v>346955</v>
      </c>
      <c r="N475">
        <v>-337110</v>
      </c>
      <c r="O475">
        <v>9845</v>
      </c>
      <c r="Q475" t="e">
        <f>MATCH(A475,Вед!A:A,0)</f>
        <v>#N/A</v>
      </c>
      <c r="R475" t="e">
        <f>INDEX(Вед!D:D,Лист2!Q475)</f>
        <v>#N/A</v>
      </c>
      <c r="S475" t="e">
        <f>INDEX(Вед!E:E,Лист2!Q475)</f>
        <v>#N/A</v>
      </c>
      <c r="T475">
        <f>MATCH(G475,ЦС2!A:A,0)</f>
        <v>19</v>
      </c>
      <c r="U475" t="str">
        <f>INDEX(ЦС2!D:D,Лист2!T475)</f>
        <v>Государственная программа 18</v>
      </c>
      <c r="V475" t="e">
        <f>MATCH(I475,ЦС10!A:A,0)</f>
        <v>#N/A</v>
      </c>
      <c r="W475" t="e">
        <f>INDEX(ЦС10!D:D,Лист2!V475)</f>
        <v>#N/A</v>
      </c>
      <c r="X475" t="e">
        <f>INDEX(ЦС10!E:E,Лист2!V475)</f>
        <v>#N/A</v>
      </c>
      <c r="Y475">
        <f t="shared" ca="1" si="35"/>
        <v>3</v>
      </c>
      <c r="Z475">
        <f t="shared" ca="1" si="36"/>
        <v>225640</v>
      </c>
      <c r="AA475">
        <f t="shared" ca="1" si="37"/>
        <v>563730</v>
      </c>
      <c r="AB475">
        <f t="shared" ca="1" si="38"/>
        <v>0</v>
      </c>
      <c r="AC475">
        <f t="shared" ca="1" si="39"/>
        <v>563730</v>
      </c>
    </row>
    <row r="476" spans="1:29" x14ac:dyDescent="0.25">
      <c r="A476" t="s">
        <v>2425</v>
      </c>
      <c r="B476" t="s">
        <v>2426</v>
      </c>
      <c r="C476" t="s">
        <v>1087</v>
      </c>
      <c r="D476" t="s">
        <v>1088</v>
      </c>
      <c r="E476" t="s">
        <v>1098</v>
      </c>
      <c r="F476" t="s">
        <v>1099</v>
      </c>
      <c r="G476" t="s">
        <v>733</v>
      </c>
      <c r="H476" t="s">
        <v>2477</v>
      </c>
      <c r="I476" t="s">
        <v>3034</v>
      </c>
      <c r="J476" t="s">
        <v>3035</v>
      </c>
      <c r="K476" t="s">
        <v>102</v>
      </c>
      <c r="L476" t="s">
        <v>103</v>
      </c>
      <c r="M476">
        <v>642997</v>
      </c>
      <c r="N476">
        <v>-358000</v>
      </c>
      <c r="O476">
        <v>284997</v>
      </c>
      <c r="Q476" t="e">
        <f>MATCH(A476,Вед!A:A,0)</f>
        <v>#N/A</v>
      </c>
      <c r="R476" t="e">
        <f>INDEX(Вед!D:D,Лист2!Q476)</f>
        <v>#N/A</v>
      </c>
      <c r="S476" t="e">
        <f>INDEX(Вед!E:E,Лист2!Q476)</f>
        <v>#N/A</v>
      </c>
      <c r="T476">
        <f>MATCH(G476,ЦС2!A:A,0)</f>
        <v>16</v>
      </c>
      <c r="U476" t="str">
        <f>INDEX(ЦС2!D:D,Лист2!T476)</f>
        <v>Государственная программа 15</v>
      </c>
      <c r="V476" t="e">
        <f>MATCH(I476,ЦС10!A:A,0)</f>
        <v>#N/A</v>
      </c>
      <c r="W476" t="e">
        <f>INDEX(ЦС10!D:D,Лист2!V476)</f>
        <v>#N/A</v>
      </c>
      <c r="X476" t="e">
        <f>INDEX(ЦС10!E:E,Лист2!V476)</f>
        <v>#N/A</v>
      </c>
      <c r="Y476">
        <f t="shared" ca="1" si="35"/>
        <v>0</v>
      </c>
      <c r="Z476">
        <f t="shared" ca="1" si="36"/>
        <v>204377</v>
      </c>
      <c r="AA476">
        <f t="shared" ca="1" si="37"/>
        <v>956330</v>
      </c>
      <c r="AB476">
        <f t="shared" ca="1" si="38"/>
        <v>204377</v>
      </c>
      <c r="AC476">
        <f t="shared" ca="1" si="39"/>
        <v>1160707</v>
      </c>
    </row>
    <row r="477" spans="1:29" x14ac:dyDescent="0.25">
      <c r="A477" t="s">
        <v>2425</v>
      </c>
      <c r="B477" t="s">
        <v>2426</v>
      </c>
      <c r="C477" t="s">
        <v>1087</v>
      </c>
      <c r="D477" t="s">
        <v>1088</v>
      </c>
      <c r="E477" t="s">
        <v>1098</v>
      </c>
      <c r="F477" t="s">
        <v>1099</v>
      </c>
      <c r="G477" t="s">
        <v>733</v>
      </c>
      <c r="H477" t="s">
        <v>2477</v>
      </c>
      <c r="I477" t="s">
        <v>3036</v>
      </c>
      <c r="J477" t="s">
        <v>3037</v>
      </c>
      <c r="K477" t="s">
        <v>102</v>
      </c>
      <c r="L477" t="s">
        <v>103</v>
      </c>
      <c r="M477">
        <v>930830</v>
      </c>
      <c r="N477">
        <v>207159</v>
      </c>
      <c r="O477">
        <v>1137989</v>
      </c>
      <c r="Q477" t="e">
        <f>MATCH(A477,Вед!A:A,0)</f>
        <v>#N/A</v>
      </c>
      <c r="R477" t="e">
        <f>INDEX(Вед!D:D,Лист2!Q477)</f>
        <v>#N/A</v>
      </c>
      <c r="S477" t="e">
        <f>INDEX(Вед!E:E,Лист2!Q477)</f>
        <v>#N/A</v>
      </c>
      <c r="T477">
        <f>MATCH(G477,ЦС2!A:A,0)</f>
        <v>16</v>
      </c>
      <c r="U477" t="str">
        <f>INDEX(ЦС2!D:D,Лист2!T477)</f>
        <v>Государственная программа 15</v>
      </c>
      <c r="V477" t="e">
        <f>MATCH(I477,ЦС10!A:A,0)</f>
        <v>#N/A</v>
      </c>
      <c r="W477" t="e">
        <f>INDEX(ЦС10!D:D,Лист2!V477)</f>
        <v>#N/A</v>
      </c>
      <c r="X477" t="e">
        <f>INDEX(ЦС10!E:E,Лист2!V477)</f>
        <v>#N/A</v>
      </c>
      <c r="Y477">
        <f t="shared" ca="1" si="35"/>
        <v>3</v>
      </c>
      <c r="Z477">
        <f t="shared" ca="1" si="36"/>
        <v>170483</v>
      </c>
      <c r="AA477">
        <f t="shared" ca="1" si="37"/>
        <v>248307</v>
      </c>
      <c r="AB477">
        <f t="shared" ca="1" si="38"/>
        <v>0</v>
      </c>
      <c r="AC477">
        <f t="shared" ca="1" si="39"/>
        <v>248307</v>
      </c>
    </row>
    <row r="478" spans="1:29" x14ac:dyDescent="0.25">
      <c r="A478" t="s">
        <v>2425</v>
      </c>
      <c r="B478" t="s">
        <v>2426</v>
      </c>
      <c r="C478" t="s">
        <v>1087</v>
      </c>
      <c r="D478" t="s">
        <v>1088</v>
      </c>
      <c r="E478" t="s">
        <v>1098</v>
      </c>
      <c r="F478" t="s">
        <v>1099</v>
      </c>
      <c r="G478" t="s">
        <v>733</v>
      </c>
      <c r="H478" t="s">
        <v>2477</v>
      </c>
      <c r="I478" t="s">
        <v>3038</v>
      </c>
      <c r="J478" t="s">
        <v>3039</v>
      </c>
      <c r="K478" t="s">
        <v>102</v>
      </c>
      <c r="L478" t="s">
        <v>103</v>
      </c>
      <c r="M478">
        <v>880300</v>
      </c>
      <c r="N478">
        <v>0</v>
      </c>
      <c r="O478">
        <v>880300</v>
      </c>
      <c r="Q478" t="e">
        <f>MATCH(A478,Вед!A:A,0)</f>
        <v>#N/A</v>
      </c>
      <c r="R478" t="e">
        <f>INDEX(Вед!D:D,Лист2!Q478)</f>
        <v>#N/A</v>
      </c>
      <c r="S478" t="e">
        <f>INDEX(Вед!E:E,Лист2!Q478)</f>
        <v>#N/A</v>
      </c>
      <c r="T478">
        <f>MATCH(G478,ЦС2!A:A,0)</f>
        <v>16</v>
      </c>
      <c r="U478" t="str">
        <f>INDEX(ЦС2!D:D,Лист2!T478)</f>
        <v>Государственная программа 15</v>
      </c>
      <c r="V478" t="e">
        <f>MATCH(I478,ЦС10!A:A,0)</f>
        <v>#N/A</v>
      </c>
      <c r="W478" t="e">
        <f>INDEX(ЦС10!D:D,Лист2!V478)</f>
        <v>#N/A</v>
      </c>
      <c r="X478" t="e">
        <f>INDEX(ЦС10!E:E,Лист2!V478)</f>
        <v>#N/A</v>
      </c>
      <c r="Y478">
        <f t="shared" ca="1" si="35"/>
        <v>1</v>
      </c>
      <c r="Z478">
        <f t="shared" ca="1" si="36"/>
        <v>864424</v>
      </c>
      <c r="AA478">
        <f t="shared" ca="1" si="37"/>
        <v>973061</v>
      </c>
      <c r="AB478">
        <f t="shared" ca="1" si="38"/>
        <v>-864424</v>
      </c>
      <c r="AC478">
        <f t="shared" ca="1" si="39"/>
        <v>108637</v>
      </c>
    </row>
    <row r="479" spans="1:29" x14ac:dyDescent="0.25">
      <c r="A479" t="s">
        <v>2425</v>
      </c>
      <c r="B479" t="s">
        <v>2426</v>
      </c>
      <c r="C479" t="s">
        <v>1087</v>
      </c>
      <c r="D479" t="s">
        <v>1088</v>
      </c>
      <c r="E479" t="s">
        <v>1098</v>
      </c>
      <c r="F479" t="s">
        <v>1099</v>
      </c>
      <c r="G479" t="s">
        <v>733</v>
      </c>
      <c r="H479" t="s">
        <v>2477</v>
      </c>
      <c r="I479" t="s">
        <v>3038</v>
      </c>
      <c r="J479" t="s">
        <v>3039</v>
      </c>
      <c r="K479" t="s">
        <v>154</v>
      </c>
      <c r="L479" t="s">
        <v>155</v>
      </c>
      <c r="M479">
        <v>795412</v>
      </c>
      <c r="N479">
        <v>0</v>
      </c>
      <c r="O479">
        <v>795412</v>
      </c>
      <c r="Q479" t="e">
        <f>MATCH(A479,Вед!A:A,0)</f>
        <v>#N/A</v>
      </c>
      <c r="R479" t="e">
        <f>INDEX(Вед!D:D,Лист2!Q479)</f>
        <v>#N/A</v>
      </c>
      <c r="S479" t="e">
        <f>INDEX(Вед!E:E,Лист2!Q479)</f>
        <v>#N/A</v>
      </c>
      <c r="T479">
        <f>MATCH(G479,ЦС2!A:A,0)</f>
        <v>16</v>
      </c>
      <c r="U479" t="str">
        <f>INDEX(ЦС2!D:D,Лист2!T479)</f>
        <v>Государственная программа 15</v>
      </c>
      <c r="V479" t="e">
        <f>MATCH(I479,ЦС10!A:A,0)</f>
        <v>#N/A</v>
      </c>
      <c r="W479" t="e">
        <f>INDEX(ЦС10!D:D,Лист2!V479)</f>
        <v>#N/A</v>
      </c>
      <c r="X479" t="e">
        <f>INDEX(ЦС10!E:E,Лист2!V479)</f>
        <v>#N/A</v>
      </c>
      <c r="Y479">
        <f t="shared" ca="1" si="35"/>
        <v>3</v>
      </c>
      <c r="Z479">
        <f t="shared" ca="1" si="36"/>
        <v>117967</v>
      </c>
      <c r="AA479">
        <f t="shared" ca="1" si="37"/>
        <v>269416</v>
      </c>
      <c r="AB479">
        <f t="shared" ca="1" si="38"/>
        <v>0</v>
      </c>
      <c r="AC479">
        <f t="shared" ca="1" si="39"/>
        <v>269416</v>
      </c>
    </row>
    <row r="480" spans="1:29" x14ac:dyDescent="0.25">
      <c r="A480" t="s">
        <v>2425</v>
      </c>
      <c r="B480" t="s">
        <v>2426</v>
      </c>
      <c r="C480" t="s">
        <v>1087</v>
      </c>
      <c r="D480" t="s">
        <v>1088</v>
      </c>
      <c r="E480" t="s">
        <v>1098</v>
      </c>
      <c r="F480" t="s">
        <v>1099</v>
      </c>
      <c r="G480" t="s">
        <v>733</v>
      </c>
      <c r="H480" t="s">
        <v>2477</v>
      </c>
      <c r="I480" t="s">
        <v>3040</v>
      </c>
      <c r="J480" t="s">
        <v>3041</v>
      </c>
      <c r="K480" t="s">
        <v>102</v>
      </c>
      <c r="L480" t="s">
        <v>103</v>
      </c>
      <c r="M480">
        <v>841676</v>
      </c>
      <c r="N480">
        <v>0</v>
      </c>
      <c r="O480">
        <v>841676</v>
      </c>
      <c r="Q480" t="e">
        <f>MATCH(A480,Вед!A:A,0)</f>
        <v>#N/A</v>
      </c>
      <c r="R480" t="e">
        <f>INDEX(Вед!D:D,Лист2!Q480)</f>
        <v>#N/A</v>
      </c>
      <c r="S480" t="e">
        <f>INDEX(Вед!E:E,Лист2!Q480)</f>
        <v>#N/A</v>
      </c>
      <c r="T480">
        <f>MATCH(G480,ЦС2!A:A,0)</f>
        <v>16</v>
      </c>
      <c r="U480" t="str">
        <f>INDEX(ЦС2!D:D,Лист2!T480)</f>
        <v>Государственная программа 15</v>
      </c>
      <c r="V480" t="e">
        <f>MATCH(I480,ЦС10!A:A,0)</f>
        <v>#N/A</v>
      </c>
      <c r="W480" t="e">
        <f>INDEX(ЦС10!D:D,Лист2!V480)</f>
        <v>#N/A</v>
      </c>
      <c r="X480" t="e">
        <f>INDEX(ЦС10!E:E,Лист2!V480)</f>
        <v>#N/A</v>
      </c>
      <c r="Y480">
        <f t="shared" ca="1" si="35"/>
        <v>0</v>
      </c>
      <c r="Z480">
        <f t="shared" ca="1" si="36"/>
        <v>344712</v>
      </c>
      <c r="AA480">
        <f t="shared" ca="1" si="37"/>
        <v>458623</v>
      </c>
      <c r="AB480">
        <f t="shared" ca="1" si="38"/>
        <v>344712</v>
      </c>
      <c r="AC480">
        <f t="shared" ca="1" si="39"/>
        <v>803335</v>
      </c>
    </row>
    <row r="481" spans="1:29" x14ac:dyDescent="0.25">
      <c r="A481" t="s">
        <v>2425</v>
      </c>
      <c r="B481" t="s">
        <v>2426</v>
      </c>
      <c r="C481" t="s">
        <v>1087</v>
      </c>
      <c r="D481" t="s">
        <v>1088</v>
      </c>
      <c r="E481" t="s">
        <v>1098</v>
      </c>
      <c r="F481" t="s">
        <v>1099</v>
      </c>
      <c r="G481" t="s">
        <v>733</v>
      </c>
      <c r="H481" t="s">
        <v>2477</v>
      </c>
      <c r="I481" t="s">
        <v>3042</v>
      </c>
      <c r="J481" t="s">
        <v>3043</v>
      </c>
      <c r="K481" t="s">
        <v>58</v>
      </c>
      <c r="L481" t="s">
        <v>59</v>
      </c>
      <c r="M481">
        <v>428940</v>
      </c>
      <c r="N481">
        <v>271144</v>
      </c>
      <c r="O481">
        <v>700084</v>
      </c>
      <c r="Q481" t="e">
        <f>MATCH(A481,Вед!A:A,0)</f>
        <v>#N/A</v>
      </c>
      <c r="R481" t="e">
        <f>INDEX(Вед!D:D,Лист2!Q481)</f>
        <v>#N/A</v>
      </c>
      <c r="S481" t="e">
        <f>INDEX(Вед!E:E,Лист2!Q481)</f>
        <v>#N/A</v>
      </c>
      <c r="T481">
        <f>MATCH(G481,ЦС2!A:A,0)</f>
        <v>16</v>
      </c>
      <c r="U481" t="str">
        <f>INDEX(ЦС2!D:D,Лист2!T481)</f>
        <v>Государственная программа 15</v>
      </c>
      <c r="V481" t="e">
        <f>MATCH(I481,ЦС10!A:A,0)</f>
        <v>#N/A</v>
      </c>
      <c r="W481" t="e">
        <f>INDEX(ЦС10!D:D,Лист2!V481)</f>
        <v>#N/A</v>
      </c>
      <c r="X481" t="e">
        <f>INDEX(ЦС10!E:E,Лист2!V481)</f>
        <v>#N/A</v>
      </c>
      <c r="Y481">
        <f t="shared" ca="1" si="35"/>
        <v>3</v>
      </c>
      <c r="Z481">
        <f t="shared" ca="1" si="36"/>
        <v>157765</v>
      </c>
      <c r="AA481">
        <f t="shared" ca="1" si="37"/>
        <v>385595</v>
      </c>
      <c r="AB481">
        <f t="shared" ca="1" si="38"/>
        <v>0</v>
      </c>
      <c r="AC481">
        <f t="shared" ca="1" si="39"/>
        <v>385595</v>
      </c>
    </row>
    <row r="482" spans="1:29" x14ac:dyDescent="0.25">
      <c r="A482" t="s">
        <v>2425</v>
      </c>
      <c r="B482" t="s">
        <v>2426</v>
      </c>
      <c r="C482" t="s">
        <v>1087</v>
      </c>
      <c r="D482" t="s">
        <v>1088</v>
      </c>
      <c r="E482" t="s">
        <v>1098</v>
      </c>
      <c r="F482" t="s">
        <v>1099</v>
      </c>
      <c r="G482" t="s">
        <v>733</v>
      </c>
      <c r="H482" t="s">
        <v>2477</v>
      </c>
      <c r="I482" t="s">
        <v>3044</v>
      </c>
      <c r="J482" t="s">
        <v>3045</v>
      </c>
      <c r="K482" t="s">
        <v>46</v>
      </c>
      <c r="L482" t="s">
        <v>47</v>
      </c>
      <c r="M482">
        <v>342485</v>
      </c>
      <c r="N482">
        <v>-342485</v>
      </c>
      <c r="O482">
        <v>0</v>
      </c>
      <c r="Q482" t="e">
        <f>MATCH(A482,Вед!A:A,0)</f>
        <v>#N/A</v>
      </c>
      <c r="R482" t="e">
        <f>INDEX(Вед!D:D,Лист2!Q482)</f>
        <v>#N/A</v>
      </c>
      <c r="S482" t="e">
        <f>INDEX(Вед!E:E,Лист2!Q482)</f>
        <v>#N/A</v>
      </c>
      <c r="T482">
        <f>MATCH(G482,ЦС2!A:A,0)</f>
        <v>16</v>
      </c>
      <c r="U482" t="str">
        <f>INDEX(ЦС2!D:D,Лист2!T482)</f>
        <v>Государственная программа 15</v>
      </c>
      <c r="V482" t="e">
        <f>MATCH(I482,ЦС10!A:A,0)</f>
        <v>#N/A</v>
      </c>
      <c r="W482" t="e">
        <f>INDEX(ЦС10!D:D,Лист2!V482)</f>
        <v>#N/A</v>
      </c>
      <c r="X482" t="e">
        <f>INDEX(ЦС10!E:E,Лист2!V482)</f>
        <v>#N/A</v>
      </c>
      <c r="Y482">
        <f t="shared" ca="1" si="35"/>
        <v>0</v>
      </c>
      <c r="Z482">
        <f t="shared" ca="1" si="36"/>
        <v>227273</v>
      </c>
      <c r="AA482">
        <f t="shared" ca="1" si="37"/>
        <v>233193</v>
      </c>
      <c r="AB482">
        <f t="shared" ca="1" si="38"/>
        <v>227273</v>
      </c>
      <c r="AC482">
        <f t="shared" ca="1" si="39"/>
        <v>460466</v>
      </c>
    </row>
    <row r="483" spans="1:29" x14ac:dyDescent="0.25">
      <c r="A483" t="s">
        <v>2425</v>
      </c>
      <c r="B483" t="s">
        <v>2426</v>
      </c>
      <c r="C483" t="s">
        <v>1087</v>
      </c>
      <c r="D483" t="s">
        <v>1088</v>
      </c>
      <c r="E483" t="s">
        <v>1098</v>
      </c>
      <c r="F483" t="s">
        <v>1099</v>
      </c>
      <c r="G483" t="s">
        <v>733</v>
      </c>
      <c r="H483" t="s">
        <v>2477</v>
      </c>
      <c r="I483" t="s">
        <v>3046</v>
      </c>
      <c r="J483" t="s">
        <v>3047</v>
      </c>
      <c r="K483" t="s">
        <v>102</v>
      </c>
      <c r="L483" t="s">
        <v>103</v>
      </c>
      <c r="M483">
        <v>332769</v>
      </c>
      <c r="N483">
        <v>0</v>
      </c>
      <c r="O483">
        <v>332769</v>
      </c>
      <c r="Q483" t="e">
        <f>MATCH(A483,Вед!A:A,0)</f>
        <v>#N/A</v>
      </c>
      <c r="R483" t="e">
        <f>INDEX(Вед!D:D,Лист2!Q483)</f>
        <v>#N/A</v>
      </c>
      <c r="S483" t="e">
        <f>INDEX(Вед!E:E,Лист2!Q483)</f>
        <v>#N/A</v>
      </c>
      <c r="T483">
        <f>MATCH(G483,ЦС2!A:A,0)</f>
        <v>16</v>
      </c>
      <c r="U483" t="str">
        <f>INDEX(ЦС2!D:D,Лист2!T483)</f>
        <v>Государственная программа 15</v>
      </c>
      <c r="V483" t="e">
        <f>MATCH(I483,ЦС10!A:A,0)</f>
        <v>#N/A</v>
      </c>
      <c r="W483" t="e">
        <f>INDEX(ЦС10!D:D,Лист2!V483)</f>
        <v>#N/A</v>
      </c>
      <c r="X483" t="e">
        <f>INDEX(ЦС10!E:E,Лист2!V483)</f>
        <v>#N/A</v>
      </c>
      <c r="Y483">
        <f t="shared" ca="1" si="35"/>
        <v>0</v>
      </c>
      <c r="Z483">
        <f t="shared" ca="1" si="36"/>
        <v>639550</v>
      </c>
      <c r="AA483">
        <f t="shared" ca="1" si="37"/>
        <v>850160</v>
      </c>
      <c r="AB483">
        <f t="shared" ca="1" si="38"/>
        <v>639550</v>
      </c>
      <c r="AC483">
        <f t="shared" ca="1" si="39"/>
        <v>1489710</v>
      </c>
    </row>
    <row r="484" spans="1:29" x14ac:dyDescent="0.25">
      <c r="A484" t="s">
        <v>2425</v>
      </c>
      <c r="B484" t="s">
        <v>2426</v>
      </c>
      <c r="C484" t="s">
        <v>552</v>
      </c>
      <c r="D484" t="s">
        <v>553</v>
      </c>
      <c r="E484" t="s">
        <v>569</v>
      </c>
      <c r="F484" t="s">
        <v>570</v>
      </c>
      <c r="G484" t="s">
        <v>733</v>
      </c>
      <c r="H484" t="s">
        <v>2477</v>
      </c>
      <c r="I484" t="s">
        <v>3048</v>
      </c>
      <c r="J484" t="s">
        <v>3049</v>
      </c>
      <c r="K484" t="s">
        <v>33</v>
      </c>
      <c r="L484" t="s">
        <v>34</v>
      </c>
      <c r="M484">
        <v>150533</v>
      </c>
      <c r="N484">
        <v>14426</v>
      </c>
      <c r="O484">
        <v>164959</v>
      </c>
      <c r="Q484" t="e">
        <f>MATCH(A484,Вед!A:A,0)</f>
        <v>#N/A</v>
      </c>
      <c r="R484" t="e">
        <f>INDEX(Вед!D:D,Лист2!Q484)</f>
        <v>#N/A</v>
      </c>
      <c r="S484" t="e">
        <f>INDEX(Вед!E:E,Лист2!Q484)</f>
        <v>#N/A</v>
      </c>
      <c r="T484">
        <f>MATCH(G484,ЦС2!A:A,0)</f>
        <v>16</v>
      </c>
      <c r="U484" t="str">
        <f>INDEX(ЦС2!D:D,Лист2!T484)</f>
        <v>Государственная программа 15</v>
      </c>
      <c r="V484" t="e">
        <f>MATCH(I484,ЦС10!A:A,0)</f>
        <v>#N/A</v>
      </c>
      <c r="W484" t="e">
        <f>INDEX(ЦС10!D:D,Лист2!V484)</f>
        <v>#N/A</v>
      </c>
      <c r="X484" t="e">
        <f>INDEX(ЦС10!E:E,Лист2!V484)</f>
        <v>#N/A</v>
      </c>
      <c r="Y484">
        <f t="shared" ca="1" si="35"/>
        <v>2</v>
      </c>
      <c r="Z484">
        <f t="shared" ca="1" si="36"/>
        <v>331339</v>
      </c>
      <c r="AA484">
        <f t="shared" ca="1" si="37"/>
        <v>331820</v>
      </c>
      <c r="AB484">
        <f t="shared" ca="1" si="38"/>
        <v>-331820</v>
      </c>
      <c r="AC484">
        <f t="shared" ca="1" si="39"/>
        <v>0</v>
      </c>
    </row>
    <row r="485" spans="1:29" x14ac:dyDescent="0.25">
      <c r="A485" t="s">
        <v>2427</v>
      </c>
      <c r="B485" t="s">
        <v>2428</v>
      </c>
      <c r="C485" t="s">
        <v>530</v>
      </c>
      <c r="D485" t="s">
        <v>531</v>
      </c>
      <c r="E485" t="s">
        <v>1130</v>
      </c>
      <c r="F485" t="s">
        <v>1131</v>
      </c>
      <c r="G485" t="s">
        <v>286</v>
      </c>
      <c r="H485" t="s">
        <v>2467</v>
      </c>
      <c r="I485" t="s">
        <v>3050</v>
      </c>
      <c r="J485" t="s">
        <v>3051</v>
      </c>
      <c r="K485" t="s">
        <v>242</v>
      </c>
      <c r="L485" t="s">
        <v>243</v>
      </c>
      <c r="M485">
        <v>914147</v>
      </c>
      <c r="N485">
        <v>-285646</v>
      </c>
      <c r="O485">
        <v>628501</v>
      </c>
      <c r="Q485" t="e">
        <f>MATCH(A485,Вед!A:A,0)</f>
        <v>#N/A</v>
      </c>
      <c r="R485" t="e">
        <f>INDEX(Вед!D:D,Лист2!Q485)</f>
        <v>#N/A</v>
      </c>
      <c r="S485" t="e">
        <f>INDEX(Вед!E:E,Лист2!Q485)</f>
        <v>#N/A</v>
      </c>
      <c r="T485">
        <f>MATCH(G485,ЦС2!A:A,0)</f>
        <v>31</v>
      </c>
      <c r="U485" t="str">
        <f>INDEX(ЦС2!D:D,Лист2!T485)</f>
        <v>Государственная программа 30</v>
      </c>
      <c r="V485" t="e">
        <f>MATCH(I485,ЦС10!A:A,0)</f>
        <v>#N/A</v>
      </c>
      <c r="W485" t="e">
        <f>INDEX(ЦС10!D:D,Лист2!V485)</f>
        <v>#N/A</v>
      </c>
      <c r="X485" t="e">
        <f>INDEX(ЦС10!E:E,Лист2!V485)</f>
        <v>#N/A</v>
      </c>
      <c r="Y485">
        <f t="shared" ca="1" si="35"/>
        <v>2</v>
      </c>
      <c r="Z485">
        <f t="shared" ca="1" si="36"/>
        <v>216823</v>
      </c>
      <c r="AA485">
        <f t="shared" ca="1" si="37"/>
        <v>695096</v>
      </c>
      <c r="AB485">
        <f t="shared" ca="1" si="38"/>
        <v>-695096</v>
      </c>
      <c r="AC485">
        <f t="shared" ca="1" si="39"/>
        <v>0</v>
      </c>
    </row>
    <row r="486" spans="1:29" x14ac:dyDescent="0.25">
      <c r="A486" t="s">
        <v>2427</v>
      </c>
      <c r="B486" t="s">
        <v>2428</v>
      </c>
      <c r="C486" t="s">
        <v>530</v>
      </c>
      <c r="D486" t="s">
        <v>531</v>
      </c>
      <c r="E486" t="s">
        <v>1130</v>
      </c>
      <c r="F486" t="s">
        <v>1131</v>
      </c>
      <c r="G486" t="s">
        <v>286</v>
      </c>
      <c r="H486" t="s">
        <v>2467</v>
      </c>
      <c r="I486" t="s">
        <v>3050</v>
      </c>
      <c r="J486" t="s">
        <v>3051</v>
      </c>
      <c r="K486" t="s">
        <v>244</v>
      </c>
      <c r="L486" t="s">
        <v>245</v>
      </c>
      <c r="M486">
        <v>934906</v>
      </c>
      <c r="N486">
        <v>-761706</v>
      </c>
      <c r="O486">
        <v>173200</v>
      </c>
      <c r="Q486" t="e">
        <f>MATCH(A486,Вед!A:A,0)</f>
        <v>#N/A</v>
      </c>
      <c r="R486" t="e">
        <f>INDEX(Вед!D:D,Лист2!Q486)</f>
        <v>#N/A</v>
      </c>
      <c r="S486" t="e">
        <f>INDEX(Вед!E:E,Лист2!Q486)</f>
        <v>#N/A</v>
      </c>
      <c r="T486">
        <f>MATCH(G486,ЦС2!A:A,0)</f>
        <v>31</v>
      </c>
      <c r="U486" t="str">
        <f>INDEX(ЦС2!D:D,Лист2!T486)</f>
        <v>Государственная программа 30</v>
      </c>
      <c r="V486" t="e">
        <f>MATCH(I486,ЦС10!A:A,0)</f>
        <v>#N/A</v>
      </c>
      <c r="W486" t="e">
        <f>INDEX(ЦС10!D:D,Лист2!V486)</f>
        <v>#N/A</v>
      </c>
      <c r="X486" t="e">
        <f>INDEX(ЦС10!E:E,Лист2!V486)</f>
        <v>#N/A</v>
      </c>
      <c r="Y486">
        <f t="shared" ca="1" si="35"/>
        <v>0</v>
      </c>
      <c r="Z486">
        <f t="shared" ca="1" si="36"/>
        <v>353597</v>
      </c>
      <c r="AA486">
        <f t="shared" ca="1" si="37"/>
        <v>688671</v>
      </c>
      <c r="AB486">
        <f t="shared" ca="1" si="38"/>
        <v>353597</v>
      </c>
      <c r="AC486">
        <f t="shared" ca="1" si="39"/>
        <v>1042268</v>
      </c>
    </row>
    <row r="487" spans="1:29" x14ac:dyDescent="0.25">
      <c r="A487" t="s">
        <v>2427</v>
      </c>
      <c r="B487" t="s">
        <v>2428</v>
      </c>
      <c r="C487" t="s">
        <v>530</v>
      </c>
      <c r="D487" t="s">
        <v>531</v>
      </c>
      <c r="E487" t="s">
        <v>1130</v>
      </c>
      <c r="F487" t="s">
        <v>1131</v>
      </c>
      <c r="G487" t="s">
        <v>286</v>
      </c>
      <c r="H487" t="s">
        <v>2467</v>
      </c>
      <c r="I487" t="s">
        <v>3050</v>
      </c>
      <c r="J487" t="s">
        <v>3051</v>
      </c>
      <c r="K487" t="s">
        <v>246</v>
      </c>
      <c r="L487" t="s">
        <v>247</v>
      </c>
      <c r="M487">
        <v>864839</v>
      </c>
      <c r="N487">
        <v>-864839</v>
      </c>
      <c r="O487">
        <v>0</v>
      </c>
      <c r="Q487" t="e">
        <f>MATCH(A487,Вед!A:A,0)</f>
        <v>#N/A</v>
      </c>
      <c r="R487" t="e">
        <f>INDEX(Вед!D:D,Лист2!Q487)</f>
        <v>#N/A</v>
      </c>
      <c r="S487" t="e">
        <f>INDEX(Вед!E:E,Лист2!Q487)</f>
        <v>#N/A</v>
      </c>
      <c r="T487">
        <f>MATCH(G487,ЦС2!A:A,0)</f>
        <v>31</v>
      </c>
      <c r="U487" t="str">
        <f>INDEX(ЦС2!D:D,Лист2!T487)</f>
        <v>Государственная программа 30</v>
      </c>
      <c r="V487" t="e">
        <f>MATCH(I487,ЦС10!A:A,0)</f>
        <v>#N/A</v>
      </c>
      <c r="W487" t="e">
        <f>INDEX(ЦС10!D:D,Лист2!V487)</f>
        <v>#N/A</v>
      </c>
      <c r="X487" t="e">
        <f>INDEX(ЦС10!E:E,Лист2!V487)</f>
        <v>#N/A</v>
      </c>
      <c r="Y487">
        <f t="shared" ca="1" si="35"/>
        <v>2</v>
      </c>
      <c r="Z487">
        <f t="shared" ca="1" si="36"/>
        <v>340379</v>
      </c>
      <c r="AA487">
        <f t="shared" ca="1" si="37"/>
        <v>372756</v>
      </c>
      <c r="AB487">
        <f t="shared" ca="1" si="38"/>
        <v>-372756</v>
      </c>
      <c r="AC487">
        <f t="shared" ca="1" si="39"/>
        <v>0</v>
      </c>
    </row>
    <row r="488" spans="1:29" x14ac:dyDescent="0.25">
      <c r="A488" t="s">
        <v>2427</v>
      </c>
      <c r="B488" t="s">
        <v>2428</v>
      </c>
      <c r="C488" t="s">
        <v>530</v>
      </c>
      <c r="D488" t="s">
        <v>531</v>
      </c>
      <c r="E488" t="s">
        <v>1130</v>
      </c>
      <c r="F488" t="s">
        <v>1131</v>
      </c>
      <c r="G488" t="s">
        <v>286</v>
      </c>
      <c r="H488" t="s">
        <v>2467</v>
      </c>
      <c r="I488" t="s">
        <v>3050</v>
      </c>
      <c r="J488" t="s">
        <v>3051</v>
      </c>
      <c r="K488" t="s">
        <v>82</v>
      </c>
      <c r="L488" t="s">
        <v>83</v>
      </c>
      <c r="M488">
        <v>837453</v>
      </c>
      <c r="N488">
        <v>-400061</v>
      </c>
      <c r="O488">
        <v>437392</v>
      </c>
      <c r="Q488" t="e">
        <f>MATCH(A488,Вед!A:A,0)</f>
        <v>#N/A</v>
      </c>
      <c r="R488" t="e">
        <f>INDEX(Вед!D:D,Лист2!Q488)</f>
        <v>#N/A</v>
      </c>
      <c r="S488" t="e">
        <f>INDEX(Вед!E:E,Лист2!Q488)</f>
        <v>#N/A</v>
      </c>
      <c r="T488">
        <f>MATCH(G488,ЦС2!A:A,0)</f>
        <v>31</v>
      </c>
      <c r="U488" t="str">
        <f>INDEX(ЦС2!D:D,Лист2!T488)</f>
        <v>Государственная программа 30</v>
      </c>
      <c r="V488" t="e">
        <f>MATCH(I488,ЦС10!A:A,0)</f>
        <v>#N/A</v>
      </c>
      <c r="W488" t="e">
        <f>INDEX(ЦС10!D:D,Лист2!V488)</f>
        <v>#N/A</v>
      </c>
      <c r="X488" t="e">
        <f>INDEX(ЦС10!E:E,Лист2!V488)</f>
        <v>#N/A</v>
      </c>
      <c r="Y488">
        <f t="shared" ca="1" si="35"/>
        <v>3</v>
      </c>
      <c r="Z488">
        <f t="shared" ca="1" si="36"/>
        <v>126319</v>
      </c>
      <c r="AA488">
        <f t="shared" ca="1" si="37"/>
        <v>300157</v>
      </c>
      <c r="AB488">
        <f t="shared" ca="1" si="38"/>
        <v>0</v>
      </c>
      <c r="AC488">
        <f t="shared" ca="1" si="39"/>
        <v>300157</v>
      </c>
    </row>
    <row r="489" spans="1:29" x14ac:dyDescent="0.25">
      <c r="A489" t="s">
        <v>2427</v>
      </c>
      <c r="B489" t="s">
        <v>2428</v>
      </c>
      <c r="C489" t="s">
        <v>530</v>
      </c>
      <c r="D489" t="s">
        <v>531</v>
      </c>
      <c r="E489" t="s">
        <v>1130</v>
      </c>
      <c r="F489" t="s">
        <v>1131</v>
      </c>
      <c r="G489" t="s">
        <v>286</v>
      </c>
      <c r="H489" t="s">
        <v>2467</v>
      </c>
      <c r="I489" t="s">
        <v>3050</v>
      </c>
      <c r="J489" t="s">
        <v>3051</v>
      </c>
      <c r="K489" t="s">
        <v>102</v>
      </c>
      <c r="L489" t="s">
        <v>103</v>
      </c>
      <c r="M489">
        <v>90511</v>
      </c>
      <c r="N489">
        <v>-83552</v>
      </c>
      <c r="O489">
        <v>6959</v>
      </c>
      <c r="Q489" t="e">
        <f>MATCH(A489,Вед!A:A,0)</f>
        <v>#N/A</v>
      </c>
      <c r="R489" t="e">
        <f>INDEX(Вед!D:D,Лист2!Q489)</f>
        <v>#N/A</v>
      </c>
      <c r="S489" t="e">
        <f>INDEX(Вед!E:E,Лист2!Q489)</f>
        <v>#N/A</v>
      </c>
      <c r="T489">
        <f>MATCH(G489,ЦС2!A:A,0)</f>
        <v>31</v>
      </c>
      <c r="U489" t="str">
        <f>INDEX(ЦС2!D:D,Лист2!T489)</f>
        <v>Государственная программа 30</v>
      </c>
      <c r="V489" t="e">
        <f>MATCH(I489,ЦС10!A:A,0)</f>
        <v>#N/A</v>
      </c>
      <c r="W489" t="e">
        <f>INDEX(ЦС10!D:D,Лист2!V489)</f>
        <v>#N/A</v>
      </c>
      <c r="X489" t="e">
        <f>INDEX(ЦС10!E:E,Лист2!V489)</f>
        <v>#N/A</v>
      </c>
      <c r="Y489">
        <f t="shared" ca="1" si="35"/>
        <v>1</v>
      </c>
      <c r="Z489">
        <f t="shared" ca="1" si="36"/>
        <v>520780</v>
      </c>
      <c r="AA489">
        <f t="shared" ca="1" si="37"/>
        <v>523074</v>
      </c>
      <c r="AB489">
        <f t="shared" ca="1" si="38"/>
        <v>-520780</v>
      </c>
      <c r="AC489">
        <f t="shared" ca="1" si="39"/>
        <v>2294</v>
      </c>
    </row>
    <row r="490" spans="1:29" x14ac:dyDescent="0.25">
      <c r="A490" t="s">
        <v>2427</v>
      </c>
      <c r="B490" t="s">
        <v>2428</v>
      </c>
      <c r="C490" t="s">
        <v>530</v>
      </c>
      <c r="D490" t="s">
        <v>531</v>
      </c>
      <c r="E490" t="s">
        <v>1130</v>
      </c>
      <c r="F490" t="s">
        <v>1131</v>
      </c>
      <c r="G490" t="s">
        <v>286</v>
      </c>
      <c r="H490" t="s">
        <v>2467</v>
      </c>
      <c r="I490" t="s">
        <v>3050</v>
      </c>
      <c r="J490" t="s">
        <v>3051</v>
      </c>
      <c r="K490" t="s">
        <v>258</v>
      </c>
      <c r="L490" t="s">
        <v>259</v>
      </c>
      <c r="M490">
        <v>162136</v>
      </c>
      <c r="N490">
        <v>-103286</v>
      </c>
      <c r="O490">
        <v>58850</v>
      </c>
      <c r="Q490" t="e">
        <f>MATCH(A490,Вед!A:A,0)</f>
        <v>#N/A</v>
      </c>
      <c r="R490" t="e">
        <f>INDEX(Вед!D:D,Лист2!Q490)</f>
        <v>#N/A</v>
      </c>
      <c r="S490" t="e">
        <f>INDEX(Вед!E:E,Лист2!Q490)</f>
        <v>#N/A</v>
      </c>
      <c r="T490">
        <f>MATCH(G490,ЦС2!A:A,0)</f>
        <v>31</v>
      </c>
      <c r="U490" t="str">
        <f>INDEX(ЦС2!D:D,Лист2!T490)</f>
        <v>Государственная программа 30</v>
      </c>
      <c r="V490" t="e">
        <f>MATCH(I490,ЦС10!A:A,0)</f>
        <v>#N/A</v>
      </c>
      <c r="W490" t="e">
        <f>INDEX(ЦС10!D:D,Лист2!V490)</f>
        <v>#N/A</v>
      </c>
      <c r="X490" t="e">
        <f>INDEX(ЦС10!E:E,Лист2!V490)</f>
        <v>#N/A</v>
      </c>
      <c r="Y490">
        <f t="shared" ca="1" si="35"/>
        <v>1</v>
      </c>
      <c r="Z490">
        <f t="shared" ca="1" si="36"/>
        <v>242484</v>
      </c>
      <c r="AA490">
        <f t="shared" ca="1" si="37"/>
        <v>303163</v>
      </c>
      <c r="AB490">
        <f t="shared" ca="1" si="38"/>
        <v>-242484</v>
      </c>
      <c r="AC490">
        <f t="shared" ca="1" si="39"/>
        <v>60679</v>
      </c>
    </row>
    <row r="491" spans="1:29" x14ac:dyDescent="0.25">
      <c r="A491" t="s">
        <v>2427</v>
      </c>
      <c r="B491" t="s">
        <v>2428</v>
      </c>
      <c r="C491" t="s">
        <v>530</v>
      </c>
      <c r="D491" t="s">
        <v>531</v>
      </c>
      <c r="E491" t="s">
        <v>1130</v>
      </c>
      <c r="F491" t="s">
        <v>1131</v>
      </c>
      <c r="G491" t="s">
        <v>286</v>
      </c>
      <c r="H491" t="s">
        <v>2467</v>
      </c>
      <c r="I491" t="s">
        <v>3050</v>
      </c>
      <c r="J491" t="s">
        <v>3051</v>
      </c>
      <c r="K491" t="s">
        <v>248</v>
      </c>
      <c r="L491" t="s">
        <v>249</v>
      </c>
      <c r="M491">
        <v>140745</v>
      </c>
      <c r="N491">
        <v>-140745</v>
      </c>
      <c r="O491">
        <v>0</v>
      </c>
      <c r="Q491" t="e">
        <f>MATCH(A491,Вед!A:A,0)</f>
        <v>#N/A</v>
      </c>
      <c r="R491" t="e">
        <f>INDEX(Вед!D:D,Лист2!Q491)</f>
        <v>#N/A</v>
      </c>
      <c r="S491" t="e">
        <f>INDEX(Вед!E:E,Лист2!Q491)</f>
        <v>#N/A</v>
      </c>
      <c r="T491">
        <f>MATCH(G491,ЦС2!A:A,0)</f>
        <v>31</v>
      </c>
      <c r="U491" t="str">
        <f>INDEX(ЦС2!D:D,Лист2!T491)</f>
        <v>Государственная программа 30</v>
      </c>
      <c r="V491" t="e">
        <f>MATCH(I491,ЦС10!A:A,0)</f>
        <v>#N/A</v>
      </c>
      <c r="W491" t="e">
        <f>INDEX(ЦС10!D:D,Лист2!V491)</f>
        <v>#N/A</v>
      </c>
      <c r="X491" t="e">
        <f>INDEX(ЦС10!E:E,Лист2!V491)</f>
        <v>#N/A</v>
      </c>
      <c r="Y491">
        <f t="shared" ca="1" si="35"/>
        <v>3</v>
      </c>
      <c r="Z491">
        <f t="shared" ca="1" si="36"/>
        <v>620306</v>
      </c>
      <c r="AA491">
        <f t="shared" ca="1" si="37"/>
        <v>724844</v>
      </c>
      <c r="AB491">
        <f t="shared" ca="1" si="38"/>
        <v>0</v>
      </c>
      <c r="AC491">
        <f t="shared" ca="1" si="39"/>
        <v>724844</v>
      </c>
    </row>
    <row r="492" spans="1:29" x14ac:dyDescent="0.25">
      <c r="A492" t="s">
        <v>2427</v>
      </c>
      <c r="B492" t="s">
        <v>2428</v>
      </c>
      <c r="C492" t="s">
        <v>530</v>
      </c>
      <c r="D492" t="s">
        <v>531</v>
      </c>
      <c r="E492" t="s">
        <v>1130</v>
      </c>
      <c r="F492" t="s">
        <v>1131</v>
      </c>
      <c r="G492" t="s">
        <v>286</v>
      </c>
      <c r="H492" t="s">
        <v>2467</v>
      </c>
      <c r="I492" t="s">
        <v>3050</v>
      </c>
      <c r="J492" t="s">
        <v>3051</v>
      </c>
      <c r="K492" t="s">
        <v>250</v>
      </c>
      <c r="L492" t="s">
        <v>251</v>
      </c>
      <c r="M492">
        <v>362925</v>
      </c>
      <c r="N492">
        <v>-34061</v>
      </c>
      <c r="O492">
        <v>328864</v>
      </c>
      <c r="Q492" t="e">
        <f>MATCH(A492,Вед!A:A,0)</f>
        <v>#N/A</v>
      </c>
      <c r="R492" t="e">
        <f>INDEX(Вед!D:D,Лист2!Q492)</f>
        <v>#N/A</v>
      </c>
      <c r="S492" t="e">
        <f>INDEX(Вед!E:E,Лист2!Q492)</f>
        <v>#N/A</v>
      </c>
      <c r="T492">
        <f>MATCH(G492,ЦС2!A:A,0)</f>
        <v>31</v>
      </c>
      <c r="U492" t="str">
        <f>INDEX(ЦС2!D:D,Лист2!T492)</f>
        <v>Государственная программа 30</v>
      </c>
      <c r="V492" t="e">
        <f>MATCH(I492,ЦС10!A:A,0)</f>
        <v>#N/A</v>
      </c>
      <c r="W492" t="e">
        <f>INDEX(ЦС10!D:D,Лист2!V492)</f>
        <v>#N/A</v>
      </c>
      <c r="X492" t="e">
        <f>INDEX(ЦС10!E:E,Лист2!V492)</f>
        <v>#N/A</v>
      </c>
      <c r="Y492">
        <f t="shared" ca="1" si="35"/>
        <v>1</v>
      </c>
      <c r="Z492">
        <f t="shared" ca="1" si="36"/>
        <v>58969</v>
      </c>
      <c r="AA492">
        <f t="shared" ca="1" si="37"/>
        <v>246109</v>
      </c>
      <c r="AB492">
        <f t="shared" ca="1" si="38"/>
        <v>-58969</v>
      </c>
      <c r="AC492">
        <f t="shared" ca="1" si="39"/>
        <v>187140</v>
      </c>
    </row>
    <row r="493" spans="1:29" x14ac:dyDescent="0.25">
      <c r="A493" t="s">
        <v>2427</v>
      </c>
      <c r="B493" t="s">
        <v>2428</v>
      </c>
      <c r="C493" t="s">
        <v>21</v>
      </c>
      <c r="D493" t="s">
        <v>22</v>
      </c>
      <c r="E493" t="s">
        <v>208</v>
      </c>
      <c r="F493" t="s">
        <v>209</v>
      </c>
      <c r="G493" t="s">
        <v>286</v>
      </c>
      <c r="H493" t="s">
        <v>2467</v>
      </c>
      <c r="I493" t="s">
        <v>3052</v>
      </c>
      <c r="J493" t="s">
        <v>3053</v>
      </c>
      <c r="K493" t="s">
        <v>102</v>
      </c>
      <c r="L493" t="s">
        <v>103</v>
      </c>
      <c r="M493">
        <v>945508</v>
      </c>
      <c r="N493">
        <v>0</v>
      </c>
      <c r="O493">
        <v>945508</v>
      </c>
      <c r="Q493" t="e">
        <f>MATCH(A493,Вед!A:A,0)</f>
        <v>#N/A</v>
      </c>
      <c r="R493" t="e">
        <f>INDEX(Вед!D:D,Лист2!Q493)</f>
        <v>#N/A</v>
      </c>
      <c r="S493" t="e">
        <f>INDEX(Вед!E:E,Лист2!Q493)</f>
        <v>#N/A</v>
      </c>
      <c r="T493">
        <f>MATCH(G493,ЦС2!A:A,0)</f>
        <v>31</v>
      </c>
      <c r="U493" t="str">
        <f>INDEX(ЦС2!D:D,Лист2!T493)</f>
        <v>Государственная программа 30</v>
      </c>
      <c r="V493" t="e">
        <f>MATCH(I493,ЦС10!A:A,0)</f>
        <v>#N/A</v>
      </c>
      <c r="W493" t="e">
        <f>INDEX(ЦС10!D:D,Лист2!V493)</f>
        <v>#N/A</v>
      </c>
      <c r="X493" t="e">
        <f>INDEX(ЦС10!E:E,Лист2!V493)</f>
        <v>#N/A</v>
      </c>
      <c r="Y493">
        <f t="shared" ca="1" si="35"/>
        <v>1</v>
      </c>
      <c r="Z493">
        <f t="shared" ca="1" si="36"/>
        <v>174191</v>
      </c>
      <c r="AA493">
        <f t="shared" ca="1" si="37"/>
        <v>916421</v>
      </c>
      <c r="AB493">
        <f t="shared" ca="1" si="38"/>
        <v>-174191</v>
      </c>
      <c r="AC493">
        <f t="shared" ca="1" si="39"/>
        <v>742230</v>
      </c>
    </row>
    <row r="494" spans="1:29" x14ac:dyDescent="0.25">
      <c r="A494" t="s">
        <v>2429</v>
      </c>
      <c r="B494" t="s">
        <v>2430</v>
      </c>
      <c r="C494" t="s">
        <v>473</v>
      </c>
      <c r="D494" t="s">
        <v>474</v>
      </c>
      <c r="E494" t="s">
        <v>1138</v>
      </c>
      <c r="F494" t="s">
        <v>1139</v>
      </c>
      <c r="G494" t="s">
        <v>1140</v>
      </c>
      <c r="H494" t="s">
        <v>2486</v>
      </c>
      <c r="I494" t="s">
        <v>3054</v>
      </c>
      <c r="J494" t="s">
        <v>3055</v>
      </c>
      <c r="K494" t="s">
        <v>242</v>
      </c>
      <c r="L494" t="s">
        <v>243</v>
      </c>
      <c r="M494">
        <v>89867</v>
      </c>
      <c r="N494">
        <v>57942</v>
      </c>
      <c r="O494">
        <v>147809</v>
      </c>
      <c r="Q494" t="e">
        <f>MATCH(A494,Вед!A:A,0)</f>
        <v>#N/A</v>
      </c>
      <c r="R494" t="e">
        <f>INDEX(Вед!D:D,Лист2!Q494)</f>
        <v>#N/A</v>
      </c>
      <c r="S494" t="e">
        <f>INDEX(Вед!E:E,Лист2!Q494)</f>
        <v>#N/A</v>
      </c>
      <c r="T494">
        <f>MATCH(G494,ЦС2!A:A,0)</f>
        <v>28</v>
      </c>
      <c r="U494" t="str">
        <f>INDEX(ЦС2!D:D,Лист2!T494)</f>
        <v>Государственная программа 27</v>
      </c>
      <c r="V494" t="e">
        <f>MATCH(I494,ЦС10!A:A,0)</f>
        <v>#N/A</v>
      </c>
      <c r="W494" t="e">
        <f>INDEX(ЦС10!D:D,Лист2!V494)</f>
        <v>#N/A</v>
      </c>
      <c r="X494" t="e">
        <f>INDEX(ЦС10!E:E,Лист2!V494)</f>
        <v>#N/A</v>
      </c>
      <c r="Y494">
        <f t="shared" ca="1" si="35"/>
        <v>0</v>
      </c>
      <c r="Z494">
        <f t="shared" ca="1" si="36"/>
        <v>336416</v>
      </c>
      <c r="AA494">
        <f t="shared" ca="1" si="37"/>
        <v>536687</v>
      </c>
      <c r="AB494">
        <f t="shared" ca="1" si="38"/>
        <v>336416</v>
      </c>
      <c r="AC494">
        <f t="shared" ca="1" si="39"/>
        <v>873103</v>
      </c>
    </row>
    <row r="495" spans="1:29" x14ac:dyDescent="0.25">
      <c r="A495" t="s">
        <v>2429</v>
      </c>
      <c r="B495" t="s">
        <v>2430</v>
      </c>
      <c r="C495" t="s">
        <v>473</v>
      </c>
      <c r="D495" t="s">
        <v>474</v>
      </c>
      <c r="E495" t="s">
        <v>1138</v>
      </c>
      <c r="F495" t="s">
        <v>1139</v>
      </c>
      <c r="G495" t="s">
        <v>1140</v>
      </c>
      <c r="H495" t="s">
        <v>2486</v>
      </c>
      <c r="I495" t="s">
        <v>3054</v>
      </c>
      <c r="J495" t="s">
        <v>3055</v>
      </c>
      <c r="K495" t="s">
        <v>244</v>
      </c>
      <c r="L495" t="s">
        <v>245</v>
      </c>
      <c r="M495">
        <v>62365</v>
      </c>
      <c r="N495">
        <v>-52124</v>
      </c>
      <c r="O495">
        <v>10241</v>
      </c>
      <c r="Q495" t="e">
        <f>MATCH(A495,Вед!A:A,0)</f>
        <v>#N/A</v>
      </c>
      <c r="R495" t="e">
        <f>INDEX(Вед!D:D,Лист2!Q495)</f>
        <v>#N/A</v>
      </c>
      <c r="S495" t="e">
        <f>INDEX(Вед!E:E,Лист2!Q495)</f>
        <v>#N/A</v>
      </c>
      <c r="T495">
        <f>MATCH(G495,ЦС2!A:A,0)</f>
        <v>28</v>
      </c>
      <c r="U495" t="str">
        <f>INDEX(ЦС2!D:D,Лист2!T495)</f>
        <v>Государственная программа 27</v>
      </c>
      <c r="V495" t="e">
        <f>MATCH(I495,ЦС10!A:A,0)</f>
        <v>#N/A</v>
      </c>
      <c r="W495" t="e">
        <f>INDEX(ЦС10!D:D,Лист2!V495)</f>
        <v>#N/A</v>
      </c>
      <c r="X495" t="e">
        <f>INDEX(ЦС10!E:E,Лист2!V495)</f>
        <v>#N/A</v>
      </c>
      <c r="Y495">
        <f t="shared" ca="1" si="35"/>
        <v>3</v>
      </c>
      <c r="Z495">
        <f t="shared" ca="1" si="36"/>
        <v>169729</v>
      </c>
      <c r="AA495">
        <f t="shared" ca="1" si="37"/>
        <v>995827</v>
      </c>
      <c r="AB495">
        <f t="shared" ca="1" si="38"/>
        <v>0</v>
      </c>
      <c r="AC495">
        <f t="shared" ca="1" si="39"/>
        <v>995827</v>
      </c>
    </row>
    <row r="496" spans="1:29" x14ac:dyDescent="0.25">
      <c r="A496" t="s">
        <v>2429</v>
      </c>
      <c r="B496" t="s">
        <v>2430</v>
      </c>
      <c r="C496" t="s">
        <v>473</v>
      </c>
      <c r="D496" t="s">
        <v>474</v>
      </c>
      <c r="E496" t="s">
        <v>1138</v>
      </c>
      <c r="F496" t="s">
        <v>1139</v>
      </c>
      <c r="G496" t="s">
        <v>1140</v>
      </c>
      <c r="H496" t="s">
        <v>2486</v>
      </c>
      <c r="I496" t="s">
        <v>3054</v>
      </c>
      <c r="J496" t="s">
        <v>3055</v>
      </c>
      <c r="K496" t="s">
        <v>246</v>
      </c>
      <c r="L496" t="s">
        <v>247</v>
      </c>
      <c r="M496">
        <v>23904</v>
      </c>
      <c r="N496">
        <v>23573</v>
      </c>
      <c r="O496">
        <v>47477</v>
      </c>
      <c r="Q496" t="e">
        <f>MATCH(A496,Вед!A:A,0)</f>
        <v>#N/A</v>
      </c>
      <c r="R496" t="e">
        <f>INDEX(Вед!D:D,Лист2!Q496)</f>
        <v>#N/A</v>
      </c>
      <c r="S496" t="e">
        <f>INDEX(Вед!E:E,Лист2!Q496)</f>
        <v>#N/A</v>
      </c>
      <c r="T496">
        <f>MATCH(G496,ЦС2!A:A,0)</f>
        <v>28</v>
      </c>
      <c r="U496" t="str">
        <f>INDEX(ЦС2!D:D,Лист2!T496)</f>
        <v>Государственная программа 27</v>
      </c>
      <c r="V496" t="e">
        <f>MATCH(I496,ЦС10!A:A,0)</f>
        <v>#N/A</v>
      </c>
      <c r="W496" t="e">
        <f>INDEX(ЦС10!D:D,Лист2!V496)</f>
        <v>#N/A</v>
      </c>
      <c r="X496" t="e">
        <f>INDEX(ЦС10!E:E,Лист2!V496)</f>
        <v>#N/A</v>
      </c>
      <c r="Y496">
        <f t="shared" ca="1" si="35"/>
        <v>3</v>
      </c>
      <c r="Z496">
        <f t="shared" ca="1" si="36"/>
        <v>372020</v>
      </c>
      <c r="AA496">
        <f t="shared" ca="1" si="37"/>
        <v>446132</v>
      </c>
      <c r="AB496">
        <f t="shared" ca="1" si="38"/>
        <v>0</v>
      </c>
      <c r="AC496">
        <f t="shared" ca="1" si="39"/>
        <v>446132</v>
      </c>
    </row>
    <row r="497" spans="1:29" x14ac:dyDescent="0.25">
      <c r="A497" t="s">
        <v>2429</v>
      </c>
      <c r="B497" t="s">
        <v>2430</v>
      </c>
      <c r="C497" t="s">
        <v>473</v>
      </c>
      <c r="D497" t="s">
        <v>474</v>
      </c>
      <c r="E497" t="s">
        <v>1138</v>
      </c>
      <c r="F497" t="s">
        <v>1139</v>
      </c>
      <c r="G497" t="s">
        <v>1140</v>
      </c>
      <c r="H497" t="s">
        <v>2486</v>
      </c>
      <c r="I497" t="s">
        <v>3054</v>
      </c>
      <c r="J497" t="s">
        <v>3055</v>
      </c>
      <c r="K497" t="s">
        <v>82</v>
      </c>
      <c r="L497" t="s">
        <v>83</v>
      </c>
      <c r="M497">
        <v>718697</v>
      </c>
      <c r="N497">
        <v>0</v>
      </c>
      <c r="O497">
        <v>718697</v>
      </c>
      <c r="Q497" t="e">
        <f>MATCH(A497,Вед!A:A,0)</f>
        <v>#N/A</v>
      </c>
      <c r="R497" t="e">
        <f>INDEX(Вед!D:D,Лист2!Q497)</f>
        <v>#N/A</v>
      </c>
      <c r="S497" t="e">
        <f>INDEX(Вед!E:E,Лист2!Q497)</f>
        <v>#N/A</v>
      </c>
      <c r="T497">
        <f>MATCH(G497,ЦС2!A:A,0)</f>
        <v>28</v>
      </c>
      <c r="U497" t="str">
        <f>INDEX(ЦС2!D:D,Лист2!T497)</f>
        <v>Государственная программа 27</v>
      </c>
      <c r="V497" t="e">
        <f>MATCH(I497,ЦС10!A:A,0)</f>
        <v>#N/A</v>
      </c>
      <c r="W497" t="e">
        <f>INDEX(ЦС10!D:D,Лист2!V497)</f>
        <v>#N/A</v>
      </c>
      <c r="X497" t="e">
        <f>INDEX(ЦС10!E:E,Лист2!V497)</f>
        <v>#N/A</v>
      </c>
      <c r="Y497">
        <f t="shared" ca="1" si="35"/>
        <v>0</v>
      </c>
      <c r="Z497">
        <f t="shared" ca="1" si="36"/>
        <v>16315</v>
      </c>
      <c r="AA497">
        <f t="shared" ca="1" si="37"/>
        <v>409911</v>
      </c>
      <c r="AB497">
        <f t="shared" ca="1" si="38"/>
        <v>16315</v>
      </c>
      <c r="AC497">
        <f t="shared" ca="1" si="39"/>
        <v>426226</v>
      </c>
    </row>
    <row r="498" spans="1:29" x14ac:dyDescent="0.25">
      <c r="A498" t="s">
        <v>2429</v>
      </c>
      <c r="B498" t="s">
        <v>2430</v>
      </c>
      <c r="C498" t="s">
        <v>473</v>
      </c>
      <c r="D498" t="s">
        <v>474</v>
      </c>
      <c r="E498" t="s">
        <v>1138</v>
      </c>
      <c r="F498" t="s">
        <v>1139</v>
      </c>
      <c r="G498" t="s">
        <v>1140</v>
      </c>
      <c r="H498" t="s">
        <v>2486</v>
      </c>
      <c r="I498" t="s">
        <v>3054</v>
      </c>
      <c r="J498" t="s">
        <v>3055</v>
      </c>
      <c r="K498" t="s">
        <v>102</v>
      </c>
      <c r="L498" t="s">
        <v>103</v>
      </c>
      <c r="M498">
        <v>278982</v>
      </c>
      <c r="N498">
        <v>0</v>
      </c>
      <c r="O498">
        <v>278982</v>
      </c>
      <c r="Q498" t="e">
        <f>MATCH(A498,Вед!A:A,0)</f>
        <v>#N/A</v>
      </c>
      <c r="R498" t="e">
        <f>INDEX(Вед!D:D,Лист2!Q498)</f>
        <v>#N/A</v>
      </c>
      <c r="S498" t="e">
        <f>INDEX(Вед!E:E,Лист2!Q498)</f>
        <v>#N/A</v>
      </c>
      <c r="T498">
        <f>MATCH(G498,ЦС2!A:A,0)</f>
        <v>28</v>
      </c>
      <c r="U498" t="str">
        <f>INDEX(ЦС2!D:D,Лист2!T498)</f>
        <v>Государственная программа 27</v>
      </c>
      <c r="V498" t="e">
        <f>MATCH(I498,ЦС10!A:A,0)</f>
        <v>#N/A</v>
      </c>
      <c r="W498" t="e">
        <f>INDEX(ЦС10!D:D,Лист2!V498)</f>
        <v>#N/A</v>
      </c>
      <c r="X498" t="e">
        <f>INDEX(ЦС10!E:E,Лист2!V498)</f>
        <v>#N/A</v>
      </c>
      <c r="Y498">
        <f t="shared" ca="1" si="35"/>
        <v>1</v>
      </c>
      <c r="Z498">
        <f t="shared" ca="1" si="36"/>
        <v>517671</v>
      </c>
      <c r="AA498">
        <f t="shared" ca="1" si="37"/>
        <v>798862</v>
      </c>
      <c r="AB498">
        <f t="shared" ca="1" si="38"/>
        <v>-517671</v>
      </c>
      <c r="AC498">
        <f t="shared" ca="1" si="39"/>
        <v>281191</v>
      </c>
    </row>
    <row r="499" spans="1:29" x14ac:dyDescent="0.25">
      <c r="A499" t="s">
        <v>2429</v>
      </c>
      <c r="B499" t="s">
        <v>2430</v>
      </c>
      <c r="C499" t="s">
        <v>473</v>
      </c>
      <c r="D499" t="s">
        <v>474</v>
      </c>
      <c r="E499" t="s">
        <v>1138</v>
      </c>
      <c r="F499" t="s">
        <v>1139</v>
      </c>
      <c r="G499" t="s">
        <v>1140</v>
      </c>
      <c r="H499" t="s">
        <v>2486</v>
      </c>
      <c r="I499" t="s">
        <v>3054</v>
      </c>
      <c r="J499" t="s">
        <v>3055</v>
      </c>
      <c r="K499" t="s">
        <v>250</v>
      </c>
      <c r="L499" t="s">
        <v>251</v>
      </c>
      <c r="M499">
        <v>952457</v>
      </c>
      <c r="N499">
        <v>0</v>
      </c>
      <c r="O499">
        <v>952457</v>
      </c>
      <c r="Q499" t="e">
        <f>MATCH(A499,Вед!A:A,0)</f>
        <v>#N/A</v>
      </c>
      <c r="R499" t="e">
        <f>INDEX(Вед!D:D,Лист2!Q499)</f>
        <v>#N/A</v>
      </c>
      <c r="S499" t="e">
        <f>INDEX(Вед!E:E,Лист2!Q499)</f>
        <v>#N/A</v>
      </c>
      <c r="T499">
        <f>MATCH(G499,ЦС2!A:A,0)</f>
        <v>28</v>
      </c>
      <c r="U499" t="str">
        <f>INDEX(ЦС2!D:D,Лист2!T499)</f>
        <v>Государственная программа 27</v>
      </c>
      <c r="V499" t="e">
        <f>MATCH(I499,ЦС10!A:A,0)</f>
        <v>#N/A</v>
      </c>
      <c r="W499" t="e">
        <f>INDEX(ЦС10!D:D,Лист2!V499)</f>
        <v>#N/A</v>
      </c>
      <c r="X499" t="e">
        <f>INDEX(ЦС10!E:E,Лист2!V499)</f>
        <v>#N/A</v>
      </c>
      <c r="Y499">
        <f t="shared" ca="1" si="35"/>
        <v>0</v>
      </c>
      <c r="Z499">
        <f t="shared" ca="1" si="36"/>
        <v>506344</v>
      </c>
      <c r="AA499">
        <f t="shared" ca="1" si="37"/>
        <v>527440</v>
      </c>
      <c r="AB499">
        <f t="shared" ca="1" si="38"/>
        <v>506344</v>
      </c>
      <c r="AC499">
        <f t="shared" ca="1" si="39"/>
        <v>1033784</v>
      </c>
    </row>
    <row r="500" spans="1:29" x14ac:dyDescent="0.25">
      <c r="A500" t="s">
        <v>2429</v>
      </c>
      <c r="B500" t="s">
        <v>2430</v>
      </c>
      <c r="C500" t="s">
        <v>473</v>
      </c>
      <c r="D500" t="s">
        <v>474</v>
      </c>
      <c r="E500" t="s">
        <v>1138</v>
      </c>
      <c r="F500" t="s">
        <v>1139</v>
      </c>
      <c r="G500" t="s">
        <v>1140</v>
      </c>
      <c r="H500" t="s">
        <v>2486</v>
      </c>
      <c r="I500" t="s">
        <v>3056</v>
      </c>
      <c r="J500" t="s">
        <v>3057</v>
      </c>
      <c r="K500" t="s">
        <v>242</v>
      </c>
      <c r="L500" t="s">
        <v>243</v>
      </c>
      <c r="M500">
        <v>287175</v>
      </c>
      <c r="N500">
        <v>0</v>
      </c>
      <c r="O500">
        <v>287175</v>
      </c>
      <c r="Q500" t="e">
        <f>MATCH(A500,Вед!A:A,0)</f>
        <v>#N/A</v>
      </c>
      <c r="R500" t="e">
        <f>INDEX(Вед!D:D,Лист2!Q500)</f>
        <v>#N/A</v>
      </c>
      <c r="S500" t="e">
        <f>INDEX(Вед!E:E,Лист2!Q500)</f>
        <v>#N/A</v>
      </c>
      <c r="T500">
        <f>MATCH(G500,ЦС2!A:A,0)</f>
        <v>28</v>
      </c>
      <c r="U500" t="str">
        <f>INDEX(ЦС2!D:D,Лист2!T500)</f>
        <v>Государственная программа 27</v>
      </c>
      <c r="V500" t="e">
        <f>MATCH(I500,ЦС10!A:A,0)</f>
        <v>#N/A</v>
      </c>
      <c r="W500" t="e">
        <f>INDEX(ЦС10!D:D,Лист2!V500)</f>
        <v>#N/A</v>
      </c>
      <c r="X500" t="e">
        <f>INDEX(ЦС10!E:E,Лист2!V500)</f>
        <v>#N/A</v>
      </c>
      <c r="Y500">
        <f t="shared" ca="1" si="35"/>
        <v>3</v>
      </c>
      <c r="Z500">
        <f t="shared" ca="1" si="36"/>
        <v>77771</v>
      </c>
      <c r="AA500">
        <f t="shared" ca="1" si="37"/>
        <v>964005</v>
      </c>
      <c r="AB500">
        <f t="shared" ca="1" si="38"/>
        <v>0</v>
      </c>
      <c r="AC500">
        <f t="shared" ca="1" si="39"/>
        <v>964005</v>
      </c>
    </row>
    <row r="501" spans="1:29" x14ac:dyDescent="0.25">
      <c r="A501" t="s">
        <v>2429</v>
      </c>
      <c r="B501" t="s">
        <v>2430</v>
      </c>
      <c r="C501" t="s">
        <v>473</v>
      </c>
      <c r="D501" t="s">
        <v>474</v>
      </c>
      <c r="E501" t="s">
        <v>1138</v>
      </c>
      <c r="F501" t="s">
        <v>1139</v>
      </c>
      <c r="G501" t="s">
        <v>1140</v>
      </c>
      <c r="H501" t="s">
        <v>2486</v>
      </c>
      <c r="I501" t="s">
        <v>3056</v>
      </c>
      <c r="J501" t="s">
        <v>3057</v>
      </c>
      <c r="K501" t="s">
        <v>244</v>
      </c>
      <c r="L501" t="s">
        <v>245</v>
      </c>
      <c r="M501">
        <v>215207</v>
      </c>
      <c r="N501">
        <v>182179</v>
      </c>
      <c r="O501">
        <v>397386</v>
      </c>
      <c r="Q501" t="e">
        <f>MATCH(A501,Вед!A:A,0)</f>
        <v>#N/A</v>
      </c>
      <c r="R501" t="e">
        <f>INDEX(Вед!D:D,Лист2!Q501)</f>
        <v>#N/A</v>
      </c>
      <c r="S501" t="e">
        <f>INDEX(Вед!E:E,Лист2!Q501)</f>
        <v>#N/A</v>
      </c>
      <c r="T501">
        <f>MATCH(G501,ЦС2!A:A,0)</f>
        <v>28</v>
      </c>
      <c r="U501" t="str">
        <f>INDEX(ЦС2!D:D,Лист2!T501)</f>
        <v>Государственная программа 27</v>
      </c>
      <c r="V501" t="e">
        <f>MATCH(I501,ЦС10!A:A,0)</f>
        <v>#N/A</v>
      </c>
      <c r="W501" t="e">
        <f>INDEX(ЦС10!D:D,Лист2!V501)</f>
        <v>#N/A</v>
      </c>
      <c r="X501" t="e">
        <f>INDEX(ЦС10!E:E,Лист2!V501)</f>
        <v>#N/A</v>
      </c>
      <c r="Y501">
        <f t="shared" ca="1" si="35"/>
        <v>3</v>
      </c>
      <c r="Z501">
        <f t="shared" ca="1" si="36"/>
        <v>503652</v>
      </c>
      <c r="AA501">
        <f t="shared" ca="1" si="37"/>
        <v>648510</v>
      </c>
      <c r="AB501">
        <f t="shared" ca="1" si="38"/>
        <v>0</v>
      </c>
      <c r="AC501">
        <f t="shared" ca="1" si="39"/>
        <v>648510</v>
      </c>
    </row>
    <row r="502" spans="1:29" x14ac:dyDescent="0.25">
      <c r="A502" t="s">
        <v>2429</v>
      </c>
      <c r="B502" t="s">
        <v>2430</v>
      </c>
      <c r="C502" t="s">
        <v>473</v>
      </c>
      <c r="D502" t="s">
        <v>474</v>
      </c>
      <c r="E502" t="s">
        <v>1138</v>
      </c>
      <c r="F502" t="s">
        <v>1139</v>
      </c>
      <c r="G502" t="s">
        <v>1140</v>
      </c>
      <c r="H502" t="s">
        <v>2486</v>
      </c>
      <c r="I502" t="s">
        <v>3056</v>
      </c>
      <c r="J502" t="s">
        <v>3057</v>
      </c>
      <c r="K502" t="s">
        <v>246</v>
      </c>
      <c r="L502" t="s">
        <v>247</v>
      </c>
      <c r="M502">
        <v>675522</v>
      </c>
      <c r="N502">
        <v>174941</v>
      </c>
      <c r="O502">
        <v>850463</v>
      </c>
      <c r="Q502" t="e">
        <f>MATCH(A502,Вед!A:A,0)</f>
        <v>#N/A</v>
      </c>
      <c r="R502" t="e">
        <f>INDEX(Вед!D:D,Лист2!Q502)</f>
        <v>#N/A</v>
      </c>
      <c r="S502" t="e">
        <f>INDEX(Вед!E:E,Лист2!Q502)</f>
        <v>#N/A</v>
      </c>
      <c r="T502">
        <f>MATCH(G502,ЦС2!A:A,0)</f>
        <v>28</v>
      </c>
      <c r="U502" t="str">
        <f>INDEX(ЦС2!D:D,Лист2!T502)</f>
        <v>Государственная программа 27</v>
      </c>
      <c r="V502" t="e">
        <f>MATCH(I502,ЦС10!A:A,0)</f>
        <v>#N/A</v>
      </c>
      <c r="W502" t="e">
        <f>INDEX(ЦС10!D:D,Лист2!V502)</f>
        <v>#N/A</v>
      </c>
      <c r="X502" t="e">
        <f>INDEX(ЦС10!E:E,Лист2!V502)</f>
        <v>#N/A</v>
      </c>
      <c r="Y502">
        <f t="shared" ca="1" si="35"/>
        <v>1</v>
      </c>
      <c r="Z502">
        <f t="shared" ca="1" si="36"/>
        <v>43818</v>
      </c>
      <c r="AA502">
        <f t="shared" ca="1" si="37"/>
        <v>78317</v>
      </c>
      <c r="AB502">
        <f t="shared" ca="1" si="38"/>
        <v>-43818</v>
      </c>
      <c r="AC502">
        <f t="shared" ca="1" si="39"/>
        <v>34499</v>
      </c>
    </row>
    <row r="503" spans="1:29" x14ac:dyDescent="0.25">
      <c r="A503" t="s">
        <v>2429</v>
      </c>
      <c r="B503" t="s">
        <v>2430</v>
      </c>
      <c r="C503" t="s">
        <v>473</v>
      </c>
      <c r="D503" t="s">
        <v>474</v>
      </c>
      <c r="E503" t="s">
        <v>1138</v>
      </c>
      <c r="F503" t="s">
        <v>1139</v>
      </c>
      <c r="G503" t="s">
        <v>1140</v>
      </c>
      <c r="H503" t="s">
        <v>2486</v>
      </c>
      <c r="I503" t="s">
        <v>3058</v>
      </c>
      <c r="J503" t="s">
        <v>3059</v>
      </c>
      <c r="K503" t="s">
        <v>242</v>
      </c>
      <c r="L503" t="s">
        <v>243</v>
      </c>
      <c r="M503">
        <v>555119</v>
      </c>
      <c r="N503">
        <v>0</v>
      </c>
      <c r="O503">
        <v>555119</v>
      </c>
      <c r="Q503" t="e">
        <f>MATCH(A503,Вед!A:A,0)</f>
        <v>#N/A</v>
      </c>
      <c r="R503" t="e">
        <f>INDEX(Вед!D:D,Лист2!Q503)</f>
        <v>#N/A</v>
      </c>
      <c r="S503" t="e">
        <f>INDEX(Вед!E:E,Лист2!Q503)</f>
        <v>#N/A</v>
      </c>
      <c r="T503">
        <f>MATCH(G503,ЦС2!A:A,0)</f>
        <v>28</v>
      </c>
      <c r="U503" t="str">
        <f>INDEX(ЦС2!D:D,Лист2!T503)</f>
        <v>Государственная программа 27</v>
      </c>
      <c r="V503" t="e">
        <f>MATCH(I503,ЦС10!A:A,0)</f>
        <v>#N/A</v>
      </c>
      <c r="W503" t="e">
        <f>INDEX(ЦС10!D:D,Лист2!V503)</f>
        <v>#N/A</v>
      </c>
      <c r="X503" t="e">
        <f>INDEX(ЦС10!E:E,Лист2!V503)</f>
        <v>#N/A</v>
      </c>
      <c r="Y503">
        <f t="shared" ca="1" si="35"/>
        <v>2</v>
      </c>
      <c r="Z503">
        <f t="shared" ca="1" si="36"/>
        <v>143993</v>
      </c>
      <c r="AA503">
        <f t="shared" ca="1" si="37"/>
        <v>236136</v>
      </c>
      <c r="AB503">
        <f t="shared" ca="1" si="38"/>
        <v>-236136</v>
      </c>
      <c r="AC503">
        <f t="shared" ca="1" si="39"/>
        <v>0</v>
      </c>
    </row>
    <row r="504" spans="1:29" x14ac:dyDescent="0.25">
      <c r="A504" t="s">
        <v>2429</v>
      </c>
      <c r="B504" t="s">
        <v>2430</v>
      </c>
      <c r="C504" t="s">
        <v>473</v>
      </c>
      <c r="D504" t="s">
        <v>474</v>
      </c>
      <c r="E504" t="s">
        <v>1138</v>
      </c>
      <c r="F504" t="s">
        <v>1139</v>
      </c>
      <c r="G504" t="s">
        <v>1140</v>
      </c>
      <c r="H504" t="s">
        <v>2486</v>
      </c>
      <c r="I504" t="s">
        <v>3058</v>
      </c>
      <c r="J504" t="s">
        <v>3059</v>
      </c>
      <c r="K504" t="s">
        <v>244</v>
      </c>
      <c r="L504" t="s">
        <v>245</v>
      </c>
      <c r="M504">
        <v>630801</v>
      </c>
      <c r="N504">
        <v>-630801</v>
      </c>
      <c r="O504">
        <v>0</v>
      </c>
      <c r="Q504" t="e">
        <f>MATCH(A504,Вед!A:A,0)</f>
        <v>#N/A</v>
      </c>
      <c r="R504" t="e">
        <f>INDEX(Вед!D:D,Лист2!Q504)</f>
        <v>#N/A</v>
      </c>
      <c r="S504" t="e">
        <f>INDEX(Вед!E:E,Лист2!Q504)</f>
        <v>#N/A</v>
      </c>
      <c r="T504">
        <f>MATCH(G504,ЦС2!A:A,0)</f>
        <v>28</v>
      </c>
      <c r="U504" t="str">
        <f>INDEX(ЦС2!D:D,Лист2!T504)</f>
        <v>Государственная программа 27</v>
      </c>
      <c r="V504" t="e">
        <f>MATCH(I504,ЦС10!A:A,0)</f>
        <v>#N/A</v>
      </c>
      <c r="W504" t="e">
        <f>INDEX(ЦС10!D:D,Лист2!V504)</f>
        <v>#N/A</v>
      </c>
      <c r="X504" t="e">
        <f>INDEX(ЦС10!E:E,Лист2!V504)</f>
        <v>#N/A</v>
      </c>
      <c r="Y504">
        <f t="shared" ca="1" si="35"/>
        <v>0</v>
      </c>
      <c r="Z504">
        <f t="shared" ca="1" si="36"/>
        <v>549188</v>
      </c>
      <c r="AA504">
        <f t="shared" ca="1" si="37"/>
        <v>890687</v>
      </c>
      <c r="AB504">
        <f t="shared" ca="1" si="38"/>
        <v>549188</v>
      </c>
      <c r="AC504">
        <f t="shared" ca="1" si="39"/>
        <v>1439875</v>
      </c>
    </row>
    <row r="505" spans="1:29" x14ac:dyDescent="0.25">
      <c r="A505" t="s">
        <v>2429</v>
      </c>
      <c r="B505" t="s">
        <v>2430</v>
      </c>
      <c r="C505" t="s">
        <v>473</v>
      </c>
      <c r="D505" t="s">
        <v>474</v>
      </c>
      <c r="E505" t="s">
        <v>1138</v>
      </c>
      <c r="F505" t="s">
        <v>1139</v>
      </c>
      <c r="G505" t="s">
        <v>1140</v>
      </c>
      <c r="H505" t="s">
        <v>2486</v>
      </c>
      <c r="I505" t="s">
        <v>3058</v>
      </c>
      <c r="J505" t="s">
        <v>3059</v>
      </c>
      <c r="K505" t="s">
        <v>942</v>
      </c>
      <c r="L505" t="s">
        <v>943</v>
      </c>
      <c r="M505">
        <v>234646</v>
      </c>
      <c r="N505">
        <v>0</v>
      </c>
      <c r="O505">
        <v>234646</v>
      </c>
      <c r="Q505" t="e">
        <f>MATCH(A505,Вед!A:A,0)</f>
        <v>#N/A</v>
      </c>
      <c r="R505" t="e">
        <f>INDEX(Вед!D:D,Лист2!Q505)</f>
        <v>#N/A</v>
      </c>
      <c r="S505" t="e">
        <f>INDEX(Вед!E:E,Лист2!Q505)</f>
        <v>#N/A</v>
      </c>
      <c r="T505">
        <f>MATCH(G505,ЦС2!A:A,0)</f>
        <v>28</v>
      </c>
      <c r="U505" t="str">
        <f>INDEX(ЦС2!D:D,Лист2!T505)</f>
        <v>Государственная программа 27</v>
      </c>
      <c r="V505" t="e">
        <f>MATCH(I505,ЦС10!A:A,0)</f>
        <v>#N/A</v>
      </c>
      <c r="W505" t="e">
        <f>INDEX(ЦС10!D:D,Лист2!V505)</f>
        <v>#N/A</v>
      </c>
      <c r="X505" t="e">
        <f>INDEX(ЦС10!E:E,Лист2!V505)</f>
        <v>#N/A</v>
      </c>
      <c r="Y505">
        <f t="shared" ca="1" si="35"/>
        <v>1</v>
      </c>
      <c r="Z505">
        <f t="shared" ca="1" si="36"/>
        <v>13546</v>
      </c>
      <c r="AA505">
        <f t="shared" ca="1" si="37"/>
        <v>116885</v>
      </c>
      <c r="AB505">
        <f t="shared" ca="1" si="38"/>
        <v>-13546</v>
      </c>
      <c r="AC505">
        <f t="shared" ca="1" si="39"/>
        <v>103339</v>
      </c>
    </row>
    <row r="506" spans="1:29" x14ac:dyDescent="0.25">
      <c r="A506" t="s">
        <v>2429</v>
      </c>
      <c r="B506" t="s">
        <v>2430</v>
      </c>
      <c r="C506" t="s">
        <v>473</v>
      </c>
      <c r="D506" t="s">
        <v>474</v>
      </c>
      <c r="E506" t="s">
        <v>1138</v>
      </c>
      <c r="F506" t="s">
        <v>1139</v>
      </c>
      <c r="G506" t="s">
        <v>1140</v>
      </c>
      <c r="H506" t="s">
        <v>2486</v>
      </c>
      <c r="I506" t="s">
        <v>3058</v>
      </c>
      <c r="J506" t="s">
        <v>3059</v>
      </c>
      <c r="K506" t="s">
        <v>246</v>
      </c>
      <c r="L506" t="s">
        <v>247</v>
      </c>
      <c r="M506">
        <v>682994</v>
      </c>
      <c r="N506">
        <v>-616573</v>
      </c>
      <c r="O506">
        <v>66421</v>
      </c>
      <c r="Q506" t="e">
        <f>MATCH(A506,Вед!A:A,0)</f>
        <v>#N/A</v>
      </c>
      <c r="R506" t="e">
        <f>INDEX(Вед!D:D,Лист2!Q506)</f>
        <v>#N/A</v>
      </c>
      <c r="S506" t="e">
        <f>INDEX(Вед!E:E,Лист2!Q506)</f>
        <v>#N/A</v>
      </c>
      <c r="T506">
        <f>MATCH(G506,ЦС2!A:A,0)</f>
        <v>28</v>
      </c>
      <c r="U506" t="str">
        <f>INDEX(ЦС2!D:D,Лист2!T506)</f>
        <v>Государственная программа 27</v>
      </c>
      <c r="V506" t="e">
        <f>MATCH(I506,ЦС10!A:A,0)</f>
        <v>#N/A</v>
      </c>
      <c r="W506" t="e">
        <f>INDEX(ЦС10!D:D,Лист2!V506)</f>
        <v>#N/A</v>
      </c>
      <c r="X506" t="e">
        <f>INDEX(ЦС10!E:E,Лист2!V506)</f>
        <v>#N/A</v>
      </c>
      <c r="Y506">
        <f t="shared" ca="1" si="35"/>
        <v>2</v>
      </c>
      <c r="Z506">
        <f t="shared" ca="1" si="36"/>
        <v>328556</v>
      </c>
      <c r="AA506">
        <f t="shared" ca="1" si="37"/>
        <v>831841</v>
      </c>
      <c r="AB506">
        <f t="shared" ca="1" si="38"/>
        <v>-831841</v>
      </c>
      <c r="AC506">
        <f t="shared" ca="1" si="39"/>
        <v>0</v>
      </c>
    </row>
    <row r="507" spans="1:29" x14ac:dyDescent="0.25">
      <c r="A507" t="s">
        <v>2429</v>
      </c>
      <c r="B507" t="s">
        <v>2430</v>
      </c>
      <c r="C507" t="s">
        <v>473</v>
      </c>
      <c r="D507" t="s">
        <v>474</v>
      </c>
      <c r="E507" t="s">
        <v>1138</v>
      </c>
      <c r="F507" t="s">
        <v>1139</v>
      </c>
      <c r="G507" t="s">
        <v>1140</v>
      </c>
      <c r="H507" t="s">
        <v>2486</v>
      </c>
      <c r="I507" t="s">
        <v>3060</v>
      </c>
      <c r="J507" t="s">
        <v>3061</v>
      </c>
      <c r="K507" t="s">
        <v>102</v>
      </c>
      <c r="L507" t="s">
        <v>103</v>
      </c>
      <c r="M507">
        <v>234002</v>
      </c>
      <c r="N507">
        <v>8489</v>
      </c>
      <c r="O507">
        <v>242491</v>
      </c>
      <c r="Q507" t="e">
        <f>MATCH(A507,Вед!A:A,0)</f>
        <v>#N/A</v>
      </c>
      <c r="R507" t="e">
        <f>INDEX(Вед!D:D,Лист2!Q507)</f>
        <v>#N/A</v>
      </c>
      <c r="S507" t="e">
        <f>INDEX(Вед!E:E,Лист2!Q507)</f>
        <v>#N/A</v>
      </c>
      <c r="T507">
        <f>MATCH(G507,ЦС2!A:A,0)</f>
        <v>28</v>
      </c>
      <c r="U507" t="str">
        <f>INDEX(ЦС2!D:D,Лист2!T507)</f>
        <v>Государственная программа 27</v>
      </c>
      <c r="V507" t="e">
        <f>MATCH(I507,ЦС10!A:A,0)</f>
        <v>#N/A</v>
      </c>
      <c r="W507" t="e">
        <f>INDEX(ЦС10!D:D,Лист2!V507)</f>
        <v>#N/A</v>
      </c>
      <c r="X507" t="e">
        <f>INDEX(ЦС10!E:E,Лист2!V507)</f>
        <v>#N/A</v>
      </c>
      <c r="Y507">
        <f t="shared" ca="1" si="35"/>
        <v>0</v>
      </c>
      <c r="Z507">
        <f t="shared" ca="1" si="36"/>
        <v>527687</v>
      </c>
      <c r="AA507">
        <f t="shared" ca="1" si="37"/>
        <v>848562</v>
      </c>
      <c r="AB507">
        <f t="shared" ca="1" si="38"/>
        <v>527687</v>
      </c>
      <c r="AC507">
        <f t="shared" ca="1" si="39"/>
        <v>1376249</v>
      </c>
    </row>
    <row r="508" spans="1:29" x14ac:dyDescent="0.25">
      <c r="A508" t="s">
        <v>2429</v>
      </c>
      <c r="B508" t="s">
        <v>2430</v>
      </c>
      <c r="C508" t="s">
        <v>473</v>
      </c>
      <c r="D508" t="s">
        <v>474</v>
      </c>
      <c r="E508" t="s">
        <v>1138</v>
      </c>
      <c r="F508" t="s">
        <v>1139</v>
      </c>
      <c r="G508" t="s">
        <v>1140</v>
      </c>
      <c r="H508" t="s">
        <v>2486</v>
      </c>
      <c r="I508" t="s">
        <v>3062</v>
      </c>
      <c r="J508" t="s">
        <v>3063</v>
      </c>
      <c r="K508" t="s">
        <v>102</v>
      </c>
      <c r="L508" t="s">
        <v>103</v>
      </c>
      <c r="M508">
        <v>226273</v>
      </c>
      <c r="N508">
        <v>214570</v>
      </c>
      <c r="O508">
        <v>440843</v>
      </c>
      <c r="Q508" t="e">
        <f>MATCH(A508,Вед!A:A,0)</f>
        <v>#N/A</v>
      </c>
      <c r="R508" t="e">
        <f>INDEX(Вед!D:D,Лист2!Q508)</f>
        <v>#N/A</v>
      </c>
      <c r="S508" t="e">
        <f>INDEX(Вед!E:E,Лист2!Q508)</f>
        <v>#N/A</v>
      </c>
      <c r="T508">
        <f>MATCH(G508,ЦС2!A:A,0)</f>
        <v>28</v>
      </c>
      <c r="U508" t="str">
        <f>INDEX(ЦС2!D:D,Лист2!T508)</f>
        <v>Государственная программа 27</v>
      </c>
      <c r="V508" t="e">
        <f>MATCH(I508,ЦС10!A:A,0)</f>
        <v>#N/A</v>
      </c>
      <c r="W508" t="e">
        <f>INDEX(ЦС10!D:D,Лист2!V508)</f>
        <v>#N/A</v>
      </c>
      <c r="X508" t="e">
        <f>INDEX(ЦС10!E:E,Лист2!V508)</f>
        <v>#N/A</v>
      </c>
      <c r="Y508">
        <f t="shared" ca="1" si="35"/>
        <v>3</v>
      </c>
      <c r="Z508">
        <f t="shared" ca="1" si="36"/>
        <v>146182</v>
      </c>
      <c r="AA508">
        <f t="shared" ca="1" si="37"/>
        <v>271921</v>
      </c>
      <c r="AB508">
        <f t="shared" ca="1" si="38"/>
        <v>0</v>
      </c>
      <c r="AC508">
        <f t="shared" ca="1" si="39"/>
        <v>271921</v>
      </c>
    </row>
    <row r="509" spans="1:29" x14ac:dyDescent="0.25">
      <c r="A509" t="s">
        <v>2429</v>
      </c>
      <c r="B509" t="s">
        <v>2430</v>
      </c>
      <c r="C509" t="s">
        <v>21</v>
      </c>
      <c r="D509" t="s">
        <v>22</v>
      </c>
      <c r="E509" t="s">
        <v>208</v>
      </c>
      <c r="F509" t="s">
        <v>209</v>
      </c>
      <c r="G509" t="s">
        <v>1140</v>
      </c>
      <c r="H509" t="s">
        <v>2486</v>
      </c>
      <c r="I509" t="s">
        <v>3060</v>
      </c>
      <c r="J509" t="s">
        <v>3061</v>
      </c>
      <c r="K509" t="s">
        <v>102</v>
      </c>
      <c r="L509" t="s">
        <v>103</v>
      </c>
      <c r="M509">
        <v>989391</v>
      </c>
      <c r="N509">
        <v>-169574</v>
      </c>
      <c r="O509">
        <v>819817</v>
      </c>
      <c r="Q509" t="e">
        <f>MATCH(A509,Вед!A:A,0)</f>
        <v>#N/A</v>
      </c>
      <c r="R509" t="e">
        <f>INDEX(Вед!D:D,Лист2!Q509)</f>
        <v>#N/A</v>
      </c>
      <c r="S509" t="e">
        <f>INDEX(Вед!E:E,Лист2!Q509)</f>
        <v>#N/A</v>
      </c>
      <c r="T509">
        <f>MATCH(G509,ЦС2!A:A,0)</f>
        <v>28</v>
      </c>
      <c r="U509" t="str">
        <f>INDEX(ЦС2!D:D,Лист2!T509)</f>
        <v>Государственная программа 27</v>
      </c>
      <c r="V509" t="e">
        <f>MATCH(I509,ЦС10!A:A,0)</f>
        <v>#N/A</v>
      </c>
      <c r="W509" t="e">
        <f>INDEX(ЦС10!D:D,Лист2!V509)</f>
        <v>#N/A</v>
      </c>
      <c r="X509" t="e">
        <f>INDEX(ЦС10!E:E,Лист2!V509)</f>
        <v>#N/A</v>
      </c>
      <c r="Y509">
        <f t="shared" ca="1" si="35"/>
        <v>3</v>
      </c>
      <c r="Z509">
        <f t="shared" ca="1" si="36"/>
        <v>71529</v>
      </c>
      <c r="AA509">
        <f t="shared" ca="1" si="37"/>
        <v>630567</v>
      </c>
      <c r="AB509">
        <f t="shared" ca="1" si="38"/>
        <v>0</v>
      </c>
      <c r="AC509">
        <f t="shared" ca="1" si="39"/>
        <v>630567</v>
      </c>
    </row>
    <row r="510" spans="1:29" x14ac:dyDescent="0.25">
      <c r="A510" t="s">
        <v>2431</v>
      </c>
      <c r="B510" t="s">
        <v>2432</v>
      </c>
      <c r="C510" t="s">
        <v>473</v>
      </c>
      <c r="D510" t="s">
        <v>474</v>
      </c>
      <c r="E510" t="s">
        <v>904</v>
      </c>
      <c r="F510" t="s">
        <v>905</v>
      </c>
      <c r="G510" t="s">
        <v>286</v>
      </c>
      <c r="H510" t="s">
        <v>2467</v>
      </c>
      <c r="I510" t="s">
        <v>3064</v>
      </c>
      <c r="J510" t="s">
        <v>3065</v>
      </c>
      <c r="K510" t="s">
        <v>242</v>
      </c>
      <c r="L510" t="s">
        <v>243</v>
      </c>
      <c r="M510">
        <v>509743</v>
      </c>
      <c r="N510">
        <v>-16577</v>
      </c>
      <c r="O510">
        <v>493166</v>
      </c>
      <c r="Q510" t="e">
        <f>MATCH(A510,Вед!A:A,0)</f>
        <v>#N/A</v>
      </c>
      <c r="R510" t="e">
        <f>INDEX(Вед!D:D,Лист2!Q510)</f>
        <v>#N/A</v>
      </c>
      <c r="S510" t="e">
        <f>INDEX(Вед!E:E,Лист2!Q510)</f>
        <v>#N/A</v>
      </c>
      <c r="T510">
        <f>MATCH(G510,ЦС2!A:A,0)</f>
        <v>31</v>
      </c>
      <c r="U510" t="str">
        <f>INDEX(ЦС2!D:D,Лист2!T510)</f>
        <v>Государственная программа 30</v>
      </c>
      <c r="V510" t="e">
        <f>MATCH(I510,ЦС10!A:A,0)</f>
        <v>#N/A</v>
      </c>
      <c r="W510" t="e">
        <f>INDEX(ЦС10!D:D,Лист2!V510)</f>
        <v>#N/A</v>
      </c>
      <c r="X510" t="e">
        <f>INDEX(ЦС10!E:E,Лист2!V510)</f>
        <v>#N/A</v>
      </c>
      <c r="Y510">
        <f t="shared" ca="1" si="35"/>
        <v>1</v>
      </c>
      <c r="Z510">
        <f t="shared" ca="1" si="36"/>
        <v>3497</v>
      </c>
      <c r="AA510">
        <f t="shared" ca="1" si="37"/>
        <v>65548</v>
      </c>
      <c r="AB510">
        <f t="shared" ca="1" si="38"/>
        <v>-3497</v>
      </c>
      <c r="AC510">
        <f t="shared" ca="1" si="39"/>
        <v>62051</v>
      </c>
    </row>
    <row r="511" spans="1:29" x14ac:dyDescent="0.25">
      <c r="A511" t="s">
        <v>2431</v>
      </c>
      <c r="B511" t="s">
        <v>2432</v>
      </c>
      <c r="C511" t="s">
        <v>473</v>
      </c>
      <c r="D511" t="s">
        <v>474</v>
      </c>
      <c r="E511" t="s">
        <v>904</v>
      </c>
      <c r="F511" t="s">
        <v>905</v>
      </c>
      <c r="G511" t="s">
        <v>286</v>
      </c>
      <c r="H511" t="s">
        <v>2467</v>
      </c>
      <c r="I511" t="s">
        <v>3064</v>
      </c>
      <c r="J511" t="s">
        <v>3065</v>
      </c>
      <c r="K511" t="s">
        <v>246</v>
      </c>
      <c r="L511" t="s">
        <v>247</v>
      </c>
      <c r="M511">
        <v>864931</v>
      </c>
      <c r="N511">
        <v>-864931</v>
      </c>
      <c r="O511">
        <v>0</v>
      </c>
      <c r="Q511" t="e">
        <f>MATCH(A511,Вед!A:A,0)</f>
        <v>#N/A</v>
      </c>
      <c r="R511" t="e">
        <f>INDEX(Вед!D:D,Лист2!Q511)</f>
        <v>#N/A</v>
      </c>
      <c r="S511" t="e">
        <f>INDEX(Вед!E:E,Лист2!Q511)</f>
        <v>#N/A</v>
      </c>
      <c r="T511">
        <f>MATCH(G511,ЦС2!A:A,0)</f>
        <v>31</v>
      </c>
      <c r="U511" t="str">
        <f>INDEX(ЦС2!D:D,Лист2!T511)</f>
        <v>Государственная программа 30</v>
      </c>
      <c r="V511" t="e">
        <f>MATCH(I511,ЦС10!A:A,0)</f>
        <v>#N/A</v>
      </c>
      <c r="W511" t="e">
        <f>INDEX(ЦС10!D:D,Лист2!V511)</f>
        <v>#N/A</v>
      </c>
      <c r="X511" t="e">
        <f>INDEX(ЦС10!E:E,Лист2!V511)</f>
        <v>#N/A</v>
      </c>
      <c r="Y511">
        <f t="shared" ca="1" si="35"/>
        <v>1</v>
      </c>
      <c r="Z511">
        <f t="shared" ca="1" si="36"/>
        <v>155830</v>
      </c>
      <c r="AA511">
        <f t="shared" ca="1" si="37"/>
        <v>410896</v>
      </c>
      <c r="AB511">
        <f t="shared" ca="1" si="38"/>
        <v>-155830</v>
      </c>
      <c r="AC511">
        <f t="shared" ca="1" si="39"/>
        <v>255066</v>
      </c>
    </row>
    <row r="512" spans="1:29" x14ac:dyDescent="0.25">
      <c r="A512" t="s">
        <v>2431</v>
      </c>
      <c r="B512" t="s">
        <v>2432</v>
      </c>
      <c r="C512" t="s">
        <v>473</v>
      </c>
      <c r="D512" t="s">
        <v>474</v>
      </c>
      <c r="E512" t="s">
        <v>497</v>
      </c>
      <c r="F512" t="s">
        <v>498</v>
      </c>
      <c r="G512" t="s">
        <v>286</v>
      </c>
      <c r="H512" t="s">
        <v>2467</v>
      </c>
      <c r="I512" t="s">
        <v>3066</v>
      </c>
      <c r="J512" t="s">
        <v>3067</v>
      </c>
      <c r="K512" t="s">
        <v>242</v>
      </c>
      <c r="L512" t="s">
        <v>243</v>
      </c>
      <c r="M512">
        <v>385707</v>
      </c>
      <c r="N512">
        <v>-385707</v>
      </c>
      <c r="O512">
        <v>0</v>
      </c>
      <c r="Q512" t="e">
        <f>MATCH(A512,Вед!A:A,0)</f>
        <v>#N/A</v>
      </c>
      <c r="R512" t="e">
        <f>INDEX(Вед!D:D,Лист2!Q512)</f>
        <v>#N/A</v>
      </c>
      <c r="S512" t="e">
        <f>INDEX(Вед!E:E,Лист2!Q512)</f>
        <v>#N/A</v>
      </c>
      <c r="T512">
        <f>MATCH(G512,ЦС2!A:A,0)</f>
        <v>31</v>
      </c>
      <c r="U512" t="str">
        <f>INDEX(ЦС2!D:D,Лист2!T512)</f>
        <v>Государственная программа 30</v>
      </c>
      <c r="V512" t="e">
        <f>MATCH(I512,ЦС10!A:A,0)</f>
        <v>#N/A</v>
      </c>
      <c r="W512" t="e">
        <f>INDEX(ЦС10!D:D,Лист2!V512)</f>
        <v>#N/A</v>
      </c>
      <c r="X512" t="e">
        <f>INDEX(ЦС10!E:E,Лист2!V512)</f>
        <v>#N/A</v>
      </c>
      <c r="Y512">
        <f t="shared" ca="1" si="35"/>
        <v>0</v>
      </c>
      <c r="Z512">
        <f t="shared" ca="1" si="36"/>
        <v>24</v>
      </c>
      <c r="AA512">
        <f t="shared" ca="1" si="37"/>
        <v>86</v>
      </c>
      <c r="AB512">
        <f t="shared" ca="1" si="38"/>
        <v>24</v>
      </c>
      <c r="AC512">
        <f t="shared" ca="1" si="39"/>
        <v>110</v>
      </c>
    </row>
    <row r="513" spans="1:29" x14ac:dyDescent="0.25">
      <c r="A513" t="s">
        <v>2431</v>
      </c>
      <c r="B513" t="s">
        <v>2432</v>
      </c>
      <c r="C513" t="s">
        <v>473</v>
      </c>
      <c r="D513" t="s">
        <v>474</v>
      </c>
      <c r="E513" t="s">
        <v>497</v>
      </c>
      <c r="F513" t="s">
        <v>498</v>
      </c>
      <c r="G513" t="s">
        <v>286</v>
      </c>
      <c r="H513" t="s">
        <v>2467</v>
      </c>
      <c r="I513" t="s">
        <v>3066</v>
      </c>
      <c r="J513" t="s">
        <v>3067</v>
      </c>
      <c r="K513" t="s">
        <v>244</v>
      </c>
      <c r="L513" t="s">
        <v>245</v>
      </c>
      <c r="M513">
        <v>162803</v>
      </c>
      <c r="N513">
        <v>-162803</v>
      </c>
      <c r="O513">
        <v>0</v>
      </c>
      <c r="Q513" t="e">
        <f>MATCH(A513,Вед!A:A,0)</f>
        <v>#N/A</v>
      </c>
      <c r="R513" t="e">
        <f>INDEX(Вед!D:D,Лист2!Q513)</f>
        <v>#N/A</v>
      </c>
      <c r="S513" t="e">
        <f>INDEX(Вед!E:E,Лист2!Q513)</f>
        <v>#N/A</v>
      </c>
      <c r="T513">
        <f>MATCH(G513,ЦС2!A:A,0)</f>
        <v>31</v>
      </c>
      <c r="U513" t="str">
        <f>INDEX(ЦС2!D:D,Лист2!T513)</f>
        <v>Государственная программа 30</v>
      </c>
      <c r="V513" t="e">
        <f>MATCH(I513,ЦС10!A:A,0)</f>
        <v>#N/A</v>
      </c>
      <c r="W513" t="e">
        <f>INDEX(ЦС10!D:D,Лист2!V513)</f>
        <v>#N/A</v>
      </c>
      <c r="X513" t="e">
        <f>INDEX(ЦС10!E:E,Лист2!V513)</f>
        <v>#N/A</v>
      </c>
      <c r="Y513">
        <f t="shared" ca="1" si="35"/>
        <v>3</v>
      </c>
      <c r="Z513">
        <f t="shared" ca="1" si="36"/>
        <v>309109</v>
      </c>
      <c r="AA513">
        <f t="shared" ca="1" si="37"/>
        <v>743844</v>
      </c>
      <c r="AB513">
        <f t="shared" ca="1" si="38"/>
        <v>0</v>
      </c>
      <c r="AC513">
        <f t="shared" ca="1" si="39"/>
        <v>743844</v>
      </c>
    </row>
    <row r="514" spans="1:29" x14ac:dyDescent="0.25">
      <c r="A514" t="s">
        <v>2431</v>
      </c>
      <c r="B514" t="s">
        <v>2432</v>
      </c>
      <c r="C514" t="s">
        <v>473</v>
      </c>
      <c r="D514" t="s">
        <v>474</v>
      </c>
      <c r="E514" t="s">
        <v>497</v>
      </c>
      <c r="F514" t="s">
        <v>498</v>
      </c>
      <c r="G514" t="s">
        <v>286</v>
      </c>
      <c r="H514" t="s">
        <v>2467</v>
      </c>
      <c r="I514" t="s">
        <v>3066</v>
      </c>
      <c r="J514" t="s">
        <v>3067</v>
      </c>
      <c r="K514" t="s">
        <v>246</v>
      </c>
      <c r="L514" t="s">
        <v>247</v>
      </c>
      <c r="M514">
        <v>41421</v>
      </c>
      <c r="N514">
        <v>0</v>
      </c>
      <c r="O514">
        <v>41421</v>
      </c>
      <c r="Q514" t="e">
        <f>MATCH(A514,Вед!A:A,0)</f>
        <v>#N/A</v>
      </c>
      <c r="R514" t="e">
        <f>INDEX(Вед!D:D,Лист2!Q514)</f>
        <v>#N/A</v>
      </c>
      <c r="S514" t="e">
        <f>INDEX(Вед!E:E,Лист2!Q514)</f>
        <v>#N/A</v>
      </c>
      <c r="T514">
        <f>MATCH(G514,ЦС2!A:A,0)</f>
        <v>31</v>
      </c>
      <c r="U514" t="str">
        <f>INDEX(ЦС2!D:D,Лист2!T514)</f>
        <v>Государственная программа 30</v>
      </c>
      <c r="V514" t="e">
        <f>MATCH(I514,ЦС10!A:A,0)</f>
        <v>#N/A</v>
      </c>
      <c r="W514" t="e">
        <f>INDEX(ЦС10!D:D,Лист2!V514)</f>
        <v>#N/A</v>
      </c>
      <c r="X514" t="e">
        <f>INDEX(ЦС10!E:E,Лист2!V514)</f>
        <v>#N/A</v>
      </c>
      <c r="Y514">
        <f t="shared" ca="1" si="35"/>
        <v>0</v>
      </c>
      <c r="Z514">
        <f t="shared" ca="1" si="36"/>
        <v>790975</v>
      </c>
      <c r="AA514">
        <f t="shared" ca="1" si="37"/>
        <v>793399</v>
      </c>
      <c r="AB514">
        <f t="shared" ca="1" si="38"/>
        <v>790975</v>
      </c>
      <c r="AC514">
        <f t="shared" ca="1" si="39"/>
        <v>1584374</v>
      </c>
    </row>
    <row r="515" spans="1:29" x14ac:dyDescent="0.25">
      <c r="A515" t="s">
        <v>2431</v>
      </c>
      <c r="B515" t="s">
        <v>2432</v>
      </c>
      <c r="C515" t="s">
        <v>473</v>
      </c>
      <c r="D515" t="s">
        <v>474</v>
      </c>
      <c r="E515" t="s">
        <v>497</v>
      </c>
      <c r="F515" t="s">
        <v>498</v>
      </c>
      <c r="G515" t="s">
        <v>286</v>
      </c>
      <c r="H515" t="s">
        <v>2467</v>
      </c>
      <c r="I515" t="s">
        <v>3066</v>
      </c>
      <c r="J515" t="s">
        <v>3067</v>
      </c>
      <c r="K515" t="s">
        <v>82</v>
      </c>
      <c r="L515" t="s">
        <v>83</v>
      </c>
      <c r="M515">
        <v>460751</v>
      </c>
      <c r="N515">
        <v>323449</v>
      </c>
      <c r="O515">
        <v>784200</v>
      </c>
      <c r="Q515" t="e">
        <f>MATCH(A515,Вед!A:A,0)</f>
        <v>#N/A</v>
      </c>
      <c r="R515" t="e">
        <f>INDEX(Вед!D:D,Лист2!Q515)</f>
        <v>#N/A</v>
      </c>
      <c r="S515" t="e">
        <f>INDEX(Вед!E:E,Лист2!Q515)</f>
        <v>#N/A</v>
      </c>
      <c r="T515">
        <f>MATCH(G515,ЦС2!A:A,0)</f>
        <v>31</v>
      </c>
      <c r="U515" t="str">
        <f>INDEX(ЦС2!D:D,Лист2!T515)</f>
        <v>Государственная программа 30</v>
      </c>
      <c r="V515" t="e">
        <f>MATCH(I515,ЦС10!A:A,0)</f>
        <v>#N/A</v>
      </c>
      <c r="W515" t="e">
        <f>INDEX(ЦС10!D:D,Лист2!V515)</f>
        <v>#N/A</v>
      </c>
      <c r="X515" t="e">
        <f>INDEX(ЦС10!E:E,Лист2!V515)</f>
        <v>#N/A</v>
      </c>
      <c r="Y515">
        <f t="shared" ref="Y515:Y578" ca="1" si="40">RANDBETWEEN(0,3)</f>
        <v>1</v>
      </c>
      <c r="Z515">
        <f t="shared" ref="Z515:Z578" ca="1" si="41">RANDBETWEEN(1,AA515)</f>
        <v>34644</v>
      </c>
      <c r="AA515">
        <f t="shared" ref="AA515:AA578" ca="1" si="42">RANDBETWEEN(1,1000000)</f>
        <v>314444</v>
      </c>
      <c r="AB515">
        <f t="shared" ref="AB515:AB578" ca="1" si="43">IF(Y515=0,Z515,IF(Y515=1,(-1)*Z515,IF(Y515=2,(-1)*AA515,0)))</f>
        <v>-34644</v>
      </c>
      <c r="AC515">
        <f t="shared" ref="AC515:AC578" ca="1" si="44">+AA515+AB515</f>
        <v>279800</v>
      </c>
    </row>
    <row r="516" spans="1:29" x14ac:dyDescent="0.25">
      <c r="A516" t="s">
        <v>2431</v>
      </c>
      <c r="B516" t="s">
        <v>2432</v>
      </c>
      <c r="C516" t="s">
        <v>473</v>
      </c>
      <c r="D516" t="s">
        <v>474</v>
      </c>
      <c r="E516" t="s">
        <v>497</v>
      </c>
      <c r="F516" t="s">
        <v>498</v>
      </c>
      <c r="G516" t="s">
        <v>286</v>
      </c>
      <c r="H516" t="s">
        <v>2467</v>
      </c>
      <c r="I516" t="s">
        <v>3066</v>
      </c>
      <c r="J516" t="s">
        <v>3067</v>
      </c>
      <c r="K516" t="s">
        <v>102</v>
      </c>
      <c r="L516" t="s">
        <v>103</v>
      </c>
      <c r="M516">
        <v>63009</v>
      </c>
      <c r="N516">
        <v>10533</v>
      </c>
      <c r="O516">
        <v>73542</v>
      </c>
      <c r="Q516" t="e">
        <f>MATCH(A516,Вед!A:A,0)</f>
        <v>#N/A</v>
      </c>
      <c r="R516" t="e">
        <f>INDEX(Вед!D:D,Лист2!Q516)</f>
        <v>#N/A</v>
      </c>
      <c r="S516" t="e">
        <f>INDEX(Вед!E:E,Лист2!Q516)</f>
        <v>#N/A</v>
      </c>
      <c r="T516">
        <f>MATCH(G516,ЦС2!A:A,0)</f>
        <v>31</v>
      </c>
      <c r="U516" t="str">
        <f>INDEX(ЦС2!D:D,Лист2!T516)</f>
        <v>Государственная программа 30</v>
      </c>
      <c r="V516" t="e">
        <f>MATCH(I516,ЦС10!A:A,0)</f>
        <v>#N/A</v>
      </c>
      <c r="W516" t="e">
        <f>INDEX(ЦС10!D:D,Лист2!V516)</f>
        <v>#N/A</v>
      </c>
      <c r="X516" t="e">
        <f>INDEX(ЦС10!E:E,Лист2!V516)</f>
        <v>#N/A</v>
      </c>
      <c r="Y516">
        <f t="shared" ca="1" si="40"/>
        <v>2</v>
      </c>
      <c r="Z516">
        <f t="shared" ca="1" si="41"/>
        <v>649094</v>
      </c>
      <c r="AA516">
        <f t="shared" ca="1" si="42"/>
        <v>748757</v>
      </c>
      <c r="AB516">
        <f t="shared" ca="1" si="43"/>
        <v>-748757</v>
      </c>
      <c r="AC516">
        <f t="shared" ca="1" si="44"/>
        <v>0</v>
      </c>
    </row>
    <row r="517" spans="1:29" x14ac:dyDescent="0.25">
      <c r="A517" t="s">
        <v>2431</v>
      </c>
      <c r="B517" t="s">
        <v>2432</v>
      </c>
      <c r="C517" t="s">
        <v>473</v>
      </c>
      <c r="D517" t="s">
        <v>474</v>
      </c>
      <c r="E517" t="s">
        <v>497</v>
      </c>
      <c r="F517" t="s">
        <v>498</v>
      </c>
      <c r="G517" t="s">
        <v>286</v>
      </c>
      <c r="H517" t="s">
        <v>2467</v>
      </c>
      <c r="I517" t="s">
        <v>3066</v>
      </c>
      <c r="J517" t="s">
        <v>3067</v>
      </c>
      <c r="K517" t="s">
        <v>258</v>
      </c>
      <c r="L517" t="s">
        <v>259</v>
      </c>
      <c r="M517">
        <v>159683</v>
      </c>
      <c r="N517">
        <v>17089</v>
      </c>
      <c r="O517">
        <v>176772</v>
      </c>
      <c r="Q517" t="e">
        <f>MATCH(A517,Вед!A:A,0)</f>
        <v>#N/A</v>
      </c>
      <c r="R517" t="e">
        <f>INDEX(Вед!D:D,Лист2!Q517)</f>
        <v>#N/A</v>
      </c>
      <c r="S517" t="e">
        <f>INDEX(Вед!E:E,Лист2!Q517)</f>
        <v>#N/A</v>
      </c>
      <c r="T517">
        <f>MATCH(G517,ЦС2!A:A,0)</f>
        <v>31</v>
      </c>
      <c r="U517" t="str">
        <f>INDEX(ЦС2!D:D,Лист2!T517)</f>
        <v>Государственная программа 30</v>
      </c>
      <c r="V517" t="e">
        <f>MATCH(I517,ЦС10!A:A,0)</f>
        <v>#N/A</v>
      </c>
      <c r="W517" t="e">
        <f>INDEX(ЦС10!D:D,Лист2!V517)</f>
        <v>#N/A</v>
      </c>
      <c r="X517" t="e">
        <f>INDEX(ЦС10!E:E,Лист2!V517)</f>
        <v>#N/A</v>
      </c>
      <c r="Y517">
        <f t="shared" ca="1" si="40"/>
        <v>2</v>
      </c>
      <c r="Z517">
        <f t="shared" ca="1" si="41"/>
        <v>31732</v>
      </c>
      <c r="AA517">
        <f t="shared" ca="1" si="42"/>
        <v>32487</v>
      </c>
      <c r="AB517">
        <f t="shared" ca="1" si="43"/>
        <v>-32487</v>
      </c>
      <c r="AC517">
        <f t="shared" ca="1" si="44"/>
        <v>0</v>
      </c>
    </row>
    <row r="518" spans="1:29" x14ac:dyDescent="0.25">
      <c r="A518" t="s">
        <v>2431</v>
      </c>
      <c r="B518" t="s">
        <v>2432</v>
      </c>
      <c r="C518" t="s">
        <v>473</v>
      </c>
      <c r="D518" t="s">
        <v>474</v>
      </c>
      <c r="E518" t="s">
        <v>497</v>
      </c>
      <c r="F518" t="s">
        <v>498</v>
      </c>
      <c r="G518" t="s">
        <v>286</v>
      </c>
      <c r="H518" t="s">
        <v>2467</v>
      </c>
      <c r="I518" t="s">
        <v>3066</v>
      </c>
      <c r="J518" t="s">
        <v>3067</v>
      </c>
      <c r="K518" t="s">
        <v>248</v>
      </c>
      <c r="L518" t="s">
        <v>249</v>
      </c>
      <c r="M518">
        <v>593955</v>
      </c>
      <c r="N518">
        <v>298037</v>
      </c>
      <c r="O518">
        <v>891992</v>
      </c>
      <c r="Q518" t="e">
        <f>MATCH(A518,Вед!A:A,0)</f>
        <v>#N/A</v>
      </c>
      <c r="R518" t="e">
        <f>INDEX(Вед!D:D,Лист2!Q518)</f>
        <v>#N/A</v>
      </c>
      <c r="S518" t="e">
        <f>INDEX(Вед!E:E,Лист2!Q518)</f>
        <v>#N/A</v>
      </c>
      <c r="T518">
        <f>MATCH(G518,ЦС2!A:A,0)</f>
        <v>31</v>
      </c>
      <c r="U518" t="str">
        <f>INDEX(ЦС2!D:D,Лист2!T518)</f>
        <v>Государственная программа 30</v>
      </c>
      <c r="V518" t="e">
        <f>MATCH(I518,ЦС10!A:A,0)</f>
        <v>#N/A</v>
      </c>
      <c r="W518" t="e">
        <f>INDEX(ЦС10!D:D,Лист2!V518)</f>
        <v>#N/A</v>
      </c>
      <c r="X518" t="e">
        <f>INDEX(ЦС10!E:E,Лист2!V518)</f>
        <v>#N/A</v>
      </c>
      <c r="Y518">
        <f t="shared" ca="1" si="40"/>
        <v>1</v>
      </c>
      <c r="Z518">
        <f t="shared" ca="1" si="41"/>
        <v>159578</v>
      </c>
      <c r="AA518">
        <f t="shared" ca="1" si="42"/>
        <v>269084</v>
      </c>
      <c r="AB518">
        <f t="shared" ca="1" si="43"/>
        <v>-159578</v>
      </c>
      <c r="AC518">
        <f t="shared" ca="1" si="44"/>
        <v>109506</v>
      </c>
    </row>
    <row r="519" spans="1:29" x14ac:dyDescent="0.25">
      <c r="A519" t="s">
        <v>2431</v>
      </c>
      <c r="B519" t="s">
        <v>2432</v>
      </c>
      <c r="C519" t="s">
        <v>473</v>
      </c>
      <c r="D519" t="s">
        <v>474</v>
      </c>
      <c r="E519" t="s">
        <v>497</v>
      </c>
      <c r="F519" t="s">
        <v>498</v>
      </c>
      <c r="G519" t="s">
        <v>286</v>
      </c>
      <c r="H519" t="s">
        <v>2467</v>
      </c>
      <c r="I519" t="s">
        <v>3068</v>
      </c>
      <c r="J519" t="s">
        <v>3069</v>
      </c>
      <c r="K519" t="s">
        <v>102</v>
      </c>
      <c r="L519" t="s">
        <v>103</v>
      </c>
      <c r="M519">
        <v>293500</v>
      </c>
      <c r="N519">
        <v>-293500</v>
      </c>
      <c r="O519">
        <v>0</v>
      </c>
      <c r="Q519" t="e">
        <f>MATCH(A519,Вед!A:A,0)</f>
        <v>#N/A</v>
      </c>
      <c r="R519" t="e">
        <f>INDEX(Вед!D:D,Лист2!Q519)</f>
        <v>#N/A</v>
      </c>
      <c r="S519" t="e">
        <f>INDEX(Вед!E:E,Лист2!Q519)</f>
        <v>#N/A</v>
      </c>
      <c r="T519">
        <f>MATCH(G519,ЦС2!A:A,0)</f>
        <v>31</v>
      </c>
      <c r="U519" t="str">
        <f>INDEX(ЦС2!D:D,Лист2!T519)</f>
        <v>Государственная программа 30</v>
      </c>
      <c r="V519" t="e">
        <f>MATCH(I519,ЦС10!A:A,0)</f>
        <v>#N/A</v>
      </c>
      <c r="W519" t="e">
        <f>INDEX(ЦС10!D:D,Лист2!V519)</f>
        <v>#N/A</v>
      </c>
      <c r="X519" t="e">
        <f>INDEX(ЦС10!E:E,Лист2!V519)</f>
        <v>#N/A</v>
      </c>
      <c r="Y519">
        <f t="shared" ca="1" si="40"/>
        <v>0</v>
      </c>
      <c r="Z519">
        <f t="shared" ca="1" si="41"/>
        <v>850981</v>
      </c>
      <c r="AA519">
        <f t="shared" ca="1" si="42"/>
        <v>981086</v>
      </c>
      <c r="AB519">
        <f t="shared" ca="1" si="43"/>
        <v>850981</v>
      </c>
      <c r="AC519">
        <f t="shared" ca="1" si="44"/>
        <v>1832067</v>
      </c>
    </row>
    <row r="520" spans="1:29" x14ac:dyDescent="0.25">
      <c r="A520" t="s">
        <v>2431</v>
      </c>
      <c r="B520" t="s">
        <v>2432</v>
      </c>
      <c r="C520" t="s">
        <v>21</v>
      </c>
      <c r="D520" t="s">
        <v>22</v>
      </c>
      <c r="E520" t="s">
        <v>208</v>
      </c>
      <c r="F520" t="s">
        <v>209</v>
      </c>
      <c r="G520" t="s">
        <v>286</v>
      </c>
      <c r="H520" t="s">
        <v>2467</v>
      </c>
      <c r="I520" t="s">
        <v>3068</v>
      </c>
      <c r="J520" t="s">
        <v>3069</v>
      </c>
      <c r="K520" t="s">
        <v>102</v>
      </c>
      <c r="L520" t="s">
        <v>103</v>
      </c>
      <c r="M520">
        <v>457794</v>
      </c>
      <c r="N520">
        <v>-442232</v>
      </c>
      <c r="O520">
        <v>15562</v>
      </c>
      <c r="Q520" t="e">
        <f>MATCH(A520,Вед!A:A,0)</f>
        <v>#N/A</v>
      </c>
      <c r="R520" t="e">
        <f>INDEX(Вед!D:D,Лист2!Q520)</f>
        <v>#N/A</v>
      </c>
      <c r="S520" t="e">
        <f>INDEX(Вед!E:E,Лист2!Q520)</f>
        <v>#N/A</v>
      </c>
      <c r="T520">
        <f>MATCH(G520,ЦС2!A:A,0)</f>
        <v>31</v>
      </c>
      <c r="U520" t="str">
        <f>INDEX(ЦС2!D:D,Лист2!T520)</f>
        <v>Государственная программа 30</v>
      </c>
      <c r="V520" t="e">
        <f>MATCH(I520,ЦС10!A:A,0)</f>
        <v>#N/A</v>
      </c>
      <c r="W520" t="e">
        <f>INDEX(ЦС10!D:D,Лист2!V520)</f>
        <v>#N/A</v>
      </c>
      <c r="X520" t="e">
        <f>INDEX(ЦС10!E:E,Лист2!V520)</f>
        <v>#N/A</v>
      </c>
      <c r="Y520">
        <f t="shared" ca="1" si="40"/>
        <v>3</v>
      </c>
      <c r="Z520">
        <f t="shared" ca="1" si="41"/>
        <v>435259</v>
      </c>
      <c r="AA520">
        <f t="shared" ca="1" si="42"/>
        <v>950156</v>
      </c>
      <c r="AB520">
        <f t="shared" ca="1" si="43"/>
        <v>0</v>
      </c>
      <c r="AC520">
        <f t="shared" ca="1" si="44"/>
        <v>950156</v>
      </c>
    </row>
    <row r="521" spans="1:29" x14ac:dyDescent="0.25">
      <c r="A521" t="s">
        <v>2433</v>
      </c>
      <c r="B521" t="s">
        <v>2434</v>
      </c>
      <c r="C521" t="s">
        <v>473</v>
      </c>
      <c r="D521" t="s">
        <v>474</v>
      </c>
      <c r="E521" t="s">
        <v>497</v>
      </c>
      <c r="F521" t="s">
        <v>498</v>
      </c>
      <c r="G521" t="s">
        <v>286</v>
      </c>
      <c r="H521" t="s">
        <v>2467</v>
      </c>
      <c r="I521" t="s">
        <v>3070</v>
      </c>
      <c r="J521" t="s">
        <v>3071</v>
      </c>
      <c r="K521" t="s">
        <v>242</v>
      </c>
      <c r="L521" t="s">
        <v>243</v>
      </c>
      <c r="M521">
        <v>192794</v>
      </c>
      <c r="N521">
        <v>140643</v>
      </c>
      <c r="O521">
        <v>333437</v>
      </c>
      <c r="Q521" t="e">
        <f>MATCH(A521,Вед!A:A,0)</f>
        <v>#N/A</v>
      </c>
      <c r="R521" t="e">
        <f>INDEX(Вед!D:D,Лист2!Q521)</f>
        <v>#N/A</v>
      </c>
      <c r="S521" t="e">
        <f>INDEX(Вед!E:E,Лист2!Q521)</f>
        <v>#N/A</v>
      </c>
      <c r="T521">
        <f>MATCH(G521,ЦС2!A:A,0)</f>
        <v>31</v>
      </c>
      <c r="U521" t="str">
        <f>INDEX(ЦС2!D:D,Лист2!T521)</f>
        <v>Государственная программа 30</v>
      </c>
      <c r="V521" t="e">
        <f>MATCH(I521,ЦС10!A:A,0)</f>
        <v>#N/A</v>
      </c>
      <c r="W521" t="e">
        <f>INDEX(ЦС10!D:D,Лист2!V521)</f>
        <v>#N/A</v>
      </c>
      <c r="X521" t="e">
        <f>INDEX(ЦС10!E:E,Лист2!V521)</f>
        <v>#N/A</v>
      </c>
      <c r="Y521">
        <f t="shared" ca="1" si="40"/>
        <v>0</v>
      </c>
      <c r="Z521">
        <f t="shared" ca="1" si="41"/>
        <v>29794</v>
      </c>
      <c r="AA521">
        <f t="shared" ca="1" si="42"/>
        <v>283015</v>
      </c>
      <c r="AB521">
        <f t="shared" ca="1" si="43"/>
        <v>29794</v>
      </c>
      <c r="AC521">
        <f t="shared" ca="1" si="44"/>
        <v>312809</v>
      </c>
    </row>
    <row r="522" spans="1:29" x14ac:dyDescent="0.25">
      <c r="A522" t="s">
        <v>2433</v>
      </c>
      <c r="B522" t="s">
        <v>2434</v>
      </c>
      <c r="C522" t="s">
        <v>473</v>
      </c>
      <c r="D522" t="s">
        <v>474</v>
      </c>
      <c r="E522" t="s">
        <v>497</v>
      </c>
      <c r="F522" t="s">
        <v>498</v>
      </c>
      <c r="G522" t="s">
        <v>286</v>
      </c>
      <c r="H522" t="s">
        <v>2467</v>
      </c>
      <c r="I522" t="s">
        <v>3070</v>
      </c>
      <c r="J522" t="s">
        <v>3071</v>
      </c>
      <c r="K522" t="s">
        <v>244</v>
      </c>
      <c r="L522" t="s">
        <v>245</v>
      </c>
      <c r="M522">
        <v>939874</v>
      </c>
      <c r="N522">
        <v>-419403</v>
      </c>
      <c r="O522">
        <v>520471</v>
      </c>
      <c r="Q522" t="e">
        <f>MATCH(A522,Вед!A:A,0)</f>
        <v>#N/A</v>
      </c>
      <c r="R522" t="e">
        <f>INDEX(Вед!D:D,Лист2!Q522)</f>
        <v>#N/A</v>
      </c>
      <c r="S522" t="e">
        <f>INDEX(Вед!E:E,Лист2!Q522)</f>
        <v>#N/A</v>
      </c>
      <c r="T522">
        <f>MATCH(G522,ЦС2!A:A,0)</f>
        <v>31</v>
      </c>
      <c r="U522" t="str">
        <f>INDEX(ЦС2!D:D,Лист2!T522)</f>
        <v>Государственная программа 30</v>
      </c>
      <c r="V522" t="e">
        <f>MATCH(I522,ЦС10!A:A,0)</f>
        <v>#N/A</v>
      </c>
      <c r="W522" t="e">
        <f>INDEX(ЦС10!D:D,Лист2!V522)</f>
        <v>#N/A</v>
      </c>
      <c r="X522" t="e">
        <f>INDEX(ЦС10!E:E,Лист2!V522)</f>
        <v>#N/A</v>
      </c>
      <c r="Y522">
        <f t="shared" ca="1" si="40"/>
        <v>0</v>
      </c>
      <c r="Z522">
        <f t="shared" ca="1" si="41"/>
        <v>106109</v>
      </c>
      <c r="AA522">
        <f t="shared" ca="1" si="42"/>
        <v>247139</v>
      </c>
      <c r="AB522">
        <f t="shared" ca="1" si="43"/>
        <v>106109</v>
      </c>
      <c r="AC522">
        <f t="shared" ca="1" si="44"/>
        <v>353248</v>
      </c>
    </row>
    <row r="523" spans="1:29" x14ac:dyDescent="0.25">
      <c r="A523" t="s">
        <v>2433</v>
      </c>
      <c r="B523" t="s">
        <v>2434</v>
      </c>
      <c r="C523" t="s">
        <v>473</v>
      </c>
      <c r="D523" t="s">
        <v>474</v>
      </c>
      <c r="E523" t="s">
        <v>497</v>
      </c>
      <c r="F523" t="s">
        <v>498</v>
      </c>
      <c r="G523" t="s">
        <v>286</v>
      </c>
      <c r="H523" t="s">
        <v>2467</v>
      </c>
      <c r="I523" t="s">
        <v>3070</v>
      </c>
      <c r="J523" t="s">
        <v>3071</v>
      </c>
      <c r="K523" t="s">
        <v>246</v>
      </c>
      <c r="L523" t="s">
        <v>247</v>
      </c>
      <c r="M523">
        <v>940371</v>
      </c>
      <c r="N523">
        <v>0</v>
      </c>
      <c r="O523">
        <v>940371</v>
      </c>
      <c r="Q523" t="e">
        <f>MATCH(A523,Вед!A:A,0)</f>
        <v>#N/A</v>
      </c>
      <c r="R523" t="e">
        <f>INDEX(Вед!D:D,Лист2!Q523)</f>
        <v>#N/A</v>
      </c>
      <c r="S523" t="e">
        <f>INDEX(Вед!E:E,Лист2!Q523)</f>
        <v>#N/A</v>
      </c>
      <c r="T523">
        <f>MATCH(G523,ЦС2!A:A,0)</f>
        <v>31</v>
      </c>
      <c r="U523" t="str">
        <f>INDEX(ЦС2!D:D,Лист2!T523)</f>
        <v>Государственная программа 30</v>
      </c>
      <c r="V523" t="e">
        <f>MATCH(I523,ЦС10!A:A,0)</f>
        <v>#N/A</v>
      </c>
      <c r="W523" t="e">
        <f>INDEX(ЦС10!D:D,Лист2!V523)</f>
        <v>#N/A</v>
      </c>
      <c r="X523" t="e">
        <f>INDEX(ЦС10!E:E,Лист2!V523)</f>
        <v>#N/A</v>
      </c>
      <c r="Y523">
        <f t="shared" ca="1" si="40"/>
        <v>1</v>
      </c>
      <c r="Z523">
        <f t="shared" ca="1" si="41"/>
        <v>21243</v>
      </c>
      <c r="AA523">
        <f t="shared" ca="1" si="42"/>
        <v>764336</v>
      </c>
      <c r="AB523">
        <f t="shared" ca="1" si="43"/>
        <v>-21243</v>
      </c>
      <c r="AC523">
        <f t="shared" ca="1" si="44"/>
        <v>743093</v>
      </c>
    </row>
    <row r="524" spans="1:29" x14ac:dyDescent="0.25">
      <c r="A524" t="s">
        <v>2433</v>
      </c>
      <c r="B524" t="s">
        <v>2434</v>
      </c>
      <c r="C524" t="s">
        <v>473</v>
      </c>
      <c r="D524" t="s">
        <v>474</v>
      </c>
      <c r="E524" t="s">
        <v>497</v>
      </c>
      <c r="F524" t="s">
        <v>498</v>
      </c>
      <c r="G524" t="s">
        <v>286</v>
      </c>
      <c r="H524" t="s">
        <v>2467</v>
      </c>
      <c r="I524" t="s">
        <v>3070</v>
      </c>
      <c r="J524" t="s">
        <v>3071</v>
      </c>
      <c r="K524" t="s">
        <v>82</v>
      </c>
      <c r="L524" t="s">
        <v>83</v>
      </c>
      <c r="M524">
        <v>37015</v>
      </c>
      <c r="N524">
        <v>0</v>
      </c>
      <c r="O524">
        <v>37015</v>
      </c>
      <c r="Q524" t="e">
        <f>MATCH(A524,Вед!A:A,0)</f>
        <v>#N/A</v>
      </c>
      <c r="R524" t="e">
        <f>INDEX(Вед!D:D,Лист2!Q524)</f>
        <v>#N/A</v>
      </c>
      <c r="S524" t="e">
        <f>INDEX(Вед!E:E,Лист2!Q524)</f>
        <v>#N/A</v>
      </c>
      <c r="T524">
        <f>MATCH(G524,ЦС2!A:A,0)</f>
        <v>31</v>
      </c>
      <c r="U524" t="str">
        <f>INDEX(ЦС2!D:D,Лист2!T524)</f>
        <v>Государственная программа 30</v>
      </c>
      <c r="V524" t="e">
        <f>MATCH(I524,ЦС10!A:A,0)</f>
        <v>#N/A</v>
      </c>
      <c r="W524" t="e">
        <f>INDEX(ЦС10!D:D,Лист2!V524)</f>
        <v>#N/A</v>
      </c>
      <c r="X524" t="e">
        <f>INDEX(ЦС10!E:E,Лист2!V524)</f>
        <v>#N/A</v>
      </c>
      <c r="Y524">
        <f t="shared" ca="1" si="40"/>
        <v>3</v>
      </c>
      <c r="Z524">
        <f t="shared" ca="1" si="41"/>
        <v>6911</v>
      </c>
      <c r="AA524">
        <f t="shared" ca="1" si="42"/>
        <v>8082</v>
      </c>
      <c r="AB524">
        <f t="shared" ca="1" si="43"/>
        <v>0</v>
      </c>
      <c r="AC524">
        <f t="shared" ca="1" si="44"/>
        <v>8082</v>
      </c>
    </row>
    <row r="525" spans="1:29" x14ac:dyDescent="0.25">
      <c r="A525" t="s">
        <v>2433</v>
      </c>
      <c r="B525" t="s">
        <v>2434</v>
      </c>
      <c r="C525" t="s">
        <v>473</v>
      </c>
      <c r="D525" t="s">
        <v>474</v>
      </c>
      <c r="E525" t="s">
        <v>497</v>
      </c>
      <c r="F525" t="s">
        <v>498</v>
      </c>
      <c r="G525" t="s">
        <v>286</v>
      </c>
      <c r="H525" t="s">
        <v>2467</v>
      </c>
      <c r="I525" t="s">
        <v>3070</v>
      </c>
      <c r="J525" t="s">
        <v>3071</v>
      </c>
      <c r="K525" t="s">
        <v>102</v>
      </c>
      <c r="L525" t="s">
        <v>103</v>
      </c>
      <c r="M525">
        <v>240456</v>
      </c>
      <c r="N525">
        <v>-240456</v>
      </c>
      <c r="O525">
        <v>0</v>
      </c>
      <c r="Q525" t="e">
        <f>MATCH(A525,Вед!A:A,0)</f>
        <v>#N/A</v>
      </c>
      <c r="R525" t="e">
        <f>INDEX(Вед!D:D,Лист2!Q525)</f>
        <v>#N/A</v>
      </c>
      <c r="S525" t="e">
        <f>INDEX(Вед!E:E,Лист2!Q525)</f>
        <v>#N/A</v>
      </c>
      <c r="T525">
        <f>MATCH(G525,ЦС2!A:A,0)</f>
        <v>31</v>
      </c>
      <c r="U525" t="str">
        <f>INDEX(ЦС2!D:D,Лист2!T525)</f>
        <v>Государственная программа 30</v>
      </c>
      <c r="V525" t="e">
        <f>MATCH(I525,ЦС10!A:A,0)</f>
        <v>#N/A</v>
      </c>
      <c r="W525" t="e">
        <f>INDEX(ЦС10!D:D,Лист2!V525)</f>
        <v>#N/A</v>
      </c>
      <c r="X525" t="e">
        <f>INDEX(ЦС10!E:E,Лист2!V525)</f>
        <v>#N/A</v>
      </c>
      <c r="Y525">
        <f t="shared" ca="1" si="40"/>
        <v>2</v>
      </c>
      <c r="Z525">
        <f t="shared" ca="1" si="41"/>
        <v>126429</v>
      </c>
      <c r="AA525">
        <f t="shared" ca="1" si="42"/>
        <v>298643</v>
      </c>
      <c r="AB525">
        <f t="shared" ca="1" si="43"/>
        <v>-298643</v>
      </c>
      <c r="AC525">
        <f t="shared" ca="1" si="44"/>
        <v>0</v>
      </c>
    </row>
    <row r="526" spans="1:29" x14ac:dyDescent="0.25">
      <c r="A526" t="s">
        <v>2433</v>
      </c>
      <c r="B526" t="s">
        <v>2434</v>
      </c>
      <c r="C526" t="s">
        <v>473</v>
      </c>
      <c r="D526" t="s">
        <v>474</v>
      </c>
      <c r="E526" t="s">
        <v>497</v>
      </c>
      <c r="F526" t="s">
        <v>498</v>
      </c>
      <c r="G526" t="s">
        <v>286</v>
      </c>
      <c r="H526" t="s">
        <v>2467</v>
      </c>
      <c r="I526" t="s">
        <v>3072</v>
      </c>
      <c r="J526" t="s">
        <v>3073</v>
      </c>
      <c r="K526" t="s">
        <v>102</v>
      </c>
      <c r="L526" t="s">
        <v>103</v>
      </c>
      <c r="M526">
        <v>975853</v>
      </c>
      <c r="N526">
        <v>-279426</v>
      </c>
      <c r="O526">
        <v>696427</v>
      </c>
      <c r="Q526" t="e">
        <f>MATCH(A526,Вед!A:A,0)</f>
        <v>#N/A</v>
      </c>
      <c r="R526" t="e">
        <f>INDEX(Вед!D:D,Лист2!Q526)</f>
        <v>#N/A</v>
      </c>
      <c r="S526" t="e">
        <f>INDEX(Вед!E:E,Лист2!Q526)</f>
        <v>#N/A</v>
      </c>
      <c r="T526">
        <f>MATCH(G526,ЦС2!A:A,0)</f>
        <v>31</v>
      </c>
      <c r="U526" t="str">
        <f>INDEX(ЦС2!D:D,Лист2!T526)</f>
        <v>Государственная программа 30</v>
      </c>
      <c r="V526" t="e">
        <f>MATCH(I526,ЦС10!A:A,0)</f>
        <v>#N/A</v>
      </c>
      <c r="W526" t="e">
        <f>INDEX(ЦС10!D:D,Лист2!V526)</f>
        <v>#N/A</v>
      </c>
      <c r="X526" t="e">
        <f>INDEX(ЦС10!E:E,Лист2!V526)</f>
        <v>#N/A</v>
      </c>
      <c r="Y526">
        <f t="shared" ca="1" si="40"/>
        <v>0</v>
      </c>
      <c r="Z526">
        <f t="shared" ca="1" si="41"/>
        <v>552492</v>
      </c>
      <c r="AA526">
        <f t="shared" ca="1" si="42"/>
        <v>865953</v>
      </c>
      <c r="AB526">
        <f t="shared" ca="1" si="43"/>
        <v>552492</v>
      </c>
      <c r="AC526">
        <f t="shared" ca="1" si="44"/>
        <v>1418445</v>
      </c>
    </row>
    <row r="527" spans="1:29" x14ac:dyDescent="0.25">
      <c r="A527" t="s">
        <v>2433</v>
      </c>
      <c r="B527" t="s">
        <v>2434</v>
      </c>
      <c r="C527" t="s">
        <v>313</v>
      </c>
      <c r="D527" t="s">
        <v>314</v>
      </c>
      <c r="E527" t="s">
        <v>536</v>
      </c>
      <c r="F527" t="s">
        <v>537</v>
      </c>
      <c r="G527" t="s">
        <v>286</v>
      </c>
      <c r="H527" t="s">
        <v>2467</v>
      </c>
      <c r="I527" t="s">
        <v>3074</v>
      </c>
      <c r="J527" t="s">
        <v>3075</v>
      </c>
      <c r="K527" t="s">
        <v>82</v>
      </c>
      <c r="L527" t="s">
        <v>83</v>
      </c>
      <c r="M527">
        <v>684554</v>
      </c>
      <c r="N527">
        <v>-684554</v>
      </c>
      <c r="O527">
        <v>0</v>
      </c>
      <c r="Q527" t="e">
        <f>MATCH(A527,Вед!A:A,0)</f>
        <v>#N/A</v>
      </c>
      <c r="R527" t="e">
        <f>INDEX(Вед!D:D,Лист2!Q527)</f>
        <v>#N/A</v>
      </c>
      <c r="S527" t="e">
        <f>INDEX(Вед!E:E,Лист2!Q527)</f>
        <v>#N/A</v>
      </c>
      <c r="T527">
        <f>MATCH(G527,ЦС2!A:A,0)</f>
        <v>31</v>
      </c>
      <c r="U527" t="str">
        <f>INDEX(ЦС2!D:D,Лист2!T527)</f>
        <v>Государственная программа 30</v>
      </c>
      <c r="V527" t="e">
        <f>MATCH(I527,ЦС10!A:A,0)</f>
        <v>#N/A</v>
      </c>
      <c r="W527" t="e">
        <f>INDEX(ЦС10!D:D,Лист2!V527)</f>
        <v>#N/A</v>
      </c>
      <c r="X527" t="e">
        <f>INDEX(ЦС10!E:E,Лист2!V527)</f>
        <v>#N/A</v>
      </c>
      <c r="Y527">
        <f t="shared" ca="1" si="40"/>
        <v>1</v>
      </c>
      <c r="Z527">
        <f t="shared" ca="1" si="41"/>
        <v>488132</v>
      </c>
      <c r="AA527">
        <f t="shared" ca="1" si="42"/>
        <v>854505</v>
      </c>
      <c r="AB527">
        <f t="shared" ca="1" si="43"/>
        <v>-488132</v>
      </c>
      <c r="AC527">
        <f t="shared" ca="1" si="44"/>
        <v>366373</v>
      </c>
    </row>
    <row r="528" spans="1:29" x14ac:dyDescent="0.25">
      <c r="A528" t="s">
        <v>2433</v>
      </c>
      <c r="B528" t="s">
        <v>2434</v>
      </c>
      <c r="C528" t="s">
        <v>21</v>
      </c>
      <c r="D528" t="s">
        <v>22</v>
      </c>
      <c r="E528" t="s">
        <v>208</v>
      </c>
      <c r="F528" t="s">
        <v>209</v>
      </c>
      <c r="G528" t="s">
        <v>286</v>
      </c>
      <c r="H528" t="s">
        <v>2467</v>
      </c>
      <c r="I528" t="s">
        <v>3072</v>
      </c>
      <c r="J528" t="s">
        <v>3073</v>
      </c>
      <c r="K528" t="s">
        <v>102</v>
      </c>
      <c r="L528" t="s">
        <v>103</v>
      </c>
      <c r="M528">
        <v>835393</v>
      </c>
      <c r="N528">
        <v>706003</v>
      </c>
      <c r="O528">
        <v>1541396</v>
      </c>
      <c r="Q528" t="e">
        <f>MATCH(A528,Вед!A:A,0)</f>
        <v>#N/A</v>
      </c>
      <c r="R528" t="e">
        <f>INDEX(Вед!D:D,Лист2!Q528)</f>
        <v>#N/A</v>
      </c>
      <c r="S528" t="e">
        <f>INDEX(Вед!E:E,Лист2!Q528)</f>
        <v>#N/A</v>
      </c>
      <c r="T528">
        <f>MATCH(G528,ЦС2!A:A,0)</f>
        <v>31</v>
      </c>
      <c r="U528" t="str">
        <f>INDEX(ЦС2!D:D,Лист2!T528)</f>
        <v>Государственная программа 30</v>
      </c>
      <c r="V528" t="e">
        <f>MATCH(I528,ЦС10!A:A,0)</f>
        <v>#N/A</v>
      </c>
      <c r="W528" t="e">
        <f>INDEX(ЦС10!D:D,Лист2!V528)</f>
        <v>#N/A</v>
      </c>
      <c r="X528" t="e">
        <f>INDEX(ЦС10!E:E,Лист2!V528)</f>
        <v>#N/A</v>
      </c>
      <c r="Y528">
        <f t="shared" ca="1" si="40"/>
        <v>3</v>
      </c>
      <c r="Z528">
        <f t="shared" ca="1" si="41"/>
        <v>795891</v>
      </c>
      <c r="AA528">
        <f t="shared" ca="1" si="42"/>
        <v>885948</v>
      </c>
      <c r="AB528">
        <f t="shared" ca="1" si="43"/>
        <v>0</v>
      </c>
      <c r="AC528">
        <f t="shared" ca="1" si="44"/>
        <v>885948</v>
      </c>
    </row>
    <row r="529" spans="1:29" x14ac:dyDescent="0.25">
      <c r="A529" t="s">
        <v>2435</v>
      </c>
      <c r="B529" t="s">
        <v>2436</v>
      </c>
      <c r="C529" t="s">
        <v>530</v>
      </c>
      <c r="D529" t="s">
        <v>531</v>
      </c>
      <c r="E529" t="s">
        <v>1164</v>
      </c>
      <c r="F529" t="s">
        <v>1165</v>
      </c>
      <c r="G529" t="s">
        <v>122</v>
      </c>
      <c r="H529" t="s">
        <v>2465</v>
      </c>
      <c r="I529" t="s">
        <v>3076</v>
      </c>
      <c r="J529" t="s">
        <v>3077</v>
      </c>
      <c r="K529" t="s">
        <v>138</v>
      </c>
      <c r="L529" t="s">
        <v>139</v>
      </c>
      <c r="M529">
        <v>801954</v>
      </c>
      <c r="N529">
        <v>-801954</v>
      </c>
      <c r="O529">
        <v>0</v>
      </c>
      <c r="Q529" t="e">
        <f>MATCH(A529,Вед!A:A,0)</f>
        <v>#N/A</v>
      </c>
      <c r="R529" t="e">
        <f>INDEX(Вед!D:D,Лист2!Q529)</f>
        <v>#N/A</v>
      </c>
      <c r="S529" t="e">
        <f>INDEX(Вед!E:E,Лист2!Q529)</f>
        <v>#N/A</v>
      </c>
      <c r="T529">
        <f>MATCH(G529,ЦС2!A:A,0)</f>
        <v>7</v>
      </c>
      <c r="U529" t="str">
        <f>INDEX(ЦС2!D:D,Лист2!T529)</f>
        <v>Государственная программа 6</v>
      </c>
      <c r="V529" t="e">
        <f>MATCH(I529,ЦС10!A:A,0)</f>
        <v>#N/A</v>
      </c>
      <c r="W529" t="e">
        <f>INDEX(ЦС10!D:D,Лист2!V529)</f>
        <v>#N/A</v>
      </c>
      <c r="X529" t="e">
        <f>INDEX(ЦС10!E:E,Лист2!V529)</f>
        <v>#N/A</v>
      </c>
      <c r="Y529">
        <f t="shared" ca="1" si="40"/>
        <v>1</v>
      </c>
      <c r="Z529">
        <f t="shared" ca="1" si="41"/>
        <v>80348</v>
      </c>
      <c r="AA529">
        <f t="shared" ca="1" si="42"/>
        <v>116591</v>
      </c>
      <c r="AB529">
        <f t="shared" ca="1" si="43"/>
        <v>-80348</v>
      </c>
      <c r="AC529">
        <f t="shared" ca="1" si="44"/>
        <v>36243</v>
      </c>
    </row>
    <row r="530" spans="1:29" x14ac:dyDescent="0.25">
      <c r="A530" t="s">
        <v>2435</v>
      </c>
      <c r="B530" t="s">
        <v>2436</v>
      </c>
      <c r="C530" t="s">
        <v>530</v>
      </c>
      <c r="D530" t="s">
        <v>531</v>
      </c>
      <c r="E530" t="s">
        <v>1164</v>
      </c>
      <c r="F530" t="s">
        <v>1165</v>
      </c>
      <c r="G530" t="s">
        <v>122</v>
      </c>
      <c r="H530" t="s">
        <v>2465</v>
      </c>
      <c r="I530" t="s">
        <v>3078</v>
      </c>
      <c r="J530" t="s">
        <v>3079</v>
      </c>
      <c r="K530" t="s">
        <v>138</v>
      </c>
      <c r="L530" t="s">
        <v>139</v>
      </c>
      <c r="M530">
        <v>861368</v>
      </c>
      <c r="N530">
        <v>61150</v>
      </c>
      <c r="O530">
        <v>922518</v>
      </c>
      <c r="Q530" t="e">
        <f>MATCH(A530,Вед!A:A,0)</f>
        <v>#N/A</v>
      </c>
      <c r="R530" t="e">
        <f>INDEX(Вед!D:D,Лист2!Q530)</f>
        <v>#N/A</v>
      </c>
      <c r="S530" t="e">
        <f>INDEX(Вед!E:E,Лист2!Q530)</f>
        <v>#N/A</v>
      </c>
      <c r="T530">
        <f>MATCH(G530,ЦС2!A:A,0)</f>
        <v>7</v>
      </c>
      <c r="U530" t="str">
        <f>INDEX(ЦС2!D:D,Лист2!T530)</f>
        <v>Государственная программа 6</v>
      </c>
      <c r="V530" t="e">
        <f>MATCH(I530,ЦС10!A:A,0)</f>
        <v>#N/A</v>
      </c>
      <c r="W530" t="e">
        <f>INDEX(ЦС10!D:D,Лист2!V530)</f>
        <v>#N/A</v>
      </c>
      <c r="X530" t="e">
        <f>INDEX(ЦС10!E:E,Лист2!V530)</f>
        <v>#N/A</v>
      </c>
      <c r="Y530">
        <f t="shared" ca="1" si="40"/>
        <v>0</v>
      </c>
      <c r="Z530">
        <f t="shared" ca="1" si="41"/>
        <v>284487</v>
      </c>
      <c r="AA530">
        <f t="shared" ca="1" si="42"/>
        <v>326138</v>
      </c>
      <c r="AB530">
        <f t="shared" ca="1" si="43"/>
        <v>284487</v>
      </c>
      <c r="AC530">
        <f t="shared" ca="1" si="44"/>
        <v>610625</v>
      </c>
    </row>
    <row r="531" spans="1:29" x14ac:dyDescent="0.25">
      <c r="A531" t="s">
        <v>2435</v>
      </c>
      <c r="B531" t="s">
        <v>2436</v>
      </c>
      <c r="C531" t="s">
        <v>313</v>
      </c>
      <c r="D531" t="s">
        <v>314</v>
      </c>
      <c r="E531" t="s">
        <v>588</v>
      </c>
      <c r="F531" t="s">
        <v>589</v>
      </c>
      <c r="G531" t="s">
        <v>1174</v>
      </c>
      <c r="H531" t="s">
        <v>2487</v>
      </c>
      <c r="I531" t="s">
        <v>3080</v>
      </c>
      <c r="J531" t="s">
        <v>3081</v>
      </c>
      <c r="K531" t="s">
        <v>138</v>
      </c>
      <c r="L531" t="s">
        <v>139</v>
      </c>
      <c r="M531">
        <v>475607</v>
      </c>
      <c r="N531">
        <v>254595</v>
      </c>
      <c r="O531">
        <v>730202</v>
      </c>
      <c r="Q531" t="e">
        <f>MATCH(A531,Вед!A:A,0)</f>
        <v>#N/A</v>
      </c>
      <c r="R531" t="e">
        <f>INDEX(Вед!D:D,Лист2!Q531)</f>
        <v>#N/A</v>
      </c>
      <c r="S531" t="e">
        <f>INDEX(Вед!E:E,Лист2!Q531)</f>
        <v>#N/A</v>
      </c>
      <c r="T531">
        <f>MATCH(G531,ЦС2!A:A,0)</f>
        <v>24</v>
      </c>
      <c r="U531" t="str">
        <f>INDEX(ЦС2!D:D,Лист2!T531)</f>
        <v>Государственная программа 23</v>
      </c>
      <c r="V531" t="e">
        <f>MATCH(I531,ЦС10!A:A,0)</f>
        <v>#N/A</v>
      </c>
      <c r="W531" t="e">
        <f>INDEX(ЦС10!D:D,Лист2!V531)</f>
        <v>#N/A</v>
      </c>
      <c r="X531" t="e">
        <f>INDEX(ЦС10!E:E,Лист2!V531)</f>
        <v>#N/A</v>
      </c>
      <c r="Y531">
        <f t="shared" ca="1" si="40"/>
        <v>1</v>
      </c>
      <c r="Z531">
        <f t="shared" ca="1" si="41"/>
        <v>197036</v>
      </c>
      <c r="AA531">
        <f t="shared" ca="1" si="42"/>
        <v>302860</v>
      </c>
      <c r="AB531">
        <f t="shared" ca="1" si="43"/>
        <v>-197036</v>
      </c>
      <c r="AC531">
        <f t="shared" ca="1" si="44"/>
        <v>105824</v>
      </c>
    </row>
    <row r="532" spans="1:29" x14ac:dyDescent="0.25">
      <c r="A532" t="s">
        <v>2435</v>
      </c>
      <c r="B532" t="s">
        <v>2436</v>
      </c>
      <c r="C532" t="s">
        <v>313</v>
      </c>
      <c r="D532" t="s">
        <v>314</v>
      </c>
      <c r="E532" t="s">
        <v>588</v>
      </c>
      <c r="F532" t="s">
        <v>589</v>
      </c>
      <c r="G532" t="s">
        <v>1174</v>
      </c>
      <c r="H532" t="s">
        <v>2487</v>
      </c>
      <c r="I532" t="s">
        <v>3080</v>
      </c>
      <c r="J532" t="s">
        <v>3081</v>
      </c>
      <c r="K532" t="s">
        <v>102</v>
      </c>
      <c r="L532" t="s">
        <v>103</v>
      </c>
      <c r="M532">
        <v>9996</v>
      </c>
      <c r="N532">
        <v>-2123</v>
      </c>
      <c r="O532">
        <v>7873</v>
      </c>
      <c r="Q532" t="e">
        <f>MATCH(A532,Вед!A:A,0)</f>
        <v>#N/A</v>
      </c>
      <c r="R532" t="e">
        <f>INDEX(Вед!D:D,Лист2!Q532)</f>
        <v>#N/A</v>
      </c>
      <c r="S532" t="e">
        <f>INDEX(Вед!E:E,Лист2!Q532)</f>
        <v>#N/A</v>
      </c>
      <c r="T532">
        <f>MATCH(G532,ЦС2!A:A,0)</f>
        <v>24</v>
      </c>
      <c r="U532" t="str">
        <f>INDEX(ЦС2!D:D,Лист2!T532)</f>
        <v>Государственная программа 23</v>
      </c>
      <c r="V532" t="e">
        <f>MATCH(I532,ЦС10!A:A,0)</f>
        <v>#N/A</v>
      </c>
      <c r="W532" t="e">
        <f>INDEX(ЦС10!D:D,Лист2!V532)</f>
        <v>#N/A</v>
      </c>
      <c r="X532" t="e">
        <f>INDEX(ЦС10!E:E,Лист2!V532)</f>
        <v>#N/A</v>
      </c>
      <c r="Y532">
        <f t="shared" ca="1" si="40"/>
        <v>3</v>
      </c>
      <c r="Z532">
        <f t="shared" ca="1" si="41"/>
        <v>53883</v>
      </c>
      <c r="AA532">
        <f t="shared" ca="1" si="42"/>
        <v>167140</v>
      </c>
      <c r="AB532">
        <f t="shared" ca="1" si="43"/>
        <v>0</v>
      </c>
      <c r="AC532">
        <f t="shared" ca="1" si="44"/>
        <v>167140</v>
      </c>
    </row>
    <row r="533" spans="1:29" x14ac:dyDescent="0.25">
      <c r="A533" t="s">
        <v>2435</v>
      </c>
      <c r="B533" t="s">
        <v>2436</v>
      </c>
      <c r="C533" t="s">
        <v>313</v>
      </c>
      <c r="D533" t="s">
        <v>314</v>
      </c>
      <c r="E533" t="s">
        <v>588</v>
      </c>
      <c r="F533" t="s">
        <v>589</v>
      </c>
      <c r="G533" t="s">
        <v>1174</v>
      </c>
      <c r="H533" t="s">
        <v>2487</v>
      </c>
      <c r="I533" t="s">
        <v>3082</v>
      </c>
      <c r="J533" t="s">
        <v>3083</v>
      </c>
      <c r="K533" t="s">
        <v>355</v>
      </c>
      <c r="L533" t="s">
        <v>356</v>
      </c>
      <c r="M533">
        <v>170434</v>
      </c>
      <c r="N533">
        <v>-2850</v>
      </c>
      <c r="O533">
        <v>167584</v>
      </c>
      <c r="Q533" t="e">
        <f>MATCH(A533,Вед!A:A,0)</f>
        <v>#N/A</v>
      </c>
      <c r="R533" t="e">
        <f>INDEX(Вед!D:D,Лист2!Q533)</f>
        <v>#N/A</v>
      </c>
      <c r="S533" t="e">
        <f>INDEX(Вед!E:E,Лист2!Q533)</f>
        <v>#N/A</v>
      </c>
      <c r="T533">
        <f>MATCH(G533,ЦС2!A:A,0)</f>
        <v>24</v>
      </c>
      <c r="U533" t="str">
        <f>INDEX(ЦС2!D:D,Лист2!T533)</f>
        <v>Государственная программа 23</v>
      </c>
      <c r="V533" t="e">
        <f>MATCH(I533,ЦС10!A:A,0)</f>
        <v>#N/A</v>
      </c>
      <c r="W533" t="e">
        <f>INDEX(ЦС10!D:D,Лист2!V533)</f>
        <v>#N/A</v>
      </c>
      <c r="X533" t="e">
        <f>INDEX(ЦС10!E:E,Лист2!V533)</f>
        <v>#N/A</v>
      </c>
      <c r="Y533">
        <f t="shared" ca="1" si="40"/>
        <v>2</v>
      </c>
      <c r="Z533">
        <f t="shared" ca="1" si="41"/>
        <v>166081</v>
      </c>
      <c r="AA533">
        <f t="shared" ca="1" si="42"/>
        <v>599581</v>
      </c>
      <c r="AB533">
        <f t="shared" ca="1" si="43"/>
        <v>-599581</v>
      </c>
      <c r="AC533">
        <f t="shared" ca="1" si="44"/>
        <v>0</v>
      </c>
    </row>
    <row r="534" spans="1:29" x14ac:dyDescent="0.25">
      <c r="A534" t="s">
        <v>2435</v>
      </c>
      <c r="B534" t="s">
        <v>2436</v>
      </c>
      <c r="C534" t="s">
        <v>313</v>
      </c>
      <c r="D534" t="s">
        <v>314</v>
      </c>
      <c r="E534" t="s">
        <v>588</v>
      </c>
      <c r="F534" t="s">
        <v>589</v>
      </c>
      <c r="G534" t="s">
        <v>1174</v>
      </c>
      <c r="H534" t="s">
        <v>2487</v>
      </c>
      <c r="I534" t="s">
        <v>3084</v>
      </c>
      <c r="J534" t="s">
        <v>3085</v>
      </c>
      <c r="K534" t="s">
        <v>242</v>
      </c>
      <c r="L534" t="s">
        <v>243</v>
      </c>
      <c r="M534">
        <v>802087</v>
      </c>
      <c r="N534">
        <v>0</v>
      </c>
      <c r="O534">
        <v>802087</v>
      </c>
      <c r="Q534" t="e">
        <f>MATCH(A534,Вед!A:A,0)</f>
        <v>#N/A</v>
      </c>
      <c r="R534" t="e">
        <f>INDEX(Вед!D:D,Лист2!Q534)</f>
        <v>#N/A</v>
      </c>
      <c r="S534" t="e">
        <f>INDEX(Вед!E:E,Лист2!Q534)</f>
        <v>#N/A</v>
      </c>
      <c r="T534">
        <f>MATCH(G534,ЦС2!A:A,0)</f>
        <v>24</v>
      </c>
      <c r="U534" t="str">
        <f>INDEX(ЦС2!D:D,Лист2!T534)</f>
        <v>Государственная программа 23</v>
      </c>
      <c r="V534" t="e">
        <f>MATCH(I534,ЦС10!A:A,0)</f>
        <v>#N/A</v>
      </c>
      <c r="W534" t="e">
        <f>INDEX(ЦС10!D:D,Лист2!V534)</f>
        <v>#N/A</v>
      </c>
      <c r="X534" t="e">
        <f>INDEX(ЦС10!E:E,Лист2!V534)</f>
        <v>#N/A</v>
      </c>
      <c r="Y534">
        <f t="shared" ca="1" si="40"/>
        <v>0</v>
      </c>
      <c r="Z534">
        <f t="shared" ca="1" si="41"/>
        <v>391876</v>
      </c>
      <c r="AA534">
        <f t="shared" ca="1" si="42"/>
        <v>990539</v>
      </c>
      <c r="AB534">
        <f t="shared" ca="1" si="43"/>
        <v>391876</v>
      </c>
      <c r="AC534">
        <f t="shared" ca="1" si="44"/>
        <v>1382415</v>
      </c>
    </row>
    <row r="535" spans="1:29" x14ac:dyDescent="0.25">
      <c r="A535" t="s">
        <v>2435</v>
      </c>
      <c r="B535" t="s">
        <v>2436</v>
      </c>
      <c r="C535" t="s">
        <v>313</v>
      </c>
      <c r="D535" t="s">
        <v>314</v>
      </c>
      <c r="E535" t="s">
        <v>588</v>
      </c>
      <c r="F535" t="s">
        <v>589</v>
      </c>
      <c r="G535" t="s">
        <v>1174</v>
      </c>
      <c r="H535" t="s">
        <v>2487</v>
      </c>
      <c r="I535" t="s">
        <v>3084</v>
      </c>
      <c r="J535" t="s">
        <v>3085</v>
      </c>
      <c r="K535" t="s">
        <v>244</v>
      </c>
      <c r="L535" t="s">
        <v>245</v>
      </c>
      <c r="M535">
        <v>213463</v>
      </c>
      <c r="N535">
        <v>0</v>
      </c>
      <c r="O535">
        <v>213463</v>
      </c>
      <c r="Q535" t="e">
        <f>MATCH(A535,Вед!A:A,0)</f>
        <v>#N/A</v>
      </c>
      <c r="R535" t="e">
        <f>INDEX(Вед!D:D,Лист2!Q535)</f>
        <v>#N/A</v>
      </c>
      <c r="S535" t="e">
        <f>INDEX(Вед!E:E,Лист2!Q535)</f>
        <v>#N/A</v>
      </c>
      <c r="T535">
        <f>MATCH(G535,ЦС2!A:A,0)</f>
        <v>24</v>
      </c>
      <c r="U535" t="str">
        <f>INDEX(ЦС2!D:D,Лист2!T535)</f>
        <v>Государственная программа 23</v>
      </c>
      <c r="V535" t="e">
        <f>MATCH(I535,ЦС10!A:A,0)</f>
        <v>#N/A</v>
      </c>
      <c r="W535" t="e">
        <f>INDEX(ЦС10!D:D,Лист2!V535)</f>
        <v>#N/A</v>
      </c>
      <c r="X535" t="e">
        <f>INDEX(ЦС10!E:E,Лист2!V535)</f>
        <v>#N/A</v>
      </c>
      <c r="Y535">
        <f t="shared" ca="1" si="40"/>
        <v>3</v>
      </c>
      <c r="Z535">
        <f t="shared" ca="1" si="41"/>
        <v>365462</v>
      </c>
      <c r="AA535">
        <f t="shared" ca="1" si="42"/>
        <v>712550</v>
      </c>
      <c r="AB535">
        <f t="shared" ca="1" si="43"/>
        <v>0</v>
      </c>
      <c r="AC535">
        <f t="shared" ca="1" si="44"/>
        <v>712550</v>
      </c>
    </row>
    <row r="536" spans="1:29" x14ac:dyDescent="0.25">
      <c r="A536" t="s">
        <v>2435</v>
      </c>
      <c r="B536" t="s">
        <v>2436</v>
      </c>
      <c r="C536" t="s">
        <v>313</v>
      </c>
      <c r="D536" t="s">
        <v>314</v>
      </c>
      <c r="E536" t="s">
        <v>588</v>
      </c>
      <c r="F536" t="s">
        <v>589</v>
      </c>
      <c r="G536" t="s">
        <v>1174</v>
      </c>
      <c r="H536" t="s">
        <v>2487</v>
      </c>
      <c r="I536" t="s">
        <v>3084</v>
      </c>
      <c r="J536" t="s">
        <v>3085</v>
      </c>
      <c r="K536" t="s">
        <v>246</v>
      </c>
      <c r="L536" t="s">
        <v>247</v>
      </c>
      <c r="M536">
        <v>320544</v>
      </c>
      <c r="N536">
        <v>0</v>
      </c>
      <c r="O536">
        <v>320544</v>
      </c>
      <c r="Q536" t="e">
        <f>MATCH(A536,Вед!A:A,0)</f>
        <v>#N/A</v>
      </c>
      <c r="R536" t="e">
        <f>INDEX(Вед!D:D,Лист2!Q536)</f>
        <v>#N/A</v>
      </c>
      <c r="S536" t="e">
        <f>INDEX(Вед!E:E,Лист2!Q536)</f>
        <v>#N/A</v>
      </c>
      <c r="T536">
        <f>MATCH(G536,ЦС2!A:A,0)</f>
        <v>24</v>
      </c>
      <c r="U536" t="str">
        <f>INDEX(ЦС2!D:D,Лист2!T536)</f>
        <v>Государственная программа 23</v>
      </c>
      <c r="V536" t="e">
        <f>MATCH(I536,ЦС10!A:A,0)</f>
        <v>#N/A</v>
      </c>
      <c r="W536" t="e">
        <f>INDEX(ЦС10!D:D,Лист2!V536)</f>
        <v>#N/A</v>
      </c>
      <c r="X536" t="e">
        <f>INDEX(ЦС10!E:E,Лист2!V536)</f>
        <v>#N/A</v>
      </c>
      <c r="Y536">
        <f t="shared" ca="1" si="40"/>
        <v>0</v>
      </c>
      <c r="Z536">
        <f t="shared" ca="1" si="41"/>
        <v>15139</v>
      </c>
      <c r="AA536">
        <f t="shared" ca="1" si="42"/>
        <v>125732</v>
      </c>
      <c r="AB536">
        <f t="shared" ca="1" si="43"/>
        <v>15139</v>
      </c>
      <c r="AC536">
        <f t="shared" ca="1" si="44"/>
        <v>140871</v>
      </c>
    </row>
    <row r="537" spans="1:29" x14ac:dyDescent="0.25">
      <c r="A537" t="s">
        <v>2435</v>
      </c>
      <c r="B537" t="s">
        <v>2436</v>
      </c>
      <c r="C537" t="s">
        <v>313</v>
      </c>
      <c r="D537" t="s">
        <v>314</v>
      </c>
      <c r="E537" t="s">
        <v>588</v>
      </c>
      <c r="F537" t="s">
        <v>589</v>
      </c>
      <c r="G537" t="s">
        <v>1174</v>
      </c>
      <c r="H537" t="s">
        <v>2487</v>
      </c>
      <c r="I537" t="s">
        <v>3084</v>
      </c>
      <c r="J537" t="s">
        <v>3085</v>
      </c>
      <c r="K537" t="s">
        <v>82</v>
      </c>
      <c r="L537" t="s">
        <v>83</v>
      </c>
      <c r="M537">
        <v>712024</v>
      </c>
      <c r="N537">
        <v>563937</v>
      </c>
      <c r="O537">
        <v>1275961</v>
      </c>
      <c r="Q537" t="e">
        <f>MATCH(A537,Вед!A:A,0)</f>
        <v>#N/A</v>
      </c>
      <c r="R537" t="e">
        <f>INDEX(Вед!D:D,Лист2!Q537)</f>
        <v>#N/A</v>
      </c>
      <c r="S537" t="e">
        <f>INDEX(Вед!E:E,Лист2!Q537)</f>
        <v>#N/A</v>
      </c>
      <c r="T537">
        <f>MATCH(G537,ЦС2!A:A,0)</f>
        <v>24</v>
      </c>
      <c r="U537" t="str">
        <f>INDEX(ЦС2!D:D,Лист2!T537)</f>
        <v>Государственная программа 23</v>
      </c>
      <c r="V537" t="e">
        <f>MATCH(I537,ЦС10!A:A,0)</f>
        <v>#N/A</v>
      </c>
      <c r="W537" t="e">
        <f>INDEX(ЦС10!D:D,Лист2!V537)</f>
        <v>#N/A</v>
      </c>
      <c r="X537" t="e">
        <f>INDEX(ЦС10!E:E,Лист2!V537)</f>
        <v>#N/A</v>
      </c>
      <c r="Y537">
        <f t="shared" ca="1" si="40"/>
        <v>0</v>
      </c>
      <c r="Z537">
        <f t="shared" ca="1" si="41"/>
        <v>217093</v>
      </c>
      <c r="AA537">
        <f t="shared" ca="1" si="42"/>
        <v>440502</v>
      </c>
      <c r="AB537">
        <f t="shared" ca="1" si="43"/>
        <v>217093</v>
      </c>
      <c r="AC537">
        <f t="shared" ca="1" si="44"/>
        <v>657595</v>
      </c>
    </row>
    <row r="538" spans="1:29" x14ac:dyDescent="0.25">
      <c r="A538" t="s">
        <v>2435</v>
      </c>
      <c r="B538" t="s">
        <v>2436</v>
      </c>
      <c r="C538" t="s">
        <v>313</v>
      </c>
      <c r="D538" t="s">
        <v>314</v>
      </c>
      <c r="E538" t="s">
        <v>588</v>
      </c>
      <c r="F538" t="s">
        <v>589</v>
      </c>
      <c r="G538" t="s">
        <v>1174</v>
      </c>
      <c r="H538" t="s">
        <v>2487</v>
      </c>
      <c r="I538" t="s">
        <v>3084</v>
      </c>
      <c r="J538" t="s">
        <v>3085</v>
      </c>
      <c r="K538" t="s">
        <v>102</v>
      </c>
      <c r="L538" t="s">
        <v>103</v>
      </c>
      <c r="M538">
        <v>528250</v>
      </c>
      <c r="N538">
        <v>-528250</v>
      </c>
      <c r="O538">
        <v>0</v>
      </c>
      <c r="Q538" t="e">
        <f>MATCH(A538,Вед!A:A,0)</f>
        <v>#N/A</v>
      </c>
      <c r="R538" t="e">
        <f>INDEX(Вед!D:D,Лист2!Q538)</f>
        <v>#N/A</v>
      </c>
      <c r="S538" t="e">
        <f>INDEX(Вед!E:E,Лист2!Q538)</f>
        <v>#N/A</v>
      </c>
      <c r="T538">
        <f>MATCH(G538,ЦС2!A:A,0)</f>
        <v>24</v>
      </c>
      <c r="U538" t="str">
        <f>INDEX(ЦС2!D:D,Лист2!T538)</f>
        <v>Государственная программа 23</v>
      </c>
      <c r="V538" t="e">
        <f>MATCH(I538,ЦС10!A:A,0)</f>
        <v>#N/A</v>
      </c>
      <c r="W538" t="e">
        <f>INDEX(ЦС10!D:D,Лист2!V538)</f>
        <v>#N/A</v>
      </c>
      <c r="X538" t="e">
        <f>INDEX(ЦС10!E:E,Лист2!V538)</f>
        <v>#N/A</v>
      </c>
      <c r="Y538">
        <f t="shared" ca="1" si="40"/>
        <v>1</v>
      </c>
      <c r="Z538">
        <f t="shared" ca="1" si="41"/>
        <v>97473</v>
      </c>
      <c r="AA538">
        <f t="shared" ca="1" si="42"/>
        <v>521513</v>
      </c>
      <c r="AB538">
        <f t="shared" ca="1" si="43"/>
        <v>-97473</v>
      </c>
      <c r="AC538">
        <f t="shared" ca="1" si="44"/>
        <v>424040</v>
      </c>
    </row>
    <row r="539" spans="1:29" x14ac:dyDescent="0.25">
      <c r="A539" t="s">
        <v>2435</v>
      </c>
      <c r="B539" t="s">
        <v>2436</v>
      </c>
      <c r="C539" t="s">
        <v>313</v>
      </c>
      <c r="D539" t="s">
        <v>314</v>
      </c>
      <c r="E539" t="s">
        <v>588</v>
      </c>
      <c r="F539" t="s">
        <v>589</v>
      </c>
      <c r="G539" t="s">
        <v>1174</v>
      </c>
      <c r="H539" t="s">
        <v>2487</v>
      </c>
      <c r="I539" t="s">
        <v>3086</v>
      </c>
      <c r="J539" t="s">
        <v>3087</v>
      </c>
      <c r="K539" t="s">
        <v>102</v>
      </c>
      <c r="L539" t="s">
        <v>103</v>
      </c>
      <c r="M539">
        <v>803883</v>
      </c>
      <c r="N539">
        <v>-160869</v>
      </c>
      <c r="O539">
        <v>643014</v>
      </c>
      <c r="Q539" t="e">
        <f>MATCH(A539,Вед!A:A,0)</f>
        <v>#N/A</v>
      </c>
      <c r="R539" t="e">
        <f>INDEX(Вед!D:D,Лист2!Q539)</f>
        <v>#N/A</v>
      </c>
      <c r="S539" t="e">
        <f>INDEX(Вед!E:E,Лист2!Q539)</f>
        <v>#N/A</v>
      </c>
      <c r="T539">
        <f>MATCH(G539,ЦС2!A:A,0)</f>
        <v>24</v>
      </c>
      <c r="U539" t="str">
        <f>INDEX(ЦС2!D:D,Лист2!T539)</f>
        <v>Государственная программа 23</v>
      </c>
      <c r="V539" t="e">
        <f>MATCH(I539,ЦС10!A:A,0)</f>
        <v>#N/A</v>
      </c>
      <c r="W539" t="e">
        <f>INDEX(ЦС10!D:D,Лист2!V539)</f>
        <v>#N/A</v>
      </c>
      <c r="X539" t="e">
        <f>INDEX(ЦС10!E:E,Лист2!V539)</f>
        <v>#N/A</v>
      </c>
      <c r="Y539">
        <f t="shared" ca="1" si="40"/>
        <v>2</v>
      </c>
      <c r="Z539">
        <f t="shared" ca="1" si="41"/>
        <v>86778</v>
      </c>
      <c r="AA539">
        <f t="shared" ca="1" si="42"/>
        <v>668478</v>
      </c>
      <c r="AB539">
        <f t="shared" ca="1" si="43"/>
        <v>-668478</v>
      </c>
      <c r="AC539">
        <f t="shared" ca="1" si="44"/>
        <v>0</v>
      </c>
    </row>
    <row r="540" spans="1:29" x14ac:dyDescent="0.25">
      <c r="A540" t="s">
        <v>2435</v>
      </c>
      <c r="B540" t="s">
        <v>2436</v>
      </c>
      <c r="C540" t="s">
        <v>313</v>
      </c>
      <c r="D540" t="s">
        <v>314</v>
      </c>
      <c r="E540" t="s">
        <v>588</v>
      </c>
      <c r="F540" t="s">
        <v>589</v>
      </c>
      <c r="G540" t="s">
        <v>1174</v>
      </c>
      <c r="H540" t="s">
        <v>2487</v>
      </c>
      <c r="I540" t="s">
        <v>3088</v>
      </c>
      <c r="J540" t="s">
        <v>3089</v>
      </c>
      <c r="K540" t="s">
        <v>403</v>
      </c>
      <c r="L540" t="s">
        <v>404</v>
      </c>
      <c r="M540">
        <v>10649</v>
      </c>
      <c r="N540">
        <v>8249</v>
      </c>
      <c r="O540">
        <v>18898</v>
      </c>
      <c r="Q540" t="e">
        <f>MATCH(A540,Вед!A:A,0)</f>
        <v>#N/A</v>
      </c>
      <c r="R540" t="e">
        <f>INDEX(Вед!D:D,Лист2!Q540)</f>
        <v>#N/A</v>
      </c>
      <c r="S540" t="e">
        <f>INDEX(Вед!E:E,Лист2!Q540)</f>
        <v>#N/A</v>
      </c>
      <c r="T540">
        <f>MATCH(G540,ЦС2!A:A,0)</f>
        <v>24</v>
      </c>
      <c r="U540" t="str">
        <f>INDEX(ЦС2!D:D,Лист2!T540)</f>
        <v>Государственная программа 23</v>
      </c>
      <c r="V540" t="e">
        <f>MATCH(I540,ЦС10!A:A,0)</f>
        <v>#N/A</v>
      </c>
      <c r="W540" t="e">
        <f>INDEX(ЦС10!D:D,Лист2!V540)</f>
        <v>#N/A</v>
      </c>
      <c r="X540" t="e">
        <f>INDEX(ЦС10!E:E,Лист2!V540)</f>
        <v>#N/A</v>
      </c>
      <c r="Y540">
        <f t="shared" ca="1" si="40"/>
        <v>2</v>
      </c>
      <c r="Z540">
        <f t="shared" ca="1" si="41"/>
        <v>461409</v>
      </c>
      <c r="AA540">
        <f t="shared" ca="1" si="42"/>
        <v>674351</v>
      </c>
      <c r="AB540">
        <f t="shared" ca="1" si="43"/>
        <v>-674351</v>
      </c>
      <c r="AC540">
        <f t="shared" ca="1" si="44"/>
        <v>0</v>
      </c>
    </row>
    <row r="541" spans="1:29" x14ac:dyDescent="0.25">
      <c r="A541" t="s">
        <v>2435</v>
      </c>
      <c r="B541" t="s">
        <v>2436</v>
      </c>
      <c r="C541" t="s">
        <v>313</v>
      </c>
      <c r="D541" t="s">
        <v>314</v>
      </c>
      <c r="E541" t="s">
        <v>588</v>
      </c>
      <c r="F541" t="s">
        <v>589</v>
      </c>
      <c r="G541" t="s">
        <v>1174</v>
      </c>
      <c r="H541" t="s">
        <v>2487</v>
      </c>
      <c r="I541" t="s">
        <v>3088</v>
      </c>
      <c r="J541" t="s">
        <v>3089</v>
      </c>
      <c r="K541" t="s">
        <v>405</v>
      </c>
      <c r="L541" t="s">
        <v>406</v>
      </c>
      <c r="M541">
        <v>985072</v>
      </c>
      <c r="N541">
        <v>-335153</v>
      </c>
      <c r="O541">
        <v>649919</v>
      </c>
      <c r="Q541" t="e">
        <f>MATCH(A541,Вед!A:A,0)</f>
        <v>#N/A</v>
      </c>
      <c r="R541" t="e">
        <f>INDEX(Вед!D:D,Лист2!Q541)</f>
        <v>#N/A</v>
      </c>
      <c r="S541" t="e">
        <f>INDEX(Вед!E:E,Лист2!Q541)</f>
        <v>#N/A</v>
      </c>
      <c r="T541">
        <f>MATCH(G541,ЦС2!A:A,0)</f>
        <v>24</v>
      </c>
      <c r="U541" t="str">
        <f>INDEX(ЦС2!D:D,Лист2!T541)</f>
        <v>Государственная программа 23</v>
      </c>
      <c r="V541" t="e">
        <f>MATCH(I541,ЦС10!A:A,0)</f>
        <v>#N/A</v>
      </c>
      <c r="W541" t="e">
        <f>INDEX(ЦС10!D:D,Лист2!V541)</f>
        <v>#N/A</v>
      </c>
      <c r="X541" t="e">
        <f>INDEX(ЦС10!E:E,Лист2!V541)</f>
        <v>#N/A</v>
      </c>
      <c r="Y541">
        <f t="shared" ca="1" si="40"/>
        <v>0</v>
      </c>
      <c r="Z541">
        <f t="shared" ca="1" si="41"/>
        <v>22396</v>
      </c>
      <c r="AA541">
        <f t="shared" ca="1" si="42"/>
        <v>24605</v>
      </c>
      <c r="AB541">
        <f t="shared" ca="1" si="43"/>
        <v>22396</v>
      </c>
      <c r="AC541">
        <f t="shared" ca="1" si="44"/>
        <v>47001</v>
      </c>
    </row>
    <row r="542" spans="1:29" x14ac:dyDescent="0.25">
      <c r="A542" t="s">
        <v>2435</v>
      </c>
      <c r="B542" t="s">
        <v>2436</v>
      </c>
      <c r="C542" t="s">
        <v>313</v>
      </c>
      <c r="D542" t="s">
        <v>314</v>
      </c>
      <c r="E542" t="s">
        <v>588</v>
      </c>
      <c r="F542" t="s">
        <v>589</v>
      </c>
      <c r="G542" t="s">
        <v>1174</v>
      </c>
      <c r="H542" t="s">
        <v>2487</v>
      </c>
      <c r="I542" t="s">
        <v>3088</v>
      </c>
      <c r="J542" t="s">
        <v>3089</v>
      </c>
      <c r="K542" t="s">
        <v>407</v>
      </c>
      <c r="L542" t="s">
        <v>408</v>
      </c>
      <c r="M542">
        <v>305549</v>
      </c>
      <c r="N542">
        <v>-305549</v>
      </c>
      <c r="O542">
        <v>0</v>
      </c>
      <c r="Q542" t="e">
        <f>MATCH(A542,Вед!A:A,0)</f>
        <v>#N/A</v>
      </c>
      <c r="R542" t="e">
        <f>INDEX(Вед!D:D,Лист2!Q542)</f>
        <v>#N/A</v>
      </c>
      <c r="S542" t="e">
        <f>INDEX(Вед!E:E,Лист2!Q542)</f>
        <v>#N/A</v>
      </c>
      <c r="T542">
        <f>MATCH(G542,ЦС2!A:A,0)</f>
        <v>24</v>
      </c>
      <c r="U542" t="str">
        <f>INDEX(ЦС2!D:D,Лист2!T542)</f>
        <v>Государственная программа 23</v>
      </c>
      <c r="V542" t="e">
        <f>MATCH(I542,ЦС10!A:A,0)</f>
        <v>#N/A</v>
      </c>
      <c r="W542" t="e">
        <f>INDEX(ЦС10!D:D,Лист2!V542)</f>
        <v>#N/A</v>
      </c>
      <c r="X542" t="e">
        <f>INDEX(ЦС10!E:E,Лист2!V542)</f>
        <v>#N/A</v>
      </c>
      <c r="Y542">
        <f t="shared" ca="1" si="40"/>
        <v>2</v>
      </c>
      <c r="Z542">
        <f t="shared" ca="1" si="41"/>
        <v>134190</v>
      </c>
      <c r="AA542">
        <f t="shared" ca="1" si="42"/>
        <v>666099</v>
      </c>
      <c r="AB542">
        <f t="shared" ca="1" si="43"/>
        <v>-666099</v>
      </c>
      <c r="AC542">
        <f t="shared" ca="1" si="44"/>
        <v>0</v>
      </c>
    </row>
    <row r="543" spans="1:29" x14ac:dyDescent="0.25">
      <c r="A543" t="s">
        <v>2435</v>
      </c>
      <c r="B543" t="s">
        <v>2436</v>
      </c>
      <c r="C543" t="s">
        <v>313</v>
      </c>
      <c r="D543" t="s">
        <v>314</v>
      </c>
      <c r="E543" t="s">
        <v>588</v>
      </c>
      <c r="F543" t="s">
        <v>589</v>
      </c>
      <c r="G543" t="s">
        <v>1174</v>
      </c>
      <c r="H543" t="s">
        <v>2487</v>
      </c>
      <c r="I543" t="s">
        <v>3088</v>
      </c>
      <c r="J543" t="s">
        <v>3089</v>
      </c>
      <c r="K543" t="s">
        <v>82</v>
      </c>
      <c r="L543" t="s">
        <v>83</v>
      </c>
      <c r="M543">
        <v>762729</v>
      </c>
      <c r="N543">
        <v>-762729</v>
      </c>
      <c r="O543">
        <v>0</v>
      </c>
      <c r="Q543" t="e">
        <f>MATCH(A543,Вед!A:A,0)</f>
        <v>#N/A</v>
      </c>
      <c r="R543" t="e">
        <f>INDEX(Вед!D:D,Лист2!Q543)</f>
        <v>#N/A</v>
      </c>
      <c r="S543" t="e">
        <f>INDEX(Вед!E:E,Лист2!Q543)</f>
        <v>#N/A</v>
      </c>
      <c r="T543">
        <f>MATCH(G543,ЦС2!A:A,0)</f>
        <v>24</v>
      </c>
      <c r="U543" t="str">
        <f>INDEX(ЦС2!D:D,Лист2!T543)</f>
        <v>Государственная программа 23</v>
      </c>
      <c r="V543" t="e">
        <f>MATCH(I543,ЦС10!A:A,0)</f>
        <v>#N/A</v>
      </c>
      <c r="W543" t="e">
        <f>INDEX(ЦС10!D:D,Лист2!V543)</f>
        <v>#N/A</v>
      </c>
      <c r="X543" t="e">
        <f>INDEX(ЦС10!E:E,Лист2!V543)</f>
        <v>#N/A</v>
      </c>
      <c r="Y543">
        <f t="shared" ca="1" si="40"/>
        <v>3</v>
      </c>
      <c r="Z543">
        <f t="shared" ca="1" si="41"/>
        <v>65370</v>
      </c>
      <c r="AA543">
        <f t="shared" ca="1" si="42"/>
        <v>111351</v>
      </c>
      <c r="AB543">
        <f t="shared" ca="1" si="43"/>
        <v>0</v>
      </c>
      <c r="AC543">
        <f t="shared" ca="1" si="44"/>
        <v>111351</v>
      </c>
    </row>
    <row r="544" spans="1:29" x14ac:dyDescent="0.25">
      <c r="A544" t="s">
        <v>2435</v>
      </c>
      <c r="B544" t="s">
        <v>2436</v>
      </c>
      <c r="C544" t="s">
        <v>313</v>
      </c>
      <c r="D544" t="s">
        <v>314</v>
      </c>
      <c r="E544" t="s">
        <v>588</v>
      </c>
      <c r="F544" t="s">
        <v>589</v>
      </c>
      <c r="G544" t="s">
        <v>1174</v>
      </c>
      <c r="H544" t="s">
        <v>2487</v>
      </c>
      <c r="I544" t="s">
        <v>3088</v>
      </c>
      <c r="J544" t="s">
        <v>3089</v>
      </c>
      <c r="K544" t="s">
        <v>102</v>
      </c>
      <c r="L544" t="s">
        <v>103</v>
      </c>
      <c r="M544">
        <v>396734</v>
      </c>
      <c r="N544">
        <v>221203</v>
      </c>
      <c r="O544">
        <v>617937</v>
      </c>
      <c r="Q544" t="e">
        <f>MATCH(A544,Вед!A:A,0)</f>
        <v>#N/A</v>
      </c>
      <c r="R544" t="e">
        <f>INDEX(Вед!D:D,Лист2!Q544)</f>
        <v>#N/A</v>
      </c>
      <c r="S544" t="e">
        <f>INDEX(Вед!E:E,Лист2!Q544)</f>
        <v>#N/A</v>
      </c>
      <c r="T544">
        <f>MATCH(G544,ЦС2!A:A,0)</f>
        <v>24</v>
      </c>
      <c r="U544" t="str">
        <f>INDEX(ЦС2!D:D,Лист2!T544)</f>
        <v>Государственная программа 23</v>
      </c>
      <c r="V544" t="e">
        <f>MATCH(I544,ЦС10!A:A,0)</f>
        <v>#N/A</v>
      </c>
      <c r="W544" t="e">
        <f>INDEX(ЦС10!D:D,Лист2!V544)</f>
        <v>#N/A</v>
      </c>
      <c r="X544" t="e">
        <f>INDEX(ЦС10!E:E,Лист2!V544)</f>
        <v>#N/A</v>
      </c>
      <c r="Y544">
        <f t="shared" ca="1" si="40"/>
        <v>0</v>
      </c>
      <c r="Z544">
        <f t="shared" ca="1" si="41"/>
        <v>208503</v>
      </c>
      <c r="AA544">
        <f t="shared" ca="1" si="42"/>
        <v>481252</v>
      </c>
      <c r="AB544">
        <f t="shared" ca="1" si="43"/>
        <v>208503</v>
      </c>
      <c r="AC544">
        <f t="shared" ca="1" si="44"/>
        <v>689755</v>
      </c>
    </row>
    <row r="545" spans="1:29" x14ac:dyDescent="0.25">
      <c r="A545" t="s">
        <v>2435</v>
      </c>
      <c r="B545" t="s">
        <v>2436</v>
      </c>
      <c r="C545" t="s">
        <v>313</v>
      </c>
      <c r="D545" t="s">
        <v>314</v>
      </c>
      <c r="E545" t="s">
        <v>588</v>
      </c>
      <c r="F545" t="s">
        <v>589</v>
      </c>
      <c r="G545" t="s">
        <v>1174</v>
      </c>
      <c r="H545" t="s">
        <v>2487</v>
      </c>
      <c r="I545" t="s">
        <v>3088</v>
      </c>
      <c r="J545" t="s">
        <v>3089</v>
      </c>
      <c r="K545" t="s">
        <v>258</v>
      </c>
      <c r="L545" t="s">
        <v>259</v>
      </c>
      <c r="M545">
        <v>134464</v>
      </c>
      <c r="N545">
        <v>-28457</v>
      </c>
      <c r="O545">
        <v>106007</v>
      </c>
      <c r="Q545" t="e">
        <f>MATCH(A545,Вед!A:A,0)</f>
        <v>#N/A</v>
      </c>
      <c r="R545" t="e">
        <f>INDEX(Вед!D:D,Лист2!Q545)</f>
        <v>#N/A</v>
      </c>
      <c r="S545" t="e">
        <f>INDEX(Вед!E:E,Лист2!Q545)</f>
        <v>#N/A</v>
      </c>
      <c r="T545">
        <f>MATCH(G545,ЦС2!A:A,0)</f>
        <v>24</v>
      </c>
      <c r="U545" t="str">
        <f>INDEX(ЦС2!D:D,Лист2!T545)</f>
        <v>Государственная программа 23</v>
      </c>
      <c r="V545" t="e">
        <f>MATCH(I545,ЦС10!A:A,0)</f>
        <v>#N/A</v>
      </c>
      <c r="W545" t="e">
        <f>INDEX(ЦС10!D:D,Лист2!V545)</f>
        <v>#N/A</v>
      </c>
      <c r="X545" t="e">
        <f>INDEX(ЦС10!E:E,Лист2!V545)</f>
        <v>#N/A</v>
      </c>
      <c r="Y545">
        <f t="shared" ca="1" si="40"/>
        <v>3</v>
      </c>
      <c r="Z545">
        <f t="shared" ca="1" si="41"/>
        <v>618269</v>
      </c>
      <c r="AA545">
        <f t="shared" ca="1" si="42"/>
        <v>669800</v>
      </c>
      <c r="AB545">
        <f t="shared" ca="1" si="43"/>
        <v>0</v>
      </c>
      <c r="AC545">
        <f t="shared" ca="1" si="44"/>
        <v>669800</v>
      </c>
    </row>
    <row r="546" spans="1:29" x14ac:dyDescent="0.25">
      <c r="A546" t="s">
        <v>2435</v>
      </c>
      <c r="B546" t="s">
        <v>2436</v>
      </c>
      <c r="C546" t="s">
        <v>313</v>
      </c>
      <c r="D546" t="s">
        <v>314</v>
      </c>
      <c r="E546" t="s">
        <v>588</v>
      </c>
      <c r="F546" t="s">
        <v>589</v>
      </c>
      <c r="G546" t="s">
        <v>1174</v>
      </c>
      <c r="H546" t="s">
        <v>2487</v>
      </c>
      <c r="I546" t="s">
        <v>3088</v>
      </c>
      <c r="J546" t="s">
        <v>3089</v>
      </c>
      <c r="K546" t="s">
        <v>248</v>
      </c>
      <c r="L546" t="s">
        <v>249</v>
      </c>
      <c r="M546">
        <v>206359</v>
      </c>
      <c r="N546">
        <v>-20168</v>
      </c>
      <c r="O546">
        <v>186191</v>
      </c>
      <c r="Q546" t="e">
        <f>MATCH(A546,Вед!A:A,0)</f>
        <v>#N/A</v>
      </c>
      <c r="R546" t="e">
        <f>INDEX(Вед!D:D,Лист2!Q546)</f>
        <v>#N/A</v>
      </c>
      <c r="S546" t="e">
        <f>INDEX(Вед!E:E,Лист2!Q546)</f>
        <v>#N/A</v>
      </c>
      <c r="T546">
        <f>MATCH(G546,ЦС2!A:A,0)</f>
        <v>24</v>
      </c>
      <c r="U546" t="str">
        <f>INDEX(ЦС2!D:D,Лист2!T546)</f>
        <v>Государственная программа 23</v>
      </c>
      <c r="V546" t="e">
        <f>MATCH(I546,ЦС10!A:A,0)</f>
        <v>#N/A</v>
      </c>
      <c r="W546" t="e">
        <f>INDEX(ЦС10!D:D,Лист2!V546)</f>
        <v>#N/A</v>
      </c>
      <c r="X546" t="e">
        <f>INDEX(ЦС10!E:E,Лист2!V546)</f>
        <v>#N/A</v>
      </c>
      <c r="Y546">
        <f t="shared" ca="1" si="40"/>
        <v>1</v>
      </c>
      <c r="Z546">
        <f t="shared" ca="1" si="41"/>
        <v>51379</v>
      </c>
      <c r="AA546">
        <f t="shared" ca="1" si="42"/>
        <v>73974</v>
      </c>
      <c r="AB546">
        <f t="shared" ca="1" si="43"/>
        <v>-51379</v>
      </c>
      <c r="AC546">
        <f t="shared" ca="1" si="44"/>
        <v>22595</v>
      </c>
    </row>
    <row r="547" spans="1:29" x14ac:dyDescent="0.25">
      <c r="A547" t="s">
        <v>2435</v>
      </c>
      <c r="B547" t="s">
        <v>2436</v>
      </c>
      <c r="C547" t="s">
        <v>313</v>
      </c>
      <c r="D547" t="s">
        <v>314</v>
      </c>
      <c r="E547" t="s">
        <v>588</v>
      </c>
      <c r="F547" t="s">
        <v>589</v>
      </c>
      <c r="G547" t="s">
        <v>1174</v>
      </c>
      <c r="H547" t="s">
        <v>2487</v>
      </c>
      <c r="I547" t="s">
        <v>3090</v>
      </c>
      <c r="J547" t="s">
        <v>3091</v>
      </c>
      <c r="K547" t="s">
        <v>82</v>
      </c>
      <c r="L547" t="s">
        <v>83</v>
      </c>
      <c r="M547">
        <v>435792</v>
      </c>
      <c r="N547">
        <v>263606</v>
      </c>
      <c r="O547">
        <v>699398</v>
      </c>
      <c r="Q547" t="e">
        <f>MATCH(A547,Вед!A:A,0)</f>
        <v>#N/A</v>
      </c>
      <c r="R547" t="e">
        <f>INDEX(Вед!D:D,Лист2!Q547)</f>
        <v>#N/A</v>
      </c>
      <c r="S547" t="e">
        <f>INDEX(Вед!E:E,Лист2!Q547)</f>
        <v>#N/A</v>
      </c>
      <c r="T547">
        <f>MATCH(G547,ЦС2!A:A,0)</f>
        <v>24</v>
      </c>
      <c r="U547" t="str">
        <f>INDEX(ЦС2!D:D,Лист2!T547)</f>
        <v>Государственная программа 23</v>
      </c>
      <c r="V547" t="e">
        <f>MATCH(I547,ЦС10!A:A,0)</f>
        <v>#N/A</v>
      </c>
      <c r="W547" t="e">
        <f>INDEX(ЦС10!D:D,Лист2!V547)</f>
        <v>#N/A</v>
      </c>
      <c r="X547" t="e">
        <f>INDEX(ЦС10!E:E,Лист2!V547)</f>
        <v>#N/A</v>
      </c>
      <c r="Y547">
        <f t="shared" ca="1" si="40"/>
        <v>1</v>
      </c>
      <c r="Z547">
        <f t="shared" ca="1" si="41"/>
        <v>199315</v>
      </c>
      <c r="AA547">
        <f t="shared" ca="1" si="42"/>
        <v>370307</v>
      </c>
      <c r="AB547">
        <f t="shared" ca="1" si="43"/>
        <v>-199315</v>
      </c>
      <c r="AC547">
        <f t="shared" ca="1" si="44"/>
        <v>170992</v>
      </c>
    </row>
    <row r="548" spans="1:29" x14ac:dyDescent="0.25">
      <c r="A548" t="s">
        <v>2435</v>
      </c>
      <c r="B548" t="s">
        <v>2436</v>
      </c>
      <c r="C548" t="s">
        <v>313</v>
      </c>
      <c r="D548" t="s">
        <v>314</v>
      </c>
      <c r="E548" t="s">
        <v>588</v>
      </c>
      <c r="F548" t="s">
        <v>589</v>
      </c>
      <c r="G548" t="s">
        <v>1174</v>
      </c>
      <c r="H548" t="s">
        <v>2487</v>
      </c>
      <c r="I548" t="s">
        <v>3092</v>
      </c>
      <c r="J548" t="s">
        <v>3093</v>
      </c>
      <c r="K548" t="s">
        <v>102</v>
      </c>
      <c r="L548" t="s">
        <v>103</v>
      </c>
      <c r="M548">
        <v>293660</v>
      </c>
      <c r="N548">
        <v>0</v>
      </c>
      <c r="O548">
        <v>293660</v>
      </c>
      <c r="Q548" t="e">
        <f>MATCH(A548,Вед!A:A,0)</f>
        <v>#N/A</v>
      </c>
      <c r="R548" t="e">
        <f>INDEX(Вед!D:D,Лист2!Q548)</f>
        <v>#N/A</v>
      </c>
      <c r="S548" t="e">
        <f>INDEX(Вед!E:E,Лист2!Q548)</f>
        <v>#N/A</v>
      </c>
      <c r="T548">
        <f>MATCH(G548,ЦС2!A:A,0)</f>
        <v>24</v>
      </c>
      <c r="U548" t="str">
        <f>INDEX(ЦС2!D:D,Лист2!T548)</f>
        <v>Государственная программа 23</v>
      </c>
      <c r="V548" t="e">
        <f>MATCH(I548,ЦС10!A:A,0)</f>
        <v>#N/A</v>
      </c>
      <c r="W548" t="e">
        <f>INDEX(ЦС10!D:D,Лист2!V548)</f>
        <v>#N/A</v>
      </c>
      <c r="X548" t="e">
        <f>INDEX(ЦС10!E:E,Лист2!V548)</f>
        <v>#N/A</v>
      </c>
      <c r="Y548">
        <f t="shared" ca="1" si="40"/>
        <v>3</v>
      </c>
      <c r="Z548">
        <f t="shared" ca="1" si="41"/>
        <v>605100</v>
      </c>
      <c r="AA548">
        <f t="shared" ca="1" si="42"/>
        <v>842480</v>
      </c>
      <c r="AB548">
        <f t="shared" ca="1" si="43"/>
        <v>0</v>
      </c>
      <c r="AC548">
        <f t="shared" ca="1" si="44"/>
        <v>842480</v>
      </c>
    </row>
    <row r="549" spans="1:29" x14ac:dyDescent="0.25">
      <c r="A549" t="s">
        <v>2435</v>
      </c>
      <c r="B549" t="s">
        <v>2436</v>
      </c>
      <c r="C549" t="s">
        <v>313</v>
      </c>
      <c r="D549" t="s">
        <v>314</v>
      </c>
      <c r="E549" t="s">
        <v>588</v>
      </c>
      <c r="F549" t="s">
        <v>589</v>
      </c>
      <c r="G549" t="s">
        <v>286</v>
      </c>
      <c r="H549" t="s">
        <v>2467</v>
      </c>
      <c r="I549" t="s">
        <v>2740</v>
      </c>
      <c r="J549" t="s">
        <v>2741</v>
      </c>
      <c r="K549" t="s">
        <v>516</v>
      </c>
      <c r="L549" t="s">
        <v>517</v>
      </c>
      <c r="M549">
        <v>272964</v>
      </c>
      <c r="N549">
        <v>-76498</v>
      </c>
      <c r="O549">
        <v>196466</v>
      </c>
      <c r="Q549" t="e">
        <f>MATCH(A549,Вед!A:A,0)</f>
        <v>#N/A</v>
      </c>
      <c r="R549" t="e">
        <f>INDEX(Вед!D:D,Лист2!Q549)</f>
        <v>#N/A</v>
      </c>
      <c r="S549" t="e">
        <f>INDEX(Вед!E:E,Лист2!Q549)</f>
        <v>#N/A</v>
      </c>
      <c r="T549">
        <f>MATCH(G549,ЦС2!A:A,0)</f>
        <v>31</v>
      </c>
      <c r="U549" t="str">
        <f>INDEX(ЦС2!D:D,Лист2!T549)</f>
        <v>Государственная программа 30</v>
      </c>
      <c r="V549" t="e">
        <f>MATCH(I549,ЦС10!A:A,0)</f>
        <v>#N/A</v>
      </c>
      <c r="W549" t="e">
        <f>INDEX(ЦС10!D:D,Лист2!V549)</f>
        <v>#N/A</v>
      </c>
      <c r="X549" t="e">
        <f>INDEX(ЦС10!E:E,Лист2!V549)</f>
        <v>#N/A</v>
      </c>
      <c r="Y549">
        <f t="shared" ca="1" si="40"/>
        <v>3</v>
      </c>
      <c r="Z549">
        <f t="shared" ca="1" si="41"/>
        <v>829978</v>
      </c>
      <c r="AA549">
        <f t="shared" ca="1" si="42"/>
        <v>859330</v>
      </c>
      <c r="AB549">
        <f t="shared" ca="1" si="43"/>
        <v>0</v>
      </c>
      <c r="AC549">
        <f t="shared" ca="1" si="44"/>
        <v>859330</v>
      </c>
    </row>
    <row r="550" spans="1:29" x14ac:dyDescent="0.25">
      <c r="A550" t="s">
        <v>2435</v>
      </c>
      <c r="B550" t="s">
        <v>2436</v>
      </c>
      <c r="C550" t="s">
        <v>313</v>
      </c>
      <c r="D550" t="s">
        <v>314</v>
      </c>
      <c r="E550" t="s">
        <v>588</v>
      </c>
      <c r="F550" t="s">
        <v>589</v>
      </c>
      <c r="G550" t="s">
        <v>1174</v>
      </c>
      <c r="H550" t="s">
        <v>2487</v>
      </c>
      <c r="I550" t="s">
        <v>3094</v>
      </c>
      <c r="J550" t="s">
        <v>3095</v>
      </c>
      <c r="K550" t="s">
        <v>355</v>
      </c>
      <c r="L550" t="s">
        <v>356</v>
      </c>
      <c r="M550">
        <v>863536</v>
      </c>
      <c r="N550">
        <v>715297</v>
      </c>
      <c r="O550">
        <v>1578833</v>
      </c>
      <c r="Q550" t="e">
        <f>MATCH(A550,Вед!A:A,0)</f>
        <v>#N/A</v>
      </c>
      <c r="R550" t="e">
        <f>INDEX(Вед!D:D,Лист2!Q550)</f>
        <v>#N/A</v>
      </c>
      <c r="S550" t="e">
        <f>INDEX(Вед!E:E,Лист2!Q550)</f>
        <v>#N/A</v>
      </c>
      <c r="T550">
        <f>MATCH(G550,ЦС2!A:A,0)</f>
        <v>24</v>
      </c>
      <c r="U550" t="str">
        <f>INDEX(ЦС2!D:D,Лист2!T550)</f>
        <v>Государственная программа 23</v>
      </c>
      <c r="V550" t="e">
        <f>MATCH(I550,ЦС10!A:A,0)</f>
        <v>#N/A</v>
      </c>
      <c r="W550" t="e">
        <f>INDEX(ЦС10!D:D,Лист2!V550)</f>
        <v>#N/A</v>
      </c>
      <c r="X550" t="e">
        <f>INDEX(ЦС10!E:E,Лист2!V550)</f>
        <v>#N/A</v>
      </c>
      <c r="Y550">
        <f t="shared" ca="1" si="40"/>
        <v>0</v>
      </c>
      <c r="Z550">
        <f t="shared" ca="1" si="41"/>
        <v>384482</v>
      </c>
      <c r="AA550">
        <f t="shared" ca="1" si="42"/>
        <v>434220</v>
      </c>
      <c r="AB550">
        <f t="shared" ca="1" si="43"/>
        <v>384482</v>
      </c>
      <c r="AC550">
        <f t="shared" ca="1" si="44"/>
        <v>818702</v>
      </c>
    </row>
    <row r="551" spans="1:29" x14ac:dyDescent="0.25">
      <c r="A551" t="s">
        <v>2435</v>
      </c>
      <c r="B551" t="s">
        <v>2436</v>
      </c>
      <c r="C551" t="s">
        <v>313</v>
      </c>
      <c r="D551" t="s">
        <v>314</v>
      </c>
      <c r="E551" t="s">
        <v>588</v>
      </c>
      <c r="F551" t="s">
        <v>589</v>
      </c>
      <c r="G551" t="s">
        <v>1174</v>
      </c>
      <c r="H551" t="s">
        <v>2487</v>
      </c>
      <c r="I551" t="s">
        <v>3096</v>
      </c>
      <c r="J551" t="s">
        <v>3097</v>
      </c>
      <c r="K551" t="s">
        <v>355</v>
      </c>
      <c r="L551" t="s">
        <v>356</v>
      </c>
      <c r="M551">
        <v>965312</v>
      </c>
      <c r="N551">
        <v>0</v>
      </c>
      <c r="O551">
        <v>965312</v>
      </c>
      <c r="Q551" t="e">
        <f>MATCH(A551,Вед!A:A,0)</f>
        <v>#N/A</v>
      </c>
      <c r="R551" t="e">
        <f>INDEX(Вед!D:D,Лист2!Q551)</f>
        <v>#N/A</v>
      </c>
      <c r="S551" t="e">
        <f>INDEX(Вед!E:E,Лист2!Q551)</f>
        <v>#N/A</v>
      </c>
      <c r="T551">
        <f>MATCH(G551,ЦС2!A:A,0)</f>
        <v>24</v>
      </c>
      <c r="U551" t="str">
        <f>INDEX(ЦС2!D:D,Лист2!T551)</f>
        <v>Государственная программа 23</v>
      </c>
      <c r="V551" t="e">
        <f>MATCH(I551,ЦС10!A:A,0)</f>
        <v>#N/A</v>
      </c>
      <c r="W551" t="e">
        <f>INDEX(ЦС10!D:D,Лист2!V551)</f>
        <v>#N/A</v>
      </c>
      <c r="X551" t="e">
        <f>INDEX(ЦС10!E:E,Лист2!V551)</f>
        <v>#N/A</v>
      </c>
      <c r="Y551">
        <f t="shared" ca="1" si="40"/>
        <v>0</v>
      </c>
      <c r="Z551">
        <f t="shared" ca="1" si="41"/>
        <v>113690</v>
      </c>
      <c r="AA551">
        <f t="shared" ca="1" si="42"/>
        <v>245794</v>
      </c>
      <c r="AB551">
        <f t="shared" ca="1" si="43"/>
        <v>113690</v>
      </c>
      <c r="AC551">
        <f t="shared" ca="1" si="44"/>
        <v>359484</v>
      </c>
    </row>
    <row r="552" spans="1:29" x14ac:dyDescent="0.25">
      <c r="A552" t="s">
        <v>2435</v>
      </c>
      <c r="B552" t="s">
        <v>2436</v>
      </c>
      <c r="C552" t="s">
        <v>313</v>
      </c>
      <c r="D552" t="s">
        <v>314</v>
      </c>
      <c r="E552" t="s">
        <v>588</v>
      </c>
      <c r="F552" t="s">
        <v>589</v>
      </c>
      <c r="G552" t="s">
        <v>1174</v>
      </c>
      <c r="H552" t="s">
        <v>2487</v>
      </c>
      <c r="I552" t="s">
        <v>3098</v>
      </c>
      <c r="J552" t="s">
        <v>3099</v>
      </c>
      <c r="K552" t="s">
        <v>1212</v>
      </c>
      <c r="L552" t="s">
        <v>1213</v>
      </c>
      <c r="M552">
        <v>250191</v>
      </c>
      <c r="N552">
        <v>111773</v>
      </c>
      <c r="O552">
        <v>361964</v>
      </c>
      <c r="Q552" t="e">
        <f>MATCH(A552,Вед!A:A,0)</f>
        <v>#N/A</v>
      </c>
      <c r="R552" t="e">
        <f>INDEX(Вед!D:D,Лист2!Q552)</f>
        <v>#N/A</v>
      </c>
      <c r="S552" t="e">
        <f>INDEX(Вед!E:E,Лист2!Q552)</f>
        <v>#N/A</v>
      </c>
      <c r="T552">
        <f>MATCH(G552,ЦС2!A:A,0)</f>
        <v>24</v>
      </c>
      <c r="U552" t="str">
        <f>INDEX(ЦС2!D:D,Лист2!T552)</f>
        <v>Государственная программа 23</v>
      </c>
      <c r="V552" t="e">
        <f>MATCH(I552,ЦС10!A:A,0)</f>
        <v>#N/A</v>
      </c>
      <c r="W552" t="e">
        <f>INDEX(ЦС10!D:D,Лист2!V552)</f>
        <v>#N/A</v>
      </c>
      <c r="X552" t="e">
        <f>INDEX(ЦС10!E:E,Лист2!V552)</f>
        <v>#N/A</v>
      </c>
      <c r="Y552">
        <f t="shared" ca="1" si="40"/>
        <v>1</v>
      </c>
      <c r="Z552">
        <f t="shared" ca="1" si="41"/>
        <v>579388</v>
      </c>
      <c r="AA552">
        <f t="shared" ca="1" si="42"/>
        <v>676726</v>
      </c>
      <c r="AB552">
        <f t="shared" ca="1" si="43"/>
        <v>-579388</v>
      </c>
      <c r="AC552">
        <f t="shared" ca="1" si="44"/>
        <v>97338</v>
      </c>
    </row>
    <row r="553" spans="1:29" x14ac:dyDescent="0.25">
      <c r="A553" t="s">
        <v>2435</v>
      </c>
      <c r="B553" t="s">
        <v>2436</v>
      </c>
      <c r="C553" t="s">
        <v>313</v>
      </c>
      <c r="D553" t="s">
        <v>314</v>
      </c>
      <c r="E553" t="s">
        <v>588</v>
      </c>
      <c r="F553" t="s">
        <v>589</v>
      </c>
      <c r="G553" t="s">
        <v>1174</v>
      </c>
      <c r="H553" t="s">
        <v>2487</v>
      </c>
      <c r="I553" t="s">
        <v>3098</v>
      </c>
      <c r="J553" t="s">
        <v>3099</v>
      </c>
      <c r="K553" t="s">
        <v>102</v>
      </c>
      <c r="L553" t="s">
        <v>103</v>
      </c>
      <c r="M553">
        <v>362940</v>
      </c>
      <c r="N553">
        <v>-251243</v>
      </c>
      <c r="O553">
        <v>111697</v>
      </c>
      <c r="Q553" t="e">
        <f>MATCH(A553,Вед!A:A,0)</f>
        <v>#N/A</v>
      </c>
      <c r="R553" t="e">
        <f>INDEX(Вед!D:D,Лист2!Q553)</f>
        <v>#N/A</v>
      </c>
      <c r="S553" t="e">
        <f>INDEX(Вед!E:E,Лист2!Q553)</f>
        <v>#N/A</v>
      </c>
      <c r="T553">
        <f>MATCH(G553,ЦС2!A:A,0)</f>
        <v>24</v>
      </c>
      <c r="U553" t="str">
        <f>INDEX(ЦС2!D:D,Лист2!T553)</f>
        <v>Государственная программа 23</v>
      </c>
      <c r="V553" t="e">
        <f>MATCH(I553,ЦС10!A:A,0)</f>
        <v>#N/A</v>
      </c>
      <c r="W553" t="e">
        <f>INDEX(ЦС10!D:D,Лист2!V553)</f>
        <v>#N/A</v>
      </c>
      <c r="X553" t="e">
        <f>INDEX(ЦС10!E:E,Лист2!V553)</f>
        <v>#N/A</v>
      </c>
      <c r="Y553">
        <f t="shared" ca="1" si="40"/>
        <v>1</v>
      </c>
      <c r="Z553">
        <f t="shared" ca="1" si="41"/>
        <v>290685</v>
      </c>
      <c r="AA553">
        <f t="shared" ca="1" si="42"/>
        <v>299780</v>
      </c>
      <c r="AB553">
        <f t="shared" ca="1" si="43"/>
        <v>-290685</v>
      </c>
      <c r="AC553">
        <f t="shared" ca="1" si="44"/>
        <v>9095</v>
      </c>
    </row>
    <row r="554" spans="1:29" x14ac:dyDescent="0.25">
      <c r="A554" t="s">
        <v>2435</v>
      </c>
      <c r="B554" t="s">
        <v>2436</v>
      </c>
      <c r="C554" t="s">
        <v>313</v>
      </c>
      <c r="D554" t="s">
        <v>314</v>
      </c>
      <c r="E554" t="s">
        <v>588</v>
      </c>
      <c r="F554" t="s">
        <v>589</v>
      </c>
      <c r="G554" t="s">
        <v>1174</v>
      </c>
      <c r="H554" t="s">
        <v>2487</v>
      </c>
      <c r="I554" t="s">
        <v>3098</v>
      </c>
      <c r="J554" t="s">
        <v>3099</v>
      </c>
      <c r="K554" t="s">
        <v>355</v>
      </c>
      <c r="L554" t="s">
        <v>356</v>
      </c>
      <c r="M554">
        <v>24508</v>
      </c>
      <c r="N554">
        <v>0</v>
      </c>
      <c r="O554">
        <v>24508</v>
      </c>
      <c r="Q554" t="e">
        <f>MATCH(A554,Вед!A:A,0)</f>
        <v>#N/A</v>
      </c>
      <c r="R554" t="e">
        <f>INDEX(Вед!D:D,Лист2!Q554)</f>
        <v>#N/A</v>
      </c>
      <c r="S554" t="e">
        <f>INDEX(Вед!E:E,Лист2!Q554)</f>
        <v>#N/A</v>
      </c>
      <c r="T554">
        <f>MATCH(G554,ЦС2!A:A,0)</f>
        <v>24</v>
      </c>
      <c r="U554" t="str">
        <f>INDEX(ЦС2!D:D,Лист2!T554)</f>
        <v>Государственная программа 23</v>
      </c>
      <c r="V554" t="e">
        <f>MATCH(I554,ЦС10!A:A,0)</f>
        <v>#N/A</v>
      </c>
      <c r="W554" t="e">
        <f>INDEX(ЦС10!D:D,Лист2!V554)</f>
        <v>#N/A</v>
      </c>
      <c r="X554" t="e">
        <f>INDEX(ЦС10!E:E,Лист2!V554)</f>
        <v>#N/A</v>
      </c>
      <c r="Y554">
        <f t="shared" ca="1" si="40"/>
        <v>3</v>
      </c>
      <c r="Z554">
        <f t="shared" ca="1" si="41"/>
        <v>219097</v>
      </c>
      <c r="AA554">
        <f t="shared" ca="1" si="42"/>
        <v>271069</v>
      </c>
      <c r="AB554">
        <f t="shared" ca="1" si="43"/>
        <v>0</v>
      </c>
      <c r="AC554">
        <f t="shared" ca="1" si="44"/>
        <v>271069</v>
      </c>
    </row>
    <row r="555" spans="1:29" x14ac:dyDescent="0.25">
      <c r="A555" t="s">
        <v>2435</v>
      </c>
      <c r="B555" t="s">
        <v>2436</v>
      </c>
      <c r="C555" t="s">
        <v>313</v>
      </c>
      <c r="D555" t="s">
        <v>314</v>
      </c>
      <c r="E555" t="s">
        <v>588</v>
      </c>
      <c r="F555" t="s">
        <v>589</v>
      </c>
      <c r="G555" t="s">
        <v>1174</v>
      </c>
      <c r="H555" t="s">
        <v>2487</v>
      </c>
      <c r="I555" t="s">
        <v>3100</v>
      </c>
      <c r="J555" t="s">
        <v>3101</v>
      </c>
      <c r="K555" t="s">
        <v>1212</v>
      </c>
      <c r="L555" t="s">
        <v>1213</v>
      </c>
      <c r="M555">
        <v>74033</v>
      </c>
      <c r="N555">
        <v>-38470</v>
      </c>
      <c r="O555">
        <v>35563</v>
      </c>
      <c r="Q555" t="e">
        <f>MATCH(A555,Вед!A:A,0)</f>
        <v>#N/A</v>
      </c>
      <c r="R555" t="e">
        <f>INDEX(Вед!D:D,Лист2!Q555)</f>
        <v>#N/A</v>
      </c>
      <c r="S555" t="e">
        <f>INDEX(Вед!E:E,Лист2!Q555)</f>
        <v>#N/A</v>
      </c>
      <c r="T555">
        <f>MATCH(G555,ЦС2!A:A,0)</f>
        <v>24</v>
      </c>
      <c r="U555" t="str">
        <f>INDEX(ЦС2!D:D,Лист2!T555)</f>
        <v>Государственная программа 23</v>
      </c>
      <c r="V555" t="e">
        <f>MATCH(I555,ЦС10!A:A,0)</f>
        <v>#N/A</v>
      </c>
      <c r="W555" t="e">
        <f>INDEX(ЦС10!D:D,Лист2!V555)</f>
        <v>#N/A</v>
      </c>
      <c r="X555" t="e">
        <f>INDEX(ЦС10!E:E,Лист2!V555)</f>
        <v>#N/A</v>
      </c>
      <c r="Y555">
        <f t="shared" ca="1" si="40"/>
        <v>2</v>
      </c>
      <c r="Z555">
        <f t="shared" ca="1" si="41"/>
        <v>490966</v>
      </c>
      <c r="AA555">
        <f t="shared" ca="1" si="42"/>
        <v>596134</v>
      </c>
      <c r="AB555">
        <f t="shared" ca="1" si="43"/>
        <v>-596134</v>
      </c>
      <c r="AC555">
        <f t="shared" ca="1" si="44"/>
        <v>0</v>
      </c>
    </row>
    <row r="556" spans="1:29" x14ac:dyDescent="0.25">
      <c r="A556" t="s">
        <v>2435</v>
      </c>
      <c r="B556" t="s">
        <v>2436</v>
      </c>
      <c r="C556" t="s">
        <v>313</v>
      </c>
      <c r="D556" t="s">
        <v>314</v>
      </c>
      <c r="E556" t="s">
        <v>588</v>
      </c>
      <c r="F556" t="s">
        <v>589</v>
      </c>
      <c r="G556" t="s">
        <v>1174</v>
      </c>
      <c r="H556" t="s">
        <v>2487</v>
      </c>
      <c r="I556" t="s">
        <v>3100</v>
      </c>
      <c r="J556" t="s">
        <v>3101</v>
      </c>
      <c r="K556" t="s">
        <v>102</v>
      </c>
      <c r="L556" t="s">
        <v>103</v>
      </c>
      <c r="M556">
        <v>104125</v>
      </c>
      <c r="N556">
        <v>6683</v>
      </c>
      <c r="O556">
        <v>110808</v>
      </c>
      <c r="Q556" t="e">
        <f>MATCH(A556,Вед!A:A,0)</f>
        <v>#N/A</v>
      </c>
      <c r="R556" t="e">
        <f>INDEX(Вед!D:D,Лист2!Q556)</f>
        <v>#N/A</v>
      </c>
      <c r="S556" t="e">
        <f>INDEX(Вед!E:E,Лист2!Q556)</f>
        <v>#N/A</v>
      </c>
      <c r="T556">
        <f>MATCH(G556,ЦС2!A:A,0)</f>
        <v>24</v>
      </c>
      <c r="U556" t="str">
        <f>INDEX(ЦС2!D:D,Лист2!T556)</f>
        <v>Государственная программа 23</v>
      </c>
      <c r="V556" t="e">
        <f>MATCH(I556,ЦС10!A:A,0)</f>
        <v>#N/A</v>
      </c>
      <c r="W556" t="e">
        <f>INDEX(ЦС10!D:D,Лист2!V556)</f>
        <v>#N/A</v>
      </c>
      <c r="X556" t="e">
        <f>INDEX(ЦС10!E:E,Лист2!V556)</f>
        <v>#N/A</v>
      </c>
      <c r="Y556">
        <f t="shared" ca="1" si="40"/>
        <v>3</v>
      </c>
      <c r="Z556">
        <f t="shared" ca="1" si="41"/>
        <v>3921</v>
      </c>
      <c r="AA556">
        <f t="shared" ca="1" si="42"/>
        <v>343428</v>
      </c>
      <c r="AB556">
        <f t="shared" ca="1" si="43"/>
        <v>0</v>
      </c>
      <c r="AC556">
        <f t="shared" ca="1" si="44"/>
        <v>343428</v>
      </c>
    </row>
    <row r="557" spans="1:29" x14ac:dyDescent="0.25">
      <c r="A557" t="s">
        <v>2435</v>
      </c>
      <c r="B557" t="s">
        <v>2436</v>
      </c>
      <c r="C557" t="s">
        <v>313</v>
      </c>
      <c r="D557" t="s">
        <v>314</v>
      </c>
      <c r="E557" t="s">
        <v>588</v>
      </c>
      <c r="F557" t="s">
        <v>589</v>
      </c>
      <c r="G557" t="s">
        <v>1174</v>
      </c>
      <c r="H557" t="s">
        <v>2487</v>
      </c>
      <c r="I557" t="s">
        <v>3102</v>
      </c>
      <c r="J557" t="s">
        <v>3103</v>
      </c>
      <c r="K557" t="s">
        <v>102</v>
      </c>
      <c r="L557" t="s">
        <v>103</v>
      </c>
      <c r="M557">
        <v>501764</v>
      </c>
      <c r="N557">
        <v>329944</v>
      </c>
      <c r="O557">
        <v>831708</v>
      </c>
      <c r="Q557" t="e">
        <f>MATCH(A557,Вед!A:A,0)</f>
        <v>#N/A</v>
      </c>
      <c r="R557" t="e">
        <f>INDEX(Вед!D:D,Лист2!Q557)</f>
        <v>#N/A</v>
      </c>
      <c r="S557" t="e">
        <f>INDEX(Вед!E:E,Лист2!Q557)</f>
        <v>#N/A</v>
      </c>
      <c r="T557">
        <f>MATCH(G557,ЦС2!A:A,0)</f>
        <v>24</v>
      </c>
      <c r="U557" t="str">
        <f>INDEX(ЦС2!D:D,Лист2!T557)</f>
        <v>Государственная программа 23</v>
      </c>
      <c r="V557" t="e">
        <f>MATCH(I557,ЦС10!A:A,0)</f>
        <v>#N/A</v>
      </c>
      <c r="W557" t="e">
        <f>INDEX(ЦС10!D:D,Лист2!V557)</f>
        <v>#N/A</v>
      </c>
      <c r="X557" t="e">
        <f>INDEX(ЦС10!E:E,Лист2!V557)</f>
        <v>#N/A</v>
      </c>
      <c r="Y557">
        <f t="shared" ca="1" si="40"/>
        <v>3</v>
      </c>
      <c r="Z557">
        <f t="shared" ca="1" si="41"/>
        <v>136862</v>
      </c>
      <c r="AA557">
        <f t="shared" ca="1" si="42"/>
        <v>181722</v>
      </c>
      <c r="AB557">
        <f t="shared" ca="1" si="43"/>
        <v>0</v>
      </c>
      <c r="AC557">
        <f t="shared" ca="1" si="44"/>
        <v>181722</v>
      </c>
    </row>
    <row r="558" spans="1:29" x14ac:dyDescent="0.25">
      <c r="A558" t="s">
        <v>2435</v>
      </c>
      <c r="B558" t="s">
        <v>2436</v>
      </c>
      <c r="C558" t="s">
        <v>313</v>
      </c>
      <c r="D558" t="s">
        <v>314</v>
      </c>
      <c r="E558" t="s">
        <v>588</v>
      </c>
      <c r="F558" t="s">
        <v>589</v>
      </c>
      <c r="G558" t="s">
        <v>1174</v>
      </c>
      <c r="H558" t="s">
        <v>2487</v>
      </c>
      <c r="I558" t="s">
        <v>3104</v>
      </c>
      <c r="J558" t="s">
        <v>3105</v>
      </c>
      <c r="K558" t="s">
        <v>355</v>
      </c>
      <c r="L558" t="s">
        <v>356</v>
      </c>
      <c r="M558">
        <v>898414</v>
      </c>
      <c r="N558">
        <v>-898414</v>
      </c>
      <c r="O558">
        <v>0</v>
      </c>
      <c r="Q558" t="e">
        <f>MATCH(A558,Вед!A:A,0)</f>
        <v>#N/A</v>
      </c>
      <c r="R558" t="e">
        <f>INDEX(Вед!D:D,Лист2!Q558)</f>
        <v>#N/A</v>
      </c>
      <c r="S558" t="e">
        <f>INDEX(Вед!E:E,Лист2!Q558)</f>
        <v>#N/A</v>
      </c>
      <c r="T558">
        <f>MATCH(G558,ЦС2!A:A,0)</f>
        <v>24</v>
      </c>
      <c r="U558" t="str">
        <f>INDEX(ЦС2!D:D,Лист2!T558)</f>
        <v>Государственная программа 23</v>
      </c>
      <c r="V558" t="e">
        <f>MATCH(I558,ЦС10!A:A,0)</f>
        <v>#N/A</v>
      </c>
      <c r="W558" t="e">
        <f>INDEX(ЦС10!D:D,Лист2!V558)</f>
        <v>#N/A</v>
      </c>
      <c r="X558" t="e">
        <f>INDEX(ЦС10!E:E,Лист2!V558)</f>
        <v>#N/A</v>
      </c>
      <c r="Y558">
        <f t="shared" ca="1" si="40"/>
        <v>0</v>
      </c>
      <c r="Z558">
        <f t="shared" ca="1" si="41"/>
        <v>804905</v>
      </c>
      <c r="AA558">
        <f t="shared" ca="1" si="42"/>
        <v>821960</v>
      </c>
      <c r="AB558">
        <f t="shared" ca="1" si="43"/>
        <v>804905</v>
      </c>
      <c r="AC558">
        <f t="shared" ca="1" si="44"/>
        <v>1626865</v>
      </c>
    </row>
    <row r="559" spans="1:29" x14ac:dyDescent="0.25">
      <c r="A559" t="s">
        <v>2435</v>
      </c>
      <c r="B559" t="s">
        <v>2436</v>
      </c>
      <c r="C559" t="s">
        <v>313</v>
      </c>
      <c r="D559" t="s">
        <v>314</v>
      </c>
      <c r="E559" t="s">
        <v>588</v>
      </c>
      <c r="F559" t="s">
        <v>589</v>
      </c>
      <c r="G559" t="s">
        <v>1174</v>
      </c>
      <c r="H559" t="s">
        <v>2487</v>
      </c>
      <c r="I559" t="s">
        <v>3106</v>
      </c>
      <c r="J559" t="s">
        <v>3107</v>
      </c>
      <c r="K559" t="s">
        <v>102</v>
      </c>
      <c r="L559" t="s">
        <v>103</v>
      </c>
      <c r="M559">
        <v>222966</v>
      </c>
      <c r="N559">
        <v>205630</v>
      </c>
      <c r="O559">
        <v>428596</v>
      </c>
      <c r="Q559" t="e">
        <f>MATCH(A559,Вед!A:A,0)</f>
        <v>#N/A</v>
      </c>
      <c r="R559" t="e">
        <f>INDEX(Вед!D:D,Лист2!Q559)</f>
        <v>#N/A</v>
      </c>
      <c r="S559" t="e">
        <f>INDEX(Вед!E:E,Лист2!Q559)</f>
        <v>#N/A</v>
      </c>
      <c r="T559">
        <f>MATCH(G559,ЦС2!A:A,0)</f>
        <v>24</v>
      </c>
      <c r="U559" t="str">
        <f>INDEX(ЦС2!D:D,Лист2!T559)</f>
        <v>Государственная программа 23</v>
      </c>
      <c r="V559" t="e">
        <f>MATCH(I559,ЦС10!A:A,0)</f>
        <v>#N/A</v>
      </c>
      <c r="W559" t="e">
        <f>INDEX(ЦС10!D:D,Лист2!V559)</f>
        <v>#N/A</v>
      </c>
      <c r="X559" t="e">
        <f>INDEX(ЦС10!E:E,Лист2!V559)</f>
        <v>#N/A</v>
      </c>
      <c r="Y559">
        <f t="shared" ca="1" si="40"/>
        <v>2</v>
      </c>
      <c r="Z559">
        <f t="shared" ca="1" si="41"/>
        <v>161101</v>
      </c>
      <c r="AA559">
        <f t="shared" ca="1" si="42"/>
        <v>490930</v>
      </c>
      <c r="AB559">
        <f t="shared" ca="1" si="43"/>
        <v>-490930</v>
      </c>
      <c r="AC559">
        <f t="shared" ca="1" si="44"/>
        <v>0</v>
      </c>
    </row>
    <row r="560" spans="1:29" x14ac:dyDescent="0.25">
      <c r="A560" t="s">
        <v>2435</v>
      </c>
      <c r="B560" t="s">
        <v>2436</v>
      </c>
      <c r="C560" t="s">
        <v>313</v>
      </c>
      <c r="D560" t="s">
        <v>314</v>
      </c>
      <c r="E560" t="s">
        <v>588</v>
      </c>
      <c r="F560" t="s">
        <v>589</v>
      </c>
      <c r="G560" t="s">
        <v>1174</v>
      </c>
      <c r="H560" t="s">
        <v>2487</v>
      </c>
      <c r="I560" t="s">
        <v>3108</v>
      </c>
      <c r="J560" t="s">
        <v>3109</v>
      </c>
      <c r="K560" t="s">
        <v>1212</v>
      </c>
      <c r="L560" t="s">
        <v>1213</v>
      </c>
      <c r="M560">
        <v>876540</v>
      </c>
      <c r="N560">
        <v>101737</v>
      </c>
      <c r="O560">
        <v>978277</v>
      </c>
      <c r="Q560" t="e">
        <f>MATCH(A560,Вед!A:A,0)</f>
        <v>#N/A</v>
      </c>
      <c r="R560" t="e">
        <f>INDEX(Вед!D:D,Лист2!Q560)</f>
        <v>#N/A</v>
      </c>
      <c r="S560" t="e">
        <f>INDEX(Вед!E:E,Лист2!Q560)</f>
        <v>#N/A</v>
      </c>
      <c r="T560">
        <f>MATCH(G560,ЦС2!A:A,0)</f>
        <v>24</v>
      </c>
      <c r="U560" t="str">
        <f>INDEX(ЦС2!D:D,Лист2!T560)</f>
        <v>Государственная программа 23</v>
      </c>
      <c r="V560" t="e">
        <f>MATCH(I560,ЦС10!A:A,0)</f>
        <v>#N/A</v>
      </c>
      <c r="W560" t="e">
        <f>INDEX(ЦС10!D:D,Лист2!V560)</f>
        <v>#N/A</v>
      </c>
      <c r="X560" t="e">
        <f>INDEX(ЦС10!E:E,Лист2!V560)</f>
        <v>#N/A</v>
      </c>
      <c r="Y560">
        <f t="shared" ca="1" si="40"/>
        <v>0</v>
      </c>
      <c r="Z560">
        <f t="shared" ca="1" si="41"/>
        <v>80825</v>
      </c>
      <c r="AA560">
        <f t="shared" ca="1" si="42"/>
        <v>389739</v>
      </c>
      <c r="AB560">
        <f t="shared" ca="1" si="43"/>
        <v>80825</v>
      </c>
      <c r="AC560">
        <f t="shared" ca="1" si="44"/>
        <v>470564</v>
      </c>
    </row>
    <row r="561" spans="1:29" x14ac:dyDescent="0.25">
      <c r="A561" t="s">
        <v>2435</v>
      </c>
      <c r="B561" t="s">
        <v>2436</v>
      </c>
      <c r="C561" t="s">
        <v>313</v>
      </c>
      <c r="D561" t="s">
        <v>314</v>
      </c>
      <c r="E561" t="s">
        <v>588</v>
      </c>
      <c r="F561" t="s">
        <v>589</v>
      </c>
      <c r="G561" t="s">
        <v>1174</v>
      </c>
      <c r="H561" t="s">
        <v>2487</v>
      </c>
      <c r="I561" t="s">
        <v>3108</v>
      </c>
      <c r="J561" t="s">
        <v>3109</v>
      </c>
      <c r="K561" t="s">
        <v>102</v>
      </c>
      <c r="L561" t="s">
        <v>103</v>
      </c>
      <c r="M561">
        <v>799700</v>
      </c>
      <c r="N561">
        <v>-799700</v>
      </c>
      <c r="O561">
        <v>0</v>
      </c>
      <c r="Q561" t="e">
        <f>MATCH(A561,Вед!A:A,0)</f>
        <v>#N/A</v>
      </c>
      <c r="R561" t="e">
        <f>INDEX(Вед!D:D,Лист2!Q561)</f>
        <v>#N/A</v>
      </c>
      <c r="S561" t="e">
        <f>INDEX(Вед!E:E,Лист2!Q561)</f>
        <v>#N/A</v>
      </c>
      <c r="T561">
        <f>MATCH(G561,ЦС2!A:A,0)</f>
        <v>24</v>
      </c>
      <c r="U561" t="str">
        <f>INDEX(ЦС2!D:D,Лист2!T561)</f>
        <v>Государственная программа 23</v>
      </c>
      <c r="V561" t="e">
        <f>MATCH(I561,ЦС10!A:A,0)</f>
        <v>#N/A</v>
      </c>
      <c r="W561" t="e">
        <f>INDEX(ЦС10!D:D,Лист2!V561)</f>
        <v>#N/A</v>
      </c>
      <c r="X561" t="e">
        <f>INDEX(ЦС10!E:E,Лист2!V561)</f>
        <v>#N/A</v>
      </c>
      <c r="Y561">
        <f t="shared" ca="1" si="40"/>
        <v>1</v>
      </c>
      <c r="Z561">
        <f t="shared" ca="1" si="41"/>
        <v>398778</v>
      </c>
      <c r="AA561">
        <f t="shared" ca="1" si="42"/>
        <v>689787</v>
      </c>
      <c r="AB561">
        <f t="shared" ca="1" si="43"/>
        <v>-398778</v>
      </c>
      <c r="AC561">
        <f t="shared" ca="1" si="44"/>
        <v>291009</v>
      </c>
    </row>
    <row r="562" spans="1:29" x14ac:dyDescent="0.25">
      <c r="A562" t="s">
        <v>2435</v>
      </c>
      <c r="B562" t="s">
        <v>2436</v>
      </c>
      <c r="C562" t="s">
        <v>313</v>
      </c>
      <c r="D562" t="s">
        <v>314</v>
      </c>
      <c r="E562" t="s">
        <v>588</v>
      </c>
      <c r="F562" t="s">
        <v>589</v>
      </c>
      <c r="G562" t="s">
        <v>1174</v>
      </c>
      <c r="H562" t="s">
        <v>2487</v>
      </c>
      <c r="I562" t="s">
        <v>3108</v>
      </c>
      <c r="J562" t="s">
        <v>3109</v>
      </c>
      <c r="K562" t="s">
        <v>355</v>
      </c>
      <c r="L562" t="s">
        <v>356</v>
      </c>
      <c r="M562">
        <v>11534</v>
      </c>
      <c r="N562">
        <v>-11534</v>
      </c>
      <c r="O562">
        <v>0</v>
      </c>
      <c r="Q562" t="e">
        <f>MATCH(A562,Вед!A:A,0)</f>
        <v>#N/A</v>
      </c>
      <c r="R562" t="e">
        <f>INDEX(Вед!D:D,Лист2!Q562)</f>
        <v>#N/A</v>
      </c>
      <c r="S562" t="e">
        <f>INDEX(Вед!E:E,Лист2!Q562)</f>
        <v>#N/A</v>
      </c>
      <c r="T562">
        <f>MATCH(G562,ЦС2!A:A,0)</f>
        <v>24</v>
      </c>
      <c r="U562" t="str">
        <f>INDEX(ЦС2!D:D,Лист2!T562)</f>
        <v>Государственная программа 23</v>
      </c>
      <c r="V562" t="e">
        <f>MATCH(I562,ЦС10!A:A,0)</f>
        <v>#N/A</v>
      </c>
      <c r="W562" t="e">
        <f>INDEX(ЦС10!D:D,Лист2!V562)</f>
        <v>#N/A</v>
      </c>
      <c r="X562" t="e">
        <f>INDEX(ЦС10!E:E,Лист2!V562)</f>
        <v>#N/A</v>
      </c>
      <c r="Y562">
        <f t="shared" ca="1" si="40"/>
        <v>1</v>
      </c>
      <c r="Z562">
        <f t="shared" ca="1" si="41"/>
        <v>119800</v>
      </c>
      <c r="AA562">
        <f t="shared" ca="1" si="42"/>
        <v>366306</v>
      </c>
      <c r="AB562">
        <f t="shared" ca="1" si="43"/>
        <v>-119800</v>
      </c>
      <c r="AC562">
        <f t="shared" ca="1" si="44"/>
        <v>246506</v>
      </c>
    </row>
    <row r="563" spans="1:29" x14ac:dyDescent="0.25">
      <c r="A563" t="s">
        <v>2435</v>
      </c>
      <c r="B563" t="s">
        <v>2436</v>
      </c>
      <c r="C563" t="s">
        <v>313</v>
      </c>
      <c r="D563" t="s">
        <v>314</v>
      </c>
      <c r="E563" t="s">
        <v>588</v>
      </c>
      <c r="F563" t="s">
        <v>589</v>
      </c>
      <c r="G563" t="s">
        <v>1174</v>
      </c>
      <c r="H563" t="s">
        <v>2487</v>
      </c>
      <c r="I563" t="s">
        <v>3110</v>
      </c>
      <c r="J563" t="s">
        <v>3111</v>
      </c>
      <c r="K563" t="s">
        <v>1212</v>
      </c>
      <c r="L563" t="s">
        <v>1213</v>
      </c>
      <c r="M563">
        <v>418909</v>
      </c>
      <c r="N563">
        <v>-418909</v>
      </c>
      <c r="O563">
        <v>0</v>
      </c>
      <c r="Q563" t="e">
        <f>MATCH(A563,Вед!A:A,0)</f>
        <v>#N/A</v>
      </c>
      <c r="R563" t="e">
        <f>INDEX(Вед!D:D,Лист2!Q563)</f>
        <v>#N/A</v>
      </c>
      <c r="S563" t="e">
        <f>INDEX(Вед!E:E,Лист2!Q563)</f>
        <v>#N/A</v>
      </c>
      <c r="T563">
        <f>MATCH(G563,ЦС2!A:A,0)</f>
        <v>24</v>
      </c>
      <c r="U563" t="str">
        <f>INDEX(ЦС2!D:D,Лист2!T563)</f>
        <v>Государственная программа 23</v>
      </c>
      <c r="V563" t="e">
        <f>MATCH(I563,ЦС10!A:A,0)</f>
        <v>#N/A</v>
      </c>
      <c r="W563" t="e">
        <f>INDEX(ЦС10!D:D,Лист2!V563)</f>
        <v>#N/A</v>
      </c>
      <c r="X563" t="e">
        <f>INDEX(ЦС10!E:E,Лист2!V563)</f>
        <v>#N/A</v>
      </c>
      <c r="Y563">
        <f t="shared" ca="1" si="40"/>
        <v>0</v>
      </c>
      <c r="Z563">
        <f t="shared" ca="1" si="41"/>
        <v>56762</v>
      </c>
      <c r="AA563">
        <f t="shared" ca="1" si="42"/>
        <v>269436</v>
      </c>
      <c r="AB563">
        <f t="shared" ca="1" si="43"/>
        <v>56762</v>
      </c>
      <c r="AC563">
        <f t="shared" ca="1" si="44"/>
        <v>326198</v>
      </c>
    </row>
    <row r="564" spans="1:29" x14ac:dyDescent="0.25">
      <c r="A564" t="s">
        <v>2435</v>
      </c>
      <c r="B564" t="s">
        <v>2436</v>
      </c>
      <c r="C564" t="s">
        <v>313</v>
      </c>
      <c r="D564" t="s">
        <v>314</v>
      </c>
      <c r="E564" t="s">
        <v>588</v>
      </c>
      <c r="F564" t="s">
        <v>589</v>
      </c>
      <c r="G564" t="s">
        <v>1174</v>
      </c>
      <c r="H564" t="s">
        <v>2487</v>
      </c>
      <c r="I564" t="s">
        <v>3110</v>
      </c>
      <c r="J564" t="s">
        <v>3111</v>
      </c>
      <c r="K564" t="s">
        <v>102</v>
      </c>
      <c r="L564" t="s">
        <v>103</v>
      </c>
      <c r="M564">
        <v>924656</v>
      </c>
      <c r="N564">
        <v>275909</v>
      </c>
      <c r="O564">
        <v>1200565</v>
      </c>
      <c r="Q564" t="e">
        <f>MATCH(A564,Вед!A:A,0)</f>
        <v>#N/A</v>
      </c>
      <c r="R564" t="e">
        <f>INDEX(Вед!D:D,Лист2!Q564)</f>
        <v>#N/A</v>
      </c>
      <c r="S564" t="e">
        <f>INDEX(Вед!E:E,Лист2!Q564)</f>
        <v>#N/A</v>
      </c>
      <c r="T564">
        <f>MATCH(G564,ЦС2!A:A,0)</f>
        <v>24</v>
      </c>
      <c r="U564" t="str">
        <f>INDEX(ЦС2!D:D,Лист2!T564)</f>
        <v>Государственная программа 23</v>
      </c>
      <c r="V564" t="e">
        <f>MATCH(I564,ЦС10!A:A,0)</f>
        <v>#N/A</v>
      </c>
      <c r="W564" t="e">
        <f>INDEX(ЦС10!D:D,Лист2!V564)</f>
        <v>#N/A</v>
      </c>
      <c r="X564" t="e">
        <f>INDEX(ЦС10!E:E,Лист2!V564)</f>
        <v>#N/A</v>
      </c>
      <c r="Y564">
        <f t="shared" ca="1" si="40"/>
        <v>1</v>
      </c>
      <c r="Z564">
        <f t="shared" ca="1" si="41"/>
        <v>655758</v>
      </c>
      <c r="AA564">
        <f t="shared" ca="1" si="42"/>
        <v>717059</v>
      </c>
      <c r="AB564">
        <f t="shared" ca="1" si="43"/>
        <v>-655758</v>
      </c>
      <c r="AC564">
        <f t="shared" ca="1" si="44"/>
        <v>61301</v>
      </c>
    </row>
    <row r="565" spans="1:29" x14ac:dyDescent="0.25">
      <c r="A565" t="s">
        <v>2435</v>
      </c>
      <c r="B565" t="s">
        <v>2436</v>
      </c>
      <c r="C565" t="s">
        <v>313</v>
      </c>
      <c r="D565" t="s">
        <v>314</v>
      </c>
      <c r="E565" t="s">
        <v>588</v>
      </c>
      <c r="F565" t="s">
        <v>589</v>
      </c>
      <c r="G565" t="s">
        <v>1174</v>
      </c>
      <c r="H565" t="s">
        <v>2487</v>
      </c>
      <c r="I565" t="s">
        <v>3112</v>
      </c>
      <c r="J565" t="s">
        <v>3113</v>
      </c>
      <c r="K565" t="s">
        <v>102</v>
      </c>
      <c r="L565" t="s">
        <v>103</v>
      </c>
      <c r="M565">
        <v>705281</v>
      </c>
      <c r="N565">
        <v>-702559</v>
      </c>
      <c r="O565">
        <v>2722</v>
      </c>
      <c r="Q565" t="e">
        <f>MATCH(A565,Вед!A:A,0)</f>
        <v>#N/A</v>
      </c>
      <c r="R565" t="e">
        <f>INDEX(Вед!D:D,Лист2!Q565)</f>
        <v>#N/A</v>
      </c>
      <c r="S565" t="e">
        <f>INDEX(Вед!E:E,Лист2!Q565)</f>
        <v>#N/A</v>
      </c>
      <c r="T565">
        <f>MATCH(G565,ЦС2!A:A,0)</f>
        <v>24</v>
      </c>
      <c r="U565" t="str">
        <f>INDEX(ЦС2!D:D,Лист2!T565)</f>
        <v>Государственная программа 23</v>
      </c>
      <c r="V565" t="e">
        <f>MATCH(I565,ЦС10!A:A,0)</f>
        <v>#N/A</v>
      </c>
      <c r="W565" t="e">
        <f>INDEX(ЦС10!D:D,Лист2!V565)</f>
        <v>#N/A</v>
      </c>
      <c r="X565" t="e">
        <f>INDEX(ЦС10!E:E,Лист2!V565)</f>
        <v>#N/A</v>
      </c>
      <c r="Y565">
        <f t="shared" ca="1" si="40"/>
        <v>0</v>
      </c>
      <c r="Z565">
        <f t="shared" ca="1" si="41"/>
        <v>337084</v>
      </c>
      <c r="AA565">
        <f t="shared" ca="1" si="42"/>
        <v>795079</v>
      </c>
      <c r="AB565">
        <f t="shared" ca="1" si="43"/>
        <v>337084</v>
      </c>
      <c r="AC565">
        <f t="shared" ca="1" si="44"/>
        <v>1132163</v>
      </c>
    </row>
    <row r="566" spans="1:29" x14ac:dyDescent="0.25">
      <c r="A566" t="s">
        <v>2435</v>
      </c>
      <c r="B566" t="s">
        <v>2436</v>
      </c>
      <c r="C566" t="s">
        <v>313</v>
      </c>
      <c r="D566" t="s">
        <v>314</v>
      </c>
      <c r="E566" t="s">
        <v>588</v>
      </c>
      <c r="F566" t="s">
        <v>589</v>
      </c>
      <c r="G566" t="s">
        <v>1174</v>
      </c>
      <c r="H566" t="s">
        <v>2487</v>
      </c>
      <c r="I566" t="s">
        <v>3114</v>
      </c>
      <c r="J566" t="s">
        <v>3115</v>
      </c>
      <c r="K566" t="s">
        <v>102</v>
      </c>
      <c r="L566" t="s">
        <v>103</v>
      </c>
      <c r="M566">
        <v>954095</v>
      </c>
      <c r="N566">
        <v>320652</v>
      </c>
      <c r="O566">
        <v>1274747</v>
      </c>
      <c r="Q566" t="e">
        <f>MATCH(A566,Вед!A:A,0)</f>
        <v>#N/A</v>
      </c>
      <c r="R566" t="e">
        <f>INDEX(Вед!D:D,Лист2!Q566)</f>
        <v>#N/A</v>
      </c>
      <c r="S566" t="e">
        <f>INDEX(Вед!E:E,Лист2!Q566)</f>
        <v>#N/A</v>
      </c>
      <c r="T566">
        <f>MATCH(G566,ЦС2!A:A,0)</f>
        <v>24</v>
      </c>
      <c r="U566" t="str">
        <f>INDEX(ЦС2!D:D,Лист2!T566)</f>
        <v>Государственная программа 23</v>
      </c>
      <c r="V566" t="e">
        <f>MATCH(I566,ЦС10!A:A,0)</f>
        <v>#N/A</v>
      </c>
      <c r="W566" t="e">
        <f>INDEX(ЦС10!D:D,Лист2!V566)</f>
        <v>#N/A</v>
      </c>
      <c r="X566" t="e">
        <f>INDEX(ЦС10!E:E,Лист2!V566)</f>
        <v>#N/A</v>
      </c>
      <c r="Y566">
        <f t="shared" ca="1" si="40"/>
        <v>1</v>
      </c>
      <c r="Z566">
        <f t="shared" ca="1" si="41"/>
        <v>8551</v>
      </c>
      <c r="AA566">
        <f t="shared" ca="1" si="42"/>
        <v>19056</v>
      </c>
      <c r="AB566">
        <f t="shared" ca="1" si="43"/>
        <v>-8551</v>
      </c>
      <c r="AC566">
        <f t="shared" ca="1" si="44"/>
        <v>10505</v>
      </c>
    </row>
    <row r="567" spans="1:29" x14ac:dyDescent="0.25">
      <c r="A567" t="s">
        <v>2435</v>
      </c>
      <c r="B567" t="s">
        <v>2436</v>
      </c>
      <c r="C567" t="s">
        <v>313</v>
      </c>
      <c r="D567" t="s">
        <v>314</v>
      </c>
      <c r="E567" t="s">
        <v>588</v>
      </c>
      <c r="F567" t="s">
        <v>589</v>
      </c>
      <c r="G567" t="s">
        <v>1174</v>
      </c>
      <c r="H567" t="s">
        <v>2487</v>
      </c>
      <c r="I567" t="s">
        <v>3116</v>
      </c>
      <c r="J567" t="s">
        <v>3117</v>
      </c>
      <c r="K567" t="s">
        <v>355</v>
      </c>
      <c r="L567" t="s">
        <v>356</v>
      </c>
      <c r="M567">
        <v>968593</v>
      </c>
      <c r="N567">
        <v>0</v>
      </c>
      <c r="O567">
        <v>968593</v>
      </c>
      <c r="Q567" t="e">
        <f>MATCH(A567,Вед!A:A,0)</f>
        <v>#N/A</v>
      </c>
      <c r="R567" t="e">
        <f>INDEX(Вед!D:D,Лист2!Q567)</f>
        <v>#N/A</v>
      </c>
      <c r="S567" t="e">
        <f>INDEX(Вед!E:E,Лист2!Q567)</f>
        <v>#N/A</v>
      </c>
      <c r="T567">
        <f>MATCH(G567,ЦС2!A:A,0)</f>
        <v>24</v>
      </c>
      <c r="U567" t="str">
        <f>INDEX(ЦС2!D:D,Лист2!T567)</f>
        <v>Государственная программа 23</v>
      </c>
      <c r="V567" t="e">
        <f>MATCH(I567,ЦС10!A:A,0)</f>
        <v>#N/A</v>
      </c>
      <c r="W567" t="e">
        <f>INDEX(ЦС10!D:D,Лист2!V567)</f>
        <v>#N/A</v>
      </c>
      <c r="X567" t="e">
        <f>INDEX(ЦС10!E:E,Лист2!V567)</f>
        <v>#N/A</v>
      </c>
      <c r="Y567">
        <f t="shared" ca="1" si="40"/>
        <v>3</v>
      </c>
      <c r="Z567">
        <f t="shared" ca="1" si="41"/>
        <v>28894</v>
      </c>
      <c r="AA567">
        <f t="shared" ca="1" si="42"/>
        <v>456413</v>
      </c>
      <c r="AB567">
        <f t="shared" ca="1" si="43"/>
        <v>0</v>
      </c>
      <c r="AC567">
        <f t="shared" ca="1" si="44"/>
        <v>456413</v>
      </c>
    </row>
    <row r="568" spans="1:29" x14ac:dyDescent="0.25">
      <c r="A568" t="s">
        <v>2435</v>
      </c>
      <c r="B568" t="s">
        <v>2436</v>
      </c>
      <c r="C568" t="s">
        <v>21</v>
      </c>
      <c r="D568" t="s">
        <v>22</v>
      </c>
      <c r="E568" t="s">
        <v>208</v>
      </c>
      <c r="F568" t="s">
        <v>209</v>
      </c>
      <c r="G568" t="s">
        <v>1174</v>
      </c>
      <c r="H568" t="s">
        <v>2487</v>
      </c>
      <c r="I568" t="s">
        <v>3086</v>
      </c>
      <c r="J568" t="s">
        <v>3087</v>
      </c>
      <c r="K568" t="s">
        <v>102</v>
      </c>
      <c r="L568" t="s">
        <v>103</v>
      </c>
      <c r="M568">
        <v>774818</v>
      </c>
      <c r="N568">
        <v>-411022</v>
      </c>
      <c r="O568">
        <v>363796</v>
      </c>
      <c r="Q568" t="e">
        <f>MATCH(A568,Вед!A:A,0)</f>
        <v>#N/A</v>
      </c>
      <c r="R568" t="e">
        <f>INDEX(Вед!D:D,Лист2!Q568)</f>
        <v>#N/A</v>
      </c>
      <c r="S568" t="e">
        <f>INDEX(Вед!E:E,Лист2!Q568)</f>
        <v>#N/A</v>
      </c>
      <c r="T568">
        <f>MATCH(G568,ЦС2!A:A,0)</f>
        <v>24</v>
      </c>
      <c r="U568" t="str">
        <f>INDEX(ЦС2!D:D,Лист2!T568)</f>
        <v>Государственная программа 23</v>
      </c>
      <c r="V568" t="e">
        <f>MATCH(I568,ЦС10!A:A,0)</f>
        <v>#N/A</v>
      </c>
      <c r="W568" t="e">
        <f>INDEX(ЦС10!D:D,Лист2!V568)</f>
        <v>#N/A</v>
      </c>
      <c r="X568" t="e">
        <f>INDEX(ЦС10!E:E,Лист2!V568)</f>
        <v>#N/A</v>
      </c>
      <c r="Y568">
        <f t="shared" ca="1" si="40"/>
        <v>1</v>
      </c>
      <c r="Z568">
        <f t="shared" ca="1" si="41"/>
        <v>653429</v>
      </c>
      <c r="AA568">
        <f t="shared" ca="1" si="42"/>
        <v>693491</v>
      </c>
      <c r="AB568">
        <f t="shared" ca="1" si="43"/>
        <v>-653429</v>
      </c>
      <c r="AC568">
        <f t="shared" ca="1" si="44"/>
        <v>40062</v>
      </c>
    </row>
    <row r="569" spans="1:29" x14ac:dyDescent="0.25">
      <c r="A569" t="s">
        <v>2435</v>
      </c>
      <c r="B569" t="s">
        <v>2436</v>
      </c>
      <c r="C569" t="s">
        <v>299</v>
      </c>
      <c r="D569" t="s">
        <v>300</v>
      </c>
      <c r="E569" t="s">
        <v>460</v>
      </c>
      <c r="F569" t="s">
        <v>461</v>
      </c>
      <c r="G569" t="s">
        <v>1174</v>
      </c>
      <c r="H569" t="s">
        <v>2487</v>
      </c>
      <c r="I569" t="s">
        <v>3118</v>
      </c>
      <c r="J569" t="s">
        <v>3119</v>
      </c>
      <c r="K569" t="s">
        <v>1244</v>
      </c>
      <c r="L569" t="s">
        <v>1245</v>
      </c>
      <c r="M569">
        <v>968633</v>
      </c>
      <c r="N569">
        <v>0</v>
      </c>
      <c r="O569">
        <v>968633</v>
      </c>
      <c r="Q569" t="e">
        <f>MATCH(A569,Вед!A:A,0)</f>
        <v>#N/A</v>
      </c>
      <c r="R569" t="e">
        <f>INDEX(Вед!D:D,Лист2!Q569)</f>
        <v>#N/A</v>
      </c>
      <c r="S569" t="e">
        <f>INDEX(Вед!E:E,Лист2!Q569)</f>
        <v>#N/A</v>
      </c>
      <c r="T569">
        <f>MATCH(G569,ЦС2!A:A,0)</f>
        <v>24</v>
      </c>
      <c r="U569" t="str">
        <f>INDEX(ЦС2!D:D,Лист2!T569)</f>
        <v>Государственная программа 23</v>
      </c>
      <c r="V569" t="e">
        <f>MATCH(I569,ЦС10!A:A,0)</f>
        <v>#N/A</v>
      </c>
      <c r="W569" t="e">
        <f>INDEX(ЦС10!D:D,Лист2!V569)</f>
        <v>#N/A</v>
      </c>
      <c r="X569" t="e">
        <f>INDEX(ЦС10!E:E,Лист2!V569)</f>
        <v>#N/A</v>
      </c>
      <c r="Y569">
        <f t="shared" ca="1" si="40"/>
        <v>3</v>
      </c>
      <c r="Z569">
        <f t="shared" ca="1" si="41"/>
        <v>126823</v>
      </c>
      <c r="AA569">
        <f t="shared" ca="1" si="42"/>
        <v>280505</v>
      </c>
      <c r="AB569">
        <f t="shared" ca="1" si="43"/>
        <v>0</v>
      </c>
      <c r="AC569">
        <f t="shared" ca="1" si="44"/>
        <v>280505</v>
      </c>
    </row>
    <row r="570" spans="1:29" x14ac:dyDescent="0.25">
      <c r="A570" t="s">
        <v>2435</v>
      </c>
      <c r="B570" t="s">
        <v>2436</v>
      </c>
      <c r="C570" t="s">
        <v>299</v>
      </c>
      <c r="D570" t="s">
        <v>300</v>
      </c>
      <c r="E570" t="s">
        <v>301</v>
      </c>
      <c r="F570" t="s">
        <v>302</v>
      </c>
      <c r="G570" t="s">
        <v>1174</v>
      </c>
      <c r="H570" t="s">
        <v>2487</v>
      </c>
      <c r="I570" t="s">
        <v>3118</v>
      </c>
      <c r="J570" t="s">
        <v>3119</v>
      </c>
      <c r="K570" t="s">
        <v>138</v>
      </c>
      <c r="L570" t="s">
        <v>139</v>
      </c>
      <c r="M570">
        <v>758916</v>
      </c>
      <c r="N570">
        <v>-384760</v>
      </c>
      <c r="O570">
        <v>374156</v>
      </c>
      <c r="Q570" t="e">
        <f>MATCH(A570,Вед!A:A,0)</f>
        <v>#N/A</v>
      </c>
      <c r="R570" t="e">
        <f>INDEX(Вед!D:D,Лист2!Q570)</f>
        <v>#N/A</v>
      </c>
      <c r="S570" t="e">
        <f>INDEX(Вед!E:E,Лист2!Q570)</f>
        <v>#N/A</v>
      </c>
      <c r="T570">
        <f>MATCH(G570,ЦС2!A:A,0)</f>
        <v>24</v>
      </c>
      <c r="U570" t="str">
        <f>INDEX(ЦС2!D:D,Лист2!T570)</f>
        <v>Государственная программа 23</v>
      </c>
      <c r="V570" t="e">
        <f>MATCH(I570,ЦС10!A:A,0)</f>
        <v>#N/A</v>
      </c>
      <c r="W570" t="e">
        <f>INDEX(ЦС10!D:D,Лист2!V570)</f>
        <v>#N/A</v>
      </c>
      <c r="X570" t="e">
        <f>INDEX(ЦС10!E:E,Лист2!V570)</f>
        <v>#N/A</v>
      </c>
      <c r="Y570">
        <f t="shared" ca="1" si="40"/>
        <v>1</v>
      </c>
      <c r="Z570">
        <f t="shared" ca="1" si="41"/>
        <v>77871</v>
      </c>
      <c r="AA570">
        <f t="shared" ca="1" si="42"/>
        <v>246018</v>
      </c>
      <c r="AB570">
        <f t="shared" ca="1" si="43"/>
        <v>-77871</v>
      </c>
      <c r="AC570">
        <f t="shared" ca="1" si="44"/>
        <v>168147</v>
      </c>
    </row>
    <row r="571" spans="1:29" x14ac:dyDescent="0.25">
      <c r="A571" t="s">
        <v>2435</v>
      </c>
      <c r="B571" t="s">
        <v>2436</v>
      </c>
      <c r="C571" t="s">
        <v>299</v>
      </c>
      <c r="D571" t="s">
        <v>300</v>
      </c>
      <c r="E571" t="s">
        <v>301</v>
      </c>
      <c r="F571" t="s">
        <v>302</v>
      </c>
      <c r="G571" t="s">
        <v>1174</v>
      </c>
      <c r="H571" t="s">
        <v>2487</v>
      </c>
      <c r="I571" t="s">
        <v>3118</v>
      </c>
      <c r="J571" t="s">
        <v>3119</v>
      </c>
      <c r="K571" t="s">
        <v>1212</v>
      </c>
      <c r="L571" t="s">
        <v>1213</v>
      </c>
      <c r="M571">
        <v>544578</v>
      </c>
      <c r="N571">
        <v>180172</v>
      </c>
      <c r="O571">
        <v>724750</v>
      </c>
      <c r="Q571" t="e">
        <f>MATCH(A571,Вед!A:A,0)</f>
        <v>#N/A</v>
      </c>
      <c r="R571" t="e">
        <f>INDEX(Вед!D:D,Лист2!Q571)</f>
        <v>#N/A</v>
      </c>
      <c r="S571" t="e">
        <f>INDEX(Вед!E:E,Лист2!Q571)</f>
        <v>#N/A</v>
      </c>
      <c r="T571">
        <f>MATCH(G571,ЦС2!A:A,0)</f>
        <v>24</v>
      </c>
      <c r="U571" t="str">
        <f>INDEX(ЦС2!D:D,Лист2!T571)</f>
        <v>Государственная программа 23</v>
      </c>
      <c r="V571" t="e">
        <f>MATCH(I571,ЦС10!A:A,0)</f>
        <v>#N/A</v>
      </c>
      <c r="W571" t="e">
        <f>INDEX(ЦС10!D:D,Лист2!V571)</f>
        <v>#N/A</v>
      </c>
      <c r="X571" t="e">
        <f>INDEX(ЦС10!E:E,Лист2!V571)</f>
        <v>#N/A</v>
      </c>
      <c r="Y571">
        <f t="shared" ca="1" si="40"/>
        <v>3</v>
      </c>
      <c r="Z571">
        <f t="shared" ca="1" si="41"/>
        <v>89438</v>
      </c>
      <c r="AA571">
        <f t="shared" ca="1" si="42"/>
        <v>268109</v>
      </c>
      <c r="AB571">
        <f t="shared" ca="1" si="43"/>
        <v>0</v>
      </c>
      <c r="AC571">
        <f t="shared" ca="1" si="44"/>
        <v>268109</v>
      </c>
    </row>
    <row r="572" spans="1:29" x14ac:dyDescent="0.25">
      <c r="A572" t="s">
        <v>2435</v>
      </c>
      <c r="B572" t="s">
        <v>2436</v>
      </c>
      <c r="C572" t="s">
        <v>299</v>
      </c>
      <c r="D572" t="s">
        <v>300</v>
      </c>
      <c r="E572" t="s">
        <v>301</v>
      </c>
      <c r="F572" t="s">
        <v>302</v>
      </c>
      <c r="G572" t="s">
        <v>1174</v>
      </c>
      <c r="H572" t="s">
        <v>2487</v>
      </c>
      <c r="I572" t="s">
        <v>3118</v>
      </c>
      <c r="J572" t="s">
        <v>3119</v>
      </c>
      <c r="K572" t="s">
        <v>102</v>
      </c>
      <c r="L572" t="s">
        <v>103</v>
      </c>
      <c r="M572">
        <v>219933</v>
      </c>
      <c r="N572">
        <v>-219933</v>
      </c>
      <c r="O572">
        <v>0</v>
      </c>
      <c r="Q572" t="e">
        <f>MATCH(A572,Вед!A:A,0)</f>
        <v>#N/A</v>
      </c>
      <c r="R572" t="e">
        <f>INDEX(Вед!D:D,Лист2!Q572)</f>
        <v>#N/A</v>
      </c>
      <c r="S572" t="e">
        <f>INDEX(Вед!E:E,Лист2!Q572)</f>
        <v>#N/A</v>
      </c>
      <c r="T572">
        <f>MATCH(G572,ЦС2!A:A,0)</f>
        <v>24</v>
      </c>
      <c r="U572" t="str">
        <f>INDEX(ЦС2!D:D,Лист2!T572)</f>
        <v>Государственная программа 23</v>
      </c>
      <c r="V572" t="e">
        <f>MATCH(I572,ЦС10!A:A,0)</f>
        <v>#N/A</v>
      </c>
      <c r="W572" t="e">
        <f>INDEX(ЦС10!D:D,Лист2!V572)</f>
        <v>#N/A</v>
      </c>
      <c r="X572" t="e">
        <f>INDEX(ЦС10!E:E,Лист2!V572)</f>
        <v>#N/A</v>
      </c>
      <c r="Y572">
        <f t="shared" ca="1" si="40"/>
        <v>1</v>
      </c>
      <c r="Z572">
        <f t="shared" ca="1" si="41"/>
        <v>140445</v>
      </c>
      <c r="AA572">
        <f t="shared" ca="1" si="42"/>
        <v>214888</v>
      </c>
      <c r="AB572">
        <f t="shared" ca="1" si="43"/>
        <v>-140445</v>
      </c>
      <c r="AC572">
        <f t="shared" ca="1" si="44"/>
        <v>74443</v>
      </c>
    </row>
    <row r="573" spans="1:29" x14ac:dyDescent="0.25">
      <c r="A573" t="s">
        <v>2437</v>
      </c>
      <c r="B573" t="s">
        <v>2438</v>
      </c>
      <c r="C573" t="s">
        <v>313</v>
      </c>
      <c r="D573" t="s">
        <v>314</v>
      </c>
      <c r="E573" t="s">
        <v>315</v>
      </c>
      <c r="F573" t="s">
        <v>316</v>
      </c>
      <c r="G573" t="s">
        <v>317</v>
      </c>
      <c r="H573" t="s">
        <v>2468</v>
      </c>
      <c r="I573" t="s">
        <v>3120</v>
      </c>
      <c r="J573" t="s">
        <v>3121</v>
      </c>
      <c r="K573" t="s">
        <v>102</v>
      </c>
      <c r="L573" t="s">
        <v>103</v>
      </c>
      <c r="M573">
        <v>455007</v>
      </c>
      <c r="N573">
        <v>271037</v>
      </c>
      <c r="O573">
        <v>726044</v>
      </c>
      <c r="Q573" t="e">
        <f>MATCH(A573,Вед!A:A,0)</f>
        <v>#N/A</v>
      </c>
      <c r="R573" t="e">
        <f>INDEX(Вед!D:D,Лист2!Q573)</f>
        <v>#N/A</v>
      </c>
      <c r="S573" t="e">
        <f>INDEX(Вед!E:E,Лист2!Q573)</f>
        <v>#N/A</v>
      </c>
      <c r="T573">
        <f>MATCH(G573,ЦС2!A:A,0)</f>
        <v>9</v>
      </c>
      <c r="U573" t="str">
        <f>INDEX(ЦС2!D:D,Лист2!T573)</f>
        <v>Государственная программа 8</v>
      </c>
      <c r="V573" t="e">
        <f>MATCH(I573,ЦС10!A:A,0)</f>
        <v>#N/A</v>
      </c>
      <c r="W573" t="e">
        <f>INDEX(ЦС10!D:D,Лист2!V573)</f>
        <v>#N/A</v>
      </c>
      <c r="X573" t="e">
        <f>INDEX(ЦС10!E:E,Лист2!V573)</f>
        <v>#N/A</v>
      </c>
      <c r="Y573">
        <f t="shared" ca="1" si="40"/>
        <v>2</v>
      </c>
      <c r="Z573">
        <f t="shared" ca="1" si="41"/>
        <v>158291</v>
      </c>
      <c r="AA573">
        <f t="shared" ca="1" si="42"/>
        <v>327154</v>
      </c>
      <c r="AB573">
        <f t="shared" ca="1" si="43"/>
        <v>-327154</v>
      </c>
      <c r="AC573">
        <f t="shared" ca="1" si="44"/>
        <v>0</v>
      </c>
    </row>
    <row r="574" spans="1:29" x14ac:dyDescent="0.25">
      <c r="A574" t="s">
        <v>2437</v>
      </c>
      <c r="B574" t="s">
        <v>2438</v>
      </c>
      <c r="C574" t="s">
        <v>313</v>
      </c>
      <c r="D574" t="s">
        <v>314</v>
      </c>
      <c r="E574" t="s">
        <v>315</v>
      </c>
      <c r="F574" t="s">
        <v>316</v>
      </c>
      <c r="G574" t="s">
        <v>317</v>
      </c>
      <c r="H574" t="s">
        <v>2468</v>
      </c>
      <c r="I574" t="s">
        <v>2644</v>
      </c>
      <c r="J574" t="s">
        <v>2645</v>
      </c>
      <c r="K574" t="s">
        <v>242</v>
      </c>
      <c r="L574" t="s">
        <v>243</v>
      </c>
      <c r="M574">
        <v>486195</v>
      </c>
      <c r="N574">
        <v>-433342</v>
      </c>
      <c r="O574">
        <v>52853</v>
      </c>
      <c r="Q574" t="e">
        <f>MATCH(A574,Вед!A:A,0)</f>
        <v>#N/A</v>
      </c>
      <c r="R574" t="e">
        <f>INDEX(Вед!D:D,Лист2!Q574)</f>
        <v>#N/A</v>
      </c>
      <c r="S574" t="e">
        <f>INDEX(Вед!E:E,Лист2!Q574)</f>
        <v>#N/A</v>
      </c>
      <c r="T574">
        <f>MATCH(G574,ЦС2!A:A,0)</f>
        <v>9</v>
      </c>
      <c r="U574" t="str">
        <f>INDEX(ЦС2!D:D,Лист2!T574)</f>
        <v>Государственная программа 8</v>
      </c>
      <c r="V574" t="e">
        <f>MATCH(I574,ЦС10!A:A,0)</f>
        <v>#N/A</v>
      </c>
      <c r="W574" t="e">
        <f>INDEX(ЦС10!D:D,Лист2!V574)</f>
        <v>#N/A</v>
      </c>
      <c r="X574" t="e">
        <f>INDEX(ЦС10!E:E,Лист2!V574)</f>
        <v>#N/A</v>
      </c>
      <c r="Y574">
        <f t="shared" ca="1" si="40"/>
        <v>0</v>
      </c>
      <c r="Z574">
        <f t="shared" ca="1" si="41"/>
        <v>199758</v>
      </c>
      <c r="AA574">
        <f t="shared" ca="1" si="42"/>
        <v>289717</v>
      </c>
      <c r="AB574">
        <f t="shared" ca="1" si="43"/>
        <v>199758</v>
      </c>
      <c r="AC574">
        <f t="shared" ca="1" si="44"/>
        <v>489475</v>
      </c>
    </row>
    <row r="575" spans="1:29" x14ac:dyDescent="0.25">
      <c r="A575" t="s">
        <v>2437</v>
      </c>
      <c r="B575" t="s">
        <v>2438</v>
      </c>
      <c r="C575" t="s">
        <v>313</v>
      </c>
      <c r="D575" t="s">
        <v>314</v>
      </c>
      <c r="E575" t="s">
        <v>315</v>
      </c>
      <c r="F575" t="s">
        <v>316</v>
      </c>
      <c r="G575" t="s">
        <v>317</v>
      </c>
      <c r="H575" t="s">
        <v>2468</v>
      </c>
      <c r="I575" t="s">
        <v>2644</v>
      </c>
      <c r="J575" t="s">
        <v>2645</v>
      </c>
      <c r="K575" t="s">
        <v>244</v>
      </c>
      <c r="L575" t="s">
        <v>245</v>
      </c>
      <c r="M575">
        <v>675602</v>
      </c>
      <c r="N575">
        <v>-381130</v>
      </c>
      <c r="O575">
        <v>294472</v>
      </c>
      <c r="Q575" t="e">
        <f>MATCH(A575,Вед!A:A,0)</f>
        <v>#N/A</v>
      </c>
      <c r="R575" t="e">
        <f>INDEX(Вед!D:D,Лист2!Q575)</f>
        <v>#N/A</v>
      </c>
      <c r="S575" t="e">
        <f>INDEX(Вед!E:E,Лист2!Q575)</f>
        <v>#N/A</v>
      </c>
      <c r="T575">
        <f>MATCH(G575,ЦС2!A:A,0)</f>
        <v>9</v>
      </c>
      <c r="U575" t="str">
        <f>INDEX(ЦС2!D:D,Лист2!T575)</f>
        <v>Государственная программа 8</v>
      </c>
      <c r="V575" t="e">
        <f>MATCH(I575,ЦС10!A:A,0)</f>
        <v>#N/A</v>
      </c>
      <c r="W575" t="e">
        <f>INDEX(ЦС10!D:D,Лист2!V575)</f>
        <v>#N/A</v>
      </c>
      <c r="X575" t="e">
        <f>INDEX(ЦС10!E:E,Лист2!V575)</f>
        <v>#N/A</v>
      </c>
      <c r="Y575">
        <f t="shared" ca="1" si="40"/>
        <v>2</v>
      </c>
      <c r="Z575">
        <f t="shared" ca="1" si="41"/>
        <v>29954</v>
      </c>
      <c r="AA575">
        <f t="shared" ca="1" si="42"/>
        <v>376819</v>
      </c>
      <c r="AB575">
        <f t="shared" ca="1" si="43"/>
        <v>-376819</v>
      </c>
      <c r="AC575">
        <f t="shared" ca="1" si="44"/>
        <v>0</v>
      </c>
    </row>
    <row r="576" spans="1:29" x14ac:dyDescent="0.25">
      <c r="A576" t="s">
        <v>2437</v>
      </c>
      <c r="B576" t="s">
        <v>2438</v>
      </c>
      <c r="C576" t="s">
        <v>313</v>
      </c>
      <c r="D576" t="s">
        <v>314</v>
      </c>
      <c r="E576" t="s">
        <v>315</v>
      </c>
      <c r="F576" t="s">
        <v>316</v>
      </c>
      <c r="G576" t="s">
        <v>317</v>
      </c>
      <c r="H576" t="s">
        <v>2468</v>
      </c>
      <c r="I576" t="s">
        <v>2644</v>
      </c>
      <c r="J576" t="s">
        <v>2645</v>
      </c>
      <c r="K576" t="s">
        <v>246</v>
      </c>
      <c r="L576" t="s">
        <v>247</v>
      </c>
      <c r="M576">
        <v>319396</v>
      </c>
      <c r="N576">
        <v>194486</v>
      </c>
      <c r="O576">
        <v>513882</v>
      </c>
      <c r="Q576" t="e">
        <f>MATCH(A576,Вед!A:A,0)</f>
        <v>#N/A</v>
      </c>
      <c r="R576" t="e">
        <f>INDEX(Вед!D:D,Лист2!Q576)</f>
        <v>#N/A</v>
      </c>
      <c r="S576" t="e">
        <f>INDEX(Вед!E:E,Лист2!Q576)</f>
        <v>#N/A</v>
      </c>
      <c r="T576">
        <f>MATCH(G576,ЦС2!A:A,0)</f>
        <v>9</v>
      </c>
      <c r="U576" t="str">
        <f>INDEX(ЦС2!D:D,Лист2!T576)</f>
        <v>Государственная программа 8</v>
      </c>
      <c r="V576" t="e">
        <f>MATCH(I576,ЦС10!A:A,0)</f>
        <v>#N/A</v>
      </c>
      <c r="W576" t="e">
        <f>INDEX(ЦС10!D:D,Лист2!V576)</f>
        <v>#N/A</v>
      </c>
      <c r="X576" t="e">
        <f>INDEX(ЦС10!E:E,Лист2!V576)</f>
        <v>#N/A</v>
      </c>
      <c r="Y576">
        <f t="shared" ca="1" si="40"/>
        <v>0</v>
      </c>
      <c r="Z576">
        <f t="shared" ca="1" si="41"/>
        <v>267388</v>
      </c>
      <c r="AA576">
        <f t="shared" ca="1" si="42"/>
        <v>611959</v>
      </c>
      <c r="AB576">
        <f t="shared" ca="1" si="43"/>
        <v>267388</v>
      </c>
      <c r="AC576">
        <f t="shared" ca="1" si="44"/>
        <v>879347</v>
      </c>
    </row>
    <row r="577" spans="1:29" x14ac:dyDescent="0.25">
      <c r="A577" t="s">
        <v>2437</v>
      </c>
      <c r="B577" t="s">
        <v>2438</v>
      </c>
      <c r="C577" t="s">
        <v>313</v>
      </c>
      <c r="D577" t="s">
        <v>314</v>
      </c>
      <c r="E577" t="s">
        <v>315</v>
      </c>
      <c r="F577" t="s">
        <v>316</v>
      </c>
      <c r="G577" t="s">
        <v>317</v>
      </c>
      <c r="H577" t="s">
        <v>2468</v>
      </c>
      <c r="I577" t="s">
        <v>2644</v>
      </c>
      <c r="J577" t="s">
        <v>2645</v>
      </c>
      <c r="K577" t="s">
        <v>82</v>
      </c>
      <c r="L577" t="s">
        <v>83</v>
      </c>
      <c r="M577">
        <v>379589</v>
      </c>
      <c r="N577">
        <v>363811</v>
      </c>
      <c r="O577">
        <v>743400</v>
      </c>
      <c r="Q577" t="e">
        <f>MATCH(A577,Вед!A:A,0)</f>
        <v>#N/A</v>
      </c>
      <c r="R577" t="e">
        <f>INDEX(Вед!D:D,Лист2!Q577)</f>
        <v>#N/A</v>
      </c>
      <c r="S577" t="e">
        <f>INDEX(Вед!E:E,Лист2!Q577)</f>
        <v>#N/A</v>
      </c>
      <c r="T577">
        <f>MATCH(G577,ЦС2!A:A,0)</f>
        <v>9</v>
      </c>
      <c r="U577" t="str">
        <f>INDEX(ЦС2!D:D,Лист2!T577)</f>
        <v>Государственная программа 8</v>
      </c>
      <c r="V577" t="e">
        <f>MATCH(I577,ЦС10!A:A,0)</f>
        <v>#N/A</v>
      </c>
      <c r="W577" t="e">
        <f>INDEX(ЦС10!D:D,Лист2!V577)</f>
        <v>#N/A</v>
      </c>
      <c r="X577" t="e">
        <f>INDEX(ЦС10!E:E,Лист2!V577)</f>
        <v>#N/A</v>
      </c>
      <c r="Y577">
        <f t="shared" ca="1" si="40"/>
        <v>1</v>
      </c>
      <c r="Z577">
        <f t="shared" ca="1" si="41"/>
        <v>192352</v>
      </c>
      <c r="AA577">
        <f t="shared" ca="1" si="42"/>
        <v>325887</v>
      </c>
      <c r="AB577">
        <f t="shared" ca="1" si="43"/>
        <v>-192352</v>
      </c>
      <c r="AC577">
        <f t="shared" ca="1" si="44"/>
        <v>133535</v>
      </c>
    </row>
    <row r="578" spans="1:29" x14ac:dyDescent="0.25">
      <c r="A578" t="s">
        <v>2437</v>
      </c>
      <c r="B578" t="s">
        <v>2438</v>
      </c>
      <c r="C578" t="s">
        <v>313</v>
      </c>
      <c r="D578" t="s">
        <v>314</v>
      </c>
      <c r="E578" t="s">
        <v>315</v>
      </c>
      <c r="F578" t="s">
        <v>316</v>
      </c>
      <c r="G578" t="s">
        <v>317</v>
      </c>
      <c r="H578" t="s">
        <v>2468</v>
      </c>
      <c r="I578" t="s">
        <v>2644</v>
      </c>
      <c r="J578" t="s">
        <v>2645</v>
      </c>
      <c r="K578" t="s">
        <v>102</v>
      </c>
      <c r="L578" t="s">
        <v>103</v>
      </c>
      <c r="M578">
        <v>711142</v>
      </c>
      <c r="N578">
        <v>-711142</v>
      </c>
      <c r="O578">
        <v>0</v>
      </c>
      <c r="Q578" t="e">
        <f>MATCH(A578,Вед!A:A,0)</f>
        <v>#N/A</v>
      </c>
      <c r="R578" t="e">
        <f>INDEX(Вед!D:D,Лист2!Q578)</f>
        <v>#N/A</v>
      </c>
      <c r="S578" t="e">
        <f>INDEX(Вед!E:E,Лист2!Q578)</f>
        <v>#N/A</v>
      </c>
      <c r="T578">
        <f>MATCH(G578,ЦС2!A:A,0)</f>
        <v>9</v>
      </c>
      <c r="U578" t="str">
        <f>INDEX(ЦС2!D:D,Лист2!T578)</f>
        <v>Государственная программа 8</v>
      </c>
      <c r="V578" t="e">
        <f>MATCH(I578,ЦС10!A:A,0)</f>
        <v>#N/A</v>
      </c>
      <c r="W578" t="e">
        <f>INDEX(ЦС10!D:D,Лист2!V578)</f>
        <v>#N/A</v>
      </c>
      <c r="X578" t="e">
        <f>INDEX(ЦС10!E:E,Лист2!V578)</f>
        <v>#N/A</v>
      </c>
      <c r="Y578">
        <f t="shared" ca="1" si="40"/>
        <v>1</v>
      </c>
      <c r="Z578">
        <f t="shared" ca="1" si="41"/>
        <v>6588</v>
      </c>
      <c r="AA578">
        <f t="shared" ca="1" si="42"/>
        <v>70770</v>
      </c>
      <c r="AB578">
        <f t="shared" ca="1" si="43"/>
        <v>-6588</v>
      </c>
      <c r="AC578">
        <f t="shared" ca="1" si="44"/>
        <v>64182</v>
      </c>
    </row>
    <row r="579" spans="1:29" x14ac:dyDescent="0.25">
      <c r="A579" t="s">
        <v>2437</v>
      </c>
      <c r="B579" t="s">
        <v>2438</v>
      </c>
      <c r="C579" t="s">
        <v>313</v>
      </c>
      <c r="D579" t="s">
        <v>314</v>
      </c>
      <c r="E579" t="s">
        <v>315</v>
      </c>
      <c r="F579" t="s">
        <v>316</v>
      </c>
      <c r="G579" t="s">
        <v>317</v>
      </c>
      <c r="H579" t="s">
        <v>2468</v>
      </c>
      <c r="I579" t="s">
        <v>2644</v>
      </c>
      <c r="J579" t="s">
        <v>2645</v>
      </c>
      <c r="K579" t="s">
        <v>248</v>
      </c>
      <c r="L579" t="s">
        <v>249</v>
      </c>
      <c r="M579">
        <v>42605</v>
      </c>
      <c r="N579">
        <v>-42605</v>
      </c>
      <c r="O579">
        <v>0</v>
      </c>
      <c r="Q579" t="e">
        <f>MATCH(A579,Вед!A:A,0)</f>
        <v>#N/A</v>
      </c>
      <c r="R579" t="e">
        <f>INDEX(Вед!D:D,Лист2!Q579)</f>
        <v>#N/A</v>
      </c>
      <c r="S579" t="e">
        <f>INDEX(Вед!E:E,Лист2!Q579)</f>
        <v>#N/A</v>
      </c>
      <c r="T579">
        <f>MATCH(G579,ЦС2!A:A,0)</f>
        <v>9</v>
      </c>
      <c r="U579" t="str">
        <f>INDEX(ЦС2!D:D,Лист2!T579)</f>
        <v>Государственная программа 8</v>
      </c>
      <c r="V579" t="e">
        <f>MATCH(I579,ЦС10!A:A,0)</f>
        <v>#N/A</v>
      </c>
      <c r="W579" t="e">
        <f>INDEX(ЦС10!D:D,Лист2!V579)</f>
        <v>#N/A</v>
      </c>
      <c r="X579" t="e">
        <f>INDEX(ЦС10!E:E,Лист2!V579)</f>
        <v>#N/A</v>
      </c>
      <c r="Y579">
        <f t="shared" ref="Y579:Y642" ca="1" si="45">RANDBETWEEN(0,3)</f>
        <v>0</v>
      </c>
      <c r="Z579">
        <f t="shared" ref="Z579:Z642" ca="1" si="46">RANDBETWEEN(1,AA579)</f>
        <v>22970</v>
      </c>
      <c r="AA579">
        <f t="shared" ref="AA579:AA642" ca="1" si="47">RANDBETWEEN(1,1000000)</f>
        <v>320932</v>
      </c>
      <c r="AB579">
        <f t="shared" ref="AB579:AB642" ca="1" si="48">IF(Y579=0,Z579,IF(Y579=1,(-1)*Z579,IF(Y579=2,(-1)*AA579,0)))</f>
        <v>22970</v>
      </c>
      <c r="AC579">
        <f t="shared" ref="AC579:AC642" ca="1" si="49">+AA579+AB579</f>
        <v>343902</v>
      </c>
    </row>
    <row r="580" spans="1:29" x14ac:dyDescent="0.25">
      <c r="A580" t="s">
        <v>2437</v>
      </c>
      <c r="B580" t="s">
        <v>2438</v>
      </c>
      <c r="C580" t="s">
        <v>313</v>
      </c>
      <c r="D580" t="s">
        <v>314</v>
      </c>
      <c r="E580" t="s">
        <v>315</v>
      </c>
      <c r="F580" t="s">
        <v>316</v>
      </c>
      <c r="G580" t="s">
        <v>317</v>
      </c>
      <c r="H580" t="s">
        <v>2468</v>
      </c>
      <c r="I580" t="s">
        <v>2646</v>
      </c>
      <c r="J580" t="s">
        <v>2647</v>
      </c>
      <c r="K580" t="s">
        <v>102</v>
      </c>
      <c r="L580" t="s">
        <v>103</v>
      </c>
      <c r="M580">
        <v>350824</v>
      </c>
      <c r="N580">
        <v>239009</v>
      </c>
      <c r="O580">
        <v>589833</v>
      </c>
      <c r="Q580" t="e">
        <f>MATCH(A580,Вед!A:A,0)</f>
        <v>#N/A</v>
      </c>
      <c r="R580" t="e">
        <f>INDEX(Вед!D:D,Лист2!Q580)</f>
        <v>#N/A</v>
      </c>
      <c r="S580" t="e">
        <f>INDEX(Вед!E:E,Лист2!Q580)</f>
        <v>#N/A</v>
      </c>
      <c r="T580">
        <f>MATCH(G580,ЦС2!A:A,0)</f>
        <v>9</v>
      </c>
      <c r="U580" t="str">
        <f>INDEX(ЦС2!D:D,Лист2!T580)</f>
        <v>Государственная программа 8</v>
      </c>
      <c r="V580" t="e">
        <f>MATCH(I580,ЦС10!A:A,0)</f>
        <v>#N/A</v>
      </c>
      <c r="W580" t="e">
        <f>INDEX(ЦС10!D:D,Лист2!V580)</f>
        <v>#N/A</v>
      </c>
      <c r="X580" t="e">
        <f>INDEX(ЦС10!E:E,Лист2!V580)</f>
        <v>#N/A</v>
      </c>
      <c r="Y580">
        <f t="shared" ca="1" si="45"/>
        <v>0</v>
      </c>
      <c r="Z580">
        <f t="shared" ca="1" si="46"/>
        <v>4703</v>
      </c>
      <c r="AA580">
        <f t="shared" ca="1" si="47"/>
        <v>7861</v>
      </c>
      <c r="AB580">
        <f t="shared" ca="1" si="48"/>
        <v>4703</v>
      </c>
      <c r="AC580">
        <f t="shared" ca="1" si="49"/>
        <v>12564</v>
      </c>
    </row>
    <row r="581" spans="1:29" x14ac:dyDescent="0.25">
      <c r="A581" t="s">
        <v>2439</v>
      </c>
      <c r="B581" t="s">
        <v>2440</v>
      </c>
      <c r="C581" t="s">
        <v>313</v>
      </c>
      <c r="D581" t="s">
        <v>314</v>
      </c>
      <c r="E581" t="s">
        <v>1252</v>
      </c>
      <c r="F581" t="s">
        <v>1253</v>
      </c>
      <c r="G581" t="s">
        <v>773</v>
      </c>
      <c r="H581" t="s">
        <v>2479</v>
      </c>
      <c r="I581" t="s">
        <v>3122</v>
      </c>
      <c r="J581" t="s">
        <v>3123</v>
      </c>
      <c r="K581" t="s">
        <v>64</v>
      </c>
      <c r="L581" t="s">
        <v>65</v>
      </c>
      <c r="M581">
        <v>920930</v>
      </c>
      <c r="N581">
        <v>-920930</v>
      </c>
      <c r="O581">
        <v>0</v>
      </c>
      <c r="Q581" t="e">
        <f>MATCH(A581,Вед!A:A,0)</f>
        <v>#N/A</v>
      </c>
      <c r="R581" t="e">
        <f>INDEX(Вед!D:D,Лист2!Q581)</f>
        <v>#N/A</v>
      </c>
      <c r="S581" t="e">
        <f>INDEX(Вед!E:E,Лист2!Q581)</f>
        <v>#N/A</v>
      </c>
      <c r="T581">
        <f>MATCH(G581,ЦС2!A:A,0)</f>
        <v>14</v>
      </c>
      <c r="U581" t="str">
        <f>INDEX(ЦС2!D:D,Лист2!T581)</f>
        <v>Государственная программа 13</v>
      </c>
      <c r="V581" t="e">
        <f>MATCH(I581,ЦС10!A:A,0)</f>
        <v>#N/A</v>
      </c>
      <c r="W581" t="e">
        <f>INDEX(ЦС10!D:D,Лист2!V581)</f>
        <v>#N/A</v>
      </c>
      <c r="X581" t="e">
        <f>INDEX(ЦС10!E:E,Лист2!V581)</f>
        <v>#N/A</v>
      </c>
      <c r="Y581">
        <f t="shared" ca="1" si="45"/>
        <v>0</v>
      </c>
      <c r="Z581">
        <f t="shared" ca="1" si="46"/>
        <v>846517</v>
      </c>
      <c r="AA581">
        <f t="shared" ca="1" si="47"/>
        <v>904862</v>
      </c>
      <c r="AB581">
        <f t="shared" ca="1" si="48"/>
        <v>846517</v>
      </c>
      <c r="AC581">
        <f t="shared" ca="1" si="49"/>
        <v>1751379</v>
      </c>
    </row>
    <row r="582" spans="1:29" x14ac:dyDescent="0.25">
      <c r="A582" t="s">
        <v>2439</v>
      </c>
      <c r="B582" t="s">
        <v>2440</v>
      </c>
      <c r="C582" t="s">
        <v>313</v>
      </c>
      <c r="D582" t="s">
        <v>314</v>
      </c>
      <c r="E582" t="s">
        <v>1252</v>
      </c>
      <c r="F582" t="s">
        <v>1253</v>
      </c>
      <c r="G582" t="s">
        <v>773</v>
      </c>
      <c r="H582" t="s">
        <v>2479</v>
      </c>
      <c r="I582" t="s">
        <v>3124</v>
      </c>
      <c r="J582" t="s">
        <v>3125</v>
      </c>
      <c r="K582" t="s">
        <v>64</v>
      </c>
      <c r="L582" t="s">
        <v>65</v>
      </c>
      <c r="M582">
        <v>685566</v>
      </c>
      <c r="N582">
        <v>-685566</v>
      </c>
      <c r="O582">
        <v>0</v>
      </c>
      <c r="Q582" t="e">
        <f>MATCH(A582,Вед!A:A,0)</f>
        <v>#N/A</v>
      </c>
      <c r="R582" t="e">
        <f>INDEX(Вед!D:D,Лист2!Q582)</f>
        <v>#N/A</v>
      </c>
      <c r="S582" t="e">
        <f>INDEX(Вед!E:E,Лист2!Q582)</f>
        <v>#N/A</v>
      </c>
      <c r="T582">
        <f>MATCH(G582,ЦС2!A:A,0)</f>
        <v>14</v>
      </c>
      <c r="U582" t="str">
        <f>INDEX(ЦС2!D:D,Лист2!T582)</f>
        <v>Государственная программа 13</v>
      </c>
      <c r="V582" t="e">
        <f>MATCH(I582,ЦС10!A:A,0)</f>
        <v>#N/A</v>
      </c>
      <c r="W582" t="e">
        <f>INDEX(ЦС10!D:D,Лист2!V582)</f>
        <v>#N/A</v>
      </c>
      <c r="X582" t="e">
        <f>INDEX(ЦС10!E:E,Лист2!V582)</f>
        <v>#N/A</v>
      </c>
      <c r="Y582">
        <f t="shared" ca="1" si="45"/>
        <v>2</v>
      </c>
      <c r="Z582">
        <f t="shared" ca="1" si="46"/>
        <v>464999</v>
      </c>
      <c r="AA582">
        <f t="shared" ca="1" si="47"/>
        <v>640300</v>
      </c>
      <c r="AB582">
        <f t="shared" ca="1" si="48"/>
        <v>-640300</v>
      </c>
      <c r="AC582">
        <f t="shared" ca="1" si="49"/>
        <v>0</v>
      </c>
    </row>
    <row r="583" spans="1:29" x14ac:dyDescent="0.25">
      <c r="A583" t="s">
        <v>2439</v>
      </c>
      <c r="B583" t="s">
        <v>2440</v>
      </c>
      <c r="C583" t="s">
        <v>313</v>
      </c>
      <c r="D583" t="s">
        <v>314</v>
      </c>
      <c r="E583" t="s">
        <v>1252</v>
      </c>
      <c r="F583" t="s">
        <v>1253</v>
      </c>
      <c r="G583" t="s">
        <v>773</v>
      </c>
      <c r="H583" t="s">
        <v>2479</v>
      </c>
      <c r="I583" t="s">
        <v>3126</v>
      </c>
      <c r="J583" t="s">
        <v>3127</v>
      </c>
      <c r="K583" t="s">
        <v>355</v>
      </c>
      <c r="L583" t="s">
        <v>356</v>
      </c>
      <c r="M583">
        <v>49100</v>
      </c>
      <c r="N583">
        <v>-47586</v>
      </c>
      <c r="O583">
        <v>1514</v>
      </c>
      <c r="Q583" t="e">
        <f>MATCH(A583,Вед!A:A,0)</f>
        <v>#N/A</v>
      </c>
      <c r="R583" t="e">
        <f>INDEX(Вед!D:D,Лист2!Q583)</f>
        <v>#N/A</v>
      </c>
      <c r="S583" t="e">
        <f>INDEX(Вед!E:E,Лист2!Q583)</f>
        <v>#N/A</v>
      </c>
      <c r="T583">
        <f>MATCH(G583,ЦС2!A:A,0)</f>
        <v>14</v>
      </c>
      <c r="U583" t="str">
        <f>INDEX(ЦС2!D:D,Лист2!T583)</f>
        <v>Государственная программа 13</v>
      </c>
      <c r="V583" t="e">
        <f>MATCH(I583,ЦС10!A:A,0)</f>
        <v>#N/A</v>
      </c>
      <c r="W583" t="e">
        <f>INDEX(ЦС10!D:D,Лист2!V583)</f>
        <v>#N/A</v>
      </c>
      <c r="X583" t="e">
        <f>INDEX(ЦС10!E:E,Лист2!V583)</f>
        <v>#N/A</v>
      </c>
      <c r="Y583">
        <f t="shared" ca="1" si="45"/>
        <v>3</v>
      </c>
      <c r="Z583">
        <f t="shared" ca="1" si="46"/>
        <v>18622</v>
      </c>
      <c r="AA583">
        <f t="shared" ca="1" si="47"/>
        <v>205844</v>
      </c>
      <c r="AB583">
        <f t="shared" ca="1" si="48"/>
        <v>0</v>
      </c>
      <c r="AC583">
        <f t="shared" ca="1" si="49"/>
        <v>205844</v>
      </c>
    </row>
    <row r="584" spans="1:29" x14ac:dyDescent="0.25">
      <c r="A584" t="s">
        <v>2439</v>
      </c>
      <c r="B584" t="s">
        <v>2440</v>
      </c>
      <c r="C584" t="s">
        <v>313</v>
      </c>
      <c r="D584" t="s">
        <v>314</v>
      </c>
      <c r="E584" t="s">
        <v>1252</v>
      </c>
      <c r="F584" t="s">
        <v>1253</v>
      </c>
      <c r="G584" t="s">
        <v>773</v>
      </c>
      <c r="H584" t="s">
        <v>2479</v>
      </c>
      <c r="I584" t="s">
        <v>3128</v>
      </c>
      <c r="J584" t="s">
        <v>3129</v>
      </c>
      <c r="K584" t="s">
        <v>355</v>
      </c>
      <c r="L584" t="s">
        <v>356</v>
      </c>
      <c r="M584">
        <v>640266</v>
      </c>
      <c r="N584">
        <v>368129</v>
      </c>
      <c r="O584">
        <v>1008395</v>
      </c>
      <c r="Q584" t="e">
        <f>MATCH(A584,Вед!A:A,0)</f>
        <v>#N/A</v>
      </c>
      <c r="R584" t="e">
        <f>INDEX(Вед!D:D,Лист2!Q584)</f>
        <v>#N/A</v>
      </c>
      <c r="S584" t="e">
        <f>INDEX(Вед!E:E,Лист2!Q584)</f>
        <v>#N/A</v>
      </c>
      <c r="T584">
        <f>MATCH(G584,ЦС2!A:A,0)</f>
        <v>14</v>
      </c>
      <c r="U584" t="str">
        <f>INDEX(ЦС2!D:D,Лист2!T584)</f>
        <v>Государственная программа 13</v>
      </c>
      <c r="V584" t="e">
        <f>MATCH(I584,ЦС10!A:A,0)</f>
        <v>#N/A</v>
      </c>
      <c r="W584" t="e">
        <f>INDEX(ЦС10!D:D,Лист2!V584)</f>
        <v>#N/A</v>
      </c>
      <c r="X584" t="e">
        <f>INDEX(ЦС10!E:E,Лист2!V584)</f>
        <v>#N/A</v>
      </c>
      <c r="Y584">
        <f t="shared" ca="1" si="45"/>
        <v>0</v>
      </c>
      <c r="Z584">
        <f t="shared" ca="1" si="46"/>
        <v>298923</v>
      </c>
      <c r="AA584">
        <f t="shared" ca="1" si="47"/>
        <v>330058</v>
      </c>
      <c r="AB584">
        <f t="shared" ca="1" si="48"/>
        <v>298923</v>
      </c>
      <c r="AC584">
        <f t="shared" ca="1" si="49"/>
        <v>628981</v>
      </c>
    </row>
    <row r="585" spans="1:29" x14ac:dyDescent="0.25">
      <c r="A585" t="s">
        <v>2439</v>
      </c>
      <c r="B585" t="s">
        <v>2440</v>
      </c>
      <c r="C585" t="s">
        <v>313</v>
      </c>
      <c r="D585" t="s">
        <v>314</v>
      </c>
      <c r="E585" t="s">
        <v>1252</v>
      </c>
      <c r="F585" t="s">
        <v>1253</v>
      </c>
      <c r="G585" t="s">
        <v>122</v>
      </c>
      <c r="H585" t="s">
        <v>2465</v>
      </c>
      <c r="I585" t="s">
        <v>2534</v>
      </c>
      <c r="J585" t="s">
        <v>2535</v>
      </c>
      <c r="K585" t="s">
        <v>33</v>
      </c>
      <c r="L585" t="s">
        <v>34</v>
      </c>
      <c r="M585">
        <v>365725</v>
      </c>
      <c r="N585">
        <v>57470</v>
      </c>
      <c r="O585">
        <v>423195</v>
      </c>
      <c r="Q585" t="e">
        <f>MATCH(A585,Вед!A:A,0)</f>
        <v>#N/A</v>
      </c>
      <c r="R585" t="e">
        <f>INDEX(Вед!D:D,Лист2!Q585)</f>
        <v>#N/A</v>
      </c>
      <c r="S585" t="e">
        <f>INDEX(Вед!E:E,Лист2!Q585)</f>
        <v>#N/A</v>
      </c>
      <c r="T585">
        <f>MATCH(G585,ЦС2!A:A,0)</f>
        <v>7</v>
      </c>
      <c r="U585" t="str">
        <f>INDEX(ЦС2!D:D,Лист2!T585)</f>
        <v>Государственная программа 6</v>
      </c>
      <c r="V585" t="e">
        <f>MATCH(I585,ЦС10!A:A,0)</f>
        <v>#N/A</v>
      </c>
      <c r="W585" t="e">
        <f>INDEX(ЦС10!D:D,Лист2!V585)</f>
        <v>#N/A</v>
      </c>
      <c r="X585" t="e">
        <f>INDEX(ЦС10!E:E,Лист2!V585)</f>
        <v>#N/A</v>
      </c>
      <c r="Y585">
        <f t="shared" ca="1" si="45"/>
        <v>3</v>
      </c>
      <c r="Z585">
        <f t="shared" ca="1" si="46"/>
        <v>238199</v>
      </c>
      <c r="AA585">
        <f t="shared" ca="1" si="47"/>
        <v>778250</v>
      </c>
      <c r="AB585">
        <f t="shared" ca="1" si="48"/>
        <v>0</v>
      </c>
      <c r="AC585">
        <f t="shared" ca="1" si="49"/>
        <v>778250</v>
      </c>
    </row>
    <row r="586" spans="1:29" x14ac:dyDescent="0.25">
      <c r="A586" t="s">
        <v>2439</v>
      </c>
      <c r="B586" t="s">
        <v>2440</v>
      </c>
      <c r="C586" t="s">
        <v>313</v>
      </c>
      <c r="D586" t="s">
        <v>314</v>
      </c>
      <c r="E586" t="s">
        <v>1252</v>
      </c>
      <c r="F586" t="s">
        <v>1253</v>
      </c>
      <c r="G586" t="s">
        <v>122</v>
      </c>
      <c r="H586" t="s">
        <v>2465</v>
      </c>
      <c r="I586" t="s">
        <v>2536</v>
      </c>
      <c r="J586" t="s">
        <v>2537</v>
      </c>
      <c r="K586" t="s">
        <v>33</v>
      </c>
      <c r="L586" t="s">
        <v>34</v>
      </c>
      <c r="M586">
        <v>124496</v>
      </c>
      <c r="N586">
        <v>-115599</v>
      </c>
      <c r="O586">
        <v>8897</v>
      </c>
      <c r="Q586" t="e">
        <f>MATCH(A586,Вед!A:A,0)</f>
        <v>#N/A</v>
      </c>
      <c r="R586" t="e">
        <f>INDEX(Вед!D:D,Лист2!Q586)</f>
        <v>#N/A</v>
      </c>
      <c r="S586" t="e">
        <f>INDEX(Вед!E:E,Лист2!Q586)</f>
        <v>#N/A</v>
      </c>
      <c r="T586">
        <f>MATCH(G586,ЦС2!A:A,0)</f>
        <v>7</v>
      </c>
      <c r="U586" t="str">
        <f>INDEX(ЦС2!D:D,Лист2!T586)</f>
        <v>Государственная программа 6</v>
      </c>
      <c r="V586" t="e">
        <f>MATCH(I586,ЦС10!A:A,0)</f>
        <v>#N/A</v>
      </c>
      <c r="W586" t="e">
        <f>INDEX(ЦС10!D:D,Лист2!V586)</f>
        <v>#N/A</v>
      </c>
      <c r="X586" t="e">
        <f>INDEX(ЦС10!E:E,Лист2!V586)</f>
        <v>#N/A</v>
      </c>
      <c r="Y586">
        <f t="shared" ca="1" si="45"/>
        <v>2</v>
      </c>
      <c r="Z586">
        <f t="shared" ca="1" si="46"/>
        <v>3806</v>
      </c>
      <c r="AA586">
        <f t="shared" ca="1" si="47"/>
        <v>4374</v>
      </c>
      <c r="AB586">
        <f t="shared" ca="1" si="48"/>
        <v>-4374</v>
      </c>
      <c r="AC586">
        <f t="shared" ca="1" si="49"/>
        <v>0</v>
      </c>
    </row>
    <row r="587" spans="1:29" x14ac:dyDescent="0.25">
      <c r="A587" t="s">
        <v>2439</v>
      </c>
      <c r="B587" t="s">
        <v>2440</v>
      </c>
      <c r="C587" t="s">
        <v>313</v>
      </c>
      <c r="D587" t="s">
        <v>314</v>
      </c>
      <c r="E587" t="s">
        <v>1252</v>
      </c>
      <c r="F587" t="s">
        <v>1253</v>
      </c>
      <c r="G587" t="s">
        <v>773</v>
      </c>
      <c r="H587" t="s">
        <v>2479</v>
      </c>
      <c r="I587" t="s">
        <v>3130</v>
      </c>
      <c r="J587" t="s">
        <v>3131</v>
      </c>
      <c r="K587" t="s">
        <v>33</v>
      </c>
      <c r="L587" t="s">
        <v>34</v>
      </c>
      <c r="M587">
        <v>847557</v>
      </c>
      <c r="N587">
        <v>-847557</v>
      </c>
      <c r="O587">
        <v>0</v>
      </c>
      <c r="Q587" t="e">
        <f>MATCH(A587,Вед!A:A,0)</f>
        <v>#N/A</v>
      </c>
      <c r="R587" t="e">
        <f>INDEX(Вед!D:D,Лист2!Q587)</f>
        <v>#N/A</v>
      </c>
      <c r="S587" t="e">
        <f>INDEX(Вед!E:E,Лист2!Q587)</f>
        <v>#N/A</v>
      </c>
      <c r="T587">
        <f>MATCH(G587,ЦС2!A:A,0)</f>
        <v>14</v>
      </c>
      <c r="U587" t="str">
        <f>INDEX(ЦС2!D:D,Лист2!T587)</f>
        <v>Государственная программа 13</v>
      </c>
      <c r="V587" t="e">
        <f>MATCH(I587,ЦС10!A:A,0)</f>
        <v>#N/A</v>
      </c>
      <c r="W587" t="e">
        <f>INDEX(ЦС10!D:D,Лист2!V587)</f>
        <v>#N/A</v>
      </c>
      <c r="X587" t="e">
        <f>INDEX(ЦС10!E:E,Лист2!V587)</f>
        <v>#N/A</v>
      </c>
      <c r="Y587">
        <f t="shared" ca="1" si="45"/>
        <v>3</v>
      </c>
      <c r="Z587">
        <f t="shared" ca="1" si="46"/>
        <v>319621</v>
      </c>
      <c r="AA587">
        <f t="shared" ca="1" si="47"/>
        <v>550043</v>
      </c>
      <c r="AB587">
        <f t="shared" ca="1" si="48"/>
        <v>0</v>
      </c>
      <c r="AC587">
        <f t="shared" ca="1" si="49"/>
        <v>550043</v>
      </c>
    </row>
    <row r="588" spans="1:29" x14ac:dyDescent="0.25">
      <c r="A588" t="s">
        <v>2439</v>
      </c>
      <c r="B588" t="s">
        <v>2440</v>
      </c>
      <c r="C588" t="s">
        <v>313</v>
      </c>
      <c r="D588" t="s">
        <v>314</v>
      </c>
      <c r="E588" t="s">
        <v>671</v>
      </c>
      <c r="F588" t="s">
        <v>672</v>
      </c>
      <c r="G588" t="s">
        <v>773</v>
      </c>
      <c r="H588" t="s">
        <v>2479</v>
      </c>
      <c r="I588" t="s">
        <v>3132</v>
      </c>
      <c r="J588" t="s">
        <v>3133</v>
      </c>
      <c r="K588" t="s">
        <v>41</v>
      </c>
      <c r="L588" t="s">
        <v>42</v>
      </c>
      <c r="M588">
        <v>895563</v>
      </c>
      <c r="N588">
        <v>839580</v>
      </c>
      <c r="O588">
        <v>1735143</v>
      </c>
      <c r="Q588" t="e">
        <f>MATCH(A588,Вед!A:A,0)</f>
        <v>#N/A</v>
      </c>
      <c r="R588" t="e">
        <f>INDEX(Вед!D:D,Лист2!Q588)</f>
        <v>#N/A</v>
      </c>
      <c r="S588" t="e">
        <f>INDEX(Вед!E:E,Лист2!Q588)</f>
        <v>#N/A</v>
      </c>
      <c r="T588">
        <f>MATCH(G588,ЦС2!A:A,0)</f>
        <v>14</v>
      </c>
      <c r="U588" t="str">
        <f>INDEX(ЦС2!D:D,Лист2!T588)</f>
        <v>Государственная программа 13</v>
      </c>
      <c r="V588" t="e">
        <f>MATCH(I588,ЦС10!A:A,0)</f>
        <v>#N/A</v>
      </c>
      <c r="W588" t="e">
        <f>INDEX(ЦС10!D:D,Лист2!V588)</f>
        <v>#N/A</v>
      </c>
      <c r="X588" t="e">
        <f>INDEX(ЦС10!E:E,Лист2!V588)</f>
        <v>#N/A</v>
      </c>
      <c r="Y588">
        <f t="shared" ca="1" si="45"/>
        <v>2</v>
      </c>
      <c r="Z588">
        <f t="shared" ca="1" si="46"/>
        <v>276819</v>
      </c>
      <c r="AA588">
        <f t="shared" ca="1" si="47"/>
        <v>808427</v>
      </c>
      <c r="AB588">
        <f t="shared" ca="1" si="48"/>
        <v>-808427</v>
      </c>
      <c r="AC588">
        <f t="shared" ca="1" si="49"/>
        <v>0</v>
      </c>
    </row>
    <row r="589" spans="1:29" x14ac:dyDescent="0.25">
      <c r="A589" t="s">
        <v>2439</v>
      </c>
      <c r="B589" t="s">
        <v>2440</v>
      </c>
      <c r="C589" t="s">
        <v>313</v>
      </c>
      <c r="D589" t="s">
        <v>314</v>
      </c>
      <c r="E589" t="s">
        <v>671</v>
      </c>
      <c r="F589" t="s">
        <v>672</v>
      </c>
      <c r="G589" t="s">
        <v>773</v>
      </c>
      <c r="H589" t="s">
        <v>2479</v>
      </c>
      <c r="I589" t="s">
        <v>3132</v>
      </c>
      <c r="J589" t="s">
        <v>3133</v>
      </c>
      <c r="K589" t="s">
        <v>41</v>
      </c>
      <c r="L589" t="s">
        <v>42</v>
      </c>
      <c r="M589">
        <v>701154</v>
      </c>
      <c r="N589">
        <v>0</v>
      </c>
      <c r="O589">
        <v>701154</v>
      </c>
      <c r="Q589" t="e">
        <f>MATCH(A589,Вед!A:A,0)</f>
        <v>#N/A</v>
      </c>
      <c r="R589" t="e">
        <f>INDEX(Вед!D:D,Лист2!Q589)</f>
        <v>#N/A</v>
      </c>
      <c r="S589" t="e">
        <f>INDEX(Вед!E:E,Лист2!Q589)</f>
        <v>#N/A</v>
      </c>
      <c r="T589">
        <f>MATCH(G589,ЦС2!A:A,0)</f>
        <v>14</v>
      </c>
      <c r="U589" t="str">
        <f>INDEX(ЦС2!D:D,Лист2!T589)</f>
        <v>Государственная программа 13</v>
      </c>
      <c r="V589" t="e">
        <f>MATCH(I589,ЦС10!A:A,0)</f>
        <v>#N/A</v>
      </c>
      <c r="W589" t="e">
        <f>INDEX(ЦС10!D:D,Лист2!V589)</f>
        <v>#N/A</v>
      </c>
      <c r="X589" t="e">
        <f>INDEX(ЦС10!E:E,Лист2!V589)</f>
        <v>#N/A</v>
      </c>
      <c r="Y589">
        <f t="shared" ca="1" si="45"/>
        <v>2</v>
      </c>
      <c r="Z589">
        <f t="shared" ca="1" si="46"/>
        <v>135753</v>
      </c>
      <c r="AA589">
        <f t="shared" ca="1" si="47"/>
        <v>243178</v>
      </c>
      <c r="AB589">
        <f t="shared" ca="1" si="48"/>
        <v>-243178</v>
      </c>
      <c r="AC589">
        <f t="shared" ca="1" si="49"/>
        <v>0</v>
      </c>
    </row>
    <row r="590" spans="1:29" x14ac:dyDescent="0.25">
      <c r="A590" t="s">
        <v>2439</v>
      </c>
      <c r="B590" t="s">
        <v>2440</v>
      </c>
      <c r="C590" t="s">
        <v>313</v>
      </c>
      <c r="D590" t="s">
        <v>314</v>
      </c>
      <c r="E590" t="s">
        <v>671</v>
      </c>
      <c r="F590" t="s">
        <v>672</v>
      </c>
      <c r="G590" t="s">
        <v>773</v>
      </c>
      <c r="H590" t="s">
        <v>2479</v>
      </c>
      <c r="I590" t="s">
        <v>3134</v>
      </c>
      <c r="J590" t="s">
        <v>3135</v>
      </c>
      <c r="K590" t="s">
        <v>41</v>
      </c>
      <c r="L590" t="s">
        <v>42</v>
      </c>
      <c r="M590">
        <v>224630</v>
      </c>
      <c r="N590">
        <v>0</v>
      </c>
      <c r="O590">
        <v>224630</v>
      </c>
      <c r="Q590" t="e">
        <f>MATCH(A590,Вед!A:A,0)</f>
        <v>#N/A</v>
      </c>
      <c r="R590" t="e">
        <f>INDEX(Вед!D:D,Лист2!Q590)</f>
        <v>#N/A</v>
      </c>
      <c r="S590" t="e">
        <f>INDEX(Вед!E:E,Лист2!Q590)</f>
        <v>#N/A</v>
      </c>
      <c r="T590">
        <f>MATCH(G590,ЦС2!A:A,0)</f>
        <v>14</v>
      </c>
      <c r="U590" t="str">
        <f>INDEX(ЦС2!D:D,Лист2!T590)</f>
        <v>Государственная программа 13</v>
      </c>
      <c r="V590" t="e">
        <f>MATCH(I590,ЦС10!A:A,0)</f>
        <v>#N/A</v>
      </c>
      <c r="W590" t="e">
        <f>INDEX(ЦС10!D:D,Лист2!V590)</f>
        <v>#N/A</v>
      </c>
      <c r="X590" t="e">
        <f>INDEX(ЦС10!E:E,Лист2!V590)</f>
        <v>#N/A</v>
      </c>
      <c r="Y590">
        <f t="shared" ca="1" si="45"/>
        <v>3</v>
      </c>
      <c r="Z590">
        <f t="shared" ca="1" si="46"/>
        <v>424004</v>
      </c>
      <c r="AA590">
        <f t="shared" ca="1" si="47"/>
        <v>444553</v>
      </c>
      <c r="AB590">
        <f t="shared" ca="1" si="48"/>
        <v>0</v>
      </c>
      <c r="AC590">
        <f t="shared" ca="1" si="49"/>
        <v>444553</v>
      </c>
    </row>
    <row r="591" spans="1:29" x14ac:dyDescent="0.25">
      <c r="A591" t="s">
        <v>2439</v>
      </c>
      <c r="B591" t="s">
        <v>2440</v>
      </c>
      <c r="C591" t="s">
        <v>313</v>
      </c>
      <c r="D591" t="s">
        <v>314</v>
      </c>
      <c r="E591" t="s">
        <v>671</v>
      </c>
      <c r="F591" t="s">
        <v>672</v>
      </c>
      <c r="G591" t="s">
        <v>773</v>
      </c>
      <c r="H591" t="s">
        <v>2479</v>
      </c>
      <c r="I591" t="s">
        <v>3134</v>
      </c>
      <c r="J591" t="s">
        <v>3135</v>
      </c>
      <c r="K591" t="s">
        <v>41</v>
      </c>
      <c r="L591" t="s">
        <v>42</v>
      </c>
      <c r="M591">
        <v>716118</v>
      </c>
      <c r="N591">
        <v>567177</v>
      </c>
      <c r="O591">
        <v>1283295</v>
      </c>
      <c r="Q591" t="e">
        <f>MATCH(A591,Вед!A:A,0)</f>
        <v>#N/A</v>
      </c>
      <c r="R591" t="e">
        <f>INDEX(Вед!D:D,Лист2!Q591)</f>
        <v>#N/A</v>
      </c>
      <c r="S591" t="e">
        <f>INDEX(Вед!E:E,Лист2!Q591)</f>
        <v>#N/A</v>
      </c>
      <c r="T591">
        <f>MATCH(G591,ЦС2!A:A,0)</f>
        <v>14</v>
      </c>
      <c r="U591" t="str">
        <f>INDEX(ЦС2!D:D,Лист2!T591)</f>
        <v>Государственная программа 13</v>
      </c>
      <c r="V591" t="e">
        <f>MATCH(I591,ЦС10!A:A,0)</f>
        <v>#N/A</v>
      </c>
      <c r="W591" t="e">
        <f>INDEX(ЦС10!D:D,Лист2!V591)</f>
        <v>#N/A</v>
      </c>
      <c r="X591" t="e">
        <f>INDEX(ЦС10!E:E,Лист2!V591)</f>
        <v>#N/A</v>
      </c>
      <c r="Y591">
        <f t="shared" ca="1" si="45"/>
        <v>0</v>
      </c>
      <c r="Z591">
        <f t="shared" ca="1" si="46"/>
        <v>97643</v>
      </c>
      <c r="AA591">
        <f t="shared" ca="1" si="47"/>
        <v>253858</v>
      </c>
      <c r="AB591">
        <f t="shared" ca="1" si="48"/>
        <v>97643</v>
      </c>
      <c r="AC591">
        <f t="shared" ca="1" si="49"/>
        <v>351501</v>
      </c>
    </row>
    <row r="592" spans="1:29" x14ac:dyDescent="0.25">
      <c r="A592" t="s">
        <v>2439</v>
      </c>
      <c r="B592" t="s">
        <v>2440</v>
      </c>
      <c r="C592" t="s">
        <v>313</v>
      </c>
      <c r="D592" t="s">
        <v>314</v>
      </c>
      <c r="E592" t="s">
        <v>671</v>
      </c>
      <c r="F592" t="s">
        <v>672</v>
      </c>
      <c r="G592" t="s">
        <v>773</v>
      </c>
      <c r="H592" t="s">
        <v>2479</v>
      </c>
      <c r="I592" t="s">
        <v>3136</v>
      </c>
      <c r="J592" t="s">
        <v>3137</v>
      </c>
      <c r="K592" t="s">
        <v>653</v>
      </c>
      <c r="L592" t="s">
        <v>654</v>
      </c>
      <c r="M592">
        <v>143629</v>
      </c>
      <c r="N592">
        <v>-72350</v>
      </c>
      <c r="O592">
        <v>71279</v>
      </c>
      <c r="Q592" t="e">
        <f>MATCH(A592,Вед!A:A,0)</f>
        <v>#N/A</v>
      </c>
      <c r="R592" t="e">
        <f>INDEX(Вед!D:D,Лист2!Q592)</f>
        <v>#N/A</v>
      </c>
      <c r="S592" t="e">
        <f>INDEX(Вед!E:E,Лист2!Q592)</f>
        <v>#N/A</v>
      </c>
      <c r="T592">
        <f>MATCH(G592,ЦС2!A:A,0)</f>
        <v>14</v>
      </c>
      <c r="U592" t="str">
        <f>INDEX(ЦС2!D:D,Лист2!T592)</f>
        <v>Государственная программа 13</v>
      </c>
      <c r="V592" t="e">
        <f>MATCH(I592,ЦС10!A:A,0)</f>
        <v>#N/A</v>
      </c>
      <c r="W592" t="e">
        <f>INDEX(ЦС10!D:D,Лист2!V592)</f>
        <v>#N/A</v>
      </c>
      <c r="X592" t="e">
        <f>INDEX(ЦС10!E:E,Лист2!V592)</f>
        <v>#N/A</v>
      </c>
      <c r="Y592">
        <f t="shared" ca="1" si="45"/>
        <v>1</v>
      </c>
      <c r="Z592">
        <f t="shared" ca="1" si="46"/>
        <v>58276</v>
      </c>
      <c r="AA592">
        <f t="shared" ca="1" si="47"/>
        <v>531825</v>
      </c>
      <c r="AB592">
        <f t="shared" ca="1" si="48"/>
        <v>-58276</v>
      </c>
      <c r="AC592">
        <f t="shared" ca="1" si="49"/>
        <v>473549</v>
      </c>
    </row>
    <row r="593" spans="1:29" x14ac:dyDescent="0.25">
      <c r="A593" t="s">
        <v>2439</v>
      </c>
      <c r="B593" t="s">
        <v>2440</v>
      </c>
      <c r="C593" t="s">
        <v>313</v>
      </c>
      <c r="D593" t="s">
        <v>314</v>
      </c>
      <c r="E593" t="s">
        <v>671</v>
      </c>
      <c r="F593" t="s">
        <v>672</v>
      </c>
      <c r="G593" t="s">
        <v>773</v>
      </c>
      <c r="H593" t="s">
        <v>2479</v>
      </c>
      <c r="I593" t="s">
        <v>3136</v>
      </c>
      <c r="J593" t="s">
        <v>3137</v>
      </c>
      <c r="K593" t="s">
        <v>873</v>
      </c>
      <c r="L593" t="s">
        <v>874</v>
      </c>
      <c r="M593">
        <v>368097</v>
      </c>
      <c r="N593">
        <v>217985</v>
      </c>
      <c r="O593">
        <v>586082</v>
      </c>
      <c r="Q593" t="e">
        <f>MATCH(A593,Вед!A:A,0)</f>
        <v>#N/A</v>
      </c>
      <c r="R593" t="e">
        <f>INDEX(Вед!D:D,Лист2!Q593)</f>
        <v>#N/A</v>
      </c>
      <c r="S593" t="e">
        <f>INDEX(Вед!E:E,Лист2!Q593)</f>
        <v>#N/A</v>
      </c>
      <c r="T593">
        <f>MATCH(G593,ЦС2!A:A,0)</f>
        <v>14</v>
      </c>
      <c r="U593" t="str">
        <f>INDEX(ЦС2!D:D,Лист2!T593)</f>
        <v>Государственная программа 13</v>
      </c>
      <c r="V593" t="e">
        <f>MATCH(I593,ЦС10!A:A,0)</f>
        <v>#N/A</v>
      </c>
      <c r="W593" t="e">
        <f>INDEX(ЦС10!D:D,Лист2!V593)</f>
        <v>#N/A</v>
      </c>
      <c r="X593" t="e">
        <f>INDEX(ЦС10!E:E,Лист2!V593)</f>
        <v>#N/A</v>
      </c>
      <c r="Y593">
        <f t="shared" ca="1" si="45"/>
        <v>3</v>
      </c>
      <c r="Z593">
        <f t="shared" ca="1" si="46"/>
        <v>99142</v>
      </c>
      <c r="AA593">
        <f t="shared" ca="1" si="47"/>
        <v>874553</v>
      </c>
      <c r="AB593">
        <f t="shared" ca="1" si="48"/>
        <v>0</v>
      </c>
      <c r="AC593">
        <f t="shared" ca="1" si="49"/>
        <v>874553</v>
      </c>
    </row>
    <row r="594" spans="1:29" x14ac:dyDescent="0.25">
      <c r="A594" t="s">
        <v>2439</v>
      </c>
      <c r="B594" t="s">
        <v>2440</v>
      </c>
      <c r="C594" t="s">
        <v>313</v>
      </c>
      <c r="D594" t="s">
        <v>314</v>
      </c>
      <c r="E594" t="s">
        <v>671</v>
      </c>
      <c r="F594" t="s">
        <v>672</v>
      </c>
      <c r="G594" t="s">
        <v>773</v>
      </c>
      <c r="H594" t="s">
        <v>2479</v>
      </c>
      <c r="I594" t="s">
        <v>3136</v>
      </c>
      <c r="J594" t="s">
        <v>3137</v>
      </c>
      <c r="K594" t="s">
        <v>102</v>
      </c>
      <c r="L594" t="s">
        <v>103</v>
      </c>
      <c r="M594">
        <v>180934</v>
      </c>
      <c r="N594">
        <v>0</v>
      </c>
      <c r="O594">
        <v>180934</v>
      </c>
      <c r="Q594" t="e">
        <f>MATCH(A594,Вед!A:A,0)</f>
        <v>#N/A</v>
      </c>
      <c r="R594" t="e">
        <f>INDEX(Вед!D:D,Лист2!Q594)</f>
        <v>#N/A</v>
      </c>
      <c r="S594" t="e">
        <f>INDEX(Вед!E:E,Лист2!Q594)</f>
        <v>#N/A</v>
      </c>
      <c r="T594">
        <f>MATCH(G594,ЦС2!A:A,0)</f>
        <v>14</v>
      </c>
      <c r="U594" t="str">
        <f>INDEX(ЦС2!D:D,Лист2!T594)</f>
        <v>Государственная программа 13</v>
      </c>
      <c r="V594" t="e">
        <f>MATCH(I594,ЦС10!A:A,0)</f>
        <v>#N/A</v>
      </c>
      <c r="W594" t="e">
        <f>INDEX(ЦС10!D:D,Лист2!V594)</f>
        <v>#N/A</v>
      </c>
      <c r="X594" t="e">
        <f>INDEX(ЦС10!E:E,Лист2!V594)</f>
        <v>#N/A</v>
      </c>
      <c r="Y594">
        <f t="shared" ca="1" si="45"/>
        <v>1</v>
      </c>
      <c r="Z594">
        <f t="shared" ca="1" si="46"/>
        <v>29413</v>
      </c>
      <c r="AA594">
        <f t="shared" ca="1" si="47"/>
        <v>243776</v>
      </c>
      <c r="AB594">
        <f t="shared" ca="1" si="48"/>
        <v>-29413</v>
      </c>
      <c r="AC594">
        <f t="shared" ca="1" si="49"/>
        <v>214363</v>
      </c>
    </row>
    <row r="595" spans="1:29" x14ac:dyDescent="0.25">
      <c r="A595" t="s">
        <v>2439</v>
      </c>
      <c r="B595" t="s">
        <v>2440</v>
      </c>
      <c r="C595" t="s">
        <v>313</v>
      </c>
      <c r="D595" t="s">
        <v>314</v>
      </c>
      <c r="E595" t="s">
        <v>671</v>
      </c>
      <c r="F595" t="s">
        <v>672</v>
      </c>
      <c r="G595" t="s">
        <v>773</v>
      </c>
      <c r="H595" t="s">
        <v>2479</v>
      </c>
      <c r="I595" t="s">
        <v>3136</v>
      </c>
      <c r="J595" t="s">
        <v>3137</v>
      </c>
      <c r="K595" t="s">
        <v>33</v>
      </c>
      <c r="L595" t="s">
        <v>34</v>
      </c>
      <c r="M595">
        <v>279389</v>
      </c>
      <c r="N595">
        <v>-198307</v>
      </c>
      <c r="O595">
        <v>81082</v>
      </c>
      <c r="Q595" t="e">
        <f>MATCH(A595,Вед!A:A,0)</f>
        <v>#N/A</v>
      </c>
      <c r="R595" t="e">
        <f>INDEX(Вед!D:D,Лист2!Q595)</f>
        <v>#N/A</v>
      </c>
      <c r="S595" t="e">
        <f>INDEX(Вед!E:E,Лист2!Q595)</f>
        <v>#N/A</v>
      </c>
      <c r="T595">
        <f>MATCH(G595,ЦС2!A:A,0)</f>
        <v>14</v>
      </c>
      <c r="U595" t="str">
        <f>INDEX(ЦС2!D:D,Лист2!T595)</f>
        <v>Государственная программа 13</v>
      </c>
      <c r="V595" t="e">
        <f>MATCH(I595,ЦС10!A:A,0)</f>
        <v>#N/A</v>
      </c>
      <c r="W595" t="e">
        <f>INDEX(ЦС10!D:D,Лист2!V595)</f>
        <v>#N/A</v>
      </c>
      <c r="X595" t="e">
        <f>INDEX(ЦС10!E:E,Лист2!V595)</f>
        <v>#N/A</v>
      </c>
      <c r="Y595">
        <f t="shared" ca="1" si="45"/>
        <v>2</v>
      </c>
      <c r="Z595">
        <f t="shared" ca="1" si="46"/>
        <v>491090</v>
      </c>
      <c r="AA595">
        <f t="shared" ca="1" si="47"/>
        <v>602537</v>
      </c>
      <c r="AB595">
        <f t="shared" ca="1" si="48"/>
        <v>-602537</v>
      </c>
      <c r="AC595">
        <f t="shared" ca="1" si="49"/>
        <v>0</v>
      </c>
    </row>
    <row r="596" spans="1:29" x14ac:dyDescent="0.25">
      <c r="A596" t="s">
        <v>2439</v>
      </c>
      <c r="B596" t="s">
        <v>2440</v>
      </c>
      <c r="C596" t="s">
        <v>313</v>
      </c>
      <c r="D596" t="s">
        <v>314</v>
      </c>
      <c r="E596" t="s">
        <v>671</v>
      </c>
      <c r="F596" t="s">
        <v>672</v>
      </c>
      <c r="G596" t="s">
        <v>773</v>
      </c>
      <c r="H596" t="s">
        <v>2479</v>
      </c>
      <c r="I596" t="s">
        <v>3138</v>
      </c>
      <c r="J596" t="s">
        <v>3139</v>
      </c>
      <c r="K596" t="s">
        <v>653</v>
      </c>
      <c r="L596" t="s">
        <v>654</v>
      </c>
      <c r="M596">
        <v>8921</v>
      </c>
      <c r="N596">
        <v>5053</v>
      </c>
      <c r="O596">
        <v>13974</v>
      </c>
      <c r="Q596" t="e">
        <f>MATCH(A596,Вед!A:A,0)</f>
        <v>#N/A</v>
      </c>
      <c r="R596" t="e">
        <f>INDEX(Вед!D:D,Лист2!Q596)</f>
        <v>#N/A</v>
      </c>
      <c r="S596" t="e">
        <f>INDEX(Вед!E:E,Лист2!Q596)</f>
        <v>#N/A</v>
      </c>
      <c r="T596">
        <f>MATCH(G596,ЦС2!A:A,0)</f>
        <v>14</v>
      </c>
      <c r="U596" t="str">
        <f>INDEX(ЦС2!D:D,Лист2!T596)</f>
        <v>Государственная программа 13</v>
      </c>
      <c r="V596" t="e">
        <f>MATCH(I596,ЦС10!A:A,0)</f>
        <v>#N/A</v>
      </c>
      <c r="W596" t="e">
        <f>INDEX(ЦС10!D:D,Лист2!V596)</f>
        <v>#N/A</v>
      </c>
      <c r="X596" t="e">
        <f>INDEX(ЦС10!E:E,Лист2!V596)</f>
        <v>#N/A</v>
      </c>
      <c r="Y596">
        <f t="shared" ca="1" si="45"/>
        <v>0</v>
      </c>
      <c r="Z596">
        <f t="shared" ca="1" si="46"/>
        <v>41212</v>
      </c>
      <c r="AA596">
        <f t="shared" ca="1" si="47"/>
        <v>122290</v>
      </c>
      <c r="AB596">
        <f t="shared" ca="1" si="48"/>
        <v>41212</v>
      </c>
      <c r="AC596">
        <f t="shared" ca="1" si="49"/>
        <v>163502</v>
      </c>
    </row>
    <row r="597" spans="1:29" x14ac:dyDescent="0.25">
      <c r="A597" t="s">
        <v>2439</v>
      </c>
      <c r="B597" t="s">
        <v>2440</v>
      </c>
      <c r="C597" t="s">
        <v>313</v>
      </c>
      <c r="D597" t="s">
        <v>314</v>
      </c>
      <c r="E597" t="s">
        <v>671</v>
      </c>
      <c r="F597" t="s">
        <v>672</v>
      </c>
      <c r="G597" t="s">
        <v>773</v>
      </c>
      <c r="H597" t="s">
        <v>2479</v>
      </c>
      <c r="I597" t="s">
        <v>3138</v>
      </c>
      <c r="J597" t="s">
        <v>3139</v>
      </c>
      <c r="K597" t="s">
        <v>873</v>
      </c>
      <c r="L597" t="s">
        <v>874</v>
      </c>
      <c r="M597">
        <v>284075</v>
      </c>
      <c r="N597">
        <v>212106</v>
      </c>
      <c r="O597">
        <v>496181</v>
      </c>
      <c r="Q597" t="e">
        <f>MATCH(A597,Вед!A:A,0)</f>
        <v>#N/A</v>
      </c>
      <c r="R597" t="e">
        <f>INDEX(Вед!D:D,Лист2!Q597)</f>
        <v>#N/A</v>
      </c>
      <c r="S597" t="e">
        <f>INDEX(Вед!E:E,Лист2!Q597)</f>
        <v>#N/A</v>
      </c>
      <c r="T597">
        <f>MATCH(G597,ЦС2!A:A,0)</f>
        <v>14</v>
      </c>
      <c r="U597" t="str">
        <f>INDEX(ЦС2!D:D,Лист2!T597)</f>
        <v>Государственная программа 13</v>
      </c>
      <c r="V597" t="e">
        <f>MATCH(I597,ЦС10!A:A,0)</f>
        <v>#N/A</v>
      </c>
      <c r="W597" t="e">
        <f>INDEX(ЦС10!D:D,Лист2!V597)</f>
        <v>#N/A</v>
      </c>
      <c r="X597" t="e">
        <f>INDEX(ЦС10!E:E,Лист2!V597)</f>
        <v>#N/A</v>
      </c>
      <c r="Y597">
        <f t="shared" ca="1" si="45"/>
        <v>2</v>
      </c>
      <c r="Z597">
        <f t="shared" ca="1" si="46"/>
        <v>369955</v>
      </c>
      <c r="AA597">
        <f t="shared" ca="1" si="47"/>
        <v>982615</v>
      </c>
      <c r="AB597">
        <f t="shared" ca="1" si="48"/>
        <v>-982615</v>
      </c>
      <c r="AC597">
        <f t="shared" ca="1" si="49"/>
        <v>0</v>
      </c>
    </row>
    <row r="598" spans="1:29" x14ac:dyDescent="0.25">
      <c r="A598" t="s">
        <v>2439</v>
      </c>
      <c r="B598" t="s">
        <v>2440</v>
      </c>
      <c r="C598" t="s">
        <v>313</v>
      </c>
      <c r="D598" t="s">
        <v>314</v>
      </c>
      <c r="E598" t="s">
        <v>671</v>
      </c>
      <c r="F598" t="s">
        <v>672</v>
      </c>
      <c r="G598" t="s">
        <v>773</v>
      </c>
      <c r="H598" t="s">
        <v>2479</v>
      </c>
      <c r="I598" t="s">
        <v>3138</v>
      </c>
      <c r="J598" t="s">
        <v>3139</v>
      </c>
      <c r="K598" t="s">
        <v>102</v>
      </c>
      <c r="L598" t="s">
        <v>103</v>
      </c>
      <c r="M598">
        <v>754898</v>
      </c>
      <c r="N598">
        <v>577986</v>
      </c>
      <c r="O598">
        <v>1332884</v>
      </c>
      <c r="Q598" t="e">
        <f>MATCH(A598,Вед!A:A,0)</f>
        <v>#N/A</v>
      </c>
      <c r="R598" t="e">
        <f>INDEX(Вед!D:D,Лист2!Q598)</f>
        <v>#N/A</v>
      </c>
      <c r="S598" t="e">
        <f>INDEX(Вед!E:E,Лист2!Q598)</f>
        <v>#N/A</v>
      </c>
      <c r="T598">
        <f>MATCH(G598,ЦС2!A:A,0)</f>
        <v>14</v>
      </c>
      <c r="U598" t="str">
        <f>INDEX(ЦС2!D:D,Лист2!T598)</f>
        <v>Государственная программа 13</v>
      </c>
      <c r="V598" t="e">
        <f>MATCH(I598,ЦС10!A:A,0)</f>
        <v>#N/A</v>
      </c>
      <c r="W598" t="e">
        <f>INDEX(ЦС10!D:D,Лист2!V598)</f>
        <v>#N/A</v>
      </c>
      <c r="X598" t="e">
        <f>INDEX(ЦС10!E:E,Лист2!V598)</f>
        <v>#N/A</v>
      </c>
      <c r="Y598">
        <f t="shared" ca="1" si="45"/>
        <v>3</v>
      </c>
      <c r="Z598">
        <f t="shared" ca="1" si="46"/>
        <v>209422</v>
      </c>
      <c r="AA598">
        <f t="shared" ca="1" si="47"/>
        <v>696632</v>
      </c>
      <c r="AB598">
        <f t="shared" ca="1" si="48"/>
        <v>0</v>
      </c>
      <c r="AC598">
        <f t="shared" ca="1" si="49"/>
        <v>696632</v>
      </c>
    </row>
    <row r="599" spans="1:29" x14ac:dyDescent="0.25">
      <c r="A599" t="s">
        <v>2439</v>
      </c>
      <c r="B599" t="s">
        <v>2440</v>
      </c>
      <c r="C599" t="s">
        <v>313</v>
      </c>
      <c r="D599" t="s">
        <v>314</v>
      </c>
      <c r="E599" t="s">
        <v>671</v>
      </c>
      <c r="F599" t="s">
        <v>672</v>
      </c>
      <c r="G599" t="s">
        <v>773</v>
      </c>
      <c r="H599" t="s">
        <v>2479</v>
      </c>
      <c r="I599" t="s">
        <v>3138</v>
      </c>
      <c r="J599" t="s">
        <v>3139</v>
      </c>
      <c r="K599" t="s">
        <v>64</v>
      </c>
      <c r="L599" t="s">
        <v>65</v>
      </c>
      <c r="M599">
        <v>776694</v>
      </c>
      <c r="N599">
        <v>0</v>
      </c>
      <c r="O599">
        <v>776694</v>
      </c>
      <c r="Q599" t="e">
        <f>MATCH(A599,Вед!A:A,0)</f>
        <v>#N/A</v>
      </c>
      <c r="R599" t="e">
        <f>INDEX(Вед!D:D,Лист2!Q599)</f>
        <v>#N/A</v>
      </c>
      <c r="S599" t="e">
        <f>INDEX(Вед!E:E,Лист2!Q599)</f>
        <v>#N/A</v>
      </c>
      <c r="T599">
        <f>MATCH(G599,ЦС2!A:A,0)</f>
        <v>14</v>
      </c>
      <c r="U599" t="str">
        <f>INDEX(ЦС2!D:D,Лист2!T599)</f>
        <v>Государственная программа 13</v>
      </c>
      <c r="V599" t="e">
        <f>MATCH(I599,ЦС10!A:A,0)</f>
        <v>#N/A</v>
      </c>
      <c r="W599" t="e">
        <f>INDEX(ЦС10!D:D,Лист2!V599)</f>
        <v>#N/A</v>
      </c>
      <c r="X599" t="e">
        <f>INDEX(ЦС10!E:E,Лист2!V599)</f>
        <v>#N/A</v>
      </c>
      <c r="Y599">
        <f t="shared" ca="1" si="45"/>
        <v>3</v>
      </c>
      <c r="Z599">
        <f t="shared" ca="1" si="46"/>
        <v>10887</v>
      </c>
      <c r="AA599">
        <f t="shared" ca="1" si="47"/>
        <v>83090</v>
      </c>
      <c r="AB599">
        <f t="shared" ca="1" si="48"/>
        <v>0</v>
      </c>
      <c r="AC599">
        <f t="shared" ca="1" si="49"/>
        <v>83090</v>
      </c>
    </row>
    <row r="600" spans="1:29" x14ac:dyDescent="0.25">
      <c r="A600" t="s">
        <v>2439</v>
      </c>
      <c r="B600" t="s">
        <v>2440</v>
      </c>
      <c r="C600" t="s">
        <v>313</v>
      </c>
      <c r="D600" t="s">
        <v>314</v>
      </c>
      <c r="E600" t="s">
        <v>671</v>
      </c>
      <c r="F600" t="s">
        <v>672</v>
      </c>
      <c r="G600" t="s">
        <v>773</v>
      </c>
      <c r="H600" t="s">
        <v>2479</v>
      </c>
      <c r="I600" t="s">
        <v>3140</v>
      </c>
      <c r="J600" t="s">
        <v>3141</v>
      </c>
      <c r="K600" t="s">
        <v>653</v>
      </c>
      <c r="L600" t="s">
        <v>654</v>
      </c>
      <c r="M600">
        <v>527104</v>
      </c>
      <c r="N600">
        <v>0</v>
      </c>
      <c r="O600">
        <v>527104</v>
      </c>
      <c r="Q600" t="e">
        <f>MATCH(A600,Вед!A:A,0)</f>
        <v>#N/A</v>
      </c>
      <c r="R600" t="e">
        <f>INDEX(Вед!D:D,Лист2!Q600)</f>
        <v>#N/A</v>
      </c>
      <c r="S600" t="e">
        <f>INDEX(Вед!E:E,Лист2!Q600)</f>
        <v>#N/A</v>
      </c>
      <c r="T600">
        <f>MATCH(G600,ЦС2!A:A,0)</f>
        <v>14</v>
      </c>
      <c r="U600" t="str">
        <f>INDEX(ЦС2!D:D,Лист2!T600)</f>
        <v>Государственная программа 13</v>
      </c>
      <c r="V600" t="e">
        <f>MATCH(I600,ЦС10!A:A,0)</f>
        <v>#N/A</v>
      </c>
      <c r="W600" t="e">
        <f>INDEX(ЦС10!D:D,Лист2!V600)</f>
        <v>#N/A</v>
      </c>
      <c r="X600" t="e">
        <f>INDEX(ЦС10!E:E,Лист2!V600)</f>
        <v>#N/A</v>
      </c>
      <c r="Y600">
        <f t="shared" ca="1" si="45"/>
        <v>3</v>
      </c>
      <c r="Z600">
        <f t="shared" ca="1" si="46"/>
        <v>6580</v>
      </c>
      <c r="AA600">
        <f t="shared" ca="1" si="47"/>
        <v>28416</v>
      </c>
      <c r="AB600">
        <f t="shared" ca="1" si="48"/>
        <v>0</v>
      </c>
      <c r="AC600">
        <f t="shared" ca="1" si="49"/>
        <v>28416</v>
      </c>
    </row>
    <row r="601" spans="1:29" x14ac:dyDescent="0.25">
      <c r="A601" t="s">
        <v>2439</v>
      </c>
      <c r="B601" t="s">
        <v>2440</v>
      </c>
      <c r="C601" t="s">
        <v>313</v>
      </c>
      <c r="D601" t="s">
        <v>314</v>
      </c>
      <c r="E601" t="s">
        <v>671</v>
      </c>
      <c r="F601" t="s">
        <v>672</v>
      </c>
      <c r="G601" t="s">
        <v>773</v>
      </c>
      <c r="H601" t="s">
        <v>2479</v>
      </c>
      <c r="I601" t="s">
        <v>3140</v>
      </c>
      <c r="J601" t="s">
        <v>3141</v>
      </c>
      <c r="K601" t="s">
        <v>873</v>
      </c>
      <c r="L601" t="s">
        <v>874</v>
      </c>
      <c r="M601">
        <v>780535</v>
      </c>
      <c r="N601">
        <v>39565</v>
      </c>
      <c r="O601">
        <v>820100</v>
      </c>
      <c r="Q601" t="e">
        <f>MATCH(A601,Вед!A:A,0)</f>
        <v>#N/A</v>
      </c>
      <c r="R601" t="e">
        <f>INDEX(Вед!D:D,Лист2!Q601)</f>
        <v>#N/A</v>
      </c>
      <c r="S601" t="e">
        <f>INDEX(Вед!E:E,Лист2!Q601)</f>
        <v>#N/A</v>
      </c>
      <c r="T601">
        <f>MATCH(G601,ЦС2!A:A,0)</f>
        <v>14</v>
      </c>
      <c r="U601" t="str">
        <f>INDEX(ЦС2!D:D,Лист2!T601)</f>
        <v>Государственная программа 13</v>
      </c>
      <c r="V601" t="e">
        <f>MATCH(I601,ЦС10!A:A,0)</f>
        <v>#N/A</v>
      </c>
      <c r="W601" t="e">
        <f>INDEX(ЦС10!D:D,Лист2!V601)</f>
        <v>#N/A</v>
      </c>
      <c r="X601" t="e">
        <f>INDEX(ЦС10!E:E,Лист2!V601)</f>
        <v>#N/A</v>
      </c>
      <c r="Y601">
        <f t="shared" ca="1" si="45"/>
        <v>2</v>
      </c>
      <c r="Z601">
        <f t="shared" ca="1" si="46"/>
        <v>38299</v>
      </c>
      <c r="AA601">
        <f t="shared" ca="1" si="47"/>
        <v>54742</v>
      </c>
      <c r="AB601">
        <f t="shared" ca="1" si="48"/>
        <v>-54742</v>
      </c>
      <c r="AC601">
        <f t="shared" ca="1" si="49"/>
        <v>0</v>
      </c>
    </row>
    <row r="602" spans="1:29" x14ac:dyDescent="0.25">
      <c r="A602" t="s">
        <v>2439</v>
      </c>
      <c r="B602" t="s">
        <v>2440</v>
      </c>
      <c r="C602" t="s">
        <v>313</v>
      </c>
      <c r="D602" t="s">
        <v>314</v>
      </c>
      <c r="E602" t="s">
        <v>671</v>
      </c>
      <c r="F602" t="s">
        <v>672</v>
      </c>
      <c r="G602" t="s">
        <v>773</v>
      </c>
      <c r="H602" t="s">
        <v>2479</v>
      </c>
      <c r="I602" t="s">
        <v>3140</v>
      </c>
      <c r="J602" t="s">
        <v>3141</v>
      </c>
      <c r="K602" t="s">
        <v>102</v>
      </c>
      <c r="L602" t="s">
        <v>103</v>
      </c>
      <c r="M602">
        <v>221921</v>
      </c>
      <c r="N602">
        <v>0</v>
      </c>
      <c r="O602">
        <v>221921</v>
      </c>
      <c r="Q602" t="e">
        <f>MATCH(A602,Вед!A:A,0)</f>
        <v>#N/A</v>
      </c>
      <c r="R602" t="e">
        <f>INDEX(Вед!D:D,Лист2!Q602)</f>
        <v>#N/A</v>
      </c>
      <c r="S602" t="e">
        <f>INDEX(Вед!E:E,Лист2!Q602)</f>
        <v>#N/A</v>
      </c>
      <c r="T602">
        <f>MATCH(G602,ЦС2!A:A,0)</f>
        <v>14</v>
      </c>
      <c r="U602" t="str">
        <f>INDEX(ЦС2!D:D,Лист2!T602)</f>
        <v>Государственная программа 13</v>
      </c>
      <c r="V602" t="e">
        <f>MATCH(I602,ЦС10!A:A,0)</f>
        <v>#N/A</v>
      </c>
      <c r="W602" t="e">
        <f>INDEX(ЦС10!D:D,Лист2!V602)</f>
        <v>#N/A</v>
      </c>
      <c r="X602" t="e">
        <f>INDEX(ЦС10!E:E,Лист2!V602)</f>
        <v>#N/A</v>
      </c>
      <c r="Y602">
        <f t="shared" ca="1" si="45"/>
        <v>1</v>
      </c>
      <c r="Z602">
        <f t="shared" ca="1" si="46"/>
        <v>359421</v>
      </c>
      <c r="AA602">
        <f t="shared" ca="1" si="47"/>
        <v>363813</v>
      </c>
      <c r="AB602">
        <f t="shared" ca="1" si="48"/>
        <v>-359421</v>
      </c>
      <c r="AC602">
        <f t="shared" ca="1" si="49"/>
        <v>4392</v>
      </c>
    </row>
    <row r="603" spans="1:29" x14ac:dyDescent="0.25">
      <c r="A603" t="s">
        <v>2439</v>
      </c>
      <c r="B603" t="s">
        <v>2440</v>
      </c>
      <c r="C603" t="s">
        <v>313</v>
      </c>
      <c r="D603" t="s">
        <v>314</v>
      </c>
      <c r="E603" t="s">
        <v>671</v>
      </c>
      <c r="F603" t="s">
        <v>672</v>
      </c>
      <c r="G603" t="s">
        <v>773</v>
      </c>
      <c r="H603" t="s">
        <v>2479</v>
      </c>
      <c r="I603" t="s">
        <v>3142</v>
      </c>
      <c r="J603" t="s">
        <v>3143</v>
      </c>
      <c r="K603" t="s">
        <v>873</v>
      </c>
      <c r="L603" t="s">
        <v>874</v>
      </c>
      <c r="M603">
        <v>668240</v>
      </c>
      <c r="N603">
        <v>0</v>
      </c>
      <c r="O603">
        <v>668240</v>
      </c>
      <c r="Q603" t="e">
        <f>MATCH(A603,Вед!A:A,0)</f>
        <v>#N/A</v>
      </c>
      <c r="R603" t="e">
        <f>INDEX(Вед!D:D,Лист2!Q603)</f>
        <v>#N/A</v>
      </c>
      <c r="S603" t="e">
        <f>INDEX(Вед!E:E,Лист2!Q603)</f>
        <v>#N/A</v>
      </c>
      <c r="T603">
        <f>MATCH(G603,ЦС2!A:A,0)</f>
        <v>14</v>
      </c>
      <c r="U603" t="str">
        <f>INDEX(ЦС2!D:D,Лист2!T603)</f>
        <v>Государственная программа 13</v>
      </c>
      <c r="V603" t="e">
        <f>MATCH(I603,ЦС10!A:A,0)</f>
        <v>#N/A</v>
      </c>
      <c r="W603" t="e">
        <f>INDEX(ЦС10!D:D,Лист2!V603)</f>
        <v>#N/A</v>
      </c>
      <c r="X603" t="e">
        <f>INDEX(ЦС10!E:E,Лист2!V603)</f>
        <v>#N/A</v>
      </c>
      <c r="Y603">
        <f t="shared" ca="1" si="45"/>
        <v>3</v>
      </c>
      <c r="Z603">
        <f t="shared" ca="1" si="46"/>
        <v>646616</v>
      </c>
      <c r="AA603">
        <f t="shared" ca="1" si="47"/>
        <v>954271</v>
      </c>
      <c r="AB603">
        <f t="shared" ca="1" si="48"/>
        <v>0</v>
      </c>
      <c r="AC603">
        <f t="shared" ca="1" si="49"/>
        <v>954271</v>
      </c>
    </row>
    <row r="604" spans="1:29" x14ac:dyDescent="0.25">
      <c r="A604" t="s">
        <v>2439</v>
      </c>
      <c r="B604" t="s">
        <v>2440</v>
      </c>
      <c r="C604" t="s">
        <v>313</v>
      </c>
      <c r="D604" t="s">
        <v>314</v>
      </c>
      <c r="E604" t="s">
        <v>671</v>
      </c>
      <c r="F604" t="s">
        <v>672</v>
      </c>
      <c r="G604" t="s">
        <v>773</v>
      </c>
      <c r="H604" t="s">
        <v>2479</v>
      </c>
      <c r="I604" t="s">
        <v>3142</v>
      </c>
      <c r="J604" t="s">
        <v>3143</v>
      </c>
      <c r="K604" t="s">
        <v>102</v>
      </c>
      <c r="L604" t="s">
        <v>103</v>
      </c>
      <c r="M604">
        <v>839578</v>
      </c>
      <c r="N604">
        <v>0</v>
      </c>
      <c r="O604">
        <v>839578</v>
      </c>
      <c r="Q604" t="e">
        <f>MATCH(A604,Вед!A:A,0)</f>
        <v>#N/A</v>
      </c>
      <c r="R604" t="e">
        <f>INDEX(Вед!D:D,Лист2!Q604)</f>
        <v>#N/A</v>
      </c>
      <c r="S604" t="e">
        <f>INDEX(Вед!E:E,Лист2!Q604)</f>
        <v>#N/A</v>
      </c>
      <c r="T604">
        <f>MATCH(G604,ЦС2!A:A,0)</f>
        <v>14</v>
      </c>
      <c r="U604" t="str">
        <f>INDEX(ЦС2!D:D,Лист2!T604)</f>
        <v>Государственная программа 13</v>
      </c>
      <c r="V604" t="e">
        <f>MATCH(I604,ЦС10!A:A,0)</f>
        <v>#N/A</v>
      </c>
      <c r="W604" t="e">
        <f>INDEX(ЦС10!D:D,Лист2!V604)</f>
        <v>#N/A</v>
      </c>
      <c r="X604" t="e">
        <f>INDEX(ЦС10!E:E,Лист2!V604)</f>
        <v>#N/A</v>
      </c>
      <c r="Y604">
        <f t="shared" ca="1" si="45"/>
        <v>3</v>
      </c>
      <c r="Z604">
        <f t="shared" ca="1" si="46"/>
        <v>312714</v>
      </c>
      <c r="AA604">
        <f t="shared" ca="1" si="47"/>
        <v>708392</v>
      </c>
      <c r="AB604">
        <f t="shared" ca="1" si="48"/>
        <v>0</v>
      </c>
      <c r="AC604">
        <f t="shared" ca="1" si="49"/>
        <v>708392</v>
      </c>
    </row>
    <row r="605" spans="1:29" x14ac:dyDescent="0.25">
      <c r="A605" t="s">
        <v>2439</v>
      </c>
      <c r="B605" t="s">
        <v>2440</v>
      </c>
      <c r="C605" t="s">
        <v>313</v>
      </c>
      <c r="D605" t="s">
        <v>314</v>
      </c>
      <c r="E605" t="s">
        <v>671</v>
      </c>
      <c r="F605" t="s">
        <v>672</v>
      </c>
      <c r="G605" t="s">
        <v>773</v>
      </c>
      <c r="H605" t="s">
        <v>2479</v>
      </c>
      <c r="I605" t="s">
        <v>3144</v>
      </c>
      <c r="J605" t="s">
        <v>3145</v>
      </c>
      <c r="K605" t="s">
        <v>102</v>
      </c>
      <c r="L605" t="s">
        <v>103</v>
      </c>
      <c r="M605">
        <v>39699</v>
      </c>
      <c r="N605">
        <v>-11145</v>
      </c>
      <c r="O605">
        <v>28554</v>
      </c>
      <c r="Q605" t="e">
        <f>MATCH(A605,Вед!A:A,0)</f>
        <v>#N/A</v>
      </c>
      <c r="R605" t="e">
        <f>INDEX(Вед!D:D,Лист2!Q605)</f>
        <v>#N/A</v>
      </c>
      <c r="S605" t="e">
        <f>INDEX(Вед!E:E,Лист2!Q605)</f>
        <v>#N/A</v>
      </c>
      <c r="T605">
        <f>MATCH(G605,ЦС2!A:A,0)</f>
        <v>14</v>
      </c>
      <c r="U605" t="str">
        <f>INDEX(ЦС2!D:D,Лист2!T605)</f>
        <v>Государственная программа 13</v>
      </c>
      <c r="V605" t="e">
        <f>MATCH(I605,ЦС10!A:A,0)</f>
        <v>#N/A</v>
      </c>
      <c r="W605" t="e">
        <f>INDEX(ЦС10!D:D,Лист2!V605)</f>
        <v>#N/A</v>
      </c>
      <c r="X605" t="e">
        <f>INDEX(ЦС10!E:E,Лист2!V605)</f>
        <v>#N/A</v>
      </c>
      <c r="Y605">
        <f t="shared" ca="1" si="45"/>
        <v>1</v>
      </c>
      <c r="Z605">
        <f t="shared" ca="1" si="46"/>
        <v>110006</v>
      </c>
      <c r="AA605">
        <f t="shared" ca="1" si="47"/>
        <v>224083</v>
      </c>
      <c r="AB605">
        <f t="shared" ca="1" si="48"/>
        <v>-110006</v>
      </c>
      <c r="AC605">
        <f t="shared" ca="1" si="49"/>
        <v>114077</v>
      </c>
    </row>
    <row r="606" spans="1:29" x14ac:dyDescent="0.25">
      <c r="A606" t="s">
        <v>2439</v>
      </c>
      <c r="B606" t="s">
        <v>2440</v>
      </c>
      <c r="C606" t="s">
        <v>313</v>
      </c>
      <c r="D606" t="s">
        <v>314</v>
      </c>
      <c r="E606" t="s">
        <v>671</v>
      </c>
      <c r="F606" t="s">
        <v>672</v>
      </c>
      <c r="G606" t="s">
        <v>773</v>
      </c>
      <c r="H606" t="s">
        <v>2479</v>
      </c>
      <c r="I606" t="s">
        <v>3146</v>
      </c>
      <c r="J606" t="s">
        <v>3147</v>
      </c>
      <c r="K606" t="s">
        <v>653</v>
      </c>
      <c r="L606" t="s">
        <v>654</v>
      </c>
      <c r="M606">
        <v>268458</v>
      </c>
      <c r="N606">
        <v>-268458</v>
      </c>
      <c r="O606">
        <v>0</v>
      </c>
      <c r="Q606" t="e">
        <f>MATCH(A606,Вед!A:A,0)</f>
        <v>#N/A</v>
      </c>
      <c r="R606" t="e">
        <f>INDEX(Вед!D:D,Лист2!Q606)</f>
        <v>#N/A</v>
      </c>
      <c r="S606" t="e">
        <f>INDEX(Вед!E:E,Лист2!Q606)</f>
        <v>#N/A</v>
      </c>
      <c r="T606">
        <f>MATCH(G606,ЦС2!A:A,0)</f>
        <v>14</v>
      </c>
      <c r="U606" t="str">
        <f>INDEX(ЦС2!D:D,Лист2!T606)</f>
        <v>Государственная программа 13</v>
      </c>
      <c r="V606" t="e">
        <f>MATCH(I606,ЦС10!A:A,0)</f>
        <v>#N/A</v>
      </c>
      <c r="W606" t="e">
        <f>INDEX(ЦС10!D:D,Лист2!V606)</f>
        <v>#N/A</v>
      </c>
      <c r="X606" t="e">
        <f>INDEX(ЦС10!E:E,Лист2!V606)</f>
        <v>#N/A</v>
      </c>
      <c r="Y606">
        <f t="shared" ca="1" si="45"/>
        <v>0</v>
      </c>
      <c r="Z606">
        <f t="shared" ca="1" si="46"/>
        <v>20635</v>
      </c>
      <c r="AA606">
        <f t="shared" ca="1" si="47"/>
        <v>149762</v>
      </c>
      <c r="AB606">
        <f t="shared" ca="1" si="48"/>
        <v>20635</v>
      </c>
      <c r="AC606">
        <f t="shared" ca="1" si="49"/>
        <v>170397</v>
      </c>
    </row>
    <row r="607" spans="1:29" x14ac:dyDescent="0.25">
      <c r="A607" t="s">
        <v>2439</v>
      </c>
      <c r="B607" t="s">
        <v>2440</v>
      </c>
      <c r="C607" t="s">
        <v>313</v>
      </c>
      <c r="D607" t="s">
        <v>314</v>
      </c>
      <c r="E607" t="s">
        <v>671</v>
      </c>
      <c r="F607" t="s">
        <v>672</v>
      </c>
      <c r="G607" t="s">
        <v>773</v>
      </c>
      <c r="H607" t="s">
        <v>2479</v>
      </c>
      <c r="I607" t="s">
        <v>3148</v>
      </c>
      <c r="J607" t="s">
        <v>3149</v>
      </c>
      <c r="K607" t="s">
        <v>653</v>
      </c>
      <c r="L607" t="s">
        <v>654</v>
      </c>
      <c r="M607">
        <v>180181</v>
      </c>
      <c r="N607">
        <v>0</v>
      </c>
      <c r="O607">
        <v>180181</v>
      </c>
      <c r="Q607" t="e">
        <f>MATCH(A607,Вед!A:A,0)</f>
        <v>#N/A</v>
      </c>
      <c r="R607" t="e">
        <f>INDEX(Вед!D:D,Лист2!Q607)</f>
        <v>#N/A</v>
      </c>
      <c r="S607" t="e">
        <f>INDEX(Вед!E:E,Лист2!Q607)</f>
        <v>#N/A</v>
      </c>
      <c r="T607">
        <f>MATCH(G607,ЦС2!A:A,0)</f>
        <v>14</v>
      </c>
      <c r="U607" t="str">
        <f>INDEX(ЦС2!D:D,Лист2!T607)</f>
        <v>Государственная программа 13</v>
      </c>
      <c r="V607" t="e">
        <f>MATCH(I607,ЦС10!A:A,0)</f>
        <v>#N/A</v>
      </c>
      <c r="W607" t="e">
        <f>INDEX(ЦС10!D:D,Лист2!V607)</f>
        <v>#N/A</v>
      </c>
      <c r="X607" t="e">
        <f>INDEX(ЦС10!E:E,Лист2!V607)</f>
        <v>#N/A</v>
      </c>
      <c r="Y607">
        <f t="shared" ca="1" si="45"/>
        <v>2</v>
      </c>
      <c r="Z607">
        <f t="shared" ca="1" si="46"/>
        <v>623093</v>
      </c>
      <c r="AA607">
        <f t="shared" ca="1" si="47"/>
        <v>882065</v>
      </c>
      <c r="AB607">
        <f t="shared" ca="1" si="48"/>
        <v>-882065</v>
      </c>
      <c r="AC607">
        <f t="shared" ca="1" si="49"/>
        <v>0</v>
      </c>
    </row>
    <row r="608" spans="1:29" x14ac:dyDescent="0.25">
      <c r="A608" t="s">
        <v>2439</v>
      </c>
      <c r="B608" t="s">
        <v>2440</v>
      </c>
      <c r="C608" t="s">
        <v>313</v>
      </c>
      <c r="D608" t="s">
        <v>314</v>
      </c>
      <c r="E608" t="s">
        <v>671</v>
      </c>
      <c r="F608" t="s">
        <v>672</v>
      </c>
      <c r="G608" t="s">
        <v>773</v>
      </c>
      <c r="H608" t="s">
        <v>2479</v>
      </c>
      <c r="I608" t="s">
        <v>3150</v>
      </c>
      <c r="J608" t="s">
        <v>3151</v>
      </c>
      <c r="K608" t="s">
        <v>33</v>
      </c>
      <c r="L608" t="s">
        <v>34</v>
      </c>
      <c r="M608">
        <v>407832</v>
      </c>
      <c r="N608">
        <v>0</v>
      </c>
      <c r="O608">
        <v>407832</v>
      </c>
      <c r="Q608" t="e">
        <f>MATCH(A608,Вед!A:A,0)</f>
        <v>#N/A</v>
      </c>
      <c r="R608" t="e">
        <f>INDEX(Вед!D:D,Лист2!Q608)</f>
        <v>#N/A</v>
      </c>
      <c r="S608" t="e">
        <f>INDEX(Вед!E:E,Лист2!Q608)</f>
        <v>#N/A</v>
      </c>
      <c r="T608">
        <f>MATCH(G608,ЦС2!A:A,0)</f>
        <v>14</v>
      </c>
      <c r="U608" t="str">
        <f>INDEX(ЦС2!D:D,Лист2!T608)</f>
        <v>Государственная программа 13</v>
      </c>
      <c r="V608" t="e">
        <f>MATCH(I608,ЦС10!A:A,0)</f>
        <v>#N/A</v>
      </c>
      <c r="W608" t="e">
        <f>INDEX(ЦС10!D:D,Лист2!V608)</f>
        <v>#N/A</v>
      </c>
      <c r="X608" t="e">
        <f>INDEX(ЦС10!E:E,Лист2!V608)</f>
        <v>#N/A</v>
      </c>
      <c r="Y608">
        <f t="shared" ca="1" si="45"/>
        <v>2</v>
      </c>
      <c r="Z608">
        <f t="shared" ca="1" si="46"/>
        <v>702915</v>
      </c>
      <c r="AA608">
        <f t="shared" ca="1" si="47"/>
        <v>845074</v>
      </c>
      <c r="AB608">
        <f t="shared" ca="1" si="48"/>
        <v>-845074</v>
      </c>
      <c r="AC608">
        <f t="shared" ca="1" si="49"/>
        <v>0</v>
      </c>
    </row>
    <row r="609" spans="1:29" x14ac:dyDescent="0.25">
      <c r="A609" t="s">
        <v>2439</v>
      </c>
      <c r="B609" t="s">
        <v>2440</v>
      </c>
      <c r="C609" t="s">
        <v>313</v>
      </c>
      <c r="D609" t="s">
        <v>314</v>
      </c>
      <c r="E609" t="s">
        <v>671</v>
      </c>
      <c r="F609" t="s">
        <v>672</v>
      </c>
      <c r="G609" t="s">
        <v>773</v>
      </c>
      <c r="H609" t="s">
        <v>2479</v>
      </c>
      <c r="I609" t="s">
        <v>3152</v>
      </c>
      <c r="J609" t="s">
        <v>3153</v>
      </c>
      <c r="K609" t="s">
        <v>64</v>
      </c>
      <c r="L609" t="s">
        <v>65</v>
      </c>
      <c r="M609">
        <v>545232</v>
      </c>
      <c r="N609">
        <v>-390284</v>
      </c>
      <c r="O609">
        <v>154948</v>
      </c>
      <c r="Q609" t="e">
        <f>MATCH(A609,Вед!A:A,0)</f>
        <v>#N/A</v>
      </c>
      <c r="R609" t="e">
        <f>INDEX(Вед!D:D,Лист2!Q609)</f>
        <v>#N/A</v>
      </c>
      <c r="S609" t="e">
        <f>INDEX(Вед!E:E,Лист2!Q609)</f>
        <v>#N/A</v>
      </c>
      <c r="T609">
        <f>MATCH(G609,ЦС2!A:A,0)</f>
        <v>14</v>
      </c>
      <c r="U609" t="str">
        <f>INDEX(ЦС2!D:D,Лист2!T609)</f>
        <v>Государственная программа 13</v>
      </c>
      <c r="V609" t="e">
        <f>MATCH(I609,ЦС10!A:A,0)</f>
        <v>#N/A</v>
      </c>
      <c r="W609" t="e">
        <f>INDEX(ЦС10!D:D,Лист2!V609)</f>
        <v>#N/A</v>
      </c>
      <c r="X609" t="e">
        <f>INDEX(ЦС10!E:E,Лист2!V609)</f>
        <v>#N/A</v>
      </c>
      <c r="Y609">
        <f t="shared" ca="1" si="45"/>
        <v>0</v>
      </c>
      <c r="Z609">
        <f t="shared" ca="1" si="46"/>
        <v>458677</v>
      </c>
      <c r="AA609">
        <f t="shared" ca="1" si="47"/>
        <v>706961</v>
      </c>
      <c r="AB609">
        <f t="shared" ca="1" si="48"/>
        <v>458677</v>
      </c>
      <c r="AC609">
        <f t="shared" ca="1" si="49"/>
        <v>1165638</v>
      </c>
    </row>
    <row r="610" spans="1:29" x14ac:dyDescent="0.25">
      <c r="A610" t="s">
        <v>2439</v>
      </c>
      <c r="B610" t="s">
        <v>2440</v>
      </c>
      <c r="C610" t="s">
        <v>313</v>
      </c>
      <c r="D610" t="s">
        <v>314</v>
      </c>
      <c r="E610" t="s">
        <v>671</v>
      </c>
      <c r="F610" t="s">
        <v>672</v>
      </c>
      <c r="G610" t="s">
        <v>773</v>
      </c>
      <c r="H610" t="s">
        <v>2479</v>
      </c>
      <c r="I610" t="s">
        <v>3152</v>
      </c>
      <c r="J610" t="s">
        <v>3153</v>
      </c>
      <c r="K610" t="s">
        <v>41</v>
      </c>
      <c r="L610" t="s">
        <v>42</v>
      </c>
      <c r="M610">
        <v>699435</v>
      </c>
      <c r="N610">
        <v>-664951</v>
      </c>
      <c r="O610">
        <v>34484</v>
      </c>
      <c r="Q610" t="e">
        <f>MATCH(A610,Вед!A:A,0)</f>
        <v>#N/A</v>
      </c>
      <c r="R610" t="e">
        <f>INDEX(Вед!D:D,Лист2!Q610)</f>
        <v>#N/A</v>
      </c>
      <c r="S610" t="e">
        <f>INDEX(Вед!E:E,Лист2!Q610)</f>
        <v>#N/A</v>
      </c>
      <c r="T610">
        <f>MATCH(G610,ЦС2!A:A,0)</f>
        <v>14</v>
      </c>
      <c r="U610" t="str">
        <f>INDEX(ЦС2!D:D,Лист2!T610)</f>
        <v>Государственная программа 13</v>
      </c>
      <c r="V610" t="e">
        <f>MATCH(I610,ЦС10!A:A,0)</f>
        <v>#N/A</v>
      </c>
      <c r="W610" t="e">
        <f>INDEX(ЦС10!D:D,Лист2!V610)</f>
        <v>#N/A</v>
      </c>
      <c r="X610" t="e">
        <f>INDEX(ЦС10!E:E,Лист2!V610)</f>
        <v>#N/A</v>
      </c>
      <c r="Y610">
        <f t="shared" ca="1" si="45"/>
        <v>2</v>
      </c>
      <c r="Z610">
        <f t="shared" ca="1" si="46"/>
        <v>21100</v>
      </c>
      <c r="AA610">
        <f t="shared" ca="1" si="47"/>
        <v>243531</v>
      </c>
      <c r="AB610">
        <f t="shared" ca="1" si="48"/>
        <v>-243531</v>
      </c>
      <c r="AC610">
        <f t="shared" ca="1" si="49"/>
        <v>0</v>
      </c>
    </row>
    <row r="611" spans="1:29" x14ac:dyDescent="0.25">
      <c r="A611" t="s">
        <v>2439</v>
      </c>
      <c r="B611" t="s">
        <v>2440</v>
      </c>
      <c r="C611" t="s">
        <v>313</v>
      </c>
      <c r="D611" t="s">
        <v>314</v>
      </c>
      <c r="E611" t="s">
        <v>671</v>
      </c>
      <c r="F611" t="s">
        <v>672</v>
      </c>
      <c r="G611" t="s">
        <v>773</v>
      </c>
      <c r="H611" t="s">
        <v>2479</v>
      </c>
      <c r="I611" t="s">
        <v>3154</v>
      </c>
      <c r="J611" t="s">
        <v>3155</v>
      </c>
      <c r="K611" t="s">
        <v>403</v>
      </c>
      <c r="L611" t="s">
        <v>404</v>
      </c>
      <c r="M611">
        <v>575942</v>
      </c>
      <c r="N611">
        <v>-12410</v>
      </c>
      <c r="O611">
        <v>563532</v>
      </c>
      <c r="Q611" t="e">
        <f>MATCH(A611,Вед!A:A,0)</f>
        <v>#N/A</v>
      </c>
      <c r="R611" t="e">
        <f>INDEX(Вед!D:D,Лист2!Q611)</f>
        <v>#N/A</v>
      </c>
      <c r="S611" t="e">
        <f>INDEX(Вед!E:E,Лист2!Q611)</f>
        <v>#N/A</v>
      </c>
      <c r="T611">
        <f>MATCH(G611,ЦС2!A:A,0)</f>
        <v>14</v>
      </c>
      <c r="U611" t="str">
        <f>INDEX(ЦС2!D:D,Лист2!T611)</f>
        <v>Государственная программа 13</v>
      </c>
      <c r="V611" t="e">
        <f>MATCH(I611,ЦС10!A:A,0)</f>
        <v>#N/A</v>
      </c>
      <c r="W611" t="e">
        <f>INDEX(ЦС10!D:D,Лист2!V611)</f>
        <v>#N/A</v>
      </c>
      <c r="X611" t="e">
        <f>INDEX(ЦС10!E:E,Лист2!V611)</f>
        <v>#N/A</v>
      </c>
      <c r="Y611">
        <f t="shared" ca="1" si="45"/>
        <v>3</v>
      </c>
      <c r="Z611">
        <f t="shared" ca="1" si="46"/>
        <v>496981</v>
      </c>
      <c r="AA611">
        <f t="shared" ca="1" si="47"/>
        <v>935479</v>
      </c>
      <c r="AB611">
        <f t="shared" ca="1" si="48"/>
        <v>0</v>
      </c>
      <c r="AC611">
        <f t="shared" ca="1" si="49"/>
        <v>935479</v>
      </c>
    </row>
    <row r="612" spans="1:29" x14ac:dyDescent="0.25">
      <c r="A612" t="s">
        <v>2439</v>
      </c>
      <c r="B612" t="s">
        <v>2440</v>
      </c>
      <c r="C612" t="s">
        <v>313</v>
      </c>
      <c r="D612" t="s">
        <v>314</v>
      </c>
      <c r="E612" t="s">
        <v>671</v>
      </c>
      <c r="F612" t="s">
        <v>672</v>
      </c>
      <c r="G612" t="s">
        <v>773</v>
      </c>
      <c r="H612" t="s">
        <v>2479</v>
      </c>
      <c r="I612" t="s">
        <v>3154</v>
      </c>
      <c r="J612" t="s">
        <v>3155</v>
      </c>
      <c r="K612" t="s">
        <v>405</v>
      </c>
      <c r="L612" t="s">
        <v>406</v>
      </c>
      <c r="M612">
        <v>661704</v>
      </c>
      <c r="N612">
        <v>-661704</v>
      </c>
      <c r="O612">
        <v>0</v>
      </c>
      <c r="Q612" t="e">
        <f>MATCH(A612,Вед!A:A,0)</f>
        <v>#N/A</v>
      </c>
      <c r="R612" t="e">
        <f>INDEX(Вед!D:D,Лист2!Q612)</f>
        <v>#N/A</v>
      </c>
      <c r="S612" t="e">
        <f>INDEX(Вед!E:E,Лист2!Q612)</f>
        <v>#N/A</v>
      </c>
      <c r="T612">
        <f>MATCH(G612,ЦС2!A:A,0)</f>
        <v>14</v>
      </c>
      <c r="U612" t="str">
        <f>INDEX(ЦС2!D:D,Лист2!T612)</f>
        <v>Государственная программа 13</v>
      </c>
      <c r="V612" t="e">
        <f>MATCH(I612,ЦС10!A:A,0)</f>
        <v>#N/A</v>
      </c>
      <c r="W612" t="e">
        <f>INDEX(ЦС10!D:D,Лист2!V612)</f>
        <v>#N/A</v>
      </c>
      <c r="X612" t="e">
        <f>INDEX(ЦС10!E:E,Лист2!V612)</f>
        <v>#N/A</v>
      </c>
      <c r="Y612">
        <f t="shared" ca="1" si="45"/>
        <v>2</v>
      </c>
      <c r="Z612">
        <f t="shared" ca="1" si="46"/>
        <v>116702</v>
      </c>
      <c r="AA612">
        <f t="shared" ca="1" si="47"/>
        <v>499209</v>
      </c>
      <c r="AB612">
        <f t="shared" ca="1" si="48"/>
        <v>-499209</v>
      </c>
      <c r="AC612">
        <f t="shared" ca="1" si="49"/>
        <v>0</v>
      </c>
    </row>
    <row r="613" spans="1:29" x14ac:dyDescent="0.25">
      <c r="A613" t="s">
        <v>2439</v>
      </c>
      <c r="B613" t="s">
        <v>2440</v>
      </c>
      <c r="C613" t="s">
        <v>313</v>
      </c>
      <c r="D613" t="s">
        <v>314</v>
      </c>
      <c r="E613" t="s">
        <v>671</v>
      </c>
      <c r="F613" t="s">
        <v>672</v>
      </c>
      <c r="G613" t="s">
        <v>773</v>
      </c>
      <c r="H613" t="s">
        <v>2479</v>
      </c>
      <c r="I613" t="s">
        <v>3154</v>
      </c>
      <c r="J613" t="s">
        <v>3155</v>
      </c>
      <c r="K613" t="s">
        <v>407</v>
      </c>
      <c r="L613" t="s">
        <v>408</v>
      </c>
      <c r="M613">
        <v>88898</v>
      </c>
      <c r="N613">
        <v>0</v>
      </c>
      <c r="O613">
        <v>88898</v>
      </c>
      <c r="Q613" t="e">
        <f>MATCH(A613,Вед!A:A,0)</f>
        <v>#N/A</v>
      </c>
      <c r="R613" t="e">
        <f>INDEX(Вед!D:D,Лист2!Q613)</f>
        <v>#N/A</v>
      </c>
      <c r="S613" t="e">
        <f>INDEX(Вед!E:E,Лист2!Q613)</f>
        <v>#N/A</v>
      </c>
      <c r="T613">
        <f>MATCH(G613,ЦС2!A:A,0)</f>
        <v>14</v>
      </c>
      <c r="U613" t="str">
        <f>INDEX(ЦС2!D:D,Лист2!T613)</f>
        <v>Государственная программа 13</v>
      </c>
      <c r="V613" t="e">
        <f>MATCH(I613,ЦС10!A:A,0)</f>
        <v>#N/A</v>
      </c>
      <c r="W613" t="e">
        <f>INDEX(ЦС10!D:D,Лист2!V613)</f>
        <v>#N/A</v>
      </c>
      <c r="X613" t="e">
        <f>INDEX(ЦС10!E:E,Лист2!V613)</f>
        <v>#N/A</v>
      </c>
      <c r="Y613">
        <f t="shared" ca="1" si="45"/>
        <v>0</v>
      </c>
      <c r="Z613">
        <f t="shared" ca="1" si="46"/>
        <v>94730</v>
      </c>
      <c r="AA613">
        <f t="shared" ca="1" si="47"/>
        <v>227543</v>
      </c>
      <c r="AB613">
        <f t="shared" ca="1" si="48"/>
        <v>94730</v>
      </c>
      <c r="AC613">
        <f t="shared" ca="1" si="49"/>
        <v>322273</v>
      </c>
    </row>
    <row r="614" spans="1:29" x14ac:dyDescent="0.25">
      <c r="A614" t="s">
        <v>2439</v>
      </c>
      <c r="B614" t="s">
        <v>2440</v>
      </c>
      <c r="C614" t="s">
        <v>313</v>
      </c>
      <c r="D614" t="s">
        <v>314</v>
      </c>
      <c r="E614" t="s">
        <v>671</v>
      </c>
      <c r="F614" t="s">
        <v>672</v>
      </c>
      <c r="G614" t="s">
        <v>773</v>
      </c>
      <c r="H614" t="s">
        <v>2479</v>
      </c>
      <c r="I614" t="s">
        <v>3154</v>
      </c>
      <c r="J614" t="s">
        <v>3155</v>
      </c>
      <c r="K614" t="s">
        <v>82</v>
      </c>
      <c r="L614" t="s">
        <v>83</v>
      </c>
      <c r="M614">
        <v>296199</v>
      </c>
      <c r="N614">
        <v>-92485</v>
      </c>
      <c r="O614">
        <v>203714</v>
      </c>
      <c r="Q614" t="e">
        <f>MATCH(A614,Вед!A:A,0)</f>
        <v>#N/A</v>
      </c>
      <c r="R614" t="e">
        <f>INDEX(Вед!D:D,Лист2!Q614)</f>
        <v>#N/A</v>
      </c>
      <c r="S614" t="e">
        <f>INDEX(Вед!E:E,Лист2!Q614)</f>
        <v>#N/A</v>
      </c>
      <c r="T614">
        <f>MATCH(G614,ЦС2!A:A,0)</f>
        <v>14</v>
      </c>
      <c r="U614" t="str">
        <f>INDEX(ЦС2!D:D,Лист2!T614)</f>
        <v>Государственная программа 13</v>
      </c>
      <c r="V614" t="e">
        <f>MATCH(I614,ЦС10!A:A,0)</f>
        <v>#N/A</v>
      </c>
      <c r="W614" t="e">
        <f>INDEX(ЦС10!D:D,Лист2!V614)</f>
        <v>#N/A</v>
      </c>
      <c r="X614" t="e">
        <f>INDEX(ЦС10!E:E,Лист2!V614)</f>
        <v>#N/A</v>
      </c>
      <c r="Y614">
        <f t="shared" ca="1" si="45"/>
        <v>2</v>
      </c>
      <c r="Z614">
        <f t="shared" ca="1" si="46"/>
        <v>1184</v>
      </c>
      <c r="AA614">
        <f t="shared" ca="1" si="47"/>
        <v>2280</v>
      </c>
      <c r="AB614">
        <f t="shared" ca="1" si="48"/>
        <v>-2280</v>
      </c>
      <c r="AC614">
        <f t="shared" ca="1" si="49"/>
        <v>0</v>
      </c>
    </row>
    <row r="615" spans="1:29" x14ac:dyDescent="0.25">
      <c r="A615" t="s">
        <v>2439</v>
      </c>
      <c r="B615" t="s">
        <v>2440</v>
      </c>
      <c r="C615" t="s">
        <v>313</v>
      </c>
      <c r="D615" t="s">
        <v>314</v>
      </c>
      <c r="E615" t="s">
        <v>671</v>
      </c>
      <c r="F615" t="s">
        <v>672</v>
      </c>
      <c r="G615" t="s">
        <v>773</v>
      </c>
      <c r="H615" t="s">
        <v>2479</v>
      </c>
      <c r="I615" t="s">
        <v>3154</v>
      </c>
      <c r="J615" t="s">
        <v>3155</v>
      </c>
      <c r="K615" t="s">
        <v>102</v>
      </c>
      <c r="L615" t="s">
        <v>103</v>
      </c>
      <c r="M615">
        <v>585012</v>
      </c>
      <c r="N615">
        <v>0</v>
      </c>
      <c r="O615">
        <v>585012</v>
      </c>
      <c r="Q615" t="e">
        <f>MATCH(A615,Вед!A:A,0)</f>
        <v>#N/A</v>
      </c>
      <c r="R615" t="e">
        <f>INDEX(Вед!D:D,Лист2!Q615)</f>
        <v>#N/A</v>
      </c>
      <c r="S615" t="e">
        <f>INDEX(Вед!E:E,Лист2!Q615)</f>
        <v>#N/A</v>
      </c>
      <c r="T615">
        <f>MATCH(G615,ЦС2!A:A,0)</f>
        <v>14</v>
      </c>
      <c r="U615" t="str">
        <f>INDEX(ЦС2!D:D,Лист2!T615)</f>
        <v>Государственная программа 13</v>
      </c>
      <c r="V615" t="e">
        <f>MATCH(I615,ЦС10!A:A,0)</f>
        <v>#N/A</v>
      </c>
      <c r="W615" t="e">
        <f>INDEX(ЦС10!D:D,Лист2!V615)</f>
        <v>#N/A</v>
      </c>
      <c r="X615" t="e">
        <f>INDEX(ЦС10!E:E,Лист2!V615)</f>
        <v>#N/A</v>
      </c>
      <c r="Y615">
        <f t="shared" ca="1" si="45"/>
        <v>1</v>
      </c>
      <c r="Z615">
        <f t="shared" ca="1" si="46"/>
        <v>131432</v>
      </c>
      <c r="AA615">
        <f t="shared" ca="1" si="47"/>
        <v>194034</v>
      </c>
      <c r="AB615">
        <f t="shared" ca="1" si="48"/>
        <v>-131432</v>
      </c>
      <c r="AC615">
        <f t="shared" ca="1" si="49"/>
        <v>62602</v>
      </c>
    </row>
    <row r="616" spans="1:29" x14ac:dyDescent="0.25">
      <c r="A616" t="s">
        <v>2439</v>
      </c>
      <c r="B616" t="s">
        <v>2440</v>
      </c>
      <c r="C616" t="s">
        <v>313</v>
      </c>
      <c r="D616" t="s">
        <v>314</v>
      </c>
      <c r="E616" t="s">
        <v>671</v>
      </c>
      <c r="F616" t="s">
        <v>672</v>
      </c>
      <c r="G616" t="s">
        <v>773</v>
      </c>
      <c r="H616" t="s">
        <v>2479</v>
      </c>
      <c r="I616" t="s">
        <v>3154</v>
      </c>
      <c r="J616" t="s">
        <v>3155</v>
      </c>
      <c r="K616" t="s">
        <v>258</v>
      </c>
      <c r="L616" t="s">
        <v>259</v>
      </c>
      <c r="M616">
        <v>502591</v>
      </c>
      <c r="N616">
        <v>-30847</v>
      </c>
      <c r="O616">
        <v>471744</v>
      </c>
      <c r="Q616" t="e">
        <f>MATCH(A616,Вед!A:A,0)</f>
        <v>#N/A</v>
      </c>
      <c r="R616" t="e">
        <f>INDEX(Вед!D:D,Лист2!Q616)</f>
        <v>#N/A</v>
      </c>
      <c r="S616" t="e">
        <f>INDEX(Вед!E:E,Лист2!Q616)</f>
        <v>#N/A</v>
      </c>
      <c r="T616">
        <f>MATCH(G616,ЦС2!A:A,0)</f>
        <v>14</v>
      </c>
      <c r="U616" t="str">
        <f>INDEX(ЦС2!D:D,Лист2!T616)</f>
        <v>Государственная программа 13</v>
      </c>
      <c r="V616" t="e">
        <f>MATCH(I616,ЦС10!A:A,0)</f>
        <v>#N/A</v>
      </c>
      <c r="W616" t="e">
        <f>INDEX(ЦС10!D:D,Лист2!V616)</f>
        <v>#N/A</v>
      </c>
      <c r="X616" t="e">
        <f>INDEX(ЦС10!E:E,Лист2!V616)</f>
        <v>#N/A</v>
      </c>
      <c r="Y616">
        <f t="shared" ca="1" si="45"/>
        <v>3</v>
      </c>
      <c r="Z616">
        <f t="shared" ca="1" si="46"/>
        <v>133608</v>
      </c>
      <c r="AA616">
        <f t="shared" ca="1" si="47"/>
        <v>679448</v>
      </c>
      <c r="AB616">
        <f t="shared" ca="1" si="48"/>
        <v>0</v>
      </c>
      <c r="AC616">
        <f t="shared" ca="1" si="49"/>
        <v>679448</v>
      </c>
    </row>
    <row r="617" spans="1:29" x14ac:dyDescent="0.25">
      <c r="A617" t="s">
        <v>2439</v>
      </c>
      <c r="B617" t="s">
        <v>2440</v>
      </c>
      <c r="C617" t="s">
        <v>313</v>
      </c>
      <c r="D617" t="s">
        <v>314</v>
      </c>
      <c r="E617" t="s">
        <v>671</v>
      </c>
      <c r="F617" t="s">
        <v>672</v>
      </c>
      <c r="G617" t="s">
        <v>773</v>
      </c>
      <c r="H617" t="s">
        <v>2479</v>
      </c>
      <c r="I617" t="s">
        <v>3154</v>
      </c>
      <c r="J617" t="s">
        <v>3155</v>
      </c>
      <c r="K617" t="s">
        <v>248</v>
      </c>
      <c r="L617" t="s">
        <v>249</v>
      </c>
      <c r="M617">
        <v>722364</v>
      </c>
      <c r="N617">
        <v>-532844</v>
      </c>
      <c r="O617">
        <v>189520</v>
      </c>
      <c r="Q617" t="e">
        <f>MATCH(A617,Вед!A:A,0)</f>
        <v>#N/A</v>
      </c>
      <c r="R617" t="e">
        <f>INDEX(Вед!D:D,Лист2!Q617)</f>
        <v>#N/A</v>
      </c>
      <c r="S617" t="e">
        <f>INDEX(Вед!E:E,Лист2!Q617)</f>
        <v>#N/A</v>
      </c>
      <c r="T617">
        <f>MATCH(G617,ЦС2!A:A,0)</f>
        <v>14</v>
      </c>
      <c r="U617" t="str">
        <f>INDEX(ЦС2!D:D,Лист2!T617)</f>
        <v>Государственная программа 13</v>
      </c>
      <c r="V617" t="e">
        <f>MATCH(I617,ЦС10!A:A,0)</f>
        <v>#N/A</v>
      </c>
      <c r="W617" t="e">
        <f>INDEX(ЦС10!D:D,Лист2!V617)</f>
        <v>#N/A</v>
      </c>
      <c r="X617" t="e">
        <f>INDEX(ЦС10!E:E,Лист2!V617)</f>
        <v>#N/A</v>
      </c>
      <c r="Y617">
        <f t="shared" ca="1" si="45"/>
        <v>0</v>
      </c>
      <c r="Z617">
        <f t="shared" ca="1" si="46"/>
        <v>518751</v>
      </c>
      <c r="AA617">
        <f t="shared" ca="1" si="47"/>
        <v>690263</v>
      </c>
      <c r="AB617">
        <f t="shared" ca="1" si="48"/>
        <v>518751</v>
      </c>
      <c r="AC617">
        <f t="shared" ca="1" si="49"/>
        <v>1209014</v>
      </c>
    </row>
    <row r="618" spans="1:29" x14ac:dyDescent="0.25">
      <c r="A618" t="s">
        <v>2439</v>
      </c>
      <c r="B618" t="s">
        <v>2440</v>
      </c>
      <c r="C618" t="s">
        <v>313</v>
      </c>
      <c r="D618" t="s">
        <v>314</v>
      </c>
      <c r="E618" t="s">
        <v>671</v>
      </c>
      <c r="F618" t="s">
        <v>672</v>
      </c>
      <c r="G618" t="s">
        <v>773</v>
      </c>
      <c r="H618" t="s">
        <v>2479</v>
      </c>
      <c r="I618" t="s">
        <v>3156</v>
      </c>
      <c r="J618" t="s">
        <v>3157</v>
      </c>
      <c r="K618" t="s">
        <v>41</v>
      </c>
      <c r="L618" t="s">
        <v>42</v>
      </c>
      <c r="M618">
        <v>226346</v>
      </c>
      <c r="N618">
        <v>-226346</v>
      </c>
      <c r="O618">
        <v>0</v>
      </c>
      <c r="Q618" t="e">
        <f>MATCH(A618,Вед!A:A,0)</f>
        <v>#N/A</v>
      </c>
      <c r="R618" t="e">
        <f>INDEX(Вед!D:D,Лист2!Q618)</f>
        <v>#N/A</v>
      </c>
      <c r="S618" t="e">
        <f>INDEX(Вед!E:E,Лист2!Q618)</f>
        <v>#N/A</v>
      </c>
      <c r="T618">
        <f>MATCH(G618,ЦС2!A:A,0)</f>
        <v>14</v>
      </c>
      <c r="U618" t="str">
        <f>INDEX(ЦС2!D:D,Лист2!T618)</f>
        <v>Государственная программа 13</v>
      </c>
      <c r="V618" t="e">
        <f>MATCH(I618,ЦС10!A:A,0)</f>
        <v>#N/A</v>
      </c>
      <c r="W618" t="e">
        <f>INDEX(ЦС10!D:D,Лист2!V618)</f>
        <v>#N/A</v>
      </c>
      <c r="X618" t="e">
        <f>INDEX(ЦС10!E:E,Лист2!V618)</f>
        <v>#N/A</v>
      </c>
      <c r="Y618">
        <f t="shared" ca="1" si="45"/>
        <v>2</v>
      </c>
      <c r="Z618">
        <f t="shared" ca="1" si="46"/>
        <v>380437</v>
      </c>
      <c r="AA618">
        <f t="shared" ca="1" si="47"/>
        <v>880473</v>
      </c>
      <c r="AB618">
        <f t="shared" ca="1" si="48"/>
        <v>-880473</v>
      </c>
      <c r="AC618">
        <f t="shared" ca="1" si="49"/>
        <v>0</v>
      </c>
    </row>
    <row r="619" spans="1:29" x14ac:dyDescent="0.25">
      <c r="A619" t="s">
        <v>2439</v>
      </c>
      <c r="B619" t="s">
        <v>2440</v>
      </c>
      <c r="C619" t="s">
        <v>313</v>
      </c>
      <c r="D619" t="s">
        <v>314</v>
      </c>
      <c r="E619" t="s">
        <v>671</v>
      </c>
      <c r="F619" t="s">
        <v>672</v>
      </c>
      <c r="G619" t="s">
        <v>773</v>
      </c>
      <c r="H619" t="s">
        <v>2479</v>
      </c>
      <c r="I619" t="s">
        <v>3158</v>
      </c>
      <c r="J619" t="s">
        <v>3159</v>
      </c>
      <c r="K619" t="s">
        <v>701</v>
      </c>
      <c r="L619" t="s">
        <v>702</v>
      </c>
      <c r="M619">
        <v>758986</v>
      </c>
      <c r="N619">
        <v>-82752</v>
      </c>
      <c r="O619">
        <v>676234</v>
      </c>
      <c r="Q619" t="e">
        <f>MATCH(A619,Вед!A:A,0)</f>
        <v>#N/A</v>
      </c>
      <c r="R619" t="e">
        <f>INDEX(Вед!D:D,Лист2!Q619)</f>
        <v>#N/A</v>
      </c>
      <c r="S619" t="e">
        <f>INDEX(Вед!E:E,Лист2!Q619)</f>
        <v>#N/A</v>
      </c>
      <c r="T619">
        <f>MATCH(G619,ЦС2!A:A,0)</f>
        <v>14</v>
      </c>
      <c r="U619" t="str">
        <f>INDEX(ЦС2!D:D,Лист2!T619)</f>
        <v>Государственная программа 13</v>
      </c>
      <c r="V619" t="e">
        <f>MATCH(I619,ЦС10!A:A,0)</f>
        <v>#N/A</v>
      </c>
      <c r="W619" t="e">
        <f>INDEX(ЦС10!D:D,Лист2!V619)</f>
        <v>#N/A</v>
      </c>
      <c r="X619" t="e">
        <f>INDEX(ЦС10!E:E,Лист2!V619)</f>
        <v>#N/A</v>
      </c>
      <c r="Y619">
        <f t="shared" ca="1" si="45"/>
        <v>2</v>
      </c>
      <c r="Z619">
        <f t="shared" ca="1" si="46"/>
        <v>417772</v>
      </c>
      <c r="AA619">
        <f t="shared" ca="1" si="47"/>
        <v>420552</v>
      </c>
      <c r="AB619">
        <f t="shared" ca="1" si="48"/>
        <v>-420552</v>
      </c>
      <c r="AC619">
        <f t="shared" ca="1" si="49"/>
        <v>0</v>
      </c>
    </row>
    <row r="620" spans="1:29" x14ac:dyDescent="0.25">
      <c r="A620" t="s">
        <v>2439</v>
      </c>
      <c r="B620" t="s">
        <v>2440</v>
      </c>
      <c r="C620" t="s">
        <v>313</v>
      </c>
      <c r="D620" t="s">
        <v>314</v>
      </c>
      <c r="E620" t="s">
        <v>536</v>
      </c>
      <c r="F620" t="s">
        <v>537</v>
      </c>
      <c r="G620" t="s">
        <v>773</v>
      </c>
      <c r="H620" t="s">
        <v>2479</v>
      </c>
      <c r="I620" t="s">
        <v>3160</v>
      </c>
      <c r="J620" t="s">
        <v>3161</v>
      </c>
      <c r="K620" t="s">
        <v>82</v>
      </c>
      <c r="L620" t="s">
        <v>83</v>
      </c>
      <c r="M620">
        <v>576784</v>
      </c>
      <c r="N620">
        <v>0</v>
      </c>
      <c r="O620">
        <v>576784</v>
      </c>
      <c r="Q620" t="e">
        <f>MATCH(A620,Вед!A:A,0)</f>
        <v>#N/A</v>
      </c>
      <c r="R620" t="e">
        <f>INDEX(Вед!D:D,Лист2!Q620)</f>
        <v>#N/A</v>
      </c>
      <c r="S620" t="e">
        <f>INDEX(Вед!E:E,Лист2!Q620)</f>
        <v>#N/A</v>
      </c>
      <c r="T620">
        <f>MATCH(G620,ЦС2!A:A,0)</f>
        <v>14</v>
      </c>
      <c r="U620" t="str">
        <f>INDEX(ЦС2!D:D,Лист2!T620)</f>
        <v>Государственная программа 13</v>
      </c>
      <c r="V620" t="e">
        <f>MATCH(I620,ЦС10!A:A,0)</f>
        <v>#N/A</v>
      </c>
      <c r="W620" t="e">
        <f>INDEX(ЦС10!D:D,Лист2!V620)</f>
        <v>#N/A</v>
      </c>
      <c r="X620" t="e">
        <f>INDEX(ЦС10!E:E,Лист2!V620)</f>
        <v>#N/A</v>
      </c>
      <c r="Y620">
        <f t="shared" ca="1" si="45"/>
        <v>2</v>
      </c>
      <c r="Z620">
        <f t="shared" ca="1" si="46"/>
        <v>424498</v>
      </c>
      <c r="AA620">
        <f t="shared" ca="1" si="47"/>
        <v>753638</v>
      </c>
      <c r="AB620">
        <f t="shared" ca="1" si="48"/>
        <v>-753638</v>
      </c>
      <c r="AC620">
        <f t="shared" ca="1" si="49"/>
        <v>0</v>
      </c>
    </row>
    <row r="621" spans="1:29" x14ac:dyDescent="0.25">
      <c r="A621" t="s">
        <v>2439</v>
      </c>
      <c r="B621" t="s">
        <v>2440</v>
      </c>
      <c r="C621" t="s">
        <v>313</v>
      </c>
      <c r="D621" t="s">
        <v>314</v>
      </c>
      <c r="E621" t="s">
        <v>606</v>
      </c>
      <c r="F621" t="s">
        <v>607</v>
      </c>
      <c r="G621" t="s">
        <v>773</v>
      </c>
      <c r="H621" t="s">
        <v>2479</v>
      </c>
      <c r="I621" t="s">
        <v>3162</v>
      </c>
      <c r="J621" t="s">
        <v>3163</v>
      </c>
      <c r="K621" t="s">
        <v>242</v>
      </c>
      <c r="L621" t="s">
        <v>243</v>
      </c>
      <c r="M621">
        <v>920706</v>
      </c>
      <c r="N621">
        <v>-92323</v>
      </c>
      <c r="O621">
        <v>828383</v>
      </c>
      <c r="Q621" t="e">
        <f>MATCH(A621,Вед!A:A,0)</f>
        <v>#N/A</v>
      </c>
      <c r="R621" t="e">
        <f>INDEX(Вед!D:D,Лист2!Q621)</f>
        <v>#N/A</v>
      </c>
      <c r="S621" t="e">
        <f>INDEX(Вед!E:E,Лист2!Q621)</f>
        <v>#N/A</v>
      </c>
      <c r="T621">
        <f>MATCH(G621,ЦС2!A:A,0)</f>
        <v>14</v>
      </c>
      <c r="U621" t="str">
        <f>INDEX(ЦС2!D:D,Лист2!T621)</f>
        <v>Государственная программа 13</v>
      </c>
      <c r="V621" t="e">
        <f>MATCH(I621,ЦС10!A:A,0)</f>
        <v>#N/A</v>
      </c>
      <c r="W621" t="e">
        <f>INDEX(ЦС10!D:D,Лист2!V621)</f>
        <v>#N/A</v>
      </c>
      <c r="X621" t="e">
        <f>INDEX(ЦС10!E:E,Лист2!V621)</f>
        <v>#N/A</v>
      </c>
      <c r="Y621">
        <f t="shared" ca="1" si="45"/>
        <v>3</v>
      </c>
      <c r="Z621">
        <f t="shared" ca="1" si="46"/>
        <v>196601</v>
      </c>
      <c r="AA621">
        <f t="shared" ca="1" si="47"/>
        <v>874203</v>
      </c>
      <c r="AB621">
        <f t="shared" ca="1" si="48"/>
        <v>0</v>
      </c>
      <c r="AC621">
        <f t="shared" ca="1" si="49"/>
        <v>874203</v>
      </c>
    </row>
    <row r="622" spans="1:29" x14ac:dyDescent="0.25">
      <c r="A622" t="s">
        <v>2439</v>
      </c>
      <c r="B622" t="s">
        <v>2440</v>
      </c>
      <c r="C622" t="s">
        <v>313</v>
      </c>
      <c r="D622" t="s">
        <v>314</v>
      </c>
      <c r="E622" t="s">
        <v>606</v>
      </c>
      <c r="F622" t="s">
        <v>607</v>
      </c>
      <c r="G622" t="s">
        <v>773</v>
      </c>
      <c r="H622" t="s">
        <v>2479</v>
      </c>
      <c r="I622" t="s">
        <v>3162</v>
      </c>
      <c r="J622" t="s">
        <v>3163</v>
      </c>
      <c r="K622" t="s">
        <v>244</v>
      </c>
      <c r="L622" t="s">
        <v>245</v>
      </c>
      <c r="M622">
        <v>682290</v>
      </c>
      <c r="N622">
        <v>-682290</v>
      </c>
      <c r="O622">
        <v>0</v>
      </c>
      <c r="Q622" t="e">
        <f>MATCH(A622,Вед!A:A,0)</f>
        <v>#N/A</v>
      </c>
      <c r="R622" t="e">
        <f>INDEX(Вед!D:D,Лист2!Q622)</f>
        <v>#N/A</v>
      </c>
      <c r="S622" t="e">
        <f>INDEX(Вед!E:E,Лист2!Q622)</f>
        <v>#N/A</v>
      </c>
      <c r="T622">
        <f>MATCH(G622,ЦС2!A:A,0)</f>
        <v>14</v>
      </c>
      <c r="U622" t="str">
        <f>INDEX(ЦС2!D:D,Лист2!T622)</f>
        <v>Государственная программа 13</v>
      </c>
      <c r="V622" t="e">
        <f>MATCH(I622,ЦС10!A:A,0)</f>
        <v>#N/A</v>
      </c>
      <c r="W622" t="e">
        <f>INDEX(ЦС10!D:D,Лист2!V622)</f>
        <v>#N/A</v>
      </c>
      <c r="X622" t="e">
        <f>INDEX(ЦС10!E:E,Лист2!V622)</f>
        <v>#N/A</v>
      </c>
      <c r="Y622">
        <f t="shared" ca="1" si="45"/>
        <v>1</v>
      </c>
      <c r="Z622">
        <f t="shared" ca="1" si="46"/>
        <v>86458</v>
      </c>
      <c r="AA622">
        <f t="shared" ca="1" si="47"/>
        <v>877423</v>
      </c>
      <c r="AB622">
        <f t="shared" ca="1" si="48"/>
        <v>-86458</v>
      </c>
      <c r="AC622">
        <f t="shared" ca="1" si="49"/>
        <v>790965</v>
      </c>
    </row>
    <row r="623" spans="1:29" x14ac:dyDescent="0.25">
      <c r="A623" t="s">
        <v>2439</v>
      </c>
      <c r="B623" t="s">
        <v>2440</v>
      </c>
      <c r="C623" t="s">
        <v>313</v>
      </c>
      <c r="D623" t="s">
        <v>314</v>
      </c>
      <c r="E623" t="s">
        <v>606</v>
      </c>
      <c r="F623" t="s">
        <v>607</v>
      </c>
      <c r="G623" t="s">
        <v>773</v>
      </c>
      <c r="H623" t="s">
        <v>2479</v>
      </c>
      <c r="I623" t="s">
        <v>3162</v>
      </c>
      <c r="J623" t="s">
        <v>3163</v>
      </c>
      <c r="K623" t="s">
        <v>246</v>
      </c>
      <c r="L623" t="s">
        <v>247</v>
      </c>
      <c r="M623">
        <v>447937</v>
      </c>
      <c r="N623">
        <v>132465</v>
      </c>
      <c r="O623">
        <v>580402</v>
      </c>
      <c r="Q623" t="e">
        <f>MATCH(A623,Вед!A:A,0)</f>
        <v>#N/A</v>
      </c>
      <c r="R623" t="e">
        <f>INDEX(Вед!D:D,Лист2!Q623)</f>
        <v>#N/A</v>
      </c>
      <c r="S623" t="e">
        <f>INDEX(Вед!E:E,Лист2!Q623)</f>
        <v>#N/A</v>
      </c>
      <c r="T623">
        <f>MATCH(G623,ЦС2!A:A,0)</f>
        <v>14</v>
      </c>
      <c r="U623" t="str">
        <f>INDEX(ЦС2!D:D,Лист2!T623)</f>
        <v>Государственная программа 13</v>
      </c>
      <c r="V623" t="e">
        <f>MATCH(I623,ЦС10!A:A,0)</f>
        <v>#N/A</v>
      </c>
      <c r="W623" t="e">
        <f>INDEX(ЦС10!D:D,Лист2!V623)</f>
        <v>#N/A</v>
      </c>
      <c r="X623" t="e">
        <f>INDEX(ЦС10!E:E,Лист2!V623)</f>
        <v>#N/A</v>
      </c>
      <c r="Y623">
        <f t="shared" ca="1" si="45"/>
        <v>3</v>
      </c>
      <c r="Z623">
        <f t="shared" ca="1" si="46"/>
        <v>406787</v>
      </c>
      <c r="AA623">
        <f t="shared" ca="1" si="47"/>
        <v>482906</v>
      </c>
      <c r="AB623">
        <f t="shared" ca="1" si="48"/>
        <v>0</v>
      </c>
      <c r="AC623">
        <f t="shared" ca="1" si="49"/>
        <v>482906</v>
      </c>
    </row>
    <row r="624" spans="1:29" x14ac:dyDescent="0.25">
      <c r="A624" t="s">
        <v>2439</v>
      </c>
      <c r="B624" t="s">
        <v>2440</v>
      </c>
      <c r="C624" t="s">
        <v>313</v>
      </c>
      <c r="D624" t="s">
        <v>314</v>
      </c>
      <c r="E624" t="s">
        <v>606</v>
      </c>
      <c r="F624" t="s">
        <v>607</v>
      </c>
      <c r="G624" t="s">
        <v>773</v>
      </c>
      <c r="H624" t="s">
        <v>2479</v>
      </c>
      <c r="I624" t="s">
        <v>3162</v>
      </c>
      <c r="J624" t="s">
        <v>3163</v>
      </c>
      <c r="K624" t="s">
        <v>82</v>
      </c>
      <c r="L624" t="s">
        <v>83</v>
      </c>
      <c r="M624">
        <v>494254</v>
      </c>
      <c r="N624">
        <v>435410</v>
      </c>
      <c r="O624">
        <v>929664</v>
      </c>
      <c r="Q624" t="e">
        <f>MATCH(A624,Вед!A:A,0)</f>
        <v>#N/A</v>
      </c>
      <c r="R624" t="e">
        <f>INDEX(Вед!D:D,Лист2!Q624)</f>
        <v>#N/A</v>
      </c>
      <c r="S624" t="e">
        <f>INDEX(Вед!E:E,Лист2!Q624)</f>
        <v>#N/A</v>
      </c>
      <c r="T624">
        <f>MATCH(G624,ЦС2!A:A,0)</f>
        <v>14</v>
      </c>
      <c r="U624" t="str">
        <f>INDEX(ЦС2!D:D,Лист2!T624)</f>
        <v>Государственная программа 13</v>
      </c>
      <c r="V624" t="e">
        <f>MATCH(I624,ЦС10!A:A,0)</f>
        <v>#N/A</v>
      </c>
      <c r="W624" t="e">
        <f>INDEX(ЦС10!D:D,Лист2!V624)</f>
        <v>#N/A</v>
      </c>
      <c r="X624" t="e">
        <f>INDEX(ЦС10!E:E,Лист2!V624)</f>
        <v>#N/A</v>
      </c>
      <c r="Y624">
        <f t="shared" ca="1" si="45"/>
        <v>3</v>
      </c>
      <c r="Z624">
        <f t="shared" ca="1" si="46"/>
        <v>323692</v>
      </c>
      <c r="AA624">
        <f t="shared" ca="1" si="47"/>
        <v>734049</v>
      </c>
      <c r="AB624">
        <f t="shared" ca="1" si="48"/>
        <v>0</v>
      </c>
      <c r="AC624">
        <f t="shared" ca="1" si="49"/>
        <v>734049</v>
      </c>
    </row>
    <row r="625" spans="1:29" x14ac:dyDescent="0.25">
      <c r="A625" t="s">
        <v>2439</v>
      </c>
      <c r="B625" t="s">
        <v>2440</v>
      </c>
      <c r="C625" t="s">
        <v>313</v>
      </c>
      <c r="D625" t="s">
        <v>314</v>
      </c>
      <c r="E625" t="s">
        <v>606</v>
      </c>
      <c r="F625" t="s">
        <v>607</v>
      </c>
      <c r="G625" t="s">
        <v>773</v>
      </c>
      <c r="H625" t="s">
        <v>2479</v>
      </c>
      <c r="I625" t="s">
        <v>3162</v>
      </c>
      <c r="J625" t="s">
        <v>3163</v>
      </c>
      <c r="K625" t="s">
        <v>102</v>
      </c>
      <c r="L625" t="s">
        <v>103</v>
      </c>
      <c r="M625">
        <v>389543</v>
      </c>
      <c r="N625">
        <v>164262</v>
      </c>
      <c r="O625">
        <v>553805</v>
      </c>
      <c r="Q625" t="e">
        <f>MATCH(A625,Вед!A:A,0)</f>
        <v>#N/A</v>
      </c>
      <c r="R625" t="e">
        <f>INDEX(Вед!D:D,Лист2!Q625)</f>
        <v>#N/A</v>
      </c>
      <c r="S625" t="e">
        <f>INDEX(Вед!E:E,Лист2!Q625)</f>
        <v>#N/A</v>
      </c>
      <c r="T625">
        <f>MATCH(G625,ЦС2!A:A,0)</f>
        <v>14</v>
      </c>
      <c r="U625" t="str">
        <f>INDEX(ЦС2!D:D,Лист2!T625)</f>
        <v>Государственная программа 13</v>
      </c>
      <c r="V625" t="e">
        <f>MATCH(I625,ЦС10!A:A,0)</f>
        <v>#N/A</v>
      </c>
      <c r="W625" t="e">
        <f>INDEX(ЦС10!D:D,Лист2!V625)</f>
        <v>#N/A</v>
      </c>
      <c r="X625" t="e">
        <f>INDEX(ЦС10!E:E,Лист2!V625)</f>
        <v>#N/A</v>
      </c>
      <c r="Y625">
        <f t="shared" ca="1" si="45"/>
        <v>1</v>
      </c>
      <c r="Z625">
        <f t="shared" ca="1" si="46"/>
        <v>292737</v>
      </c>
      <c r="AA625">
        <f t="shared" ca="1" si="47"/>
        <v>957721</v>
      </c>
      <c r="AB625">
        <f t="shared" ca="1" si="48"/>
        <v>-292737</v>
      </c>
      <c r="AC625">
        <f t="shared" ca="1" si="49"/>
        <v>664984</v>
      </c>
    </row>
    <row r="626" spans="1:29" x14ac:dyDescent="0.25">
      <c r="A626" t="s">
        <v>2439</v>
      </c>
      <c r="B626" t="s">
        <v>2440</v>
      </c>
      <c r="C626" t="s">
        <v>313</v>
      </c>
      <c r="D626" t="s">
        <v>314</v>
      </c>
      <c r="E626" t="s">
        <v>606</v>
      </c>
      <c r="F626" t="s">
        <v>607</v>
      </c>
      <c r="G626" t="s">
        <v>773</v>
      </c>
      <c r="H626" t="s">
        <v>2479</v>
      </c>
      <c r="I626" t="s">
        <v>3164</v>
      </c>
      <c r="J626" t="s">
        <v>3165</v>
      </c>
      <c r="K626" t="s">
        <v>102</v>
      </c>
      <c r="L626" t="s">
        <v>103</v>
      </c>
      <c r="M626">
        <v>77528</v>
      </c>
      <c r="N626">
        <v>-77528</v>
      </c>
      <c r="O626">
        <v>0</v>
      </c>
      <c r="Q626" t="e">
        <f>MATCH(A626,Вед!A:A,0)</f>
        <v>#N/A</v>
      </c>
      <c r="R626" t="e">
        <f>INDEX(Вед!D:D,Лист2!Q626)</f>
        <v>#N/A</v>
      </c>
      <c r="S626" t="e">
        <f>INDEX(Вед!E:E,Лист2!Q626)</f>
        <v>#N/A</v>
      </c>
      <c r="T626">
        <f>MATCH(G626,ЦС2!A:A,0)</f>
        <v>14</v>
      </c>
      <c r="U626" t="str">
        <f>INDEX(ЦС2!D:D,Лист2!T626)</f>
        <v>Государственная программа 13</v>
      </c>
      <c r="V626" t="e">
        <f>MATCH(I626,ЦС10!A:A,0)</f>
        <v>#N/A</v>
      </c>
      <c r="W626" t="e">
        <f>INDEX(ЦС10!D:D,Лист2!V626)</f>
        <v>#N/A</v>
      </c>
      <c r="X626" t="e">
        <f>INDEX(ЦС10!E:E,Лист2!V626)</f>
        <v>#N/A</v>
      </c>
      <c r="Y626">
        <f t="shared" ca="1" si="45"/>
        <v>0</v>
      </c>
      <c r="Z626">
        <f t="shared" ca="1" si="46"/>
        <v>197736</v>
      </c>
      <c r="AA626">
        <f t="shared" ca="1" si="47"/>
        <v>573487</v>
      </c>
      <c r="AB626">
        <f t="shared" ca="1" si="48"/>
        <v>197736</v>
      </c>
      <c r="AC626">
        <f t="shared" ca="1" si="49"/>
        <v>771223</v>
      </c>
    </row>
    <row r="627" spans="1:29" x14ac:dyDescent="0.25">
      <c r="A627" t="s">
        <v>2439</v>
      </c>
      <c r="B627" t="s">
        <v>2440</v>
      </c>
      <c r="C627" t="s">
        <v>313</v>
      </c>
      <c r="D627" t="s">
        <v>314</v>
      </c>
      <c r="E627" t="s">
        <v>606</v>
      </c>
      <c r="F627" t="s">
        <v>607</v>
      </c>
      <c r="G627" t="s">
        <v>773</v>
      </c>
      <c r="H627" t="s">
        <v>2479</v>
      </c>
      <c r="I627" t="s">
        <v>3166</v>
      </c>
      <c r="J627" t="s">
        <v>3167</v>
      </c>
      <c r="K627" t="s">
        <v>82</v>
      </c>
      <c r="L627" t="s">
        <v>83</v>
      </c>
      <c r="M627">
        <v>764104</v>
      </c>
      <c r="N627">
        <v>-406563</v>
      </c>
      <c r="O627">
        <v>357541</v>
      </c>
      <c r="Q627" t="e">
        <f>MATCH(A627,Вед!A:A,0)</f>
        <v>#N/A</v>
      </c>
      <c r="R627" t="e">
        <f>INDEX(Вед!D:D,Лист2!Q627)</f>
        <v>#N/A</v>
      </c>
      <c r="S627" t="e">
        <f>INDEX(Вед!E:E,Лист2!Q627)</f>
        <v>#N/A</v>
      </c>
      <c r="T627">
        <f>MATCH(G627,ЦС2!A:A,0)</f>
        <v>14</v>
      </c>
      <c r="U627" t="str">
        <f>INDEX(ЦС2!D:D,Лист2!T627)</f>
        <v>Государственная программа 13</v>
      </c>
      <c r="V627" t="e">
        <f>MATCH(I627,ЦС10!A:A,0)</f>
        <v>#N/A</v>
      </c>
      <c r="W627" t="e">
        <f>INDEX(ЦС10!D:D,Лист2!V627)</f>
        <v>#N/A</v>
      </c>
      <c r="X627" t="e">
        <f>INDEX(ЦС10!E:E,Лист2!V627)</f>
        <v>#N/A</v>
      </c>
      <c r="Y627">
        <f t="shared" ca="1" si="45"/>
        <v>1</v>
      </c>
      <c r="Z627">
        <f t="shared" ca="1" si="46"/>
        <v>523881</v>
      </c>
      <c r="AA627">
        <f t="shared" ca="1" si="47"/>
        <v>599738</v>
      </c>
      <c r="AB627">
        <f t="shared" ca="1" si="48"/>
        <v>-523881</v>
      </c>
      <c r="AC627">
        <f t="shared" ca="1" si="49"/>
        <v>75857</v>
      </c>
    </row>
    <row r="628" spans="1:29" x14ac:dyDescent="0.25">
      <c r="A628" t="s">
        <v>2439</v>
      </c>
      <c r="B628" t="s">
        <v>2440</v>
      </c>
      <c r="C628" t="s">
        <v>313</v>
      </c>
      <c r="D628" t="s">
        <v>314</v>
      </c>
      <c r="E628" t="s">
        <v>606</v>
      </c>
      <c r="F628" t="s">
        <v>607</v>
      </c>
      <c r="G628" t="s">
        <v>773</v>
      </c>
      <c r="H628" t="s">
        <v>2479</v>
      </c>
      <c r="I628" t="s">
        <v>3166</v>
      </c>
      <c r="J628" t="s">
        <v>3167</v>
      </c>
      <c r="K628" t="s">
        <v>102</v>
      </c>
      <c r="L628" t="s">
        <v>103</v>
      </c>
      <c r="M628">
        <v>747708</v>
      </c>
      <c r="N628">
        <v>0</v>
      </c>
      <c r="O628">
        <v>747708</v>
      </c>
      <c r="Q628" t="e">
        <f>MATCH(A628,Вед!A:A,0)</f>
        <v>#N/A</v>
      </c>
      <c r="R628" t="e">
        <f>INDEX(Вед!D:D,Лист2!Q628)</f>
        <v>#N/A</v>
      </c>
      <c r="S628" t="e">
        <f>INDEX(Вед!E:E,Лист2!Q628)</f>
        <v>#N/A</v>
      </c>
      <c r="T628">
        <f>MATCH(G628,ЦС2!A:A,0)</f>
        <v>14</v>
      </c>
      <c r="U628" t="str">
        <f>INDEX(ЦС2!D:D,Лист2!T628)</f>
        <v>Государственная программа 13</v>
      </c>
      <c r="V628" t="e">
        <f>MATCH(I628,ЦС10!A:A,0)</f>
        <v>#N/A</v>
      </c>
      <c r="W628" t="e">
        <f>INDEX(ЦС10!D:D,Лист2!V628)</f>
        <v>#N/A</v>
      </c>
      <c r="X628" t="e">
        <f>INDEX(ЦС10!E:E,Лист2!V628)</f>
        <v>#N/A</v>
      </c>
      <c r="Y628">
        <f t="shared" ca="1" si="45"/>
        <v>3</v>
      </c>
      <c r="Z628">
        <f t="shared" ca="1" si="46"/>
        <v>193240</v>
      </c>
      <c r="AA628">
        <f t="shared" ca="1" si="47"/>
        <v>199198</v>
      </c>
      <c r="AB628">
        <f t="shared" ca="1" si="48"/>
        <v>0</v>
      </c>
      <c r="AC628">
        <f t="shared" ca="1" si="49"/>
        <v>199198</v>
      </c>
    </row>
    <row r="629" spans="1:29" x14ac:dyDescent="0.25">
      <c r="A629" t="s">
        <v>2439</v>
      </c>
      <c r="B629" t="s">
        <v>2440</v>
      </c>
      <c r="C629" t="s">
        <v>313</v>
      </c>
      <c r="D629" t="s">
        <v>314</v>
      </c>
      <c r="E629" t="s">
        <v>606</v>
      </c>
      <c r="F629" t="s">
        <v>607</v>
      </c>
      <c r="G629" t="s">
        <v>773</v>
      </c>
      <c r="H629" t="s">
        <v>2479</v>
      </c>
      <c r="I629" t="s">
        <v>3168</v>
      </c>
      <c r="J629" t="s">
        <v>3169</v>
      </c>
      <c r="K629" t="s">
        <v>102</v>
      </c>
      <c r="L629" t="s">
        <v>103</v>
      </c>
      <c r="M629">
        <v>496413</v>
      </c>
      <c r="N629">
        <v>0</v>
      </c>
      <c r="O629">
        <v>496413</v>
      </c>
      <c r="Q629" t="e">
        <f>MATCH(A629,Вед!A:A,0)</f>
        <v>#N/A</v>
      </c>
      <c r="R629" t="e">
        <f>INDEX(Вед!D:D,Лист2!Q629)</f>
        <v>#N/A</v>
      </c>
      <c r="S629" t="e">
        <f>INDEX(Вед!E:E,Лист2!Q629)</f>
        <v>#N/A</v>
      </c>
      <c r="T629">
        <f>MATCH(G629,ЦС2!A:A,0)</f>
        <v>14</v>
      </c>
      <c r="U629" t="str">
        <f>INDEX(ЦС2!D:D,Лист2!T629)</f>
        <v>Государственная программа 13</v>
      </c>
      <c r="V629" t="e">
        <f>MATCH(I629,ЦС10!A:A,0)</f>
        <v>#N/A</v>
      </c>
      <c r="W629" t="e">
        <f>INDEX(ЦС10!D:D,Лист2!V629)</f>
        <v>#N/A</v>
      </c>
      <c r="X629" t="e">
        <f>INDEX(ЦС10!E:E,Лист2!V629)</f>
        <v>#N/A</v>
      </c>
      <c r="Y629">
        <f t="shared" ca="1" si="45"/>
        <v>0</v>
      </c>
      <c r="Z629">
        <f t="shared" ca="1" si="46"/>
        <v>45778</v>
      </c>
      <c r="AA629">
        <f t="shared" ca="1" si="47"/>
        <v>790424</v>
      </c>
      <c r="AB629">
        <f t="shared" ca="1" si="48"/>
        <v>45778</v>
      </c>
      <c r="AC629">
        <f t="shared" ca="1" si="49"/>
        <v>836202</v>
      </c>
    </row>
    <row r="630" spans="1:29" x14ac:dyDescent="0.25">
      <c r="A630" t="s">
        <v>2439</v>
      </c>
      <c r="B630" t="s">
        <v>2440</v>
      </c>
      <c r="C630" t="s">
        <v>21</v>
      </c>
      <c r="D630" t="s">
        <v>22</v>
      </c>
      <c r="E630" t="s">
        <v>208</v>
      </c>
      <c r="F630" t="s">
        <v>209</v>
      </c>
      <c r="G630" t="s">
        <v>773</v>
      </c>
      <c r="H630" t="s">
        <v>2479</v>
      </c>
      <c r="I630" t="s">
        <v>3164</v>
      </c>
      <c r="J630" t="s">
        <v>3165</v>
      </c>
      <c r="K630" t="s">
        <v>102</v>
      </c>
      <c r="L630" t="s">
        <v>103</v>
      </c>
      <c r="M630">
        <v>249910</v>
      </c>
      <c r="N630">
        <v>-249910</v>
      </c>
      <c r="O630">
        <v>0</v>
      </c>
      <c r="Q630" t="e">
        <f>MATCH(A630,Вед!A:A,0)</f>
        <v>#N/A</v>
      </c>
      <c r="R630" t="e">
        <f>INDEX(Вед!D:D,Лист2!Q630)</f>
        <v>#N/A</v>
      </c>
      <c r="S630" t="e">
        <f>INDEX(Вед!E:E,Лист2!Q630)</f>
        <v>#N/A</v>
      </c>
      <c r="T630">
        <f>MATCH(G630,ЦС2!A:A,0)</f>
        <v>14</v>
      </c>
      <c r="U630" t="str">
        <f>INDEX(ЦС2!D:D,Лист2!T630)</f>
        <v>Государственная программа 13</v>
      </c>
      <c r="V630" t="e">
        <f>MATCH(I630,ЦС10!A:A,0)</f>
        <v>#N/A</v>
      </c>
      <c r="W630" t="e">
        <f>INDEX(ЦС10!D:D,Лист2!V630)</f>
        <v>#N/A</v>
      </c>
      <c r="X630" t="e">
        <f>INDEX(ЦС10!E:E,Лист2!V630)</f>
        <v>#N/A</v>
      </c>
      <c r="Y630">
        <f t="shared" ca="1" si="45"/>
        <v>2</v>
      </c>
      <c r="Z630">
        <f t="shared" ca="1" si="46"/>
        <v>309674</v>
      </c>
      <c r="AA630">
        <f t="shared" ca="1" si="47"/>
        <v>428206</v>
      </c>
      <c r="AB630">
        <f t="shared" ca="1" si="48"/>
        <v>-428206</v>
      </c>
      <c r="AC630">
        <f t="shared" ca="1" si="49"/>
        <v>0</v>
      </c>
    </row>
    <row r="631" spans="1:29" x14ac:dyDescent="0.25">
      <c r="A631" t="s">
        <v>2439</v>
      </c>
      <c r="B631" t="s">
        <v>2440</v>
      </c>
      <c r="C631" t="s">
        <v>1087</v>
      </c>
      <c r="D631" t="s">
        <v>1088</v>
      </c>
      <c r="E631" t="s">
        <v>1313</v>
      </c>
      <c r="F631" t="s">
        <v>1314</v>
      </c>
      <c r="G631" t="s">
        <v>773</v>
      </c>
      <c r="H631" t="s">
        <v>2479</v>
      </c>
      <c r="I631" t="s">
        <v>3170</v>
      </c>
      <c r="J631" t="s">
        <v>3171</v>
      </c>
      <c r="K631" t="s">
        <v>355</v>
      </c>
      <c r="L631" t="s">
        <v>356</v>
      </c>
      <c r="M631">
        <v>557062</v>
      </c>
      <c r="N631">
        <v>0</v>
      </c>
      <c r="O631">
        <v>557062</v>
      </c>
      <c r="Q631" t="e">
        <f>MATCH(A631,Вед!A:A,0)</f>
        <v>#N/A</v>
      </c>
      <c r="R631" t="e">
        <f>INDEX(Вед!D:D,Лист2!Q631)</f>
        <v>#N/A</v>
      </c>
      <c r="S631" t="e">
        <f>INDEX(Вед!E:E,Лист2!Q631)</f>
        <v>#N/A</v>
      </c>
      <c r="T631">
        <f>MATCH(G631,ЦС2!A:A,0)</f>
        <v>14</v>
      </c>
      <c r="U631" t="str">
        <f>INDEX(ЦС2!D:D,Лист2!T631)</f>
        <v>Государственная программа 13</v>
      </c>
      <c r="V631" t="e">
        <f>MATCH(I631,ЦС10!A:A,0)</f>
        <v>#N/A</v>
      </c>
      <c r="W631" t="e">
        <f>INDEX(ЦС10!D:D,Лист2!V631)</f>
        <v>#N/A</v>
      </c>
      <c r="X631" t="e">
        <f>INDEX(ЦС10!E:E,Лист2!V631)</f>
        <v>#N/A</v>
      </c>
      <c r="Y631">
        <f t="shared" ca="1" si="45"/>
        <v>3</v>
      </c>
      <c r="Z631">
        <f t="shared" ca="1" si="46"/>
        <v>842851</v>
      </c>
      <c r="AA631">
        <f t="shared" ca="1" si="47"/>
        <v>998246</v>
      </c>
      <c r="AB631">
        <f t="shared" ca="1" si="48"/>
        <v>0</v>
      </c>
      <c r="AC631">
        <f t="shared" ca="1" si="49"/>
        <v>998246</v>
      </c>
    </row>
    <row r="632" spans="1:29" x14ac:dyDescent="0.25">
      <c r="A632" t="s">
        <v>2441</v>
      </c>
      <c r="B632" t="s">
        <v>2442</v>
      </c>
      <c r="C632" t="s">
        <v>313</v>
      </c>
      <c r="D632" t="s">
        <v>314</v>
      </c>
      <c r="E632" t="s">
        <v>536</v>
      </c>
      <c r="F632" t="s">
        <v>537</v>
      </c>
      <c r="G632" t="s">
        <v>286</v>
      </c>
      <c r="H632" t="s">
        <v>2467</v>
      </c>
      <c r="I632" t="s">
        <v>3172</v>
      </c>
      <c r="J632" t="s">
        <v>3173</v>
      </c>
      <c r="K632" t="s">
        <v>82</v>
      </c>
      <c r="L632" t="s">
        <v>83</v>
      </c>
      <c r="M632">
        <v>701163</v>
      </c>
      <c r="N632">
        <v>-20809</v>
      </c>
      <c r="O632">
        <v>680354</v>
      </c>
      <c r="Q632" t="e">
        <f>MATCH(A632,Вед!A:A,0)</f>
        <v>#N/A</v>
      </c>
      <c r="R632" t="e">
        <f>INDEX(Вед!D:D,Лист2!Q632)</f>
        <v>#N/A</v>
      </c>
      <c r="S632" t="e">
        <f>INDEX(Вед!E:E,Лист2!Q632)</f>
        <v>#N/A</v>
      </c>
      <c r="T632">
        <f>MATCH(G632,ЦС2!A:A,0)</f>
        <v>31</v>
      </c>
      <c r="U632" t="str">
        <f>INDEX(ЦС2!D:D,Лист2!T632)</f>
        <v>Государственная программа 30</v>
      </c>
      <c r="V632" t="e">
        <f>MATCH(I632,ЦС10!A:A,0)</f>
        <v>#N/A</v>
      </c>
      <c r="W632" t="e">
        <f>INDEX(ЦС10!D:D,Лист2!V632)</f>
        <v>#N/A</v>
      </c>
      <c r="X632" t="e">
        <f>INDEX(ЦС10!E:E,Лист2!V632)</f>
        <v>#N/A</v>
      </c>
      <c r="Y632">
        <f t="shared" ca="1" si="45"/>
        <v>0</v>
      </c>
      <c r="Z632">
        <f t="shared" ca="1" si="46"/>
        <v>423540</v>
      </c>
      <c r="AA632">
        <f t="shared" ca="1" si="47"/>
        <v>608349</v>
      </c>
      <c r="AB632">
        <f t="shared" ca="1" si="48"/>
        <v>423540</v>
      </c>
      <c r="AC632">
        <f t="shared" ca="1" si="49"/>
        <v>1031889</v>
      </c>
    </row>
    <row r="633" spans="1:29" x14ac:dyDescent="0.25">
      <c r="A633" t="s">
        <v>2441</v>
      </c>
      <c r="B633" t="s">
        <v>2442</v>
      </c>
      <c r="C633" t="s">
        <v>313</v>
      </c>
      <c r="D633" t="s">
        <v>314</v>
      </c>
      <c r="E633" t="s">
        <v>606</v>
      </c>
      <c r="F633" t="s">
        <v>607</v>
      </c>
      <c r="G633" t="s">
        <v>286</v>
      </c>
      <c r="H633" t="s">
        <v>2467</v>
      </c>
      <c r="I633" t="s">
        <v>3174</v>
      </c>
      <c r="J633" t="s">
        <v>3175</v>
      </c>
      <c r="K633" t="s">
        <v>68</v>
      </c>
      <c r="L633" t="s">
        <v>69</v>
      </c>
      <c r="M633">
        <v>260030</v>
      </c>
      <c r="N633">
        <v>232700</v>
      </c>
      <c r="O633">
        <v>492730</v>
      </c>
      <c r="Q633" t="e">
        <f>MATCH(A633,Вед!A:A,0)</f>
        <v>#N/A</v>
      </c>
      <c r="R633" t="e">
        <f>INDEX(Вед!D:D,Лист2!Q633)</f>
        <v>#N/A</v>
      </c>
      <c r="S633" t="e">
        <f>INDEX(Вед!E:E,Лист2!Q633)</f>
        <v>#N/A</v>
      </c>
      <c r="T633">
        <f>MATCH(G633,ЦС2!A:A,0)</f>
        <v>31</v>
      </c>
      <c r="U633" t="str">
        <f>INDEX(ЦС2!D:D,Лист2!T633)</f>
        <v>Государственная программа 30</v>
      </c>
      <c r="V633" t="e">
        <f>MATCH(I633,ЦС10!A:A,0)</f>
        <v>#N/A</v>
      </c>
      <c r="W633" t="e">
        <f>INDEX(ЦС10!D:D,Лист2!V633)</f>
        <v>#N/A</v>
      </c>
      <c r="X633" t="e">
        <f>INDEX(ЦС10!E:E,Лист2!V633)</f>
        <v>#N/A</v>
      </c>
      <c r="Y633">
        <f t="shared" ca="1" si="45"/>
        <v>3</v>
      </c>
      <c r="Z633">
        <f t="shared" ca="1" si="46"/>
        <v>410720</v>
      </c>
      <c r="AA633">
        <f t="shared" ca="1" si="47"/>
        <v>449272</v>
      </c>
      <c r="AB633">
        <f t="shared" ca="1" si="48"/>
        <v>0</v>
      </c>
      <c r="AC633">
        <f t="shared" ca="1" si="49"/>
        <v>449272</v>
      </c>
    </row>
    <row r="634" spans="1:29" x14ac:dyDescent="0.25">
      <c r="A634" t="s">
        <v>2441</v>
      </c>
      <c r="B634" t="s">
        <v>2442</v>
      </c>
      <c r="C634" t="s">
        <v>313</v>
      </c>
      <c r="D634" t="s">
        <v>314</v>
      </c>
      <c r="E634" t="s">
        <v>606</v>
      </c>
      <c r="F634" t="s">
        <v>607</v>
      </c>
      <c r="G634" t="s">
        <v>286</v>
      </c>
      <c r="H634" t="s">
        <v>2467</v>
      </c>
      <c r="I634" t="s">
        <v>3176</v>
      </c>
      <c r="J634" t="s">
        <v>3177</v>
      </c>
      <c r="K634" t="s">
        <v>242</v>
      </c>
      <c r="L634" t="s">
        <v>243</v>
      </c>
      <c r="M634">
        <v>719490</v>
      </c>
      <c r="N634">
        <v>-719490</v>
      </c>
      <c r="O634">
        <v>0</v>
      </c>
      <c r="Q634" t="e">
        <f>MATCH(A634,Вед!A:A,0)</f>
        <v>#N/A</v>
      </c>
      <c r="R634" t="e">
        <f>INDEX(Вед!D:D,Лист2!Q634)</f>
        <v>#N/A</v>
      </c>
      <c r="S634" t="e">
        <f>INDEX(Вед!E:E,Лист2!Q634)</f>
        <v>#N/A</v>
      </c>
      <c r="T634">
        <f>MATCH(G634,ЦС2!A:A,0)</f>
        <v>31</v>
      </c>
      <c r="U634" t="str">
        <f>INDEX(ЦС2!D:D,Лист2!T634)</f>
        <v>Государственная программа 30</v>
      </c>
      <c r="V634" t="e">
        <f>MATCH(I634,ЦС10!A:A,0)</f>
        <v>#N/A</v>
      </c>
      <c r="W634" t="e">
        <f>INDEX(ЦС10!D:D,Лист2!V634)</f>
        <v>#N/A</v>
      </c>
      <c r="X634" t="e">
        <f>INDEX(ЦС10!E:E,Лист2!V634)</f>
        <v>#N/A</v>
      </c>
      <c r="Y634">
        <f t="shared" ca="1" si="45"/>
        <v>1</v>
      </c>
      <c r="Z634">
        <f t="shared" ca="1" si="46"/>
        <v>10339</v>
      </c>
      <c r="AA634">
        <f t="shared" ca="1" si="47"/>
        <v>50833</v>
      </c>
      <c r="AB634">
        <f t="shared" ca="1" si="48"/>
        <v>-10339</v>
      </c>
      <c r="AC634">
        <f t="shared" ca="1" si="49"/>
        <v>40494</v>
      </c>
    </row>
    <row r="635" spans="1:29" x14ac:dyDescent="0.25">
      <c r="A635" t="s">
        <v>2441</v>
      </c>
      <c r="B635" t="s">
        <v>2442</v>
      </c>
      <c r="C635" t="s">
        <v>313</v>
      </c>
      <c r="D635" t="s">
        <v>314</v>
      </c>
      <c r="E635" t="s">
        <v>606</v>
      </c>
      <c r="F635" t="s">
        <v>607</v>
      </c>
      <c r="G635" t="s">
        <v>286</v>
      </c>
      <c r="H635" t="s">
        <v>2467</v>
      </c>
      <c r="I635" t="s">
        <v>3176</v>
      </c>
      <c r="J635" t="s">
        <v>3177</v>
      </c>
      <c r="K635" t="s">
        <v>244</v>
      </c>
      <c r="L635" t="s">
        <v>245</v>
      </c>
      <c r="M635">
        <v>256117</v>
      </c>
      <c r="N635">
        <v>-256117</v>
      </c>
      <c r="O635">
        <v>0</v>
      </c>
      <c r="Q635" t="e">
        <f>MATCH(A635,Вед!A:A,0)</f>
        <v>#N/A</v>
      </c>
      <c r="R635" t="e">
        <f>INDEX(Вед!D:D,Лист2!Q635)</f>
        <v>#N/A</v>
      </c>
      <c r="S635" t="e">
        <f>INDEX(Вед!E:E,Лист2!Q635)</f>
        <v>#N/A</v>
      </c>
      <c r="T635">
        <f>MATCH(G635,ЦС2!A:A,0)</f>
        <v>31</v>
      </c>
      <c r="U635" t="str">
        <f>INDEX(ЦС2!D:D,Лист2!T635)</f>
        <v>Государственная программа 30</v>
      </c>
      <c r="V635" t="e">
        <f>MATCH(I635,ЦС10!A:A,0)</f>
        <v>#N/A</v>
      </c>
      <c r="W635" t="e">
        <f>INDEX(ЦС10!D:D,Лист2!V635)</f>
        <v>#N/A</v>
      </c>
      <c r="X635" t="e">
        <f>INDEX(ЦС10!E:E,Лист2!V635)</f>
        <v>#N/A</v>
      </c>
      <c r="Y635">
        <f t="shared" ca="1" si="45"/>
        <v>1</v>
      </c>
      <c r="Z635">
        <f t="shared" ca="1" si="46"/>
        <v>63982</v>
      </c>
      <c r="AA635">
        <f t="shared" ca="1" si="47"/>
        <v>79437</v>
      </c>
      <c r="AB635">
        <f t="shared" ca="1" si="48"/>
        <v>-63982</v>
      </c>
      <c r="AC635">
        <f t="shared" ca="1" si="49"/>
        <v>15455</v>
      </c>
    </row>
    <row r="636" spans="1:29" x14ac:dyDescent="0.25">
      <c r="A636" t="s">
        <v>2441</v>
      </c>
      <c r="B636" t="s">
        <v>2442</v>
      </c>
      <c r="C636" t="s">
        <v>313</v>
      </c>
      <c r="D636" t="s">
        <v>314</v>
      </c>
      <c r="E636" t="s">
        <v>606</v>
      </c>
      <c r="F636" t="s">
        <v>607</v>
      </c>
      <c r="G636" t="s">
        <v>286</v>
      </c>
      <c r="H636" t="s">
        <v>2467</v>
      </c>
      <c r="I636" t="s">
        <v>3176</v>
      </c>
      <c r="J636" t="s">
        <v>3177</v>
      </c>
      <c r="K636" t="s">
        <v>246</v>
      </c>
      <c r="L636" t="s">
        <v>247</v>
      </c>
      <c r="M636">
        <v>169909</v>
      </c>
      <c r="N636">
        <v>0</v>
      </c>
      <c r="O636">
        <v>169909</v>
      </c>
      <c r="Q636" t="e">
        <f>MATCH(A636,Вед!A:A,0)</f>
        <v>#N/A</v>
      </c>
      <c r="R636" t="e">
        <f>INDEX(Вед!D:D,Лист2!Q636)</f>
        <v>#N/A</v>
      </c>
      <c r="S636" t="e">
        <f>INDEX(Вед!E:E,Лист2!Q636)</f>
        <v>#N/A</v>
      </c>
      <c r="T636">
        <f>MATCH(G636,ЦС2!A:A,0)</f>
        <v>31</v>
      </c>
      <c r="U636" t="str">
        <f>INDEX(ЦС2!D:D,Лист2!T636)</f>
        <v>Государственная программа 30</v>
      </c>
      <c r="V636" t="e">
        <f>MATCH(I636,ЦС10!A:A,0)</f>
        <v>#N/A</v>
      </c>
      <c r="W636" t="e">
        <f>INDEX(ЦС10!D:D,Лист2!V636)</f>
        <v>#N/A</v>
      </c>
      <c r="X636" t="e">
        <f>INDEX(ЦС10!E:E,Лист2!V636)</f>
        <v>#N/A</v>
      </c>
      <c r="Y636">
        <f t="shared" ca="1" si="45"/>
        <v>3</v>
      </c>
      <c r="Z636">
        <f t="shared" ca="1" si="46"/>
        <v>249199</v>
      </c>
      <c r="AA636">
        <f t="shared" ca="1" si="47"/>
        <v>918994</v>
      </c>
      <c r="AB636">
        <f t="shared" ca="1" si="48"/>
        <v>0</v>
      </c>
      <c r="AC636">
        <f t="shared" ca="1" si="49"/>
        <v>918994</v>
      </c>
    </row>
    <row r="637" spans="1:29" x14ac:dyDescent="0.25">
      <c r="A637" t="s">
        <v>2441</v>
      </c>
      <c r="B637" t="s">
        <v>2442</v>
      </c>
      <c r="C637" t="s">
        <v>313</v>
      </c>
      <c r="D637" t="s">
        <v>314</v>
      </c>
      <c r="E637" t="s">
        <v>606</v>
      </c>
      <c r="F637" t="s">
        <v>607</v>
      </c>
      <c r="G637" t="s">
        <v>286</v>
      </c>
      <c r="H637" t="s">
        <v>2467</v>
      </c>
      <c r="I637" t="s">
        <v>3176</v>
      </c>
      <c r="J637" t="s">
        <v>3177</v>
      </c>
      <c r="K637" t="s">
        <v>82</v>
      </c>
      <c r="L637" t="s">
        <v>83</v>
      </c>
      <c r="M637">
        <v>780847</v>
      </c>
      <c r="N637">
        <v>71240</v>
      </c>
      <c r="O637">
        <v>852087</v>
      </c>
      <c r="Q637" t="e">
        <f>MATCH(A637,Вед!A:A,0)</f>
        <v>#N/A</v>
      </c>
      <c r="R637" t="e">
        <f>INDEX(Вед!D:D,Лист2!Q637)</f>
        <v>#N/A</v>
      </c>
      <c r="S637" t="e">
        <f>INDEX(Вед!E:E,Лист2!Q637)</f>
        <v>#N/A</v>
      </c>
      <c r="T637">
        <f>MATCH(G637,ЦС2!A:A,0)</f>
        <v>31</v>
      </c>
      <c r="U637" t="str">
        <f>INDEX(ЦС2!D:D,Лист2!T637)</f>
        <v>Государственная программа 30</v>
      </c>
      <c r="V637" t="e">
        <f>MATCH(I637,ЦС10!A:A,0)</f>
        <v>#N/A</v>
      </c>
      <c r="W637" t="e">
        <f>INDEX(ЦС10!D:D,Лист2!V637)</f>
        <v>#N/A</v>
      </c>
      <c r="X637" t="e">
        <f>INDEX(ЦС10!E:E,Лист2!V637)</f>
        <v>#N/A</v>
      </c>
      <c r="Y637">
        <f t="shared" ca="1" si="45"/>
        <v>1</v>
      </c>
      <c r="Z637">
        <f t="shared" ca="1" si="46"/>
        <v>102225</v>
      </c>
      <c r="AA637">
        <f t="shared" ca="1" si="47"/>
        <v>544688</v>
      </c>
      <c r="AB637">
        <f t="shared" ca="1" si="48"/>
        <v>-102225</v>
      </c>
      <c r="AC637">
        <f t="shared" ca="1" si="49"/>
        <v>442463</v>
      </c>
    </row>
    <row r="638" spans="1:29" x14ac:dyDescent="0.25">
      <c r="A638" t="s">
        <v>2441</v>
      </c>
      <c r="B638" t="s">
        <v>2442</v>
      </c>
      <c r="C638" t="s">
        <v>313</v>
      </c>
      <c r="D638" t="s">
        <v>314</v>
      </c>
      <c r="E638" t="s">
        <v>606</v>
      </c>
      <c r="F638" t="s">
        <v>607</v>
      </c>
      <c r="G638" t="s">
        <v>286</v>
      </c>
      <c r="H638" t="s">
        <v>2467</v>
      </c>
      <c r="I638" t="s">
        <v>3176</v>
      </c>
      <c r="J638" t="s">
        <v>3177</v>
      </c>
      <c r="K638" t="s">
        <v>102</v>
      </c>
      <c r="L638" t="s">
        <v>103</v>
      </c>
      <c r="M638">
        <v>391802</v>
      </c>
      <c r="N638">
        <v>0</v>
      </c>
      <c r="O638">
        <v>391802</v>
      </c>
      <c r="Q638" t="e">
        <f>MATCH(A638,Вед!A:A,0)</f>
        <v>#N/A</v>
      </c>
      <c r="R638" t="e">
        <f>INDEX(Вед!D:D,Лист2!Q638)</f>
        <v>#N/A</v>
      </c>
      <c r="S638" t="e">
        <f>INDEX(Вед!E:E,Лист2!Q638)</f>
        <v>#N/A</v>
      </c>
      <c r="T638">
        <f>MATCH(G638,ЦС2!A:A,0)</f>
        <v>31</v>
      </c>
      <c r="U638" t="str">
        <f>INDEX(ЦС2!D:D,Лист2!T638)</f>
        <v>Государственная программа 30</v>
      </c>
      <c r="V638" t="e">
        <f>MATCH(I638,ЦС10!A:A,0)</f>
        <v>#N/A</v>
      </c>
      <c r="W638" t="e">
        <f>INDEX(ЦС10!D:D,Лист2!V638)</f>
        <v>#N/A</v>
      </c>
      <c r="X638" t="e">
        <f>INDEX(ЦС10!E:E,Лист2!V638)</f>
        <v>#N/A</v>
      </c>
      <c r="Y638">
        <f t="shared" ca="1" si="45"/>
        <v>2</v>
      </c>
      <c r="Z638">
        <f t="shared" ca="1" si="46"/>
        <v>17547</v>
      </c>
      <c r="AA638">
        <f t="shared" ca="1" si="47"/>
        <v>429927</v>
      </c>
      <c r="AB638">
        <f t="shared" ca="1" si="48"/>
        <v>-429927</v>
      </c>
      <c r="AC638">
        <f t="shared" ca="1" si="49"/>
        <v>0</v>
      </c>
    </row>
    <row r="639" spans="1:29" x14ac:dyDescent="0.25">
      <c r="A639" t="s">
        <v>2441</v>
      </c>
      <c r="B639" t="s">
        <v>2442</v>
      </c>
      <c r="C639" t="s">
        <v>313</v>
      </c>
      <c r="D639" t="s">
        <v>314</v>
      </c>
      <c r="E639" t="s">
        <v>606</v>
      </c>
      <c r="F639" t="s">
        <v>607</v>
      </c>
      <c r="G639" t="s">
        <v>286</v>
      </c>
      <c r="H639" t="s">
        <v>2467</v>
      </c>
      <c r="I639" t="s">
        <v>3176</v>
      </c>
      <c r="J639" t="s">
        <v>3177</v>
      </c>
      <c r="K639" t="s">
        <v>248</v>
      </c>
      <c r="L639" t="s">
        <v>249</v>
      </c>
      <c r="M639">
        <v>131247</v>
      </c>
      <c r="N639">
        <v>-131247</v>
      </c>
      <c r="O639">
        <v>0</v>
      </c>
      <c r="Q639" t="e">
        <f>MATCH(A639,Вед!A:A,0)</f>
        <v>#N/A</v>
      </c>
      <c r="R639" t="e">
        <f>INDEX(Вед!D:D,Лист2!Q639)</f>
        <v>#N/A</v>
      </c>
      <c r="S639" t="e">
        <f>INDEX(Вед!E:E,Лист2!Q639)</f>
        <v>#N/A</v>
      </c>
      <c r="T639">
        <f>MATCH(G639,ЦС2!A:A,0)</f>
        <v>31</v>
      </c>
      <c r="U639" t="str">
        <f>INDEX(ЦС2!D:D,Лист2!T639)</f>
        <v>Государственная программа 30</v>
      </c>
      <c r="V639" t="e">
        <f>MATCH(I639,ЦС10!A:A,0)</f>
        <v>#N/A</v>
      </c>
      <c r="W639" t="e">
        <f>INDEX(ЦС10!D:D,Лист2!V639)</f>
        <v>#N/A</v>
      </c>
      <c r="X639" t="e">
        <f>INDEX(ЦС10!E:E,Лист2!V639)</f>
        <v>#N/A</v>
      </c>
      <c r="Y639">
        <f t="shared" ca="1" si="45"/>
        <v>0</v>
      </c>
      <c r="Z639">
        <f t="shared" ca="1" si="46"/>
        <v>32986</v>
      </c>
      <c r="AA639">
        <f t="shared" ca="1" si="47"/>
        <v>389669</v>
      </c>
      <c r="AB639">
        <f t="shared" ca="1" si="48"/>
        <v>32986</v>
      </c>
      <c r="AC639">
        <f t="shared" ca="1" si="49"/>
        <v>422655</v>
      </c>
    </row>
    <row r="640" spans="1:29" x14ac:dyDescent="0.25">
      <c r="A640" t="s">
        <v>2441</v>
      </c>
      <c r="B640" t="s">
        <v>2442</v>
      </c>
      <c r="C640" t="s">
        <v>313</v>
      </c>
      <c r="D640" t="s">
        <v>314</v>
      </c>
      <c r="E640" t="s">
        <v>606</v>
      </c>
      <c r="F640" t="s">
        <v>607</v>
      </c>
      <c r="G640" t="s">
        <v>286</v>
      </c>
      <c r="H640" t="s">
        <v>2467</v>
      </c>
      <c r="I640" t="s">
        <v>3178</v>
      </c>
      <c r="J640" t="s">
        <v>3179</v>
      </c>
      <c r="K640" t="s">
        <v>102</v>
      </c>
      <c r="L640" t="s">
        <v>103</v>
      </c>
      <c r="M640">
        <v>180059</v>
      </c>
      <c r="N640">
        <v>64993</v>
      </c>
      <c r="O640">
        <v>245052</v>
      </c>
      <c r="Q640" t="e">
        <f>MATCH(A640,Вед!A:A,0)</f>
        <v>#N/A</v>
      </c>
      <c r="R640" t="e">
        <f>INDEX(Вед!D:D,Лист2!Q640)</f>
        <v>#N/A</v>
      </c>
      <c r="S640" t="e">
        <f>INDEX(Вед!E:E,Лист2!Q640)</f>
        <v>#N/A</v>
      </c>
      <c r="T640">
        <f>MATCH(G640,ЦС2!A:A,0)</f>
        <v>31</v>
      </c>
      <c r="U640" t="str">
        <f>INDEX(ЦС2!D:D,Лист2!T640)</f>
        <v>Государственная программа 30</v>
      </c>
      <c r="V640" t="e">
        <f>MATCH(I640,ЦС10!A:A,0)</f>
        <v>#N/A</v>
      </c>
      <c r="W640" t="e">
        <f>INDEX(ЦС10!D:D,Лист2!V640)</f>
        <v>#N/A</v>
      </c>
      <c r="X640" t="e">
        <f>INDEX(ЦС10!E:E,Лист2!V640)</f>
        <v>#N/A</v>
      </c>
      <c r="Y640">
        <f t="shared" ca="1" si="45"/>
        <v>3</v>
      </c>
      <c r="Z640">
        <f t="shared" ca="1" si="46"/>
        <v>73657</v>
      </c>
      <c r="AA640">
        <f t="shared" ca="1" si="47"/>
        <v>661987</v>
      </c>
      <c r="AB640">
        <f t="shared" ca="1" si="48"/>
        <v>0</v>
      </c>
      <c r="AC640">
        <f t="shared" ca="1" si="49"/>
        <v>661987</v>
      </c>
    </row>
    <row r="641" spans="1:29" x14ac:dyDescent="0.25">
      <c r="A641" t="s">
        <v>2441</v>
      </c>
      <c r="B641" t="s">
        <v>2442</v>
      </c>
      <c r="C641" t="s">
        <v>313</v>
      </c>
      <c r="D641" t="s">
        <v>314</v>
      </c>
      <c r="E641" t="s">
        <v>606</v>
      </c>
      <c r="F641" t="s">
        <v>607</v>
      </c>
      <c r="G641" t="s">
        <v>286</v>
      </c>
      <c r="H641" t="s">
        <v>2467</v>
      </c>
      <c r="I641" t="s">
        <v>3180</v>
      </c>
      <c r="J641" t="s">
        <v>3181</v>
      </c>
      <c r="K641" t="s">
        <v>102</v>
      </c>
      <c r="L641" t="s">
        <v>103</v>
      </c>
      <c r="M641">
        <v>673310</v>
      </c>
      <c r="N641">
        <v>-294021</v>
      </c>
      <c r="O641">
        <v>379289</v>
      </c>
      <c r="Q641" t="e">
        <f>MATCH(A641,Вед!A:A,0)</f>
        <v>#N/A</v>
      </c>
      <c r="R641" t="e">
        <f>INDEX(Вед!D:D,Лист2!Q641)</f>
        <v>#N/A</v>
      </c>
      <c r="S641" t="e">
        <f>INDEX(Вед!E:E,Лист2!Q641)</f>
        <v>#N/A</v>
      </c>
      <c r="T641">
        <f>MATCH(G641,ЦС2!A:A,0)</f>
        <v>31</v>
      </c>
      <c r="U641" t="str">
        <f>INDEX(ЦС2!D:D,Лист2!T641)</f>
        <v>Государственная программа 30</v>
      </c>
      <c r="V641" t="e">
        <f>MATCH(I641,ЦС10!A:A,0)</f>
        <v>#N/A</v>
      </c>
      <c r="W641" t="e">
        <f>INDEX(ЦС10!D:D,Лист2!V641)</f>
        <v>#N/A</v>
      </c>
      <c r="X641" t="e">
        <f>INDEX(ЦС10!E:E,Лист2!V641)</f>
        <v>#N/A</v>
      </c>
      <c r="Y641">
        <f t="shared" ca="1" si="45"/>
        <v>3</v>
      </c>
      <c r="Z641">
        <f t="shared" ca="1" si="46"/>
        <v>217524</v>
      </c>
      <c r="AA641">
        <f t="shared" ca="1" si="47"/>
        <v>291809</v>
      </c>
      <c r="AB641">
        <f t="shared" ca="1" si="48"/>
        <v>0</v>
      </c>
      <c r="AC641">
        <f t="shared" ca="1" si="49"/>
        <v>291809</v>
      </c>
    </row>
    <row r="642" spans="1:29" x14ac:dyDescent="0.25">
      <c r="A642" t="s">
        <v>2441</v>
      </c>
      <c r="B642" t="s">
        <v>2442</v>
      </c>
      <c r="C642" t="s">
        <v>21</v>
      </c>
      <c r="D642" t="s">
        <v>22</v>
      </c>
      <c r="E642" t="s">
        <v>208</v>
      </c>
      <c r="F642" t="s">
        <v>209</v>
      </c>
      <c r="G642" t="s">
        <v>286</v>
      </c>
      <c r="H642" t="s">
        <v>2467</v>
      </c>
      <c r="I642" t="s">
        <v>3178</v>
      </c>
      <c r="J642" t="s">
        <v>3179</v>
      </c>
      <c r="K642" t="s">
        <v>102</v>
      </c>
      <c r="L642" t="s">
        <v>103</v>
      </c>
      <c r="M642">
        <v>111522</v>
      </c>
      <c r="N642">
        <v>-70232</v>
      </c>
      <c r="O642">
        <v>41290</v>
      </c>
      <c r="Q642" t="e">
        <f>MATCH(A642,Вед!A:A,0)</f>
        <v>#N/A</v>
      </c>
      <c r="R642" t="e">
        <f>INDEX(Вед!D:D,Лист2!Q642)</f>
        <v>#N/A</v>
      </c>
      <c r="S642" t="e">
        <f>INDEX(Вед!E:E,Лист2!Q642)</f>
        <v>#N/A</v>
      </c>
      <c r="T642">
        <f>MATCH(G642,ЦС2!A:A,0)</f>
        <v>31</v>
      </c>
      <c r="U642" t="str">
        <f>INDEX(ЦС2!D:D,Лист2!T642)</f>
        <v>Государственная программа 30</v>
      </c>
      <c r="V642" t="e">
        <f>MATCH(I642,ЦС10!A:A,0)</f>
        <v>#N/A</v>
      </c>
      <c r="W642" t="e">
        <f>INDEX(ЦС10!D:D,Лист2!V642)</f>
        <v>#N/A</v>
      </c>
      <c r="X642" t="e">
        <f>INDEX(ЦС10!E:E,Лист2!V642)</f>
        <v>#N/A</v>
      </c>
      <c r="Y642">
        <f t="shared" ca="1" si="45"/>
        <v>3</v>
      </c>
      <c r="Z642">
        <f t="shared" ca="1" si="46"/>
        <v>20887</v>
      </c>
      <c r="AA642">
        <f t="shared" ca="1" si="47"/>
        <v>31790</v>
      </c>
      <c r="AB642">
        <f t="shared" ca="1" si="48"/>
        <v>0</v>
      </c>
      <c r="AC642">
        <f t="shared" ca="1" si="49"/>
        <v>31790</v>
      </c>
    </row>
    <row r="643" spans="1:29" x14ac:dyDescent="0.25">
      <c r="A643" t="s">
        <v>2443</v>
      </c>
      <c r="B643" t="s">
        <v>2444</v>
      </c>
      <c r="C643" t="s">
        <v>313</v>
      </c>
      <c r="D643" t="s">
        <v>314</v>
      </c>
      <c r="E643" t="s">
        <v>659</v>
      </c>
      <c r="F643" t="s">
        <v>660</v>
      </c>
      <c r="G643" t="s">
        <v>661</v>
      </c>
      <c r="H643" t="s">
        <v>2473</v>
      </c>
      <c r="I643" t="s">
        <v>3182</v>
      </c>
      <c r="J643" t="s">
        <v>3183</v>
      </c>
      <c r="K643" t="s">
        <v>653</v>
      </c>
      <c r="L643" t="s">
        <v>654</v>
      </c>
      <c r="M643">
        <v>198486</v>
      </c>
      <c r="N643">
        <v>36614</v>
      </c>
      <c r="O643">
        <v>235100</v>
      </c>
      <c r="Q643" t="e">
        <f>MATCH(A643,Вед!A:A,0)</f>
        <v>#N/A</v>
      </c>
      <c r="R643" t="e">
        <f>INDEX(Вед!D:D,Лист2!Q643)</f>
        <v>#N/A</v>
      </c>
      <c r="S643" t="e">
        <f>INDEX(Вед!E:E,Лист2!Q643)</f>
        <v>#N/A</v>
      </c>
      <c r="T643">
        <f>MATCH(G643,ЦС2!A:A,0)</f>
        <v>12</v>
      </c>
      <c r="U643" t="str">
        <f>INDEX(ЦС2!D:D,Лист2!T643)</f>
        <v>Государственная программа 11</v>
      </c>
      <c r="V643" t="e">
        <f>MATCH(I643,ЦС10!A:A,0)</f>
        <v>#N/A</v>
      </c>
      <c r="W643" t="e">
        <f>INDEX(ЦС10!D:D,Лист2!V643)</f>
        <v>#N/A</v>
      </c>
      <c r="X643" t="e">
        <f>INDEX(ЦС10!E:E,Лист2!V643)</f>
        <v>#N/A</v>
      </c>
      <c r="Y643">
        <f t="shared" ref="Y643:Y706" ca="1" si="50">RANDBETWEEN(0,3)</f>
        <v>3</v>
      </c>
      <c r="Z643">
        <f t="shared" ref="Z643:Z706" ca="1" si="51">RANDBETWEEN(1,AA643)</f>
        <v>718890</v>
      </c>
      <c r="AA643">
        <f t="shared" ref="AA643:AA706" ca="1" si="52">RANDBETWEEN(1,1000000)</f>
        <v>853129</v>
      </c>
      <c r="AB643">
        <f t="shared" ref="AB643:AB706" ca="1" si="53">IF(Y643=0,Z643,IF(Y643=1,(-1)*Z643,IF(Y643=2,(-1)*AA643,0)))</f>
        <v>0</v>
      </c>
      <c r="AC643">
        <f t="shared" ref="AC643:AC706" ca="1" si="54">+AA643+AB643</f>
        <v>853129</v>
      </c>
    </row>
    <row r="644" spans="1:29" x14ac:dyDescent="0.25">
      <c r="A644" t="s">
        <v>2443</v>
      </c>
      <c r="B644" t="s">
        <v>2444</v>
      </c>
      <c r="C644" t="s">
        <v>313</v>
      </c>
      <c r="D644" t="s">
        <v>314</v>
      </c>
      <c r="E644" t="s">
        <v>659</v>
      </c>
      <c r="F644" t="s">
        <v>660</v>
      </c>
      <c r="G644" t="s">
        <v>661</v>
      </c>
      <c r="H644" t="s">
        <v>2473</v>
      </c>
      <c r="I644" t="s">
        <v>3184</v>
      </c>
      <c r="J644" t="s">
        <v>3185</v>
      </c>
      <c r="K644" t="s">
        <v>102</v>
      </c>
      <c r="L644" t="s">
        <v>103</v>
      </c>
      <c r="M644">
        <v>640090</v>
      </c>
      <c r="N644">
        <v>623012</v>
      </c>
      <c r="O644">
        <v>1263102</v>
      </c>
      <c r="Q644" t="e">
        <f>MATCH(A644,Вед!A:A,0)</f>
        <v>#N/A</v>
      </c>
      <c r="R644" t="e">
        <f>INDEX(Вед!D:D,Лист2!Q644)</f>
        <v>#N/A</v>
      </c>
      <c r="S644" t="e">
        <f>INDEX(Вед!E:E,Лист2!Q644)</f>
        <v>#N/A</v>
      </c>
      <c r="T644">
        <f>MATCH(G644,ЦС2!A:A,0)</f>
        <v>12</v>
      </c>
      <c r="U644" t="str">
        <f>INDEX(ЦС2!D:D,Лист2!T644)</f>
        <v>Государственная программа 11</v>
      </c>
      <c r="V644" t="e">
        <f>MATCH(I644,ЦС10!A:A,0)</f>
        <v>#N/A</v>
      </c>
      <c r="W644" t="e">
        <f>INDEX(ЦС10!D:D,Лист2!V644)</f>
        <v>#N/A</v>
      </c>
      <c r="X644" t="e">
        <f>INDEX(ЦС10!E:E,Лист2!V644)</f>
        <v>#N/A</v>
      </c>
      <c r="Y644">
        <f t="shared" ca="1" si="50"/>
        <v>1</v>
      </c>
      <c r="Z644">
        <f t="shared" ca="1" si="51"/>
        <v>216211</v>
      </c>
      <c r="AA644">
        <f t="shared" ca="1" si="52"/>
        <v>287471</v>
      </c>
      <c r="AB644">
        <f t="shared" ca="1" si="53"/>
        <v>-216211</v>
      </c>
      <c r="AC644">
        <f t="shared" ca="1" si="54"/>
        <v>71260</v>
      </c>
    </row>
    <row r="645" spans="1:29" x14ac:dyDescent="0.25">
      <c r="A645" t="s">
        <v>2443</v>
      </c>
      <c r="B645" t="s">
        <v>2444</v>
      </c>
      <c r="C645" t="s">
        <v>313</v>
      </c>
      <c r="D645" t="s">
        <v>314</v>
      </c>
      <c r="E645" t="s">
        <v>659</v>
      </c>
      <c r="F645" t="s">
        <v>660</v>
      </c>
      <c r="G645" t="s">
        <v>661</v>
      </c>
      <c r="H645" t="s">
        <v>2473</v>
      </c>
      <c r="I645" t="s">
        <v>3186</v>
      </c>
      <c r="J645" t="s">
        <v>3187</v>
      </c>
      <c r="K645" t="s">
        <v>64</v>
      </c>
      <c r="L645" t="s">
        <v>65</v>
      </c>
      <c r="M645">
        <v>886640</v>
      </c>
      <c r="N645">
        <v>-886640</v>
      </c>
      <c r="O645">
        <v>0</v>
      </c>
      <c r="Q645" t="e">
        <f>MATCH(A645,Вед!A:A,0)</f>
        <v>#N/A</v>
      </c>
      <c r="R645" t="e">
        <f>INDEX(Вед!D:D,Лист2!Q645)</f>
        <v>#N/A</v>
      </c>
      <c r="S645" t="e">
        <f>INDEX(Вед!E:E,Лист2!Q645)</f>
        <v>#N/A</v>
      </c>
      <c r="T645">
        <f>MATCH(G645,ЦС2!A:A,0)</f>
        <v>12</v>
      </c>
      <c r="U645" t="str">
        <f>INDEX(ЦС2!D:D,Лист2!T645)</f>
        <v>Государственная программа 11</v>
      </c>
      <c r="V645" t="e">
        <f>MATCH(I645,ЦС10!A:A,0)</f>
        <v>#N/A</v>
      </c>
      <c r="W645" t="e">
        <f>INDEX(ЦС10!D:D,Лист2!V645)</f>
        <v>#N/A</v>
      </c>
      <c r="X645" t="e">
        <f>INDEX(ЦС10!E:E,Лист2!V645)</f>
        <v>#N/A</v>
      </c>
      <c r="Y645">
        <f t="shared" ca="1" si="50"/>
        <v>1</v>
      </c>
      <c r="Z645">
        <f t="shared" ca="1" si="51"/>
        <v>424047</v>
      </c>
      <c r="AA645">
        <f t="shared" ca="1" si="52"/>
        <v>462242</v>
      </c>
      <c r="AB645">
        <f t="shared" ca="1" si="53"/>
        <v>-424047</v>
      </c>
      <c r="AC645">
        <f t="shared" ca="1" si="54"/>
        <v>38195</v>
      </c>
    </row>
    <row r="646" spans="1:29" x14ac:dyDescent="0.25">
      <c r="A646" t="s">
        <v>2443</v>
      </c>
      <c r="B646" t="s">
        <v>2444</v>
      </c>
      <c r="C646" t="s">
        <v>313</v>
      </c>
      <c r="D646" t="s">
        <v>314</v>
      </c>
      <c r="E646" t="s">
        <v>659</v>
      </c>
      <c r="F646" t="s">
        <v>660</v>
      </c>
      <c r="G646" t="s">
        <v>661</v>
      </c>
      <c r="H646" t="s">
        <v>2473</v>
      </c>
      <c r="I646" t="s">
        <v>3188</v>
      </c>
      <c r="J646" t="s">
        <v>3189</v>
      </c>
      <c r="K646" t="s">
        <v>102</v>
      </c>
      <c r="L646" t="s">
        <v>103</v>
      </c>
      <c r="M646">
        <v>542847</v>
      </c>
      <c r="N646">
        <v>-542847</v>
      </c>
      <c r="O646">
        <v>0</v>
      </c>
      <c r="Q646" t="e">
        <f>MATCH(A646,Вед!A:A,0)</f>
        <v>#N/A</v>
      </c>
      <c r="R646" t="e">
        <f>INDEX(Вед!D:D,Лист2!Q646)</f>
        <v>#N/A</v>
      </c>
      <c r="S646" t="e">
        <f>INDEX(Вед!E:E,Лист2!Q646)</f>
        <v>#N/A</v>
      </c>
      <c r="T646">
        <f>MATCH(G646,ЦС2!A:A,0)</f>
        <v>12</v>
      </c>
      <c r="U646" t="str">
        <f>INDEX(ЦС2!D:D,Лист2!T646)</f>
        <v>Государственная программа 11</v>
      </c>
      <c r="V646" t="e">
        <f>MATCH(I646,ЦС10!A:A,0)</f>
        <v>#N/A</v>
      </c>
      <c r="W646" t="e">
        <f>INDEX(ЦС10!D:D,Лист2!V646)</f>
        <v>#N/A</v>
      </c>
      <c r="X646" t="e">
        <f>INDEX(ЦС10!E:E,Лист2!V646)</f>
        <v>#N/A</v>
      </c>
      <c r="Y646">
        <f t="shared" ca="1" si="50"/>
        <v>0</v>
      </c>
      <c r="Z646">
        <f t="shared" ca="1" si="51"/>
        <v>143118</v>
      </c>
      <c r="AA646">
        <f t="shared" ca="1" si="52"/>
        <v>962265</v>
      </c>
      <c r="AB646">
        <f t="shared" ca="1" si="53"/>
        <v>143118</v>
      </c>
      <c r="AC646">
        <f t="shared" ca="1" si="54"/>
        <v>1105383</v>
      </c>
    </row>
    <row r="647" spans="1:29" x14ac:dyDescent="0.25">
      <c r="A647" t="s">
        <v>2443</v>
      </c>
      <c r="B647" t="s">
        <v>2444</v>
      </c>
      <c r="C647" t="s">
        <v>313</v>
      </c>
      <c r="D647" t="s">
        <v>314</v>
      </c>
      <c r="E647" t="s">
        <v>659</v>
      </c>
      <c r="F647" t="s">
        <v>660</v>
      </c>
      <c r="G647" t="s">
        <v>661</v>
      </c>
      <c r="H647" t="s">
        <v>2473</v>
      </c>
      <c r="I647" t="s">
        <v>2806</v>
      </c>
      <c r="J647" t="s">
        <v>2807</v>
      </c>
      <c r="K647" t="s">
        <v>64</v>
      </c>
      <c r="L647" t="s">
        <v>65</v>
      </c>
      <c r="M647">
        <v>849605</v>
      </c>
      <c r="N647">
        <v>0</v>
      </c>
      <c r="O647">
        <v>849605</v>
      </c>
      <c r="Q647" t="e">
        <f>MATCH(A647,Вед!A:A,0)</f>
        <v>#N/A</v>
      </c>
      <c r="R647" t="e">
        <f>INDEX(Вед!D:D,Лист2!Q647)</f>
        <v>#N/A</v>
      </c>
      <c r="S647" t="e">
        <f>INDEX(Вед!E:E,Лист2!Q647)</f>
        <v>#N/A</v>
      </c>
      <c r="T647">
        <f>MATCH(G647,ЦС2!A:A,0)</f>
        <v>12</v>
      </c>
      <c r="U647" t="str">
        <f>INDEX(ЦС2!D:D,Лист2!T647)</f>
        <v>Государственная программа 11</v>
      </c>
      <c r="V647" t="e">
        <f>MATCH(I647,ЦС10!A:A,0)</f>
        <v>#N/A</v>
      </c>
      <c r="W647" t="e">
        <f>INDEX(ЦС10!D:D,Лист2!V647)</f>
        <v>#N/A</v>
      </c>
      <c r="X647" t="e">
        <f>INDEX(ЦС10!E:E,Лист2!V647)</f>
        <v>#N/A</v>
      </c>
      <c r="Y647">
        <f t="shared" ca="1" si="50"/>
        <v>0</v>
      </c>
      <c r="Z647">
        <f t="shared" ca="1" si="51"/>
        <v>319149</v>
      </c>
      <c r="AA647">
        <f t="shared" ca="1" si="52"/>
        <v>326034</v>
      </c>
      <c r="AB647">
        <f t="shared" ca="1" si="53"/>
        <v>319149</v>
      </c>
      <c r="AC647">
        <f t="shared" ca="1" si="54"/>
        <v>645183</v>
      </c>
    </row>
    <row r="648" spans="1:29" x14ac:dyDescent="0.25">
      <c r="A648" t="s">
        <v>2443</v>
      </c>
      <c r="B648" t="s">
        <v>2444</v>
      </c>
      <c r="C648" t="s">
        <v>313</v>
      </c>
      <c r="D648" t="s">
        <v>314</v>
      </c>
      <c r="E648" t="s">
        <v>659</v>
      </c>
      <c r="F648" t="s">
        <v>660</v>
      </c>
      <c r="G648" t="s">
        <v>661</v>
      </c>
      <c r="H648" t="s">
        <v>2473</v>
      </c>
      <c r="I648" t="s">
        <v>3190</v>
      </c>
      <c r="J648" t="s">
        <v>3191</v>
      </c>
      <c r="K648" t="s">
        <v>64</v>
      </c>
      <c r="L648" t="s">
        <v>65</v>
      </c>
      <c r="M648">
        <v>684360</v>
      </c>
      <c r="N648">
        <v>364818</v>
      </c>
      <c r="O648">
        <v>1049178</v>
      </c>
      <c r="Q648" t="e">
        <f>MATCH(A648,Вед!A:A,0)</f>
        <v>#N/A</v>
      </c>
      <c r="R648" t="e">
        <f>INDEX(Вед!D:D,Лист2!Q648)</f>
        <v>#N/A</v>
      </c>
      <c r="S648" t="e">
        <f>INDEX(Вед!E:E,Лист2!Q648)</f>
        <v>#N/A</v>
      </c>
      <c r="T648">
        <f>MATCH(G648,ЦС2!A:A,0)</f>
        <v>12</v>
      </c>
      <c r="U648" t="str">
        <f>INDEX(ЦС2!D:D,Лист2!T648)</f>
        <v>Государственная программа 11</v>
      </c>
      <c r="V648" t="e">
        <f>MATCH(I648,ЦС10!A:A,0)</f>
        <v>#N/A</v>
      </c>
      <c r="W648" t="e">
        <f>INDEX(ЦС10!D:D,Лист2!V648)</f>
        <v>#N/A</v>
      </c>
      <c r="X648" t="e">
        <f>INDEX(ЦС10!E:E,Лист2!V648)</f>
        <v>#N/A</v>
      </c>
      <c r="Y648">
        <f t="shared" ca="1" si="50"/>
        <v>3</v>
      </c>
      <c r="Z648">
        <f t="shared" ca="1" si="51"/>
        <v>198298</v>
      </c>
      <c r="AA648">
        <f t="shared" ca="1" si="52"/>
        <v>736895</v>
      </c>
      <c r="AB648">
        <f t="shared" ca="1" si="53"/>
        <v>0</v>
      </c>
      <c r="AC648">
        <f t="shared" ca="1" si="54"/>
        <v>736895</v>
      </c>
    </row>
    <row r="649" spans="1:29" x14ac:dyDescent="0.25">
      <c r="A649" t="s">
        <v>2443</v>
      </c>
      <c r="B649" t="s">
        <v>2444</v>
      </c>
      <c r="C649" t="s">
        <v>313</v>
      </c>
      <c r="D649" t="s">
        <v>314</v>
      </c>
      <c r="E649" t="s">
        <v>659</v>
      </c>
      <c r="F649" t="s">
        <v>660</v>
      </c>
      <c r="G649" t="s">
        <v>661</v>
      </c>
      <c r="H649" t="s">
        <v>2473</v>
      </c>
      <c r="I649" t="s">
        <v>3192</v>
      </c>
      <c r="J649" t="s">
        <v>3193</v>
      </c>
      <c r="K649" t="s">
        <v>102</v>
      </c>
      <c r="L649" t="s">
        <v>103</v>
      </c>
      <c r="M649">
        <v>24589</v>
      </c>
      <c r="N649">
        <v>0</v>
      </c>
      <c r="O649">
        <v>24589</v>
      </c>
      <c r="Q649" t="e">
        <f>MATCH(A649,Вед!A:A,0)</f>
        <v>#N/A</v>
      </c>
      <c r="R649" t="e">
        <f>INDEX(Вед!D:D,Лист2!Q649)</f>
        <v>#N/A</v>
      </c>
      <c r="S649" t="e">
        <f>INDEX(Вед!E:E,Лист2!Q649)</f>
        <v>#N/A</v>
      </c>
      <c r="T649">
        <f>MATCH(G649,ЦС2!A:A,0)</f>
        <v>12</v>
      </c>
      <c r="U649" t="str">
        <f>INDEX(ЦС2!D:D,Лист2!T649)</f>
        <v>Государственная программа 11</v>
      </c>
      <c r="V649" t="e">
        <f>MATCH(I649,ЦС10!A:A,0)</f>
        <v>#N/A</v>
      </c>
      <c r="W649" t="e">
        <f>INDEX(ЦС10!D:D,Лист2!V649)</f>
        <v>#N/A</v>
      </c>
      <c r="X649" t="e">
        <f>INDEX(ЦС10!E:E,Лист2!V649)</f>
        <v>#N/A</v>
      </c>
      <c r="Y649">
        <f t="shared" ca="1" si="50"/>
        <v>2</v>
      </c>
      <c r="Z649">
        <f t="shared" ca="1" si="51"/>
        <v>260335</v>
      </c>
      <c r="AA649">
        <f t="shared" ca="1" si="52"/>
        <v>385052</v>
      </c>
      <c r="AB649">
        <f t="shared" ca="1" si="53"/>
        <v>-385052</v>
      </c>
      <c r="AC649">
        <f t="shared" ca="1" si="54"/>
        <v>0</v>
      </c>
    </row>
    <row r="650" spans="1:29" x14ac:dyDescent="0.25">
      <c r="A650" t="s">
        <v>2443</v>
      </c>
      <c r="B650" t="s">
        <v>2444</v>
      </c>
      <c r="C650" t="s">
        <v>313</v>
      </c>
      <c r="D650" t="s">
        <v>314</v>
      </c>
      <c r="E650" t="s">
        <v>659</v>
      </c>
      <c r="F650" t="s">
        <v>660</v>
      </c>
      <c r="G650" t="s">
        <v>661</v>
      </c>
      <c r="H650" t="s">
        <v>2473</v>
      </c>
      <c r="I650" t="s">
        <v>3194</v>
      </c>
      <c r="J650" t="s">
        <v>3195</v>
      </c>
      <c r="K650" t="s">
        <v>102</v>
      </c>
      <c r="L650" t="s">
        <v>103</v>
      </c>
      <c r="M650">
        <v>147547</v>
      </c>
      <c r="N650">
        <v>-3176</v>
      </c>
      <c r="O650">
        <v>144371</v>
      </c>
      <c r="Q650" t="e">
        <f>MATCH(A650,Вед!A:A,0)</f>
        <v>#N/A</v>
      </c>
      <c r="R650" t="e">
        <f>INDEX(Вед!D:D,Лист2!Q650)</f>
        <v>#N/A</v>
      </c>
      <c r="S650" t="e">
        <f>INDEX(Вед!E:E,Лист2!Q650)</f>
        <v>#N/A</v>
      </c>
      <c r="T650">
        <f>MATCH(G650,ЦС2!A:A,0)</f>
        <v>12</v>
      </c>
      <c r="U650" t="str">
        <f>INDEX(ЦС2!D:D,Лист2!T650)</f>
        <v>Государственная программа 11</v>
      </c>
      <c r="V650" t="e">
        <f>MATCH(I650,ЦС10!A:A,0)</f>
        <v>#N/A</v>
      </c>
      <c r="W650" t="e">
        <f>INDEX(ЦС10!D:D,Лист2!V650)</f>
        <v>#N/A</v>
      </c>
      <c r="X650" t="e">
        <f>INDEX(ЦС10!E:E,Лист2!V650)</f>
        <v>#N/A</v>
      </c>
      <c r="Y650">
        <f t="shared" ca="1" si="50"/>
        <v>3</v>
      </c>
      <c r="Z650">
        <f t="shared" ca="1" si="51"/>
        <v>676242</v>
      </c>
      <c r="AA650">
        <f t="shared" ca="1" si="52"/>
        <v>858457</v>
      </c>
      <c r="AB650">
        <f t="shared" ca="1" si="53"/>
        <v>0</v>
      </c>
      <c r="AC650">
        <f t="shared" ca="1" si="54"/>
        <v>858457</v>
      </c>
    </row>
    <row r="651" spans="1:29" x14ac:dyDescent="0.25">
      <c r="A651" t="s">
        <v>2443</v>
      </c>
      <c r="B651" t="s">
        <v>2444</v>
      </c>
      <c r="C651" t="s">
        <v>1349</v>
      </c>
      <c r="D651" t="s">
        <v>1350</v>
      </c>
      <c r="E651" t="s">
        <v>1351</v>
      </c>
      <c r="F651" t="s">
        <v>1352</v>
      </c>
      <c r="G651" t="s">
        <v>661</v>
      </c>
      <c r="H651" t="s">
        <v>2473</v>
      </c>
      <c r="I651" t="s">
        <v>3196</v>
      </c>
      <c r="J651" t="s">
        <v>3197</v>
      </c>
      <c r="K651" t="s">
        <v>102</v>
      </c>
      <c r="L651" t="s">
        <v>103</v>
      </c>
      <c r="M651">
        <v>363084</v>
      </c>
      <c r="N651">
        <v>98366</v>
      </c>
      <c r="O651">
        <v>461450</v>
      </c>
      <c r="Q651" t="e">
        <f>MATCH(A651,Вед!A:A,0)</f>
        <v>#N/A</v>
      </c>
      <c r="R651" t="e">
        <f>INDEX(Вед!D:D,Лист2!Q651)</f>
        <v>#N/A</v>
      </c>
      <c r="S651" t="e">
        <f>INDEX(Вед!E:E,Лист2!Q651)</f>
        <v>#N/A</v>
      </c>
      <c r="T651">
        <f>MATCH(G651,ЦС2!A:A,0)</f>
        <v>12</v>
      </c>
      <c r="U651" t="str">
        <f>INDEX(ЦС2!D:D,Лист2!T651)</f>
        <v>Государственная программа 11</v>
      </c>
      <c r="V651" t="e">
        <f>MATCH(I651,ЦС10!A:A,0)</f>
        <v>#N/A</v>
      </c>
      <c r="W651" t="e">
        <f>INDEX(ЦС10!D:D,Лист2!V651)</f>
        <v>#N/A</v>
      </c>
      <c r="X651" t="e">
        <f>INDEX(ЦС10!E:E,Лист2!V651)</f>
        <v>#N/A</v>
      </c>
      <c r="Y651">
        <f t="shared" ca="1" si="50"/>
        <v>2</v>
      </c>
      <c r="Z651">
        <f t="shared" ca="1" si="51"/>
        <v>585202</v>
      </c>
      <c r="AA651">
        <f t="shared" ca="1" si="52"/>
        <v>708243</v>
      </c>
      <c r="AB651">
        <f t="shared" ca="1" si="53"/>
        <v>-708243</v>
      </c>
      <c r="AC651">
        <f t="shared" ca="1" si="54"/>
        <v>0</v>
      </c>
    </row>
    <row r="652" spans="1:29" x14ac:dyDescent="0.25">
      <c r="A652" t="s">
        <v>2443</v>
      </c>
      <c r="B652" t="s">
        <v>2444</v>
      </c>
      <c r="C652" t="s">
        <v>1349</v>
      </c>
      <c r="D652" t="s">
        <v>1350</v>
      </c>
      <c r="E652" t="s">
        <v>1359</v>
      </c>
      <c r="F652" t="s">
        <v>1360</v>
      </c>
      <c r="G652" t="s">
        <v>661</v>
      </c>
      <c r="H652" t="s">
        <v>2473</v>
      </c>
      <c r="I652" t="s">
        <v>3198</v>
      </c>
      <c r="J652" t="s">
        <v>3199</v>
      </c>
      <c r="K652" t="s">
        <v>56</v>
      </c>
      <c r="L652" t="s">
        <v>57</v>
      </c>
      <c r="M652">
        <v>990786</v>
      </c>
      <c r="N652">
        <v>0</v>
      </c>
      <c r="O652">
        <v>990786</v>
      </c>
      <c r="Q652" t="e">
        <f>MATCH(A652,Вед!A:A,0)</f>
        <v>#N/A</v>
      </c>
      <c r="R652" t="e">
        <f>INDEX(Вед!D:D,Лист2!Q652)</f>
        <v>#N/A</v>
      </c>
      <c r="S652" t="e">
        <f>INDEX(Вед!E:E,Лист2!Q652)</f>
        <v>#N/A</v>
      </c>
      <c r="T652">
        <f>MATCH(G652,ЦС2!A:A,0)</f>
        <v>12</v>
      </c>
      <c r="U652" t="str">
        <f>INDEX(ЦС2!D:D,Лист2!T652)</f>
        <v>Государственная программа 11</v>
      </c>
      <c r="V652" t="e">
        <f>MATCH(I652,ЦС10!A:A,0)</f>
        <v>#N/A</v>
      </c>
      <c r="W652" t="e">
        <f>INDEX(ЦС10!D:D,Лист2!V652)</f>
        <v>#N/A</v>
      </c>
      <c r="X652" t="e">
        <f>INDEX(ЦС10!E:E,Лист2!V652)</f>
        <v>#N/A</v>
      </c>
      <c r="Y652">
        <f t="shared" ca="1" si="50"/>
        <v>1</v>
      </c>
      <c r="Z652">
        <f t="shared" ca="1" si="51"/>
        <v>13776</v>
      </c>
      <c r="AA652">
        <f t="shared" ca="1" si="52"/>
        <v>16682</v>
      </c>
      <c r="AB652">
        <f t="shared" ca="1" si="53"/>
        <v>-13776</v>
      </c>
      <c r="AC652">
        <f t="shared" ca="1" si="54"/>
        <v>2906</v>
      </c>
    </row>
    <row r="653" spans="1:29" x14ac:dyDescent="0.25">
      <c r="A653" t="s">
        <v>2443</v>
      </c>
      <c r="B653" t="s">
        <v>2444</v>
      </c>
      <c r="C653" t="s">
        <v>1349</v>
      </c>
      <c r="D653" t="s">
        <v>1350</v>
      </c>
      <c r="E653" t="s">
        <v>1359</v>
      </c>
      <c r="F653" t="s">
        <v>1360</v>
      </c>
      <c r="G653" t="s">
        <v>661</v>
      </c>
      <c r="H653" t="s">
        <v>2473</v>
      </c>
      <c r="I653" t="s">
        <v>3200</v>
      </c>
      <c r="J653" t="s">
        <v>3201</v>
      </c>
      <c r="K653" t="s">
        <v>74</v>
      </c>
      <c r="L653" t="s">
        <v>75</v>
      </c>
      <c r="M653">
        <v>225660</v>
      </c>
      <c r="N653">
        <v>-114225</v>
      </c>
      <c r="O653">
        <v>111435</v>
      </c>
      <c r="Q653" t="e">
        <f>MATCH(A653,Вед!A:A,0)</f>
        <v>#N/A</v>
      </c>
      <c r="R653" t="e">
        <f>INDEX(Вед!D:D,Лист2!Q653)</f>
        <v>#N/A</v>
      </c>
      <c r="S653" t="e">
        <f>INDEX(Вед!E:E,Лист2!Q653)</f>
        <v>#N/A</v>
      </c>
      <c r="T653">
        <f>MATCH(G653,ЦС2!A:A,0)</f>
        <v>12</v>
      </c>
      <c r="U653" t="str">
        <f>INDEX(ЦС2!D:D,Лист2!T653)</f>
        <v>Государственная программа 11</v>
      </c>
      <c r="V653" t="e">
        <f>MATCH(I653,ЦС10!A:A,0)</f>
        <v>#N/A</v>
      </c>
      <c r="W653" t="e">
        <f>INDEX(ЦС10!D:D,Лист2!V653)</f>
        <v>#N/A</v>
      </c>
      <c r="X653" t="e">
        <f>INDEX(ЦС10!E:E,Лист2!V653)</f>
        <v>#N/A</v>
      </c>
      <c r="Y653">
        <f t="shared" ca="1" si="50"/>
        <v>3</v>
      </c>
      <c r="Z653">
        <f t="shared" ca="1" si="51"/>
        <v>155817</v>
      </c>
      <c r="AA653">
        <f t="shared" ca="1" si="52"/>
        <v>270590</v>
      </c>
      <c r="AB653">
        <f t="shared" ca="1" si="53"/>
        <v>0</v>
      </c>
      <c r="AC653">
        <f t="shared" ca="1" si="54"/>
        <v>270590</v>
      </c>
    </row>
    <row r="654" spans="1:29" x14ac:dyDescent="0.25">
      <c r="A654" t="s">
        <v>2443</v>
      </c>
      <c r="B654" t="s">
        <v>2444</v>
      </c>
      <c r="C654" t="s">
        <v>1349</v>
      </c>
      <c r="D654" t="s">
        <v>1350</v>
      </c>
      <c r="E654" t="s">
        <v>1368</v>
      </c>
      <c r="F654" t="s">
        <v>1369</v>
      </c>
      <c r="G654" t="s">
        <v>661</v>
      </c>
      <c r="H654" t="s">
        <v>2473</v>
      </c>
      <c r="I654" t="s">
        <v>3202</v>
      </c>
      <c r="J654" t="s">
        <v>3203</v>
      </c>
      <c r="K654" t="s">
        <v>102</v>
      </c>
      <c r="L654" t="s">
        <v>103</v>
      </c>
      <c r="M654">
        <v>199872</v>
      </c>
      <c r="N654">
        <v>100881</v>
      </c>
      <c r="O654">
        <v>300753</v>
      </c>
      <c r="Q654" t="e">
        <f>MATCH(A654,Вед!A:A,0)</f>
        <v>#N/A</v>
      </c>
      <c r="R654" t="e">
        <f>INDEX(Вед!D:D,Лист2!Q654)</f>
        <v>#N/A</v>
      </c>
      <c r="S654" t="e">
        <f>INDEX(Вед!E:E,Лист2!Q654)</f>
        <v>#N/A</v>
      </c>
      <c r="T654">
        <f>MATCH(G654,ЦС2!A:A,0)</f>
        <v>12</v>
      </c>
      <c r="U654" t="str">
        <f>INDEX(ЦС2!D:D,Лист2!T654)</f>
        <v>Государственная программа 11</v>
      </c>
      <c r="V654" t="e">
        <f>MATCH(I654,ЦС10!A:A,0)</f>
        <v>#N/A</v>
      </c>
      <c r="W654" t="e">
        <f>INDEX(ЦС10!D:D,Лист2!V654)</f>
        <v>#N/A</v>
      </c>
      <c r="X654" t="e">
        <f>INDEX(ЦС10!E:E,Лист2!V654)</f>
        <v>#N/A</v>
      </c>
      <c r="Y654">
        <f t="shared" ca="1" si="50"/>
        <v>1</v>
      </c>
      <c r="Z654">
        <f t="shared" ca="1" si="51"/>
        <v>319684</v>
      </c>
      <c r="AA654">
        <f t="shared" ca="1" si="52"/>
        <v>945049</v>
      </c>
      <c r="AB654">
        <f t="shared" ca="1" si="53"/>
        <v>-319684</v>
      </c>
      <c r="AC654">
        <f t="shared" ca="1" si="54"/>
        <v>625365</v>
      </c>
    </row>
    <row r="655" spans="1:29" x14ac:dyDescent="0.25">
      <c r="A655" t="s">
        <v>2443</v>
      </c>
      <c r="B655" t="s">
        <v>2444</v>
      </c>
      <c r="C655" t="s">
        <v>1349</v>
      </c>
      <c r="D655" t="s">
        <v>1350</v>
      </c>
      <c r="E655" t="s">
        <v>1368</v>
      </c>
      <c r="F655" t="s">
        <v>1369</v>
      </c>
      <c r="G655" t="s">
        <v>661</v>
      </c>
      <c r="H655" t="s">
        <v>2473</v>
      </c>
      <c r="I655" t="s">
        <v>3204</v>
      </c>
      <c r="J655" t="s">
        <v>3205</v>
      </c>
      <c r="K655" t="s">
        <v>102</v>
      </c>
      <c r="L655" t="s">
        <v>103</v>
      </c>
      <c r="M655">
        <v>338927</v>
      </c>
      <c r="N655">
        <v>-338927</v>
      </c>
      <c r="O655">
        <v>0</v>
      </c>
      <c r="Q655" t="e">
        <f>MATCH(A655,Вед!A:A,0)</f>
        <v>#N/A</v>
      </c>
      <c r="R655" t="e">
        <f>INDEX(Вед!D:D,Лист2!Q655)</f>
        <v>#N/A</v>
      </c>
      <c r="S655" t="e">
        <f>INDEX(Вед!E:E,Лист2!Q655)</f>
        <v>#N/A</v>
      </c>
      <c r="T655">
        <f>MATCH(G655,ЦС2!A:A,0)</f>
        <v>12</v>
      </c>
      <c r="U655" t="str">
        <f>INDEX(ЦС2!D:D,Лист2!T655)</f>
        <v>Государственная программа 11</v>
      </c>
      <c r="V655" t="e">
        <f>MATCH(I655,ЦС10!A:A,0)</f>
        <v>#N/A</v>
      </c>
      <c r="W655" t="e">
        <f>INDEX(ЦС10!D:D,Лист2!V655)</f>
        <v>#N/A</v>
      </c>
      <c r="X655" t="e">
        <f>INDEX(ЦС10!E:E,Лист2!V655)</f>
        <v>#N/A</v>
      </c>
      <c r="Y655">
        <f t="shared" ca="1" si="50"/>
        <v>3</v>
      </c>
      <c r="Z655">
        <f t="shared" ca="1" si="51"/>
        <v>175263</v>
      </c>
      <c r="AA655">
        <f t="shared" ca="1" si="52"/>
        <v>656472</v>
      </c>
      <c r="AB655">
        <f t="shared" ca="1" si="53"/>
        <v>0</v>
      </c>
      <c r="AC655">
        <f t="shared" ca="1" si="54"/>
        <v>656472</v>
      </c>
    </row>
    <row r="656" spans="1:29" x14ac:dyDescent="0.25">
      <c r="A656" t="s">
        <v>2443</v>
      </c>
      <c r="B656" t="s">
        <v>2444</v>
      </c>
      <c r="C656" t="s">
        <v>1349</v>
      </c>
      <c r="D656" t="s">
        <v>1350</v>
      </c>
      <c r="E656" t="s">
        <v>1368</v>
      </c>
      <c r="F656" t="s">
        <v>1369</v>
      </c>
      <c r="G656" t="s">
        <v>661</v>
      </c>
      <c r="H656" t="s">
        <v>2473</v>
      </c>
      <c r="I656" t="s">
        <v>3206</v>
      </c>
      <c r="J656" t="s">
        <v>3207</v>
      </c>
      <c r="K656" t="s">
        <v>46</v>
      </c>
      <c r="L656" t="s">
        <v>47</v>
      </c>
      <c r="M656">
        <v>51570</v>
      </c>
      <c r="N656">
        <v>1578</v>
      </c>
      <c r="O656">
        <v>53148</v>
      </c>
      <c r="Q656" t="e">
        <f>MATCH(A656,Вед!A:A,0)</f>
        <v>#N/A</v>
      </c>
      <c r="R656" t="e">
        <f>INDEX(Вед!D:D,Лист2!Q656)</f>
        <v>#N/A</v>
      </c>
      <c r="S656" t="e">
        <f>INDEX(Вед!E:E,Лист2!Q656)</f>
        <v>#N/A</v>
      </c>
      <c r="T656">
        <f>MATCH(G656,ЦС2!A:A,0)</f>
        <v>12</v>
      </c>
      <c r="U656" t="str">
        <f>INDEX(ЦС2!D:D,Лист2!T656)</f>
        <v>Государственная программа 11</v>
      </c>
      <c r="V656" t="e">
        <f>MATCH(I656,ЦС10!A:A,0)</f>
        <v>#N/A</v>
      </c>
      <c r="W656" t="e">
        <f>INDEX(ЦС10!D:D,Лист2!V656)</f>
        <v>#N/A</v>
      </c>
      <c r="X656" t="e">
        <f>INDEX(ЦС10!E:E,Лист2!V656)</f>
        <v>#N/A</v>
      </c>
      <c r="Y656">
        <f t="shared" ca="1" si="50"/>
        <v>0</v>
      </c>
      <c r="Z656">
        <f t="shared" ca="1" si="51"/>
        <v>253343</v>
      </c>
      <c r="AA656">
        <f t="shared" ca="1" si="52"/>
        <v>815295</v>
      </c>
      <c r="AB656">
        <f t="shared" ca="1" si="53"/>
        <v>253343</v>
      </c>
      <c r="AC656">
        <f t="shared" ca="1" si="54"/>
        <v>1068638</v>
      </c>
    </row>
    <row r="657" spans="1:29" x14ac:dyDescent="0.25">
      <c r="A657" t="s">
        <v>2443</v>
      </c>
      <c r="B657" t="s">
        <v>2444</v>
      </c>
      <c r="C657" t="s">
        <v>1349</v>
      </c>
      <c r="D657" t="s">
        <v>1350</v>
      </c>
      <c r="E657" t="s">
        <v>1368</v>
      </c>
      <c r="F657" t="s">
        <v>1369</v>
      </c>
      <c r="G657" t="s">
        <v>661</v>
      </c>
      <c r="H657" t="s">
        <v>2473</v>
      </c>
      <c r="I657" t="s">
        <v>3208</v>
      </c>
      <c r="J657" t="s">
        <v>3209</v>
      </c>
      <c r="K657" t="s">
        <v>242</v>
      </c>
      <c r="L657" t="s">
        <v>243</v>
      </c>
      <c r="M657">
        <v>406892</v>
      </c>
      <c r="N657">
        <v>-406892</v>
      </c>
      <c r="O657">
        <v>0</v>
      </c>
      <c r="Q657" t="e">
        <f>MATCH(A657,Вед!A:A,0)</f>
        <v>#N/A</v>
      </c>
      <c r="R657" t="e">
        <f>INDEX(Вед!D:D,Лист2!Q657)</f>
        <v>#N/A</v>
      </c>
      <c r="S657" t="e">
        <f>INDEX(Вед!E:E,Лист2!Q657)</f>
        <v>#N/A</v>
      </c>
      <c r="T657">
        <f>MATCH(G657,ЦС2!A:A,0)</f>
        <v>12</v>
      </c>
      <c r="U657" t="str">
        <f>INDEX(ЦС2!D:D,Лист2!T657)</f>
        <v>Государственная программа 11</v>
      </c>
      <c r="V657" t="e">
        <f>MATCH(I657,ЦС10!A:A,0)</f>
        <v>#N/A</v>
      </c>
      <c r="W657" t="e">
        <f>INDEX(ЦС10!D:D,Лист2!V657)</f>
        <v>#N/A</v>
      </c>
      <c r="X657" t="e">
        <f>INDEX(ЦС10!E:E,Лист2!V657)</f>
        <v>#N/A</v>
      </c>
      <c r="Y657">
        <f t="shared" ca="1" si="50"/>
        <v>0</v>
      </c>
      <c r="Z657">
        <f t="shared" ca="1" si="51"/>
        <v>122333</v>
      </c>
      <c r="AA657">
        <f t="shared" ca="1" si="52"/>
        <v>198684</v>
      </c>
      <c r="AB657">
        <f t="shared" ca="1" si="53"/>
        <v>122333</v>
      </c>
      <c r="AC657">
        <f t="shared" ca="1" si="54"/>
        <v>321017</v>
      </c>
    </row>
    <row r="658" spans="1:29" x14ac:dyDescent="0.25">
      <c r="A658" t="s">
        <v>2443</v>
      </c>
      <c r="B658" t="s">
        <v>2444</v>
      </c>
      <c r="C658" t="s">
        <v>1349</v>
      </c>
      <c r="D658" t="s">
        <v>1350</v>
      </c>
      <c r="E658" t="s">
        <v>1368</v>
      </c>
      <c r="F658" t="s">
        <v>1369</v>
      </c>
      <c r="G658" t="s">
        <v>661</v>
      </c>
      <c r="H658" t="s">
        <v>2473</v>
      </c>
      <c r="I658" t="s">
        <v>3208</v>
      </c>
      <c r="J658" t="s">
        <v>3209</v>
      </c>
      <c r="K658" t="s">
        <v>244</v>
      </c>
      <c r="L658" t="s">
        <v>245</v>
      </c>
      <c r="M658">
        <v>358984</v>
      </c>
      <c r="N658">
        <v>0</v>
      </c>
      <c r="O658">
        <v>358984</v>
      </c>
      <c r="Q658" t="e">
        <f>MATCH(A658,Вед!A:A,0)</f>
        <v>#N/A</v>
      </c>
      <c r="R658" t="e">
        <f>INDEX(Вед!D:D,Лист2!Q658)</f>
        <v>#N/A</v>
      </c>
      <c r="S658" t="e">
        <f>INDEX(Вед!E:E,Лист2!Q658)</f>
        <v>#N/A</v>
      </c>
      <c r="T658">
        <f>MATCH(G658,ЦС2!A:A,0)</f>
        <v>12</v>
      </c>
      <c r="U658" t="str">
        <f>INDEX(ЦС2!D:D,Лист2!T658)</f>
        <v>Государственная программа 11</v>
      </c>
      <c r="V658" t="e">
        <f>MATCH(I658,ЦС10!A:A,0)</f>
        <v>#N/A</v>
      </c>
      <c r="W658" t="e">
        <f>INDEX(ЦС10!D:D,Лист2!V658)</f>
        <v>#N/A</v>
      </c>
      <c r="X658" t="e">
        <f>INDEX(ЦС10!E:E,Лист2!V658)</f>
        <v>#N/A</v>
      </c>
      <c r="Y658">
        <f t="shared" ca="1" si="50"/>
        <v>1</v>
      </c>
      <c r="Z658">
        <f t="shared" ca="1" si="51"/>
        <v>827023</v>
      </c>
      <c r="AA658">
        <f t="shared" ca="1" si="52"/>
        <v>860053</v>
      </c>
      <c r="AB658">
        <f t="shared" ca="1" si="53"/>
        <v>-827023</v>
      </c>
      <c r="AC658">
        <f t="shared" ca="1" si="54"/>
        <v>33030</v>
      </c>
    </row>
    <row r="659" spans="1:29" x14ac:dyDescent="0.25">
      <c r="A659" t="s">
        <v>2443</v>
      </c>
      <c r="B659" t="s">
        <v>2444</v>
      </c>
      <c r="C659" t="s">
        <v>1349</v>
      </c>
      <c r="D659" t="s">
        <v>1350</v>
      </c>
      <c r="E659" t="s">
        <v>1368</v>
      </c>
      <c r="F659" t="s">
        <v>1369</v>
      </c>
      <c r="G659" t="s">
        <v>661</v>
      </c>
      <c r="H659" t="s">
        <v>2473</v>
      </c>
      <c r="I659" t="s">
        <v>3208</v>
      </c>
      <c r="J659" t="s">
        <v>3209</v>
      </c>
      <c r="K659" t="s">
        <v>246</v>
      </c>
      <c r="L659" t="s">
        <v>247</v>
      </c>
      <c r="M659">
        <v>539460</v>
      </c>
      <c r="N659">
        <v>-539460</v>
      </c>
      <c r="O659">
        <v>0</v>
      </c>
      <c r="Q659" t="e">
        <f>MATCH(A659,Вед!A:A,0)</f>
        <v>#N/A</v>
      </c>
      <c r="R659" t="e">
        <f>INDEX(Вед!D:D,Лист2!Q659)</f>
        <v>#N/A</v>
      </c>
      <c r="S659" t="e">
        <f>INDEX(Вед!E:E,Лист2!Q659)</f>
        <v>#N/A</v>
      </c>
      <c r="T659">
        <f>MATCH(G659,ЦС2!A:A,0)</f>
        <v>12</v>
      </c>
      <c r="U659" t="str">
        <f>INDEX(ЦС2!D:D,Лист2!T659)</f>
        <v>Государственная программа 11</v>
      </c>
      <c r="V659" t="e">
        <f>MATCH(I659,ЦС10!A:A,0)</f>
        <v>#N/A</v>
      </c>
      <c r="W659" t="e">
        <f>INDEX(ЦС10!D:D,Лист2!V659)</f>
        <v>#N/A</v>
      </c>
      <c r="X659" t="e">
        <f>INDEX(ЦС10!E:E,Лист2!V659)</f>
        <v>#N/A</v>
      </c>
      <c r="Y659">
        <f t="shared" ca="1" si="50"/>
        <v>1</v>
      </c>
      <c r="Z659">
        <f t="shared" ca="1" si="51"/>
        <v>721436</v>
      </c>
      <c r="AA659">
        <f t="shared" ca="1" si="52"/>
        <v>931507</v>
      </c>
      <c r="AB659">
        <f t="shared" ca="1" si="53"/>
        <v>-721436</v>
      </c>
      <c r="AC659">
        <f t="shared" ca="1" si="54"/>
        <v>210071</v>
      </c>
    </row>
    <row r="660" spans="1:29" x14ac:dyDescent="0.25">
      <c r="A660" t="s">
        <v>2443</v>
      </c>
      <c r="B660" t="s">
        <v>2444</v>
      </c>
      <c r="C660" t="s">
        <v>1349</v>
      </c>
      <c r="D660" t="s">
        <v>1350</v>
      </c>
      <c r="E660" t="s">
        <v>1368</v>
      </c>
      <c r="F660" t="s">
        <v>1369</v>
      </c>
      <c r="G660" t="s">
        <v>661</v>
      </c>
      <c r="H660" t="s">
        <v>2473</v>
      </c>
      <c r="I660" t="s">
        <v>3208</v>
      </c>
      <c r="J660" t="s">
        <v>3209</v>
      </c>
      <c r="K660" t="s">
        <v>82</v>
      </c>
      <c r="L660" t="s">
        <v>83</v>
      </c>
      <c r="M660">
        <v>905021</v>
      </c>
      <c r="N660">
        <v>890841</v>
      </c>
      <c r="O660">
        <v>1795862</v>
      </c>
      <c r="Q660" t="e">
        <f>MATCH(A660,Вед!A:A,0)</f>
        <v>#N/A</v>
      </c>
      <c r="R660" t="e">
        <f>INDEX(Вед!D:D,Лист2!Q660)</f>
        <v>#N/A</v>
      </c>
      <c r="S660" t="e">
        <f>INDEX(Вед!E:E,Лист2!Q660)</f>
        <v>#N/A</v>
      </c>
      <c r="T660">
        <f>MATCH(G660,ЦС2!A:A,0)</f>
        <v>12</v>
      </c>
      <c r="U660" t="str">
        <f>INDEX(ЦС2!D:D,Лист2!T660)</f>
        <v>Государственная программа 11</v>
      </c>
      <c r="V660" t="e">
        <f>MATCH(I660,ЦС10!A:A,0)</f>
        <v>#N/A</v>
      </c>
      <c r="W660" t="e">
        <f>INDEX(ЦС10!D:D,Лист2!V660)</f>
        <v>#N/A</v>
      </c>
      <c r="X660" t="e">
        <f>INDEX(ЦС10!E:E,Лист2!V660)</f>
        <v>#N/A</v>
      </c>
      <c r="Y660">
        <f t="shared" ca="1" si="50"/>
        <v>0</v>
      </c>
      <c r="Z660">
        <f t="shared" ca="1" si="51"/>
        <v>199058</v>
      </c>
      <c r="AA660">
        <f t="shared" ca="1" si="52"/>
        <v>815657</v>
      </c>
      <c r="AB660">
        <f t="shared" ca="1" si="53"/>
        <v>199058</v>
      </c>
      <c r="AC660">
        <f t="shared" ca="1" si="54"/>
        <v>1014715</v>
      </c>
    </row>
    <row r="661" spans="1:29" x14ac:dyDescent="0.25">
      <c r="A661" t="s">
        <v>2443</v>
      </c>
      <c r="B661" t="s">
        <v>2444</v>
      </c>
      <c r="C661" t="s">
        <v>1349</v>
      </c>
      <c r="D661" t="s">
        <v>1350</v>
      </c>
      <c r="E661" t="s">
        <v>1368</v>
      </c>
      <c r="F661" t="s">
        <v>1369</v>
      </c>
      <c r="G661" t="s">
        <v>661</v>
      </c>
      <c r="H661" t="s">
        <v>2473</v>
      </c>
      <c r="I661" t="s">
        <v>3208</v>
      </c>
      <c r="J661" t="s">
        <v>3209</v>
      </c>
      <c r="K661" t="s">
        <v>102</v>
      </c>
      <c r="L661" t="s">
        <v>103</v>
      </c>
      <c r="M661">
        <v>867395</v>
      </c>
      <c r="N661">
        <v>91218</v>
      </c>
      <c r="O661">
        <v>958613</v>
      </c>
      <c r="Q661" t="e">
        <f>MATCH(A661,Вед!A:A,0)</f>
        <v>#N/A</v>
      </c>
      <c r="R661" t="e">
        <f>INDEX(Вед!D:D,Лист2!Q661)</f>
        <v>#N/A</v>
      </c>
      <c r="S661" t="e">
        <f>INDEX(Вед!E:E,Лист2!Q661)</f>
        <v>#N/A</v>
      </c>
      <c r="T661">
        <f>MATCH(G661,ЦС2!A:A,0)</f>
        <v>12</v>
      </c>
      <c r="U661" t="str">
        <f>INDEX(ЦС2!D:D,Лист2!T661)</f>
        <v>Государственная программа 11</v>
      </c>
      <c r="V661" t="e">
        <f>MATCH(I661,ЦС10!A:A,0)</f>
        <v>#N/A</v>
      </c>
      <c r="W661" t="e">
        <f>INDEX(ЦС10!D:D,Лист2!V661)</f>
        <v>#N/A</v>
      </c>
      <c r="X661" t="e">
        <f>INDEX(ЦС10!E:E,Лист2!V661)</f>
        <v>#N/A</v>
      </c>
      <c r="Y661">
        <f t="shared" ca="1" si="50"/>
        <v>0</v>
      </c>
      <c r="Z661">
        <f t="shared" ca="1" si="51"/>
        <v>7520</v>
      </c>
      <c r="AA661">
        <f t="shared" ca="1" si="52"/>
        <v>10042</v>
      </c>
      <c r="AB661">
        <f t="shared" ca="1" si="53"/>
        <v>7520</v>
      </c>
      <c r="AC661">
        <f t="shared" ca="1" si="54"/>
        <v>17562</v>
      </c>
    </row>
    <row r="662" spans="1:29" x14ac:dyDescent="0.25">
      <c r="A662" t="s">
        <v>2443</v>
      </c>
      <c r="B662" t="s">
        <v>2444</v>
      </c>
      <c r="C662" t="s">
        <v>1349</v>
      </c>
      <c r="D662" t="s">
        <v>1350</v>
      </c>
      <c r="E662" t="s">
        <v>1368</v>
      </c>
      <c r="F662" t="s">
        <v>1369</v>
      </c>
      <c r="G662" t="s">
        <v>661</v>
      </c>
      <c r="H662" t="s">
        <v>2473</v>
      </c>
      <c r="I662" t="s">
        <v>3208</v>
      </c>
      <c r="J662" t="s">
        <v>3209</v>
      </c>
      <c r="K662" t="s">
        <v>258</v>
      </c>
      <c r="L662" t="s">
        <v>259</v>
      </c>
      <c r="M662">
        <v>480054</v>
      </c>
      <c r="N662">
        <v>0</v>
      </c>
      <c r="O662">
        <v>480054</v>
      </c>
      <c r="Q662" t="e">
        <f>MATCH(A662,Вед!A:A,0)</f>
        <v>#N/A</v>
      </c>
      <c r="R662" t="e">
        <f>INDEX(Вед!D:D,Лист2!Q662)</f>
        <v>#N/A</v>
      </c>
      <c r="S662" t="e">
        <f>INDEX(Вед!E:E,Лист2!Q662)</f>
        <v>#N/A</v>
      </c>
      <c r="T662">
        <f>MATCH(G662,ЦС2!A:A,0)</f>
        <v>12</v>
      </c>
      <c r="U662" t="str">
        <f>INDEX(ЦС2!D:D,Лист2!T662)</f>
        <v>Государственная программа 11</v>
      </c>
      <c r="V662" t="e">
        <f>MATCH(I662,ЦС10!A:A,0)</f>
        <v>#N/A</v>
      </c>
      <c r="W662" t="e">
        <f>INDEX(ЦС10!D:D,Лист2!V662)</f>
        <v>#N/A</v>
      </c>
      <c r="X662" t="e">
        <f>INDEX(ЦС10!E:E,Лист2!V662)</f>
        <v>#N/A</v>
      </c>
      <c r="Y662">
        <f t="shared" ca="1" si="50"/>
        <v>1</v>
      </c>
      <c r="Z662">
        <f t="shared" ca="1" si="51"/>
        <v>46107</v>
      </c>
      <c r="AA662">
        <f t="shared" ca="1" si="52"/>
        <v>632094</v>
      </c>
      <c r="AB662">
        <f t="shared" ca="1" si="53"/>
        <v>-46107</v>
      </c>
      <c r="AC662">
        <f t="shared" ca="1" si="54"/>
        <v>585987</v>
      </c>
    </row>
    <row r="663" spans="1:29" x14ac:dyDescent="0.25">
      <c r="A663" t="s">
        <v>2443</v>
      </c>
      <c r="B663" t="s">
        <v>2444</v>
      </c>
      <c r="C663" t="s">
        <v>1349</v>
      </c>
      <c r="D663" t="s">
        <v>1350</v>
      </c>
      <c r="E663" t="s">
        <v>1368</v>
      </c>
      <c r="F663" t="s">
        <v>1369</v>
      </c>
      <c r="G663" t="s">
        <v>661</v>
      </c>
      <c r="H663" t="s">
        <v>2473</v>
      </c>
      <c r="I663" t="s">
        <v>3210</v>
      </c>
      <c r="J663" t="s">
        <v>3211</v>
      </c>
      <c r="K663" t="s">
        <v>102</v>
      </c>
      <c r="L663" t="s">
        <v>103</v>
      </c>
      <c r="M663">
        <v>242510</v>
      </c>
      <c r="N663">
        <v>217911</v>
      </c>
      <c r="O663">
        <v>460421</v>
      </c>
      <c r="Q663" t="e">
        <f>MATCH(A663,Вед!A:A,0)</f>
        <v>#N/A</v>
      </c>
      <c r="R663" t="e">
        <f>INDEX(Вед!D:D,Лист2!Q663)</f>
        <v>#N/A</v>
      </c>
      <c r="S663" t="e">
        <f>INDEX(Вед!E:E,Лист2!Q663)</f>
        <v>#N/A</v>
      </c>
      <c r="T663">
        <f>MATCH(G663,ЦС2!A:A,0)</f>
        <v>12</v>
      </c>
      <c r="U663" t="str">
        <f>INDEX(ЦС2!D:D,Лист2!T663)</f>
        <v>Государственная программа 11</v>
      </c>
      <c r="V663" t="e">
        <f>MATCH(I663,ЦС10!A:A,0)</f>
        <v>#N/A</v>
      </c>
      <c r="W663" t="e">
        <f>INDEX(ЦС10!D:D,Лист2!V663)</f>
        <v>#N/A</v>
      </c>
      <c r="X663" t="e">
        <f>INDEX(ЦС10!E:E,Лист2!V663)</f>
        <v>#N/A</v>
      </c>
      <c r="Y663">
        <f t="shared" ca="1" si="50"/>
        <v>3</v>
      </c>
      <c r="Z663">
        <f t="shared" ca="1" si="51"/>
        <v>774570</v>
      </c>
      <c r="AA663">
        <f t="shared" ca="1" si="52"/>
        <v>844565</v>
      </c>
      <c r="AB663">
        <f t="shared" ca="1" si="53"/>
        <v>0</v>
      </c>
      <c r="AC663">
        <f t="shared" ca="1" si="54"/>
        <v>844565</v>
      </c>
    </row>
    <row r="664" spans="1:29" x14ac:dyDescent="0.25">
      <c r="A664" t="s">
        <v>2443</v>
      </c>
      <c r="B664" t="s">
        <v>2444</v>
      </c>
      <c r="C664" t="s">
        <v>1349</v>
      </c>
      <c r="D664" t="s">
        <v>1350</v>
      </c>
      <c r="E664" t="s">
        <v>1368</v>
      </c>
      <c r="F664" t="s">
        <v>1369</v>
      </c>
      <c r="G664" t="s">
        <v>661</v>
      </c>
      <c r="H664" t="s">
        <v>2473</v>
      </c>
      <c r="I664" t="s">
        <v>3212</v>
      </c>
      <c r="J664" t="s">
        <v>3213</v>
      </c>
      <c r="K664" t="s">
        <v>102</v>
      </c>
      <c r="L664" t="s">
        <v>103</v>
      </c>
      <c r="M664">
        <v>639015</v>
      </c>
      <c r="N664">
        <v>0</v>
      </c>
      <c r="O664">
        <v>639015</v>
      </c>
      <c r="Q664" t="e">
        <f>MATCH(A664,Вед!A:A,0)</f>
        <v>#N/A</v>
      </c>
      <c r="R664" t="e">
        <f>INDEX(Вед!D:D,Лист2!Q664)</f>
        <v>#N/A</v>
      </c>
      <c r="S664" t="e">
        <f>INDEX(Вед!E:E,Лист2!Q664)</f>
        <v>#N/A</v>
      </c>
      <c r="T664">
        <f>MATCH(G664,ЦС2!A:A,0)</f>
        <v>12</v>
      </c>
      <c r="U664" t="str">
        <f>INDEX(ЦС2!D:D,Лист2!T664)</f>
        <v>Государственная программа 11</v>
      </c>
      <c r="V664" t="e">
        <f>MATCH(I664,ЦС10!A:A,0)</f>
        <v>#N/A</v>
      </c>
      <c r="W664" t="e">
        <f>INDEX(ЦС10!D:D,Лист2!V664)</f>
        <v>#N/A</v>
      </c>
      <c r="X664" t="e">
        <f>INDEX(ЦС10!E:E,Лист2!V664)</f>
        <v>#N/A</v>
      </c>
      <c r="Y664">
        <f t="shared" ca="1" si="50"/>
        <v>2</v>
      </c>
      <c r="Z664">
        <f t="shared" ca="1" si="51"/>
        <v>94889</v>
      </c>
      <c r="AA664">
        <f t="shared" ca="1" si="52"/>
        <v>581943</v>
      </c>
      <c r="AB664">
        <f t="shared" ca="1" si="53"/>
        <v>-581943</v>
      </c>
      <c r="AC664">
        <f t="shared" ca="1" si="54"/>
        <v>0</v>
      </c>
    </row>
    <row r="665" spans="1:29" x14ac:dyDescent="0.25">
      <c r="A665" t="s">
        <v>2443</v>
      </c>
      <c r="B665" t="s">
        <v>2444</v>
      </c>
      <c r="C665" t="s">
        <v>1349</v>
      </c>
      <c r="D665" t="s">
        <v>1350</v>
      </c>
      <c r="E665" t="s">
        <v>1368</v>
      </c>
      <c r="F665" t="s">
        <v>1369</v>
      </c>
      <c r="G665" t="s">
        <v>661</v>
      </c>
      <c r="H665" t="s">
        <v>2473</v>
      </c>
      <c r="I665" t="s">
        <v>3214</v>
      </c>
      <c r="J665" t="s">
        <v>3215</v>
      </c>
      <c r="K665" t="s">
        <v>102</v>
      </c>
      <c r="L665" t="s">
        <v>103</v>
      </c>
      <c r="M665">
        <v>772541</v>
      </c>
      <c r="N665">
        <v>-772541</v>
      </c>
      <c r="O665">
        <v>0</v>
      </c>
      <c r="Q665" t="e">
        <f>MATCH(A665,Вед!A:A,0)</f>
        <v>#N/A</v>
      </c>
      <c r="R665" t="e">
        <f>INDEX(Вед!D:D,Лист2!Q665)</f>
        <v>#N/A</v>
      </c>
      <c r="S665" t="e">
        <f>INDEX(Вед!E:E,Лист2!Q665)</f>
        <v>#N/A</v>
      </c>
      <c r="T665">
        <f>MATCH(G665,ЦС2!A:A,0)</f>
        <v>12</v>
      </c>
      <c r="U665" t="str">
        <f>INDEX(ЦС2!D:D,Лист2!T665)</f>
        <v>Государственная программа 11</v>
      </c>
      <c r="V665" t="e">
        <f>MATCH(I665,ЦС10!A:A,0)</f>
        <v>#N/A</v>
      </c>
      <c r="W665" t="e">
        <f>INDEX(ЦС10!D:D,Лист2!V665)</f>
        <v>#N/A</v>
      </c>
      <c r="X665" t="e">
        <f>INDEX(ЦС10!E:E,Лист2!V665)</f>
        <v>#N/A</v>
      </c>
      <c r="Y665">
        <f t="shared" ca="1" si="50"/>
        <v>0</v>
      </c>
      <c r="Z665">
        <f t="shared" ca="1" si="51"/>
        <v>252518</v>
      </c>
      <c r="AA665">
        <f t="shared" ca="1" si="52"/>
        <v>579929</v>
      </c>
      <c r="AB665">
        <f t="shared" ca="1" si="53"/>
        <v>252518</v>
      </c>
      <c r="AC665">
        <f t="shared" ca="1" si="54"/>
        <v>832447</v>
      </c>
    </row>
    <row r="666" spans="1:29" x14ac:dyDescent="0.25">
      <c r="A666" t="s">
        <v>2443</v>
      </c>
      <c r="B666" t="s">
        <v>2444</v>
      </c>
      <c r="C666" t="s">
        <v>1349</v>
      </c>
      <c r="D666" t="s">
        <v>1350</v>
      </c>
      <c r="E666" t="s">
        <v>1368</v>
      </c>
      <c r="F666" t="s">
        <v>1369</v>
      </c>
      <c r="G666" t="s">
        <v>661</v>
      </c>
      <c r="H666" t="s">
        <v>2473</v>
      </c>
      <c r="I666" t="s">
        <v>3216</v>
      </c>
      <c r="J666" t="s">
        <v>3217</v>
      </c>
      <c r="K666" t="s">
        <v>102</v>
      </c>
      <c r="L666" t="s">
        <v>103</v>
      </c>
      <c r="M666">
        <v>507262</v>
      </c>
      <c r="N666">
        <v>0</v>
      </c>
      <c r="O666">
        <v>507262</v>
      </c>
      <c r="Q666" t="e">
        <f>MATCH(A666,Вед!A:A,0)</f>
        <v>#N/A</v>
      </c>
      <c r="R666" t="e">
        <f>INDEX(Вед!D:D,Лист2!Q666)</f>
        <v>#N/A</v>
      </c>
      <c r="S666" t="e">
        <f>INDEX(Вед!E:E,Лист2!Q666)</f>
        <v>#N/A</v>
      </c>
      <c r="T666">
        <f>MATCH(G666,ЦС2!A:A,0)</f>
        <v>12</v>
      </c>
      <c r="U666" t="str">
        <f>INDEX(ЦС2!D:D,Лист2!T666)</f>
        <v>Государственная программа 11</v>
      </c>
      <c r="V666" t="e">
        <f>MATCH(I666,ЦС10!A:A,0)</f>
        <v>#N/A</v>
      </c>
      <c r="W666" t="e">
        <f>INDEX(ЦС10!D:D,Лист2!V666)</f>
        <v>#N/A</v>
      </c>
      <c r="X666" t="e">
        <f>INDEX(ЦС10!E:E,Лист2!V666)</f>
        <v>#N/A</v>
      </c>
      <c r="Y666">
        <f t="shared" ca="1" si="50"/>
        <v>2</v>
      </c>
      <c r="Z666">
        <f t="shared" ca="1" si="51"/>
        <v>71284</v>
      </c>
      <c r="AA666">
        <f t="shared" ca="1" si="52"/>
        <v>78744</v>
      </c>
      <c r="AB666">
        <f t="shared" ca="1" si="53"/>
        <v>-78744</v>
      </c>
      <c r="AC666">
        <f t="shared" ca="1" si="54"/>
        <v>0</v>
      </c>
    </row>
    <row r="667" spans="1:29" x14ac:dyDescent="0.25">
      <c r="A667" t="s">
        <v>2443</v>
      </c>
      <c r="B667" t="s">
        <v>2444</v>
      </c>
      <c r="C667" t="s">
        <v>1349</v>
      </c>
      <c r="D667" t="s">
        <v>1350</v>
      </c>
      <c r="E667" t="s">
        <v>1368</v>
      </c>
      <c r="F667" t="s">
        <v>1369</v>
      </c>
      <c r="G667" t="s">
        <v>661</v>
      </c>
      <c r="H667" t="s">
        <v>2473</v>
      </c>
      <c r="I667" t="s">
        <v>3218</v>
      </c>
      <c r="J667" t="s">
        <v>3219</v>
      </c>
      <c r="K667" t="s">
        <v>102</v>
      </c>
      <c r="L667" t="s">
        <v>103</v>
      </c>
      <c r="M667">
        <v>619962</v>
      </c>
      <c r="N667">
        <v>0</v>
      </c>
      <c r="O667">
        <v>619962</v>
      </c>
      <c r="Q667" t="e">
        <f>MATCH(A667,Вед!A:A,0)</f>
        <v>#N/A</v>
      </c>
      <c r="R667" t="e">
        <f>INDEX(Вед!D:D,Лист2!Q667)</f>
        <v>#N/A</v>
      </c>
      <c r="S667" t="e">
        <f>INDEX(Вед!E:E,Лист2!Q667)</f>
        <v>#N/A</v>
      </c>
      <c r="T667">
        <f>MATCH(G667,ЦС2!A:A,0)</f>
        <v>12</v>
      </c>
      <c r="U667" t="str">
        <f>INDEX(ЦС2!D:D,Лист2!T667)</f>
        <v>Государственная программа 11</v>
      </c>
      <c r="V667" t="e">
        <f>MATCH(I667,ЦС10!A:A,0)</f>
        <v>#N/A</v>
      </c>
      <c r="W667" t="e">
        <f>INDEX(ЦС10!D:D,Лист2!V667)</f>
        <v>#N/A</v>
      </c>
      <c r="X667" t="e">
        <f>INDEX(ЦС10!E:E,Лист2!V667)</f>
        <v>#N/A</v>
      </c>
      <c r="Y667">
        <f t="shared" ca="1" si="50"/>
        <v>0</v>
      </c>
      <c r="Z667">
        <f t="shared" ca="1" si="51"/>
        <v>293525</v>
      </c>
      <c r="AA667">
        <f t="shared" ca="1" si="52"/>
        <v>806508</v>
      </c>
      <c r="AB667">
        <f t="shared" ca="1" si="53"/>
        <v>293525</v>
      </c>
      <c r="AC667">
        <f t="shared" ca="1" si="54"/>
        <v>1100033</v>
      </c>
    </row>
    <row r="668" spans="1:29" x14ac:dyDescent="0.25">
      <c r="A668" t="s">
        <v>2443</v>
      </c>
      <c r="B668" t="s">
        <v>2444</v>
      </c>
      <c r="C668" t="s">
        <v>1349</v>
      </c>
      <c r="D668" t="s">
        <v>1350</v>
      </c>
      <c r="E668" t="s">
        <v>1368</v>
      </c>
      <c r="F668" t="s">
        <v>1369</v>
      </c>
      <c r="G668" t="s">
        <v>661</v>
      </c>
      <c r="H668" t="s">
        <v>2473</v>
      </c>
      <c r="I668" t="s">
        <v>3220</v>
      </c>
      <c r="J668" t="s">
        <v>3221</v>
      </c>
      <c r="K668" t="s">
        <v>102</v>
      </c>
      <c r="L668" t="s">
        <v>103</v>
      </c>
      <c r="M668">
        <v>587758</v>
      </c>
      <c r="N668">
        <v>-587758</v>
      </c>
      <c r="O668">
        <v>0</v>
      </c>
      <c r="Q668" t="e">
        <f>MATCH(A668,Вед!A:A,0)</f>
        <v>#N/A</v>
      </c>
      <c r="R668" t="e">
        <f>INDEX(Вед!D:D,Лист2!Q668)</f>
        <v>#N/A</v>
      </c>
      <c r="S668" t="e">
        <f>INDEX(Вед!E:E,Лист2!Q668)</f>
        <v>#N/A</v>
      </c>
      <c r="T668">
        <f>MATCH(G668,ЦС2!A:A,0)</f>
        <v>12</v>
      </c>
      <c r="U668" t="str">
        <f>INDEX(ЦС2!D:D,Лист2!T668)</f>
        <v>Государственная программа 11</v>
      </c>
      <c r="V668" t="e">
        <f>MATCH(I668,ЦС10!A:A,0)</f>
        <v>#N/A</v>
      </c>
      <c r="W668" t="e">
        <f>INDEX(ЦС10!D:D,Лист2!V668)</f>
        <v>#N/A</v>
      </c>
      <c r="X668" t="e">
        <f>INDEX(ЦС10!E:E,Лист2!V668)</f>
        <v>#N/A</v>
      </c>
      <c r="Y668">
        <f t="shared" ca="1" si="50"/>
        <v>0</v>
      </c>
      <c r="Z668">
        <f t="shared" ca="1" si="51"/>
        <v>498227</v>
      </c>
      <c r="AA668">
        <f t="shared" ca="1" si="52"/>
        <v>552166</v>
      </c>
      <c r="AB668">
        <f t="shared" ca="1" si="53"/>
        <v>498227</v>
      </c>
      <c r="AC668">
        <f t="shared" ca="1" si="54"/>
        <v>1050393</v>
      </c>
    </row>
    <row r="669" spans="1:29" x14ac:dyDescent="0.25">
      <c r="A669" t="s">
        <v>2443</v>
      </c>
      <c r="B669" t="s">
        <v>2444</v>
      </c>
      <c r="C669" t="s">
        <v>1349</v>
      </c>
      <c r="D669" t="s">
        <v>1350</v>
      </c>
      <c r="E669" t="s">
        <v>1368</v>
      </c>
      <c r="F669" t="s">
        <v>1369</v>
      </c>
      <c r="G669" t="s">
        <v>661</v>
      </c>
      <c r="H669" t="s">
        <v>2473</v>
      </c>
      <c r="I669" t="s">
        <v>3222</v>
      </c>
      <c r="J669" t="s">
        <v>3223</v>
      </c>
      <c r="K669" t="s">
        <v>64</v>
      </c>
      <c r="L669" t="s">
        <v>65</v>
      </c>
      <c r="M669">
        <v>420724</v>
      </c>
      <c r="N669">
        <v>-420724</v>
      </c>
      <c r="O669">
        <v>0</v>
      </c>
      <c r="Q669" t="e">
        <f>MATCH(A669,Вед!A:A,0)</f>
        <v>#N/A</v>
      </c>
      <c r="R669" t="e">
        <f>INDEX(Вед!D:D,Лист2!Q669)</f>
        <v>#N/A</v>
      </c>
      <c r="S669" t="e">
        <f>INDEX(Вед!E:E,Лист2!Q669)</f>
        <v>#N/A</v>
      </c>
      <c r="T669">
        <f>MATCH(G669,ЦС2!A:A,0)</f>
        <v>12</v>
      </c>
      <c r="U669" t="str">
        <f>INDEX(ЦС2!D:D,Лист2!T669)</f>
        <v>Государственная программа 11</v>
      </c>
      <c r="V669" t="e">
        <f>MATCH(I669,ЦС10!A:A,0)</f>
        <v>#N/A</v>
      </c>
      <c r="W669" t="e">
        <f>INDEX(ЦС10!D:D,Лист2!V669)</f>
        <v>#N/A</v>
      </c>
      <c r="X669" t="e">
        <f>INDEX(ЦС10!E:E,Лист2!V669)</f>
        <v>#N/A</v>
      </c>
      <c r="Y669">
        <f t="shared" ca="1" si="50"/>
        <v>1</v>
      </c>
      <c r="Z669">
        <f t="shared" ca="1" si="51"/>
        <v>735319</v>
      </c>
      <c r="AA669">
        <f t="shared" ca="1" si="52"/>
        <v>872224</v>
      </c>
      <c r="AB669">
        <f t="shared" ca="1" si="53"/>
        <v>-735319</v>
      </c>
      <c r="AC669">
        <f t="shared" ca="1" si="54"/>
        <v>136905</v>
      </c>
    </row>
    <row r="670" spans="1:29" x14ac:dyDescent="0.25">
      <c r="A670" t="s">
        <v>2443</v>
      </c>
      <c r="B670" t="s">
        <v>2444</v>
      </c>
      <c r="C670" t="s">
        <v>1349</v>
      </c>
      <c r="D670" t="s">
        <v>1350</v>
      </c>
      <c r="E670" t="s">
        <v>1368</v>
      </c>
      <c r="F670" t="s">
        <v>1369</v>
      </c>
      <c r="G670" t="s">
        <v>661</v>
      </c>
      <c r="H670" t="s">
        <v>2473</v>
      </c>
      <c r="I670" t="s">
        <v>3224</v>
      </c>
      <c r="J670" t="s">
        <v>3225</v>
      </c>
      <c r="K670" t="s">
        <v>64</v>
      </c>
      <c r="L670" t="s">
        <v>65</v>
      </c>
      <c r="M670">
        <v>301036</v>
      </c>
      <c r="N670">
        <v>220753</v>
      </c>
      <c r="O670">
        <v>521789</v>
      </c>
      <c r="Q670" t="e">
        <f>MATCH(A670,Вед!A:A,0)</f>
        <v>#N/A</v>
      </c>
      <c r="R670" t="e">
        <f>INDEX(Вед!D:D,Лист2!Q670)</f>
        <v>#N/A</v>
      </c>
      <c r="S670" t="e">
        <f>INDEX(Вед!E:E,Лист2!Q670)</f>
        <v>#N/A</v>
      </c>
      <c r="T670">
        <f>MATCH(G670,ЦС2!A:A,0)</f>
        <v>12</v>
      </c>
      <c r="U670" t="str">
        <f>INDEX(ЦС2!D:D,Лист2!T670)</f>
        <v>Государственная программа 11</v>
      </c>
      <c r="V670" t="e">
        <f>MATCH(I670,ЦС10!A:A,0)</f>
        <v>#N/A</v>
      </c>
      <c r="W670" t="e">
        <f>INDEX(ЦС10!D:D,Лист2!V670)</f>
        <v>#N/A</v>
      </c>
      <c r="X670" t="e">
        <f>INDEX(ЦС10!E:E,Лист2!V670)</f>
        <v>#N/A</v>
      </c>
      <c r="Y670">
        <f t="shared" ca="1" si="50"/>
        <v>3</v>
      </c>
      <c r="Z670">
        <f t="shared" ca="1" si="51"/>
        <v>57426</v>
      </c>
      <c r="AA670">
        <f t="shared" ca="1" si="52"/>
        <v>430514</v>
      </c>
      <c r="AB670">
        <f t="shared" ca="1" si="53"/>
        <v>0</v>
      </c>
      <c r="AC670">
        <f t="shared" ca="1" si="54"/>
        <v>430514</v>
      </c>
    </row>
    <row r="671" spans="1:29" x14ac:dyDescent="0.25">
      <c r="A671" t="s">
        <v>2443</v>
      </c>
      <c r="B671" t="s">
        <v>2444</v>
      </c>
      <c r="C671" t="s">
        <v>1349</v>
      </c>
      <c r="D671" t="s">
        <v>1350</v>
      </c>
      <c r="E671" t="s">
        <v>1368</v>
      </c>
      <c r="F671" t="s">
        <v>1369</v>
      </c>
      <c r="G671" t="s">
        <v>661</v>
      </c>
      <c r="H671" t="s">
        <v>2473</v>
      </c>
      <c r="I671" t="s">
        <v>3226</v>
      </c>
      <c r="J671" t="s">
        <v>3227</v>
      </c>
      <c r="K671" t="s">
        <v>102</v>
      </c>
      <c r="L671" t="s">
        <v>103</v>
      </c>
      <c r="M671">
        <v>359868</v>
      </c>
      <c r="N671">
        <v>-219445</v>
      </c>
      <c r="O671">
        <v>140423</v>
      </c>
      <c r="Q671" t="e">
        <f>MATCH(A671,Вед!A:A,0)</f>
        <v>#N/A</v>
      </c>
      <c r="R671" t="e">
        <f>INDEX(Вед!D:D,Лист2!Q671)</f>
        <v>#N/A</v>
      </c>
      <c r="S671" t="e">
        <f>INDEX(Вед!E:E,Лист2!Q671)</f>
        <v>#N/A</v>
      </c>
      <c r="T671">
        <f>MATCH(G671,ЦС2!A:A,0)</f>
        <v>12</v>
      </c>
      <c r="U671" t="str">
        <f>INDEX(ЦС2!D:D,Лист2!T671)</f>
        <v>Государственная программа 11</v>
      </c>
      <c r="V671" t="e">
        <f>MATCH(I671,ЦС10!A:A,0)</f>
        <v>#N/A</v>
      </c>
      <c r="W671" t="e">
        <f>INDEX(ЦС10!D:D,Лист2!V671)</f>
        <v>#N/A</v>
      </c>
      <c r="X671" t="e">
        <f>INDEX(ЦС10!E:E,Лист2!V671)</f>
        <v>#N/A</v>
      </c>
      <c r="Y671">
        <f t="shared" ca="1" si="50"/>
        <v>3</v>
      </c>
      <c r="Z671">
        <f t="shared" ca="1" si="51"/>
        <v>112554</v>
      </c>
      <c r="AA671">
        <f t="shared" ca="1" si="52"/>
        <v>124904</v>
      </c>
      <c r="AB671">
        <f t="shared" ca="1" si="53"/>
        <v>0</v>
      </c>
      <c r="AC671">
        <f t="shared" ca="1" si="54"/>
        <v>124904</v>
      </c>
    </row>
    <row r="672" spans="1:29" x14ac:dyDescent="0.25">
      <c r="A672" t="s">
        <v>2443</v>
      </c>
      <c r="B672" t="s">
        <v>2444</v>
      </c>
      <c r="C672" t="s">
        <v>21</v>
      </c>
      <c r="D672" t="s">
        <v>22</v>
      </c>
      <c r="E672" t="s">
        <v>208</v>
      </c>
      <c r="F672" t="s">
        <v>209</v>
      </c>
      <c r="G672" t="s">
        <v>661</v>
      </c>
      <c r="H672" t="s">
        <v>2473</v>
      </c>
      <c r="I672" t="s">
        <v>3210</v>
      </c>
      <c r="J672" t="s">
        <v>3211</v>
      </c>
      <c r="K672" t="s">
        <v>102</v>
      </c>
      <c r="L672" t="s">
        <v>103</v>
      </c>
      <c r="M672">
        <v>934223</v>
      </c>
      <c r="N672">
        <v>-934223</v>
      </c>
      <c r="O672">
        <v>0</v>
      </c>
      <c r="Q672" t="e">
        <f>MATCH(A672,Вед!A:A,0)</f>
        <v>#N/A</v>
      </c>
      <c r="R672" t="e">
        <f>INDEX(Вед!D:D,Лист2!Q672)</f>
        <v>#N/A</v>
      </c>
      <c r="S672" t="e">
        <f>INDEX(Вед!E:E,Лист2!Q672)</f>
        <v>#N/A</v>
      </c>
      <c r="T672">
        <f>MATCH(G672,ЦС2!A:A,0)</f>
        <v>12</v>
      </c>
      <c r="U672" t="str">
        <f>INDEX(ЦС2!D:D,Лист2!T672)</f>
        <v>Государственная программа 11</v>
      </c>
      <c r="V672" t="e">
        <f>MATCH(I672,ЦС10!A:A,0)</f>
        <v>#N/A</v>
      </c>
      <c r="W672" t="e">
        <f>INDEX(ЦС10!D:D,Лист2!V672)</f>
        <v>#N/A</v>
      </c>
      <c r="X672" t="e">
        <f>INDEX(ЦС10!E:E,Лист2!V672)</f>
        <v>#N/A</v>
      </c>
      <c r="Y672">
        <f t="shared" ca="1" si="50"/>
        <v>0</v>
      </c>
      <c r="Z672">
        <f t="shared" ca="1" si="51"/>
        <v>323393</v>
      </c>
      <c r="AA672">
        <f t="shared" ca="1" si="52"/>
        <v>740165</v>
      </c>
      <c r="AB672">
        <f t="shared" ca="1" si="53"/>
        <v>323393</v>
      </c>
      <c r="AC672">
        <f t="shared" ca="1" si="54"/>
        <v>1063558</v>
      </c>
    </row>
    <row r="673" spans="1:29" x14ac:dyDescent="0.25">
      <c r="A673" t="s">
        <v>2445</v>
      </c>
      <c r="B673" t="s">
        <v>2446</v>
      </c>
      <c r="C673" t="s">
        <v>21</v>
      </c>
      <c r="D673" t="s">
        <v>22</v>
      </c>
      <c r="E673" t="s">
        <v>173</v>
      </c>
      <c r="F673" t="s">
        <v>174</v>
      </c>
      <c r="G673" t="s">
        <v>1412</v>
      </c>
      <c r="H673" t="s">
        <v>2488</v>
      </c>
      <c r="I673" t="s">
        <v>3228</v>
      </c>
      <c r="J673" t="s">
        <v>3229</v>
      </c>
      <c r="K673" t="s">
        <v>150</v>
      </c>
      <c r="L673" t="s">
        <v>151</v>
      </c>
      <c r="M673">
        <v>540045</v>
      </c>
      <c r="N673">
        <v>-540045</v>
      </c>
      <c r="O673">
        <v>0</v>
      </c>
      <c r="Q673" t="e">
        <f>MATCH(A673,Вед!A:A,0)</f>
        <v>#N/A</v>
      </c>
      <c r="R673" t="e">
        <f>INDEX(Вед!D:D,Лист2!Q673)</f>
        <v>#N/A</v>
      </c>
      <c r="S673" t="e">
        <f>INDEX(Вед!E:E,Лист2!Q673)</f>
        <v>#N/A</v>
      </c>
      <c r="T673">
        <f>MATCH(G673,ЦС2!A:A,0)</f>
        <v>3</v>
      </c>
      <c r="U673" t="str">
        <f>INDEX(ЦС2!D:D,Лист2!T673)</f>
        <v>Государственная программа 2</v>
      </c>
      <c r="V673" t="e">
        <f>MATCH(I673,ЦС10!A:A,0)</f>
        <v>#N/A</v>
      </c>
      <c r="W673" t="e">
        <f>INDEX(ЦС10!D:D,Лист2!V673)</f>
        <v>#N/A</v>
      </c>
      <c r="X673" t="e">
        <f>INDEX(ЦС10!E:E,Лист2!V673)</f>
        <v>#N/A</v>
      </c>
      <c r="Y673">
        <f t="shared" ca="1" si="50"/>
        <v>1</v>
      </c>
      <c r="Z673">
        <f t="shared" ca="1" si="51"/>
        <v>119612</v>
      </c>
      <c r="AA673">
        <f t="shared" ca="1" si="52"/>
        <v>198813</v>
      </c>
      <c r="AB673">
        <f t="shared" ca="1" si="53"/>
        <v>-119612</v>
      </c>
      <c r="AC673">
        <f t="shared" ca="1" si="54"/>
        <v>79201</v>
      </c>
    </row>
    <row r="674" spans="1:29" x14ac:dyDescent="0.25">
      <c r="A674" t="s">
        <v>2445</v>
      </c>
      <c r="B674" t="s">
        <v>2446</v>
      </c>
      <c r="C674" t="s">
        <v>21</v>
      </c>
      <c r="D674" t="s">
        <v>22</v>
      </c>
      <c r="E674" t="s">
        <v>173</v>
      </c>
      <c r="F674" t="s">
        <v>174</v>
      </c>
      <c r="G674" t="s">
        <v>1412</v>
      </c>
      <c r="H674" t="s">
        <v>2488</v>
      </c>
      <c r="I674" t="s">
        <v>3230</v>
      </c>
      <c r="J674" t="s">
        <v>3231</v>
      </c>
      <c r="K674" t="s">
        <v>154</v>
      </c>
      <c r="L674" t="s">
        <v>155</v>
      </c>
      <c r="M674">
        <v>2383</v>
      </c>
      <c r="N674">
        <v>1833</v>
      </c>
      <c r="O674">
        <v>4216</v>
      </c>
      <c r="Q674" t="e">
        <f>MATCH(A674,Вед!A:A,0)</f>
        <v>#N/A</v>
      </c>
      <c r="R674" t="e">
        <f>INDEX(Вед!D:D,Лист2!Q674)</f>
        <v>#N/A</v>
      </c>
      <c r="S674" t="e">
        <f>INDEX(Вед!E:E,Лист2!Q674)</f>
        <v>#N/A</v>
      </c>
      <c r="T674">
        <f>MATCH(G674,ЦС2!A:A,0)</f>
        <v>3</v>
      </c>
      <c r="U674" t="str">
        <f>INDEX(ЦС2!D:D,Лист2!T674)</f>
        <v>Государственная программа 2</v>
      </c>
      <c r="V674" t="e">
        <f>MATCH(I674,ЦС10!A:A,0)</f>
        <v>#N/A</v>
      </c>
      <c r="W674" t="e">
        <f>INDEX(ЦС10!D:D,Лист2!V674)</f>
        <v>#N/A</v>
      </c>
      <c r="X674" t="e">
        <f>INDEX(ЦС10!E:E,Лист2!V674)</f>
        <v>#N/A</v>
      </c>
      <c r="Y674">
        <f t="shared" ca="1" si="50"/>
        <v>0</v>
      </c>
      <c r="Z674">
        <f t="shared" ca="1" si="51"/>
        <v>247524</v>
      </c>
      <c r="AA674">
        <f t="shared" ca="1" si="52"/>
        <v>531101</v>
      </c>
      <c r="AB674">
        <f t="shared" ca="1" si="53"/>
        <v>247524</v>
      </c>
      <c r="AC674">
        <f t="shared" ca="1" si="54"/>
        <v>778625</v>
      </c>
    </row>
    <row r="675" spans="1:29" x14ac:dyDescent="0.25">
      <c r="A675" t="s">
        <v>2445</v>
      </c>
      <c r="B675" t="s">
        <v>2446</v>
      </c>
      <c r="C675" t="s">
        <v>21</v>
      </c>
      <c r="D675" t="s">
        <v>22</v>
      </c>
      <c r="E675" t="s">
        <v>173</v>
      </c>
      <c r="F675" t="s">
        <v>174</v>
      </c>
      <c r="G675" t="s">
        <v>1412</v>
      </c>
      <c r="H675" t="s">
        <v>2488</v>
      </c>
      <c r="I675" t="s">
        <v>3232</v>
      </c>
      <c r="J675" t="s">
        <v>3233</v>
      </c>
      <c r="K675" t="s">
        <v>154</v>
      </c>
      <c r="L675" t="s">
        <v>155</v>
      </c>
      <c r="M675">
        <v>542229</v>
      </c>
      <c r="N675">
        <v>-542229</v>
      </c>
      <c r="O675">
        <v>0</v>
      </c>
      <c r="Q675" t="e">
        <f>MATCH(A675,Вед!A:A,0)</f>
        <v>#N/A</v>
      </c>
      <c r="R675" t="e">
        <f>INDEX(Вед!D:D,Лист2!Q675)</f>
        <v>#N/A</v>
      </c>
      <c r="S675" t="e">
        <f>INDEX(Вед!E:E,Лист2!Q675)</f>
        <v>#N/A</v>
      </c>
      <c r="T675">
        <f>MATCH(G675,ЦС2!A:A,0)</f>
        <v>3</v>
      </c>
      <c r="U675" t="str">
        <f>INDEX(ЦС2!D:D,Лист2!T675)</f>
        <v>Государственная программа 2</v>
      </c>
      <c r="V675" t="e">
        <f>MATCH(I675,ЦС10!A:A,0)</f>
        <v>#N/A</v>
      </c>
      <c r="W675" t="e">
        <f>INDEX(ЦС10!D:D,Лист2!V675)</f>
        <v>#N/A</v>
      </c>
      <c r="X675" t="e">
        <f>INDEX(ЦС10!E:E,Лист2!V675)</f>
        <v>#N/A</v>
      </c>
      <c r="Y675">
        <f t="shared" ca="1" si="50"/>
        <v>0</v>
      </c>
      <c r="Z675">
        <f t="shared" ca="1" si="51"/>
        <v>22878</v>
      </c>
      <c r="AA675">
        <f t="shared" ca="1" si="52"/>
        <v>91835</v>
      </c>
      <c r="AB675">
        <f t="shared" ca="1" si="53"/>
        <v>22878</v>
      </c>
      <c r="AC675">
        <f t="shared" ca="1" si="54"/>
        <v>114713</v>
      </c>
    </row>
    <row r="676" spans="1:29" x14ac:dyDescent="0.25">
      <c r="A676" t="s">
        <v>2445</v>
      </c>
      <c r="B676" t="s">
        <v>2446</v>
      </c>
      <c r="C676" t="s">
        <v>21</v>
      </c>
      <c r="D676" t="s">
        <v>22</v>
      </c>
      <c r="E676" t="s">
        <v>173</v>
      </c>
      <c r="F676" t="s">
        <v>174</v>
      </c>
      <c r="G676" t="s">
        <v>1412</v>
      </c>
      <c r="H676" t="s">
        <v>2488</v>
      </c>
      <c r="I676" t="s">
        <v>3234</v>
      </c>
      <c r="J676" t="s">
        <v>3235</v>
      </c>
      <c r="K676" t="s">
        <v>154</v>
      </c>
      <c r="L676" t="s">
        <v>155</v>
      </c>
      <c r="M676">
        <v>774877</v>
      </c>
      <c r="N676">
        <v>372690</v>
      </c>
      <c r="O676">
        <v>1147567</v>
      </c>
      <c r="Q676" t="e">
        <f>MATCH(A676,Вед!A:A,0)</f>
        <v>#N/A</v>
      </c>
      <c r="R676" t="e">
        <f>INDEX(Вед!D:D,Лист2!Q676)</f>
        <v>#N/A</v>
      </c>
      <c r="S676" t="e">
        <f>INDEX(Вед!E:E,Лист2!Q676)</f>
        <v>#N/A</v>
      </c>
      <c r="T676">
        <f>MATCH(G676,ЦС2!A:A,0)</f>
        <v>3</v>
      </c>
      <c r="U676" t="str">
        <f>INDEX(ЦС2!D:D,Лист2!T676)</f>
        <v>Государственная программа 2</v>
      </c>
      <c r="V676" t="e">
        <f>MATCH(I676,ЦС10!A:A,0)</f>
        <v>#N/A</v>
      </c>
      <c r="W676" t="e">
        <f>INDEX(ЦС10!D:D,Лист2!V676)</f>
        <v>#N/A</v>
      </c>
      <c r="X676" t="e">
        <f>INDEX(ЦС10!E:E,Лист2!V676)</f>
        <v>#N/A</v>
      </c>
      <c r="Y676">
        <f t="shared" ca="1" si="50"/>
        <v>0</v>
      </c>
      <c r="Z676">
        <f t="shared" ca="1" si="51"/>
        <v>58767</v>
      </c>
      <c r="AA676">
        <f t="shared" ca="1" si="52"/>
        <v>228390</v>
      </c>
      <c r="AB676">
        <f t="shared" ca="1" si="53"/>
        <v>58767</v>
      </c>
      <c r="AC676">
        <f t="shared" ca="1" si="54"/>
        <v>287157</v>
      </c>
    </row>
    <row r="677" spans="1:29" x14ac:dyDescent="0.25">
      <c r="A677" t="s">
        <v>2445</v>
      </c>
      <c r="B677" t="s">
        <v>2446</v>
      </c>
      <c r="C677" t="s">
        <v>21</v>
      </c>
      <c r="D677" t="s">
        <v>22</v>
      </c>
      <c r="E677" t="s">
        <v>208</v>
      </c>
      <c r="F677" t="s">
        <v>209</v>
      </c>
      <c r="G677" t="s">
        <v>1412</v>
      </c>
      <c r="H677" t="s">
        <v>2488</v>
      </c>
      <c r="I677" t="s">
        <v>3236</v>
      </c>
      <c r="J677" t="s">
        <v>3237</v>
      </c>
      <c r="K677" t="s">
        <v>102</v>
      </c>
      <c r="L677" t="s">
        <v>103</v>
      </c>
      <c r="M677">
        <v>991675</v>
      </c>
      <c r="N677">
        <v>-991675</v>
      </c>
      <c r="O677">
        <v>0</v>
      </c>
      <c r="Q677" t="e">
        <f>MATCH(A677,Вед!A:A,0)</f>
        <v>#N/A</v>
      </c>
      <c r="R677" t="e">
        <f>INDEX(Вед!D:D,Лист2!Q677)</f>
        <v>#N/A</v>
      </c>
      <c r="S677" t="e">
        <f>INDEX(Вед!E:E,Лист2!Q677)</f>
        <v>#N/A</v>
      </c>
      <c r="T677">
        <f>MATCH(G677,ЦС2!A:A,0)</f>
        <v>3</v>
      </c>
      <c r="U677" t="str">
        <f>INDEX(ЦС2!D:D,Лист2!T677)</f>
        <v>Государственная программа 2</v>
      </c>
      <c r="V677" t="e">
        <f>MATCH(I677,ЦС10!A:A,0)</f>
        <v>#N/A</v>
      </c>
      <c r="W677" t="e">
        <f>INDEX(ЦС10!D:D,Лист2!V677)</f>
        <v>#N/A</v>
      </c>
      <c r="X677" t="e">
        <f>INDEX(ЦС10!E:E,Лист2!V677)</f>
        <v>#N/A</v>
      </c>
      <c r="Y677">
        <f t="shared" ca="1" si="50"/>
        <v>1</v>
      </c>
      <c r="Z677">
        <f t="shared" ca="1" si="51"/>
        <v>169967</v>
      </c>
      <c r="AA677">
        <f t="shared" ca="1" si="52"/>
        <v>746136</v>
      </c>
      <c r="AB677">
        <f t="shared" ca="1" si="53"/>
        <v>-169967</v>
      </c>
      <c r="AC677">
        <f t="shared" ca="1" si="54"/>
        <v>576169</v>
      </c>
    </row>
    <row r="678" spans="1:29" x14ac:dyDescent="0.25">
      <c r="A678" t="s">
        <v>2445</v>
      </c>
      <c r="B678" t="s">
        <v>2446</v>
      </c>
      <c r="C678" t="s">
        <v>1427</v>
      </c>
      <c r="D678" t="s">
        <v>1428</v>
      </c>
      <c r="E678" t="s">
        <v>1429</v>
      </c>
      <c r="F678" t="s">
        <v>1430</v>
      </c>
      <c r="G678" t="s">
        <v>1412</v>
      </c>
      <c r="H678" t="s">
        <v>2488</v>
      </c>
      <c r="I678" t="s">
        <v>3238</v>
      </c>
      <c r="J678" t="s">
        <v>3239</v>
      </c>
      <c r="K678" t="s">
        <v>56</v>
      </c>
      <c r="L678" t="s">
        <v>57</v>
      </c>
      <c r="M678">
        <v>247544</v>
      </c>
      <c r="N678">
        <v>91278</v>
      </c>
      <c r="O678">
        <v>338822</v>
      </c>
      <c r="Q678" t="e">
        <f>MATCH(A678,Вед!A:A,0)</f>
        <v>#N/A</v>
      </c>
      <c r="R678" t="e">
        <f>INDEX(Вед!D:D,Лист2!Q678)</f>
        <v>#N/A</v>
      </c>
      <c r="S678" t="e">
        <f>INDEX(Вед!E:E,Лист2!Q678)</f>
        <v>#N/A</v>
      </c>
      <c r="T678">
        <f>MATCH(G678,ЦС2!A:A,0)</f>
        <v>3</v>
      </c>
      <c r="U678" t="str">
        <f>INDEX(ЦС2!D:D,Лист2!T678)</f>
        <v>Государственная программа 2</v>
      </c>
      <c r="V678" t="e">
        <f>MATCH(I678,ЦС10!A:A,0)</f>
        <v>#N/A</v>
      </c>
      <c r="W678" t="e">
        <f>INDEX(ЦС10!D:D,Лист2!V678)</f>
        <v>#N/A</v>
      </c>
      <c r="X678" t="e">
        <f>INDEX(ЦС10!E:E,Лист2!V678)</f>
        <v>#N/A</v>
      </c>
      <c r="Y678">
        <f t="shared" ca="1" si="50"/>
        <v>3</v>
      </c>
      <c r="Z678">
        <f t="shared" ca="1" si="51"/>
        <v>86291</v>
      </c>
      <c r="AA678">
        <f t="shared" ca="1" si="52"/>
        <v>612569</v>
      </c>
      <c r="AB678">
        <f t="shared" ca="1" si="53"/>
        <v>0</v>
      </c>
      <c r="AC678">
        <f t="shared" ca="1" si="54"/>
        <v>612569</v>
      </c>
    </row>
    <row r="679" spans="1:29" x14ac:dyDescent="0.25">
      <c r="A679" t="s">
        <v>2445</v>
      </c>
      <c r="B679" t="s">
        <v>2446</v>
      </c>
      <c r="C679" t="s">
        <v>1427</v>
      </c>
      <c r="D679" t="s">
        <v>1428</v>
      </c>
      <c r="E679" t="s">
        <v>1429</v>
      </c>
      <c r="F679" t="s">
        <v>1430</v>
      </c>
      <c r="G679" t="s">
        <v>1412</v>
      </c>
      <c r="H679" t="s">
        <v>2488</v>
      </c>
      <c r="I679" t="s">
        <v>3238</v>
      </c>
      <c r="J679" t="s">
        <v>3239</v>
      </c>
      <c r="K679" t="s">
        <v>150</v>
      </c>
      <c r="L679" t="s">
        <v>151</v>
      </c>
      <c r="M679">
        <v>225800</v>
      </c>
      <c r="N679">
        <v>0</v>
      </c>
      <c r="O679">
        <v>225800</v>
      </c>
      <c r="Q679" t="e">
        <f>MATCH(A679,Вед!A:A,0)</f>
        <v>#N/A</v>
      </c>
      <c r="R679" t="e">
        <f>INDEX(Вед!D:D,Лист2!Q679)</f>
        <v>#N/A</v>
      </c>
      <c r="S679" t="e">
        <f>INDEX(Вед!E:E,Лист2!Q679)</f>
        <v>#N/A</v>
      </c>
      <c r="T679">
        <f>MATCH(G679,ЦС2!A:A,0)</f>
        <v>3</v>
      </c>
      <c r="U679" t="str">
        <f>INDEX(ЦС2!D:D,Лист2!T679)</f>
        <v>Государственная программа 2</v>
      </c>
      <c r="V679" t="e">
        <f>MATCH(I679,ЦС10!A:A,0)</f>
        <v>#N/A</v>
      </c>
      <c r="W679" t="e">
        <f>INDEX(ЦС10!D:D,Лист2!V679)</f>
        <v>#N/A</v>
      </c>
      <c r="X679" t="e">
        <f>INDEX(ЦС10!E:E,Лист2!V679)</f>
        <v>#N/A</v>
      </c>
      <c r="Y679">
        <f t="shared" ca="1" si="50"/>
        <v>0</v>
      </c>
      <c r="Z679">
        <f t="shared" ca="1" si="51"/>
        <v>85827</v>
      </c>
      <c r="AA679">
        <f t="shared" ca="1" si="52"/>
        <v>413855</v>
      </c>
      <c r="AB679">
        <f t="shared" ca="1" si="53"/>
        <v>85827</v>
      </c>
      <c r="AC679">
        <f t="shared" ca="1" si="54"/>
        <v>499682</v>
      </c>
    </row>
    <row r="680" spans="1:29" x14ac:dyDescent="0.25">
      <c r="A680" t="s">
        <v>2445</v>
      </c>
      <c r="B680" t="s">
        <v>2446</v>
      </c>
      <c r="C680" t="s">
        <v>1427</v>
      </c>
      <c r="D680" t="s">
        <v>1428</v>
      </c>
      <c r="E680" t="s">
        <v>1429</v>
      </c>
      <c r="F680" t="s">
        <v>1430</v>
      </c>
      <c r="G680" t="s">
        <v>1412</v>
      </c>
      <c r="H680" t="s">
        <v>2488</v>
      </c>
      <c r="I680" t="s">
        <v>3240</v>
      </c>
      <c r="J680" t="s">
        <v>3241</v>
      </c>
      <c r="K680" t="s">
        <v>150</v>
      </c>
      <c r="L680" t="s">
        <v>151</v>
      </c>
      <c r="M680">
        <v>719722</v>
      </c>
      <c r="N680">
        <v>-170749</v>
      </c>
      <c r="O680">
        <v>548973</v>
      </c>
      <c r="Q680" t="e">
        <f>MATCH(A680,Вед!A:A,0)</f>
        <v>#N/A</v>
      </c>
      <c r="R680" t="e">
        <f>INDEX(Вед!D:D,Лист2!Q680)</f>
        <v>#N/A</v>
      </c>
      <c r="S680" t="e">
        <f>INDEX(Вед!E:E,Лист2!Q680)</f>
        <v>#N/A</v>
      </c>
      <c r="T680">
        <f>MATCH(G680,ЦС2!A:A,0)</f>
        <v>3</v>
      </c>
      <c r="U680" t="str">
        <f>INDEX(ЦС2!D:D,Лист2!T680)</f>
        <v>Государственная программа 2</v>
      </c>
      <c r="V680" t="e">
        <f>MATCH(I680,ЦС10!A:A,0)</f>
        <v>#N/A</v>
      </c>
      <c r="W680" t="e">
        <f>INDEX(ЦС10!D:D,Лист2!V680)</f>
        <v>#N/A</v>
      </c>
      <c r="X680" t="e">
        <f>INDEX(ЦС10!E:E,Лист2!V680)</f>
        <v>#N/A</v>
      </c>
      <c r="Y680">
        <f t="shared" ca="1" si="50"/>
        <v>1</v>
      </c>
      <c r="Z680">
        <f t="shared" ca="1" si="51"/>
        <v>165825</v>
      </c>
      <c r="AA680">
        <f t="shared" ca="1" si="52"/>
        <v>654682</v>
      </c>
      <c r="AB680">
        <f t="shared" ca="1" si="53"/>
        <v>-165825</v>
      </c>
      <c r="AC680">
        <f t="shared" ca="1" si="54"/>
        <v>488857</v>
      </c>
    </row>
    <row r="681" spans="1:29" x14ac:dyDescent="0.25">
      <c r="A681" t="s">
        <v>2445</v>
      </c>
      <c r="B681" t="s">
        <v>2446</v>
      </c>
      <c r="C681" t="s">
        <v>1427</v>
      </c>
      <c r="D681" t="s">
        <v>1428</v>
      </c>
      <c r="E681" t="s">
        <v>1429</v>
      </c>
      <c r="F681" t="s">
        <v>1430</v>
      </c>
      <c r="G681" t="s">
        <v>1412</v>
      </c>
      <c r="H681" t="s">
        <v>2488</v>
      </c>
      <c r="I681" t="s">
        <v>3242</v>
      </c>
      <c r="J681" t="s">
        <v>3243</v>
      </c>
      <c r="K681" t="s">
        <v>154</v>
      </c>
      <c r="L681" t="s">
        <v>155</v>
      </c>
      <c r="M681">
        <v>704620</v>
      </c>
      <c r="N681">
        <v>167713</v>
      </c>
      <c r="O681">
        <v>872333</v>
      </c>
      <c r="Q681" t="e">
        <f>MATCH(A681,Вед!A:A,0)</f>
        <v>#N/A</v>
      </c>
      <c r="R681" t="e">
        <f>INDEX(Вед!D:D,Лист2!Q681)</f>
        <v>#N/A</v>
      </c>
      <c r="S681" t="e">
        <f>INDEX(Вед!E:E,Лист2!Q681)</f>
        <v>#N/A</v>
      </c>
      <c r="T681">
        <f>MATCH(G681,ЦС2!A:A,0)</f>
        <v>3</v>
      </c>
      <c r="U681" t="str">
        <f>INDEX(ЦС2!D:D,Лист2!T681)</f>
        <v>Государственная программа 2</v>
      </c>
      <c r="V681" t="e">
        <f>MATCH(I681,ЦС10!A:A,0)</f>
        <v>#N/A</v>
      </c>
      <c r="W681" t="e">
        <f>INDEX(ЦС10!D:D,Лист2!V681)</f>
        <v>#N/A</v>
      </c>
      <c r="X681" t="e">
        <f>INDEX(ЦС10!E:E,Лист2!V681)</f>
        <v>#N/A</v>
      </c>
      <c r="Y681">
        <f t="shared" ca="1" si="50"/>
        <v>0</v>
      </c>
      <c r="Z681">
        <f t="shared" ca="1" si="51"/>
        <v>167766</v>
      </c>
      <c r="AA681">
        <f t="shared" ca="1" si="52"/>
        <v>795895</v>
      </c>
      <c r="AB681">
        <f t="shared" ca="1" si="53"/>
        <v>167766</v>
      </c>
      <c r="AC681">
        <f t="shared" ca="1" si="54"/>
        <v>963661</v>
      </c>
    </row>
    <row r="682" spans="1:29" x14ac:dyDescent="0.25">
      <c r="A682" t="s">
        <v>2445</v>
      </c>
      <c r="B682" t="s">
        <v>2446</v>
      </c>
      <c r="C682" t="s">
        <v>1427</v>
      </c>
      <c r="D682" t="s">
        <v>1428</v>
      </c>
      <c r="E682" t="s">
        <v>1429</v>
      </c>
      <c r="F682" t="s">
        <v>1430</v>
      </c>
      <c r="G682" t="s">
        <v>1412</v>
      </c>
      <c r="H682" t="s">
        <v>2488</v>
      </c>
      <c r="I682" t="s">
        <v>3244</v>
      </c>
      <c r="J682" t="s">
        <v>3245</v>
      </c>
      <c r="K682" t="s">
        <v>154</v>
      </c>
      <c r="L682" t="s">
        <v>155</v>
      </c>
      <c r="M682">
        <v>558946</v>
      </c>
      <c r="N682">
        <v>-528407</v>
      </c>
      <c r="O682">
        <v>30539</v>
      </c>
      <c r="Q682" t="e">
        <f>MATCH(A682,Вед!A:A,0)</f>
        <v>#N/A</v>
      </c>
      <c r="R682" t="e">
        <f>INDEX(Вед!D:D,Лист2!Q682)</f>
        <v>#N/A</v>
      </c>
      <c r="S682" t="e">
        <f>INDEX(Вед!E:E,Лист2!Q682)</f>
        <v>#N/A</v>
      </c>
      <c r="T682">
        <f>MATCH(G682,ЦС2!A:A,0)</f>
        <v>3</v>
      </c>
      <c r="U682" t="str">
        <f>INDEX(ЦС2!D:D,Лист2!T682)</f>
        <v>Государственная программа 2</v>
      </c>
      <c r="V682" t="e">
        <f>MATCH(I682,ЦС10!A:A,0)</f>
        <v>#N/A</v>
      </c>
      <c r="W682" t="e">
        <f>INDEX(ЦС10!D:D,Лист2!V682)</f>
        <v>#N/A</v>
      </c>
      <c r="X682" t="e">
        <f>INDEX(ЦС10!E:E,Лист2!V682)</f>
        <v>#N/A</v>
      </c>
      <c r="Y682">
        <f t="shared" ca="1" si="50"/>
        <v>3</v>
      </c>
      <c r="Z682">
        <f t="shared" ca="1" si="51"/>
        <v>75890</v>
      </c>
      <c r="AA682">
        <f t="shared" ca="1" si="52"/>
        <v>442965</v>
      </c>
      <c r="AB682">
        <f t="shared" ca="1" si="53"/>
        <v>0</v>
      </c>
      <c r="AC682">
        <f t="shared" ca="1" si="54"/>
        <v>442965</v>
      </c>
    </row>
    <row r="683" spans="1:29" x14ac:dyDescent="0.25">
      <c r="A683" t="s">
        <v>2445</v>
      </c>
      <c r="B683" t="s">
        <v>2446</v>
      </c>
      <c r="C683" t="s">
        <v>1427</v>
      </c>
      <c r="D683" t="s">
        <v>1428</v>
      </c>
      <c r="E683" t="s">
        <v>1429</v>
      </c>
      <c r="F683" t="s">
        <v>1430</v>
      </c>
      <c r="G683" t="s">
        <v>1412</v>
      </c>
      <c r="H683" t="s">
        <v>2488</v>
      </c>
      <c r="I683" t="s">
        <v>3246</v>
      </c>
      <c r="J683" t="s">
        <v>3247</v>
      </c>
      <c r="K683" t="s">
        <v>154</v>
      </c>
      <c r="L683" t="s">
        <v>155</v>
      </c>
      <c r="M683">
        <v>809658</v>
      </c>
      <c r="N683">
        <v>-809658</v>
      </c>
      <c r="O683">
        <v>0</v>
      </c>
      <c r="Q683" t="e">
        <f>MATCH(A683,Вед!A:A,0)</f>
        <v>#N/A</v>
      </c>
      <c r="R683" t="e">
        <f>INDEX(Вед!D:D,Лист2!Q683)</f>
        <v>#N/A</v>
      </c>
      <c r="S683" t="e">
        <f>INDEX(Вед!E:E,Лист2!Q683)</f>
        <v>#N/A</v>
      </c>
      <c r="T683">
        <f>MATCH(G683,ЦС2!A:A,0)</f>
        <v>3</v>
      </c>
      <c r="U683" t="str">
        <f>INDEX(ЦС2!D:D,Лист2!T683)</f>
        <v>Государственная программа 2</v>
      </c>
      <c r="V683" t="e">
        <f>MATCH(I683,ЦС10!A:A,0)</f>
        <v>#N/A</v>
      </c>
      <c r="W683" t="e">
        <f>INDEX(ЦС10!D:D,Лист2!V683)</f>
        <v>#N/A</v>
      </c>
      <c r="X683" t="e">
        <f>INDEX(ЦС10!E:E,Лист2!V683)</f>
        <v>#N/A</v>
      </c>
      <c r="Y683">
        <f t="shared" ca="1" si="50"/>
        <v>2</v>
      </c>
      <c r="Z683">
        <f t="shared" ca="1" si="51"/>
        <v>461411</v>
      </c>
      <c r="AA683">
        <f t="shared" ca="1" si="52"/>
        <v>809270</v>
      </c>
      <c r="AB683">
        <f t="shared" ca="1" si="53"/>
        <v>-809270</v>
      </c>
      <c r="AC683">
        <f t="shared" ca="1" si="54"/>
        <v>0</v>
      </c>
    </row>
    <row r="684" spans="1:29" x14ac:dyDescent="0.25">
      <c r="A684" t="s">
        <v>2445</v>
      </c>
      <c r="B684" t="s">
        <v>2446</v>
      </c>
      <c r="C684" t="s">
        <v>1427</v>
      </c>
      <c r="D684" t="s">
        <v>1428</v>
      </c>
      <c r="E684" t="s">
        <v>1429</v>
      </c>
      <c r="F684" t="s">
        <v>1430</v>
      </c>
      <c r="G684" t="s">
        <v>1412</v>
      </c>
      <c r="H684" t="s">
        <v>2488</v>
      </c>
      <c r="I684" t="s">
        <v>3248</v>
      </c>
      <c r="J684" t="s">
        <v>3249</v>
      </c>
      <c r="K684" t="s">
        <v>150</v>
      </c>
      <c r="L684" t="s">
        <v>151</v>
      </c>
      <c r="M684">
        <v>874698</v>
      </c>
      <c r="N684">
        <v>0</v>
      </c>
      <c r="O684">
        <v>874698</v>
      </c>
      <c r="Q684" t="e">
        <f>MATCH(A684,Вед!A:A,0)</f>
        <v>#N/A</v>
      </c>
      <c r="R684" t="e">
        <f>INDEX(Вед!D:D,Лист2!Q684)</f>
        <v>#N/A</v>
      </c>
      <c r="S684" t="e">
        <f>INDEX(Вед!E:E,Лист2!Q684)</f>
        <v>#N/A</v>
      </c>
      <c r="T684">
        <f>MATCH(G684,ЦС2!A:A,0)</f>
        <v>3</v>
      </c>
      <c r="U684" t="str">
        <f>INDEX(ЦС2!D:D,Лист2!T684)</f>
        <v>Государственная программа 2</v>
      </c>
      <c r="V684" t="e">
        <f>MATCH(I684,ЦС10!A:A,0)</f>
        <v>#N/A</v>
      </c>
      <c r="W684" t="e">
        <f>INDEX(ЦС10!D:D,Лист2!V684)</f>
        <v>#N/A</v>
      </c>
      <c r="X684" t="e">
        <f>INDEX(ЦС10!E:E,Лист2!V684)</f>
        <v>#N/A</v>
      </c>
      <c r="Y684">
        <f t="shared" ca="1" si="50"/>
        <v>1</v>
      </c>
      <c r="Z684">
        <f t="shared" ca="1" si="51"/>
        <v>10749</v>
      </c>
      <c r="AA684">
        <f t="shared" ca="1" si="52"/>
        <v>31901</v>
      </c>
      <c r="AB684">
        <f t="shared" ca="1" si="53"/>
        <v>-10749</v>
      </c>
      <c r="AC684">
        <f t="shared" ca="1" si="54"/>
        <v>21152</v>
      </c>
    </row>
    <row r="685" spans="1:29" x14ac:dyDescent="0.25">
      <c r="A685" t="s">
        <v>2445</v>
      </c>
      <c r="B685" t="s">
        <v>2446</v>
      </c>
      <c r="C685" t="s">
        <v>1427</v>
      </c>
      <c r="D685" t="s">
        <v>1428</v>
      </c>
      <c r="E685" t="s">
        <v>1429</v>
      </c>
      <c r="F685" t="s">
        <v>1430</v>
      </c>
      <c r="G685" t="s">
        <v>1412</v>
      </c>
      <c r="H685" t="s">
        <v>2488</v>
      </c>
      <c r="I685" t="s">
        <v>3250</v>
      </c>
      <c r="J685" t="s">
        <v>3251</v>
      </c>
      <c r="K685" t="s">
        <v>56</v>
      </c>
      <c r="L685" t="s">
        <v>57</v>
      </c>
      <c r="M685">
        <v>582340</v>
      </c>
      <c r="N685">
        <v>0</v>
      </c>
      <c r="O685">
        <v>582340</v>
      </c>
      <c r="Q685" t="e">
        <f>MATCH(A685,Вед!A:A,0)</f>
        <v>#N/A</v>
      </c>
      <c r="R685" t="e">
        <f>INDEX(Вед!D:D,Лист2!Q685)</f>
        <v>#N/A</v>
      </c>
      <c r="S685" t="e">
        <f>INDEX(Вед!E:E,Лист2!Q685)</f>
        <v>#N/A</v>
      </c>
      <c r="T685">
        <f>MATCH(G685,ЦС2!A:A,0)</f>
        <v>3</v>
      </c>
      <c r="U685" t="str">
        <f>INDEX(ЦС2!D:D,Лист2!T685)</f>
        <v>Государственная программа 2</v>
      </c>
      <c r="V685" t="e">
        <f>MATCH(I685,ЦС10!A:A,0)</f>
        <v>#N/A</v>
      </c>
      <c r="W685" t="e">
        <f>INDEX(ЦС10!D:D,Лист2!V685)</f>
        <v>#N/A</v>
      </c>
      <c r="X685" t="e">
        <f>INDEX(ЦС10!E:E,Лист2!V685)</f>
        <v>#N/A</v>
      </c>
      <c r="Y685">
        <f t="shared" ca="1" si="50"/>
        <v>3</v>
      </c>
      <c r="Z685">
        <f t="shared" ca="1" si="51"/>
        <v>10695</v>
      </c>
      <c r="AA685">
        <f t="shared" ca="1" si="52"/>
        <v>810997</v>
      </c>
      <c r="AB685">
        <f t="shared" ca="1" si="53"/>
        <v>0</v>
      </c>
      <c r="AC685">
        <f t="shared" ca="1" si="54"/>
        <v>810997</v>
      </c>
    </row>
    <row r="686" spans="1:29" x14ac:dyDescent="0.25">
      <c r="A686" t="s">
        <v>2445</v>
      </c>
      <c r="B686" t="s">
        <v>2446</v>
      </c>
      <c r="C686" t="s">
        <v>1427</v>
      </c>
      <c r="D686" t="s">
        <v>1428</v>
      </c>
      <c r="E686" t="s">
        <v>1429</v>
      </c>
      <c r="F686" t="s">
        <v>1430</v>
      </c>
      <c r="G686" t="s">
        <v>1412</v>
      </c>
      <c r="H686" t="s">
        <v>2488</v>
      </c>
      <c r="I686" t="s">
        <v>3250</v>
      </c>
      <c r="J686" t="s">
        <v>3251</v>
      </c>
      <c r="K686" t="s">
        <v>150</v>
      </c>
      <c r="L686" t="s">
        <v>151</v>
      </c>
      <c r="M686">
        <v>893679</v>
      </c>
      <c r="N686">
        <v>0</v>
      </c>
      <c r="O686">
        <v>893679</v>
      </c>
      <c r="Q686" t="e">
        <f>MATCH(A686,Вед!A:A,0)</f>
        <v>#N/A</v>
      </c>
      <c r="R686" t="e">
        <f>INDEX(Вед!D:D,Лист2!Q686)</f>
        <v>#N/A</v>
      </c>
      <c r="S686" t="e">
        <f>INDEX(Вед!E:E,Лист2!Q686)</f>
        <v>#N/A</v>
      </c>
      <c r="T686">
        <f>MATCH(G686,ЦС2!A:A,0)</f>
        <v>3</v>
      </c>
      <c r="U686" t="str">
        <f>INDEX(ЦС2!D:D,Лист2!T686)</f>
        <v>Государственная программа 2</v>
      </c>
      <c r="V686" t="e">
        <f>MATCH(I686,ЦС10!A:A,0)</f>
        <v>#N/A</v>
      </c>
      <c r="W686" t="e">
        <f>INDEX(ЦС10!D:D,Лист2!V686)</f>
        <v>#N/A</v>
      </c>
      <c r="X686" t="e">
        <f>INDEX(ЦС10!E:E,Лист2!V686)</f>
        <v>#N/A</v>
      </c>
      <c r="Y686">
        <f t="shared" ca="1" si="50"/>
        <v>3</v>
      </c>
      <c r="Z686">
        <f t="shared" ca="1" si="51"/>
        <v>425218</v>
      </c>
      <c r="AA686">
        <f t="shared" ca="1" si="52"/>
        <v>543332</v>
      </c>
      <c r="AB686">
        <f t="shared" ca="1" si="53"/>
        <v>0</v>
      </c>
      <c r="AC686">
        <f t="shared" ca="1" si="54"/>
        <v>543332</v>
      </c>
    </row>
    <row r="687" spans="1:29" x14ac:dyDescent="0.25">
      <c r="A687" t="s">
        <v>2445</v>
      </c>
      <c r="B687" t="s">
        <v>2446</v>
      </c>
      <c r="C687" t="s">
        <v>1427</v>
      </c>
      <c r="D687" t="s">
        <v>1428</v>
      </c>
      <c r="E687" t="s">
        <v>1429</v>
      </c>
      <c r="F687" t="s">
        <v>1430</v>
      </c>
      <c r="G687" t="s">
        <v>1412</v>
      </c>
      <c r="H687" t="s">
        <v>2488</v>
      </c>
      <c r="I687" t="s">
        <v>3252</v>
      </c>
      <c r="J687" t="s">
        <v>3253</v>
      </c>
      <c r="K687" t="s">
        <v>74</v>
      </c>
      <c r="L687" t="s">
        <v>75</v>
      </c>
      <c r="M687">
        <v>826445</v>
      </c>
      <c r="N687">
        <v>-826445</v>
      </c>
      <c r="O687">
        <v>0</v>
      </c>
      <c r="Q687" t="e">
        <f>MATCH(A687,Вед!A:A,0)</f>
        <v>#N/A</v>
      </c>
      <c r="R687" t="e">
        <f>INDEX(Вед!D:D,Лист2!Q687)</f>
        <v>#N/A</v>
      </c>
      <c r="S687" t="e">
        <f>INDEX(Вед!E:E,Лист2!Q687)</f>
        <v>#N/A</v>
      </c>
      <c r="T687">
        <f>MATCH(G687,ЦС2!A:A,0)</f>
        <v>3</v>
      </c>
      <c r="U687" t="str">
        <f>INDEX(ЦС2!D:D,Лист2!T687)</f>
        <v>Государственная программа 2</v>
      </c>
      <c r="V687" t="e">
        <f>MATCH(I687,ЦС10!A:A,0)</f>
        <v>#N/A</v>
      </c>
      <c r="W687" t="e">
        <f>INDEX(ЦС10!D:D,Лист2!V687)</f>
        <v>#N/A</v>
      </c>
      <c r="X687" t="e">
        <f>INDEX(ЦС10!E:E,Лист2!V687)</f>
        <v>#N/A</v>
      </c>
      <c r="Y687">
        <f t="shared" ca="1" si="50"/>
        <v>2</v>
      </c>
      <c r="Z687">
        <f t="shared" ca="1" si="51"/>
        <v>207616</v>
      </c>
      <c r="AA687">
        <f t="shared" ca="1" si="52"/>
        <v>332941</v>
      </c>
      <c r="AB687">
        <f t="shared" ca="1" si="53"/>
        <v>-332941</v>
      </c>
      <c r="AC687">
        <f t="shared" ca="1" si="54"/>
        <v>0</v>
      </c>
    </row>
    <row r="688" spans="1:29" x14ac:dyDescent="0.25">
      <c r="A688" t="s">
        <v>2445</v>
      </c>
      <c r="B688" t="s">
        <v>2446</v>
      </c>
      <c r="C688" t="s">
        <v>1427</v>
      </c>
      <c r="D688" t="s">
        <v>1428</v>
      </c>
      <c r="E688" t="s">
        <v>1429</v>
      </c>
      <c r="F688" t="s">
        <v>1430</v>
      </c>
      <c r="G688" t="s">
        <v>1412</v>
      </c>
      <c r="H688" t="s">
        <v>2488</v>
      </c>
      <c r="I688" t="s">
        <v>3252</v>
      </c>
      <c r="J688" t="s">
        <v>3253</v>
      </c>
      <c r="K688" t="s">
        <v>154</v>
      </c>
      <c r="L688" t="s">
        <v>155</v>
      </c>
      <c r="M688">
        <v>988962</v>
      </c>
      <c r="N688">
        <v>-988962</v>
      </c>
      <c r="O688">
        <v>0</v>
      </c>
      <c r="Q688" t="e">
        <f>MATCH(A688,Вед!A:A,0)</f>
        <v>#N/A</v>
      </c>
      <c r="R688" t="e">
        <f>INDEX(Вед!D:D,Лист2!Q688)</f>
        <v>#N/A</v>
      </c>
      <c r="S688" t="e">
        <f>INDEX(Вед!E:E,Лист2!Q688)</f>
        <v>#N/A</v>
      </c>
      <c r="T688">
        <f>MATCH(G688,ЦС2!A:A,0)</f>
        <v>3</v>
      </c>
      <c r="U688" t="str">
        <f>INDEX(ЦС2!D:D,Лист2!T688)</f>
        <v>Государственная программа 2</v>
      </c>
      <c r="V688" t="e">
        <f>MATCH(I688,ЦС10!A:A,0)</f>
        <v>#N/A</v>
      </c>
      <c r="W688" t="e">
        <f>INDEX(ЦС10!D:D,Лист2!V688)</f>
        <v>#N/A</v>
      </c>
      <c r="X688" t="e">
        <f>INDEX(ЦС10!E:E,Лист2!V688)</f>
        <v>#N/A</v>
      </c>
      <c r="Y688">
        <f t="shared" ca="1" si="50"/>
        <v>1</v>
      </c>
      <c r="Z688">
        <f t="shared" ca="1" si="51"/>
        <v>52443</v>
      </c>
      <c r="AA688">
        <f t="shared" ca="1" si="52"/>
        <v>977341</v>
      </c>
      <c r="AB688">
        <f t="shared" ca="1" si="53"/>
        <v>-52443</v>
      </c>
      <c r="AC688">
        <f t="shared" ca="1" si="54"/>
        <v>924898</v>
      </c>
    </row>
    <row r="689" spans="1:29" x14ac:dyDescent="0.25">
      <c r="A689" t="s">
        <v>2445</v>
      </c>
      <c r="B689" t="s">
        <v>2446</v>
      </c>
      <c r="C689" t="s">
        <v>1427</v>
      </c>
      <c r="D689" t="s">
        <v>1428</v>
      </c>
      <c r="E689" t="s">
        <v>1429</v>
      </c>
      <c r="F689" t="s">
        <v>1430</v>
      </c>
      <c r="G689" t="s">
        <v>1412</v>
      </c>
      <c r="H689" t="s">
        <v>2488</v>
      </c>
      <c r="I689" t="s">
        <v>3254</v>
      </c>
      <c r="J689" t="s">
        <v>3255</v>
      </c>
      <c r="K689" t="s">
        <v>74</v>
      </c>
      <c r="L689" t="s">
        <v>75</v>
      </c>
      <c r="M689">
        <v>385886</v>
      </c>
      <c r="N689">
        <v>-385886</v>
      </c>
      <c r="O689">
        <v>0</v>
      </c>
      <c r="Q689" t="e">
        <f>MATCH(A689,Вед!A:A,0)</f>
        <v>#N/A</v>
      </c>
      <c r="R689" t="e">
        <f>INDEX(Вед!D:D,Лист2!Q689)</f>
        <v>#N/A</v>
      </c>
      <c r="S689" t="e">
        <f>INDEX(Вед!E:E,Лист2!Q689)</f>
        <v>#N/A</v>
      </c>
      <c r="T689">
        <f>MATCH(G689,ЦС2!A:A,0)</f>
        <v>3</v>
      </c>
      <c r="U689" t="str">
        <f>INDEX(ЦС2!D:D,Лист2!T689)</f>
        <v>Государственная программа 2</v>
      </c>
      <c r="V689" t="e">
        <f>MATCH(I689,ЦС10!A:A,0)</f>
        <v>#N/A</v>
      </c>
      <c r="W689" t="e">
        <f>INDEX(ЦС10!D:D,Лист2!V689)</f>
        <v>#N/A</v>
      </c>
      <c r="X689" t="e">
        <f>INDEX(ЦС10!E:E,Лист2!V689)</f>
        <v>#N/A</v>
      </c>
      <c r="Y689">
        <f t="shared" ca="1" si="50"/>
        <v>1</v>
      </c>
      <c r="Z689">
        <f t="shared" ca="1" si="51"/>
        <v>207569</v>
      </c>
      <c r="AA689">
        <f t="shared" ca="1" si="52"/>
        <v>280606</v>
      </c>
      <c r="AB689">
        <f t="shared" ca="1" si="53"/>
        <v>-207569</v>
      </c>
      <c r="AC689">
        <f t="shared" ca="1" si="54"/>
        <v>73037</v>
      </c>
    </row>
    <row r="690" spans="1:29" x14ac:dyDescent="0.25">
      <c r="A690" t="s">
        <v>2445</v>
      </c>
      <c r="B690" t="s">
        <v>2446</v>
      </c>
      <c r="C690" t="s">
        <v>1427</v>
      </c>
      <c r="D690" t="s">
        <v>1428</v>
      </c>
      <c r="E690" t="s">
        <v>1429</v>
      </c>
      <c r="F690" t="s">
        <v>1430</v>
      </c>
      <c r="G690" t="s">
        <v>1412</v>
      </c>
      <c r="H690" t="s">
        <v>2488</v>
      </c>
      <c r="I690" t="s">
        <v>3254</v>
      </c>
      <c r="J690" t="s">
        <v>3255</v>
      </c>
      <c r="K690" t="s">
        <v>154</v>
      </c>
      <c r="L690" t="s">
        <v>155</v>
      </c>
      <c r="M690">
        <v>581801</v>
      </c>
      <c r="N690">
        <v>218939</v>
      </c>
      <c r="O690">
        <v>800740</v>
      </c>
      <c r="Q690" t="e">
        <f>MATCH(A690,Вед!A:A,0)</f>
        <v>#N/A</v>
      </c>
      <c r="R690" t="e">
        <f>INDEX(Вед!D:D,Лист2!Q690)</f>
        <v>#N/A</v>
      </c>
      <c r="S690" t="e">
        <f>INDEX(Вед!E:E,Лист2!Q690)</f>
        <v>#N/A</v>
      </c>
      <c r="T690">
        <f>MATCH(G690,ЦС2!A:A,0)</f>
        <v>3</v>
      </c>
      <c r="U690" t="str">
        <f>INDEX(ЦС2!D:D,Лист2!T690)</f>
        <v>Государственная программа 2</v>
      </c>
      <c r="V690" t="e">
        <f>MATCH(I690,ЦС10!A:A,0)</f>
        <v>#N/A</v>
      </c>
      <c r="W690" t="e">
        <f>INDEX(ЦС10!D:D,Лист2!V690)</f>
        <v>#N/A</v>
      </c>
      <c r="X690" t="e">
        <f>INDEX(ЦС10!E:E,Лист2!V690)</f>
        <v>#N/A</v>
      </c>
      <c r="Y690">
        <f t="shared" ca="1" si="50"/>
        <v>2</v>
      </c>
      <c r="Z690">
        <f t="shared" ca="1" si="51"/>
        <v>233297</v>
      </c>
      <c r="AA690">
        <f t="shared" ca="1" si="52"/>
        <v>347825</v>
      </c>
      <c r="AB690">
        <f t="shared" ca="1" si="53"/>
        <v>-347825</v>
      </c>
      <c r="AC690">
        <f t="shared" ca="1" si="54"/>
        <v>0</v>
      </c>
    </row>
    <row r="691" spans="1:29" x14ac:dyDescent="0.25">
      <c r="A691" t="s">
        <v>2445</v>
      </c>
      <c r="B691" t="s">
        <v>2446</v>
      </c>
      <c r="C691" t="s">
        <v>1427</v>
      </c>
      <c r="D691" t="s">
        <v>1428</v>
      </c>
      <c r="E691" t="s">
        <v>1429</v>
      </c>
      <c r="F691" t="s">
        <v>1430</v>
      </c>
      <c r="G691" t="s">
        <v>1412</v>
      </c>
      <c r="H691" t="s">
        <v>2488</v>
      </c>
      <c r="I691" t="s">
        <v>3256</v>
      </c>
      <c r="J691" t="s">
        <v>3257</v>
      </c>
      <c r="K691" t="s">
        <v>56</v>
      </c>
      <c r="L691" t="s">
        <v>57</v>
      </c>
      <c r="M691">
        <v>935690</v>
      </c>
      <c r="N691">
        <v>-935690</v>
      </c>
      <c r="O691">
        <v>0</v>
      </c>
      <c r="Q691" t="e">
        <f>MATCH(A691,Вед!A:A,0)</f>
        <v>#N/A</v>
      </c>
      <c r="R691" t="e">
        <f>INDEX(Вед!D:D,Лист2!Q691)</f>
        <v>#N/A</v>
      </c>
      <c r="S691" t="e">
        <f>INDEX(Вед!E:E,Лист2!Q691)</f>
        <v>#N/A</v>
      </c>
      <c r="T691">
        <f>MATCH(G691,ЦС2!A:A,0)</f>
        <v>3</v>
      </c>
      <c r="U691" t="str">
        <f>INDEX(ЦС2!D:D,Лист2!T691)</f>
        <v>Государственная программа 2</v>
      </c>
      <c r="V691" t="e">
        <f>MATCH(I691,ЦС10!A:A,0)</f>
        <v>#N/A</v>
      </c>
      <c r="W691" t="e">
        <f>INDEX(ЦС10!D:D,Лист2!V691)</f>
        <v>#N/A</v>
      </c>
      <c r="X691" t="e">
        <f>INDEX(ЦС10!E:E,Лист2!V691)</f>
        <v>#N/A</v>
      </c>
      <c r="Y691">
        <f t="shared" ca="1" si="50"/>
        <v>2</v>
      </c>
      <c r="Z691">
        <f t="shared" ca="1" si="51"/>
        <v>464296</v>
      </c>
      <c r="AA691">
        <f t="shared" ca="1" si="52"/>
        <v>779424</v>
      </c>
      <c r="AB691">
        <f t="shared" ca="1" si="53"/>
        <v>-779424</v>
      </c>
      <c r="AC691">
        <f t="shared" ca="1" si="54"/>
        <v>0</v>
      </c>
    </row>
    <row r="692" spans="1:29" x14ac:dyDescent="0.25">
      <c r="A692" t="s">
        <v>2445</v>
      </c>
      <c r="B692" t="s">
        <v>2446</v>
      </c>
      <c r="C692" t="s">
        <v>1427</v>
      </c>
      <c r="D692" t="s">
        <v>1428</v>
      </c>
      <c r="E692" t="s">
        <v>1429</v>
      </c>
      <c r="F692" t="s">
        <v>1430</v>
      </c>
      <c r="G692" t="s">
        <v>1412</v>
      </c>
      <c r="H692" t="s">
        <v>2488</v>
      </c>
      <c r="I692" t="s">
        <v>3256</v>
      </c>
      <c r="J692" t="s">
        <v>3257</v>
      </c>
      <c r="K692" t="s">
        <v>150</v>
      </c>
      <c r="L692" t="s">
        <v>151</v>
      </c>
      <c r="M692">
        <v>807594</v>
      </c>
      <c r="N692">
        <v>0</v>
      </c>
      <c r="O692">
        <v>807594</v>
      </c>
      <c r="Q692" t="e">
        <f>MATCH(A692,Вед!A:A,0)</f>
        <v>#N/A</v>
      </c>
      <c r="R692" t="e">
        <f>INDEX(Вед!D:D,Лист2!Q692)</f>
        <v>#N/A</v>
      </c>
      <c r="S692" t="e">
        <f>INDEX(Вед!E:E,Лист2!Q692)</f>
        <v>#N/A</v>
      </c>
      <c r="T692">
        <f>MATCH(G692,ЦС2!A:A,0)</f>
        <v>3</v>
      </c>
      <c r="U692" t="str">
        <f>INDEX(ЦС2!D:D,Лист2!T692)</f>
        <v>Государственная программа 2</v>
      </c>
      <c r="V692" t="e">
        <f>MATCH(I692,ЦС10!A:A,0)</f>
        <v>#N/A</v>
      </c>
      <c r="W692" t="e">
        <f>INDEX(ЦС10!D:D,Лист2!V692)</f>
        <v>#N/A</v>
      </c>
      <c r="X692" t="e">
        <f>INDEX(ЦС10!E:E,Лист2!V692)</f>
        <v>#N/A</v>
      </c>
      <c r="Y692">
        <f t="shared" ca="1" si="50"/>
        <v>3</v>
      </c>
      <c r="Z692">
        <f t="shared" ca="1" si="51"/>
        <v>7219</v>
      </c>
      <c r="AA692">
        <f t="shared" ca="1" si="52"/>
        <v>8706</v>
      </c>
      <c r="AB692">
        <f t="shared" ca="1" si="53"/>
        <v>0</v>
      </c>
      <c r="AC692">
        <f t="shared" ca="1" si="54"/>
        <v>8706</v>
      </c>
    </row>
    <row r="693" spans="1:29" x14ac:dyDescent="0.25">
      <c r="A693" t="s">
        <v>2445</v>
      </c>
      <c r="B693" t="s">
        <v>2446</v>
      </c>
      <c r="C693" t="s">
        <v>1427</v>
      </c>
      <c r="D693" t="s">
        <v>1428</v>
      </c>
      <c r="E693" t="s">
        <v>1429</v>
      </c>
      <c r="F693" t="s">
        <v>1430</v>
      </c>
      <c r="G693" t="s">
        <v>1412</v>
      </c>
      <c r="H693" t="s">
        <v>2488</v>
      </c>
      <c r="I693" t="s">
        <v>3258</v>
      </c>
      <c r="J693" t="s">
        <v>3259</v>
      </c>
      <c r="K693" t="s">
        <v>74</v>
      </c>
      <c r="L693" t="s">
        <v>75</v>
      </c>
      <c r="M693">
        <v>331228</v>
      </c>
      <c r="N693">
        <v>-331228</v>
      </c>
      <c r="O693">
        <v>0</v>
      </c>
      <c r="Q693" t="e">
        <f>MATCH(A693,Вед!A:A,0)</f>
        <v>#N/A</v>
      </c>
      <c r="R693" t="e">
        <f>INDEX(Вед!D:D,Лист2!Q693)</f>
        <v>#N/A</v>
      </c>
      <c r="S693" t="e">
        <f>INDEX(Вед!E:E,Лист2!Q693)</f>
        <v>#N/A</v>
      </c>
      <c r="T693">
        <f>MATCH(G693,ЦС2!A:A,0)</f>
        <v>3</v>
      </c>
      <c r="U693" t="str">
        <f>INDEX(ЦС2!D:D,Лист2!T693)</f>
        <v>Государственная программа 2</v>
      </c>
      <c r="V693" t="e">
        <f>MATCH(I693,ЦС10!A:A,0)</f>
        <v>#N/A</v>
      </c>
      <c r="W693" t="e">
        <f>INDEX(ЦС10!D:D,Лист2!V693)</f>
        <v>#N/A</v>
      </c>
      <c r="X693" t="e">
        <f>INDEX(ЦС10!E:E,Лист2!V693)</f>
        <v>#N/A</v>
      </c>
      <c r="Y693">
        <f t="shared" ca="1" si="50"/>
        <v>1</v>
      </c>
      <c r="Z693">
        <f t="shared" ca="1" si="51"/>
        <v>111999</v>
      </c>
      <c r="AA693">
        <f t="shared" ca="1" si="52"/>
        <v>171440</v>
      </c>
      <c r="AB693">
        <f t="shared" ca="1" si="53"/>
        <v>-111999</v>
      </c>
      <c r="AC693">
        <f t="shared" ca="1" si="54"/>
        <v>59441</v>
      </c>
    </row>
    <row r="694" spans="1:29" x14ac:dyDescent="0.25">
      <c r="A694" t="s">
        <v>2445</v>
      </c>
      <c r="B694" t="s">
        <v>2446</v>
      </c>
      <c r="C694" t="s">
        <v>1427</v>
      </c>
      <c r="D694" t="s">
        <v>1428</v>
      </c>
      <c r="E694" t="s">
        <v>1429</v>
      </c>
      <c r="F694" t="s">
        <v>1430</v>
      </c>
      <c r="G694" t="s">
        <v>1412</v>
      </c>
      <c r="H694" t="s">
        <v>2488</v>
      </c>
      <c r="I694" t="s">
        <v>3260</v>
      </c>
      <c r="J694" t="s">
        <v>3261</v>
      </c>
      <c r="K694" t="s">
        <v>1484</v>
      </c>
      <c r="L694" t="s">
        <v>1485</v>
      </c>
      <c r="M694">
        <v>465222</v>
      </c>
      <c r="N694">
        <v>357724</v>
      </c>
      <c r="O694">
        <v>822946</v>
      </c>
      <c r="Q694" t="e">
        <f>MATCH(A694,Вед!A:A,0)</f>
        <v>#N/A</v>
      </c>
      <c r="R694" t="e">
        <f>INDEX(Вед!D:D,Лист2!Q694)</f>
        <v>#N/A</v>
      </c>
      <c r="S694" t="e">
        <f>INDEX(Вед!E:E,Лист2!Q694)</f>
        <v>#N/A</v>
      </c>
      <c r="T694">
        <f>MATCH(G694,ЦС2!A:A,0)</f>
        <v>3</v>
      </c>
      <c r="U694" t="str">
        <f>INDEX(ЦС2!D:D,Лист2!T694)</f>
        <v>Государственная программа 2</v>
      </c>
      <c r="V694" t="e">
        <f>MATCH(I694,ЦС10!A:A,0)</f>
        <v>#N/A</v>
      </c>
      <c r="W694" t="e">
        <f>INDEX(ЦС10!D:D,Лист2!V694)</f>
        <v>#N/A</v>
      </c>
      <c r="X694" t="e">
        <f>INDEX(ЦС10!E:E,Лист2!V694)</f>
        <v>#N/A</v>
      </c>
      <c r="Y694">
        <f t="shared" ca="1" si="50"/>
        <v>2</v>
      </c>
      <c r="Z694">
        <f t="shared" ca="1" si="51"/>
        <v>434832</v>
      </c>
      <c r="AA694">
        <f t="shared" ca="1" si="52"/>
        <v>560445</v>
      </c>
      <c r="AB694">
        <f t="shared" ca="1" si="53"/>
        <v>-560445</v>
      </c>
      <c r="AC694">
        <f t="shared" ca="1" si="54"/>
        <v>0</v>
      </c>
    </row>
    <row r="695" spans="1:29" x14ac:dyDescent="0.25">
      <c r="A695" t="s">
        <v>2445</v>
      </c>
      <c r="B695" t="s">
        <v>2446</v>
      </c>
      <c r="C695" t="s">
        <v>1427</v>
      </c>
      <c r="D695" t="s">
        <v>1428</v>
      </c>
      <c r="E695" t="s">
        <v>1429</v>
      </c>
      <c r="F695" t="s">
        <v>1430</v>
      </c>
      <c r="G695" t="s">
        <v>1412</v>
      </c>
      <c r="H695" t="s">
        <v>2488</v>
      </c>
      <c r="I695" t="s">
        <v>3262</v>
      </c>
      <c r="J695" t="s">
        <v>3263</v>
      </c>
      <c r="K695" t="s">
        <v>74</v>
      </c>
      <c r="L695" t="s">
        <v>75</v>
      </c>
      <c r="M695">
        <v>828514</v>
      </c>
      <c r="N695">
        <v>-155476</v>
      </c>
      <c r="O695">
        <v>673038</v>
      </c>
      <c r="Q695" t="e">
        <f>MATCH(A695,Вед!A:A,0)</f>
        <v>#N/A</v>
      </c>
      <c r="R695" t="e">
        <f>INDEX(Вед!D:D,Лист2!Q695)</f>
        <v>#N/A</v>
      </c>
      <c r="S695" t="e">
        <f>INDEX(Вед!E:E,Лист2!Q695)</f>
        <v>#N/A</v>
      </c>
      <c r="T695">
        <f>MATCH(G695,ЦС2!A:A,0)</f>
        <v>3</v>
      </c>
      <c r="U695" t="str">
        <f>INDEX(ЦС2!D:D,Лист2!T695)</f>
        <v>Государственная программа 2</v>
      </c>
      <c r="V695" t="e">
        <f>MATCH(I695,ЦС10!A:A,0)</f>
        <v>#N/A</v>
      </c>
      <c r="W695" t="e">
        <f>INDEX(ЦС10!D:D,Лист2!V695)</f>
        <v>#N/A</v>
      </c>
      <c r="X695" t="e">
        <f>INDEX(ЦС10!E:E,Лист2!V695)</f>
        <v>#N/A</v>
      </c>
      <c r="Y695">
        <f t="shared" ca="1" si="50"/>
        <v>2</v>
      </c>
      <c r="Z695">
        <f t="shared" ca="1" si="51"/>
        <v>208601</v>
      </c>
      <c r="AA695">
        <f t="shared" ca="1" si="52"/>
        <v>443635</v>
      </c>
      <c r="AB695">
        <f t="shared" ca="1" si="53"/>
        <v>-443635</v>
      </c>
      <c r="AC695">
        <f t="shared" ca="1" si="54"/>
        <v>0</v>
      </c>
    </row>
    <row r="696" spans="1:29" x14ac:dyDescent="0.25">
      <c r="A696" t="s">
        <v>2445</v>
      </c>
      <c r="B696" t="s">
        <v>2446</v>
      </c>
      <c r="C696" t="s">
        <v>1427</v>
      </c>
      <c r="D696" t="s">
        <v>1428</v>
      </c>
      <c r="E696" t="s">
        <v>1429</v>
      </c>
      <c r="F696" t="s">
        <v>1430</v>
      </c>
      <c r="G696" t="s">
        <v>1412</v>
      </c>
      <c r="H696" t="s">
        <v>2488</v>
      </c>
      <c r="I696" t="s">
        <v>3264</v>
      </c>
      <c r="J696" t="s">
        <v>3265</v>
      </c>
      <c r="K696" t="s">
        <v>56</v>
      </c>
      <c r="L696" t="s">
        <v>57</v>
      </c>
      <c r="M696">
        <v>644957</v>
      </c>
      <c r="N696">
        <v>-282036</v>
      </c>
      <c r="O696">
        <v>362921</v>
      </c>
      <c r="Q696" t="e">
        <f>MATCH(A696,Вед!A:A,0)</f>
        <v>#N/A</v>
      </c>
      <c r="R696" t="e">
        <f>INDEX(Вед!D:D,Лист2!Q696)</f>
        <v>#N/A</v>
      </c>
      <c r="S696" t="e">
        <f>INDEX(Вед!E:E,Лист2!Q696)</f>
        <v>#N/A</v>
      </c>
      <c r="T696">
        <f>MATCH(G696,ЦС2!A:A,0)</f>
        <v>3</v>
      </c>
      <c r="U696" t="str">
        <f>INDEX(ЦС2!D:D,Лист2!T696)</f>
        <v>Государственная программа 2</v>
      </c>
      <c r="V696" t="e">
        <f>MATCH(I696,ЦС10!A:A,0)</f>
        <v>#N/A</v>
      </c>
      <c r="W696" t="e">
        <f>INDEX(ЦС10!D:D,Лист2!V696)</f>
        <v>#N/A</v>
      </c>
      <c r="X696" t="e">
        <f>INDEX(ЦС10!E:E,Лист2!V696)</f>
        <v>#N/A</v>
      </c>
      <c r="Y696">
        <f t="shared" ca="1" si="50"/>
        <v>3</v>
      </c>
      <c r="Z696">
        <f t="shared" ca="1" si="51"/>
        <v>378944</v>
      </c>
      <c r="AA696">
        <f t="shared" ca="1" si="52"/>
        <v>720155</v>
      </c>
      <c r="AB696">
        <f t="shared" ca="1" si="53"/>
        <v>0</v>
      </c>
      <c r="AC696">
        <f t="shared" ca="1" si="54"/>
        <v>720155</v>
      </c>
    </row>
    <row r="697" spans="1:29" x14ac:dyDescent="0.25">
      <c r="A697" t="s">
        <v>2445</v>
      </c>
      <c r="B697" t="s">
        <v>2446</v>
      </c>
      <c r="C697" t="s">
        <v>1427</v>
      </c>
      <c r="D697" t="s">
        <v>1428</v>
      </c>
      <c r="E697" t="s">
        <v>1429</v>
      </c>
      <c r="F697" t="s">
        <v>1430</v>
      </c>
      <c r="G697" t="s">
        <v>1412</v>
      </c>
      <c r="H697" t="s">
        <v>2488</v>
      </c>
      <c r="I697" t="s">
        <v>3264</v>
      </c>
      <c r="J697" t="s">
        <v>3265</v>
      </c>
      <c r="K697" t="s">
        <v>150</v>
      </c>
      <c r="L697" t="s">
        <v>151</v>
      </c>
      <c r="M697">
        <v>913234</v>
      </c>
      <c r="N697">
        <v>-62244</v>
      </c>
      <c r="O697">
        <v>850990</v>
      </c>
      <c r="Q697" t="e">
        <f>MATCH(A697,Вед!A:A,0)</f>
        <v>#N/A</v>
      </c>
      <c r="R697" t="e">
        <f>INDEX(Вед!D:D,Лист2!Q697)</f>
        <v>#N/A</v>
      </c>
      <c r="S697" t="e">
        <f>INDEX(Вед!E:E,Лист2!Q697)</f>
        <v>#N/A</v>
      </c>
      <c r="T697">
        <f>MATCH(G697,ЦС2!A:A,0)</f>
        <v>3</v>
      </c>
      <c r="U697" t="str">
        <f>INDEX(ЦС2!D:D,Лист2!T697)</f>
        <v>Государственная программа 2</v>
      </c>
      <c r="V697" t="e">
        <f>MATCH(I697,ЦС10!A:A,0)</f>
        <v>#N/A</v>
      </c>
      <c r="W697" t="e">
        <f>INDEX(ЦС10!D:D,Лист2!V697)</f>
        <v>#N/A</v>
      </c>
      <c r="X697" t="e">
        <f>INDEX(ЦС10!E:E,Лист2!V697)</f>
        <v>#N/A</v>
      </c>
      <c r="Y697">
        <f t="shared" ca="1" si="50"/>
        <v>3</v>
      </c>
      <c r="Z697">
        <f t="shared" ca="1" si="51"/>
        <v>221561</v>
      </c>
      <c r="AA697">
        <f t="shared" ca="1" si="52"/>
        <v>233982</v>
      </c>
      <c r="AB697">
        <f t="shared" ca="1" si="53"/>
        <v>0</v>
      </c>
      <c r="AC697">
        <f t="shared" ca="1" si="54"/>
        <v>233982</v>
      </c>
    </row>
    <row r="698" spans="1:29" x14ac:dyDescent="0.25">
      <c r="A698" t="s">
        <v>2445</v>
      </c>
      <c r="B698" t="s">
        <v>2446</v>
      </c>
      <c r="C698" t="s">
        <v>1427</v>
      </c>
      <c r="D698" t="s">
        <v>1428</v>
      </c>
      <c r="E698" t="s">
        <v>1429</v>
      </c>
      <c r="F698" t="s">
        <v>1430</v>
      </c>
      <c r="G698" t="s">
        <v>1412</v>
      </c>
      <c r="H698" t="s">
        <v>2488</v>
      </c>
      <c r="I698" t="s">
        <v>3266</v>
      </c>
      <c r="J698" t="s">
        <v>3267</v>
      </c>
      <c r="K698" t="s">
        <v>74</v>
      </c>
      <c r="L698" t="s">
        <v>75</v>
      </c>
      <c r="M698">
        <v>192056</v>
      </c>
      <c r="N698">
        <v>-54873</v>
      </c>
      <c r="O698">
        <v>137183</v>
      </c>
      <c r="Q698" t="e">
        <f>MATCH(A698,Вед!A:A,0)</f>
        <v>#N/A</v>
      </c>
      <c r="R698" t="e">
        <f>INDEX(Вед!D:D,Лист2!Q698)</f>
        <v>#N/A</v>
      </c>
      <c r="S698" t="e">
        <f>INDEX(Вед!E:E,Лист2!Q698)</f>
        <v>#N/A</v>
      </c>
      <c r="T698">
        <f>MATCH(G698,ЦС2!A:A,0)</f>
        <v>3</v>
      </c>
      <c r="U698" t="str">
        <f>INDEX(ЦС2!D:D,Лист2!T698)</f>
        <v>Государственная программа 2</v>
      </c>
      <c r="V698" t="e">
        <f>MATCH(I698,ЦС10!A:A,0)</f>
        <v>#N/A</v>
      </c>
      <c r="W698" t="e">
        <f>INDEX(ЦС10!D:D,Лист2!V698)</f>
        <v>#N/A</v>
      </c>
      <c r="X698" t="e">
        <f>INDEX(ЦС10!E:E,Лист2!V698)</f>
        <v>#N/A</v>
      </c>
      <c r="Y698">
        <f t="shared" ca="1" si="50"/>
        <v>0</v>
      </c>
      <c r="Z698">
        <f t="shared" ca="1" si="51"/>
        <v>413170</v>
      </c>
      <c r="AA698">
        <f t="shared" ca="1" si="52"/>
        <v>985982</v>
      </c>
      <c r="AB698">
        <f t="shared" ca="1" si="53"/>
        <v>413170</v>
      </c>
      <c r="AC698">
        <f t="shared" ca="1" si="54"/>
        <v>1399152</v>
      </c>
    </row>
    <row r="699" spans="1:29" x14ac:dyDescent="0.25">
      <c r="A699" t="s">
        <v>2445</v>
      </c>
      <c r="B699" t="s">
        <v>2446</v>
      </c>
      <c r="C699" t="s">
        <v>1427</v>
      </c>
      <c r="D699" t="s">
        <v>1428</v>
      </c>
      <c r="E699" t="s">
        <v>1429</v>
      </c>
      <c r="F699" t="s">
        <v>1430</v>
      </c>
      <c r="G699" t="s">
        <v>1412</v>
      </c>
      <c r="H699" t="s">
        <v>2488</v>
      </c>
      <c r="I699" t="s">
        <v>3268</v>
      </c>
      <c r="J699" t="s">
        <v>3269</v>
      </c>
      <c r="K699" t="s">
        <v>74</v>
      </c>
      <c r="L699" t="s">
        <v>75</v>
      </c>
      <c r="M699">
        <v>385176</v>
      </c>
      <c r="N699">
        <v>0</v>
      </c>
      <c r="O699">
        <v>385176</v>
      </c>
      <c r="Q699" t="e">
        <f>MATCH(A699,Вед!A:A,0)</f>
        <v>#N/A</v>
      </c>
      <c r="R699" t="e">
        <f>INDEX(Вед!D:D,Лист2!Q699)</f>
        <v>#N/A</v>
      </c>
      <c r="S699" t="e">
        <f>INDEX(Вед!E:E,Лист2!Q699)</f>
        <v>#N/A</v>
      </c>
      <c r="T699">
        <f>MATCH(G699,ЦС2!A:A,0)</f>
        <v>3</v>
      </c>
      <c r="U699" t="str">
        <f>INDEX(ЦС2!D:D,Лист2!T699)</f>
        <v>Государственная программа 2</v>
      </c>
      <c r="V699" t="e">
        <f>MATCH(I699,ЦС10!A:A,0)</f>
        <v>#N/A</v>
      </c>
      <c r="W699" t="e">
        <f>INDEX(ЦС10!D:D,Лист2!V699)</f>
        <v>#N/A</v>
      </c>
      <c r="X699" t="e">
        <f>INDEX(ЦС10!E:E,Лист2!V699)</f>
        <v>#N/A</v>
      </c>
      <c r="Y699">
        <f t="shared" ca="1" si="50"/>
        <v>2</v>
      </c>
      <c r="Z699">
        <f t="shared" ca="1" si="51"/>
        <v>440799</v>
      </c>
      <c r="AA699">
        <f t="shared" ca="1" si="52"/>
        <v>735529</v>
      </c>
      <c r="AB699">
        <f t="shared" ca="1" si="53"/>
        <v>-735529</v>
      </c>
      <c r="AC699">
        <f t="shared" ca="1" si="54"/>
        <v>0</v>
      </c>
    </row>
    <row r="700" spans="1:29" x14ac:dyDescent="0.25">
      <c r="A700" t="s">
        <v>2445</v>
      </c>
      <c r="B700" t="s">
        <v>2446</v>
      </c>
      <c r="C700" t="s">
        <v>1427</v>
      </c>
      <c r="D700" t="s">
        <v>1428</v>
      </c>
      <c r="E700" t="s">
        <v>1429</v>
      </c>
      <c r="F700" t="s">
        <v>1430</v>
      </c>
      <c r="G700" t="s">
        <v>733</v>
      </c>
      <c r="H700" t="s">
        <v>2477</v>
      </c>
      <c r="I700" t="s">
        <v>3270</v>
      </c>
      <c r="J700" t="s">
        <v>3271</v>
      </c>
      <c r="K700" t="s">
        <v>154</v>
      </c>
      <c r="L700" t="s">
        <v>155</v>
      </c>
      <c r="M700">
        <v>610109</v>
      </c>
      <c r="N700">
        <v>-610109</v>
      </c>
      <c r="O700">
        <v>0</v>
      </c>
      <c r="Q700" t="e">
        <f>MATCH(A700,Вед!A:A,0)</f>
        <v>#N/A</v>
      </c>
      <c r="R700" t="e">
        <f>INDEX(Вед!D:D,Лист2!Q700)</f>
        <v>#N/A</v>
      </c>
      <c r="S700" t="e">
        <f>INDEX(Вед!E:E,Лист2!Q700)</f>
        <v>#N/A</v>
      </c>
      <c r="T700">
        <f>MATCH(G700,ЦС2!A:A,0)</f>
        <v>16</v>
      </c>
      <c r="U700" t="str">
        <f>INDEX(ЦС2!D:D,Лист2!T700)</f>
        <v>Государственная программа 15</v>
      </c>
      <c r="V700" t="e">
        <f>MATCH(I700,ЦС10!A:A,0)</f>
        <v>#N/A</v>
      </c>
      <c r="W700" t="e">
        <f>INDEX(ЦС10!D:D,Лист2!V700)</f>
        <v>#N/A</v>
      </c>
      <c r="X700" t="e">
        <f>INDEX(ЦС10!E:E,Лист2!V700)</f>
        <v>#N/A</v>
      </c>
      <c r="Y700">
        <f t="shared" ca="1" si="50"/>
        <v>1</v>
      </c>
      <c r="Z700">
        <f t="shared" ca="1" si="51"/>
        <v>99028</v>
      </c>
      <c r="AA700">
        <f t="shared" ca="1" si="52"/>
        <v>424643</v>
      </c>
      <c r="AB700">
        <f t="shared" ca="1" si="53"/>
        <v>-99028</v>
      </c>
      <c r="AC700">
        <f t="shared" ca="1" si="54"/>
        <v>325615</v>
      </c>
    </row>
    <row r="701" spans="1:29" x14ac:dyDescent="0.25">
      <c r="A701" t="s">
        <v>2445</v>
      </c>
      <c r="B701" t="s">
        <v>2446</v>
      </c>
      <c r="C701" t="s">
        <v>1427</v>
      </c>
      <c r="D701" t="s">
        <v>1428</v>
      </c>
      <c r="E701" t="s">
        <v>1429</v>
      </c>
      <c r="F701" t="s">
        <v>1430</v>
      </c>
      <c r="G701" t="s">
        <v>733</v>
      </c>
      <c r="H701" t="s">
        <v>2477</v>
      </c>
      <c r="I701" t="s">
        <v>3272</v>
      </c>
      <c r="J701" t="s">
        <v>3273</v>
      </c>
      <c r="K701" t="s">
        <v>154</v>
      </c>
      <c r="L701" t="s">
        <v>155</v>
      </c>
      <c r="M701">
        <v>419903</v>
      </c>
      <c r="N701">
        <v>318370</v>
      </c>
      <c r="O701">
        <v>738273</v>
      </c>
      <c r="Q701" t="e">
        <f>MATCH(A701,Вед!A:A,0)</f>
        <v>#N/A</v>
      </c>
      <c r="R701" t="e">
        <f>INDEX(Вед!D:D,Лист2!Q701)</f>
        <v>#N/A</v>
      </c>
      <c r="S701" t="e">
        <f>INDEX(Вед!E:E,Лист2!Q701)</f>
        <v>#N/A</v>
      </c>
      <c r="T701">
        <f>MATCH(G701,ЦС2!A:A,0)</f>
        <v>16</v>
      </c>
      <c r="U701" t="str">
        <f>INDEX(ЦС2!D:D,Лист2!T701)</f>
        <v>Государственная программа 15</v>
      </c>
      <c r="V701" t="e">
        <f>MATCH(I701,ЦС10!A:A,0)</f>
        <v>#N/A</v>
      </c>
      <c r="W701" t="e">
        <f>INDEX(ЦС10!D:D,Лист2!V701)</f>
        <v>#N/A</v>
      </c>
      <c r="X701" t="e">
        <f>INDEX(ЦС10!E:E,Лист2!V701)</f>
        <v>#N/A</v>
      </c>
      <c r="Y701">
        <f t="shared" ca="1" si="50"/>
        <v>1</v>
      </c>
      <c r="Z701">
        <f t="shared" ca="1" si="51"/>
        <v>161964</v>
      </c>
      <c r="AA701">
        <f t="shared" ca="1" si="52"/>
        <v>445533</v>
      </c>
      <c r="AB701">
        <f t="shared" ca="1" si="53"/>
        <v>-161964</v>
      </c>
      <c r="AC701">
        <f t="shared" ca="1" si="54"/>
        <v>283569</v>
      </c>
    </row>
    <row r="702" spans="1:29" x14ac:dyDescent="0.25">
      <c r="A702" t="s">
        <v>2445</v>
      </c>
      <c r="B702" t="s">
        <v>2446</v>
      </c>
      <c r="C702" t="s">
        <v>1427</v>
      </c>
      <c r="D702" t="s">
        <v>1428</v>
      </c>
      <c r="E702" t="s">
        <v>1429</v>
      </c>
      <c r="F702" t="s">
        <v>1430</v>
      </c>
      <c r="G702" t="s">
        <v>1412</v>
      </c>
      <c r="H702" t="s">
        <v>2488</v>
      </c>
      <c r="I702" t="s">
        <v>3274</v>
      </c>
      <c r="J702" t="s">
        <v>3275</v>
      </c>
      <c r="K702" t="s">
        <v>102</v>
      </c>
      <c r="L702" t="s">
        <v>103</v>
      </c>
      <c r="M702">
        <v>733832</v>
      </c>
      <c r="N702">
        <v>-733832</v>
      </c>
      <c r="O702">
        <v>0</v>
      </c>
      <c r="Q702" t="e">
        <f>MATCH(A702,Вед!A:A,0)</f>
        <v>#N/A</v>
      </c>
      <c r="R702" t="e">
        <f>INDEX(Вед!D:D,Лист2!Q702)</f>
        <v>#N/A</v>
      </c>
      <c r="S702" t="e">
        <f>INDEX(Вед!E:E,Лист2!Q702)</f>
        <v>#N/A</v>
      </c>
      <c r="T702">
        <f>MATCH(G702,ЦС2!A:A,0)</f>
        <v>3</v>
      </c>
      <c r="U702" t="str">
        <f>INDEX(ЦС2!D:D,Лист2!T702)</f>
        <v>Государственная программа 2</v>
      </c>
      <c r="V702" t="e">
        <f>MATCH(I702,ЦС10!A:A,0)</f>
        <v>#N/A</v>
      </c>
      <c r="W702" t="e">
        <f>INDEX(ЦС10!D:D,Лист2!V702)</f>
        <v>#N/A</v>
      </c>
      <c r="X702" t="e">
        <f>INDEX(ЦС10!E:E,Лист2!V702)</f>
        <v>#N/A</v>
      </c>
      <c r="Y702">
        <f t="shared" ca="1" si="50"/>
        <v>1</v>
      </c>
      <c r="Z702">
        <f t="shared" ca="1" si="51"/>
        <v>248015</v>
      </c>
      <c r="AA702">
        <f t="shared" ca="1" si="52"/>
        <v>981074</v>
      </c>
      <c r="AB702">
        <f t="shared" ca="1" si="53"/>
        <v>-248015</v>
      </c>
      <c r="AC702">
        <f t="shared" ca="1" si="54"/>
        <v>733059</v>
      </c>
    </row>
    <row r="703" spans="1:29" x14ac:dyDescent="0.25">
      <c r="A703" t="s">
        <v>2445</v>
      </c>
      <c r="B703" t="s">
        <v>2446</v>
      </c>
      <c r="C703" t="s">
        <v>1427</v>
      </c>
      <c r="D703" t="s">
        <v>1428</v>
      </c>
      <c r="E703" t="s">
        <v>1429</v>
      </c>
      <c r="F703" t="s">
        <v>1430</v>
      </c>
      <c r="G703" t="s">
        <v>1412</v>
      </c>
      <c r="H703" t="s">
        <v>2488</v>
      </c>
      <c r="I703" t="s">
        <v>3274</v>
      </c>
      <c r="J703" t="s">
        <v>3275</v>
      </c>
      <c r="K703" t="s">
        <v>74</v>
      </c>
      <c r="L703" t="s">
        <v>75</v>
      </c>
      <c r="M703">
        <v>897938</v>
      </c>
      <c r="N703">
        <v>1585</v>
      </c>
      <c r="O703">
        <v>899523</v>
      </c>
      <c r="Q703" t="e">
        <f>MATCH(A703,Вед!A:A,0)</f>
        <v>#N/A</v>
      </c>
      <c r="R703" t="e">
        <f>INDEX(Вед!D:D,Лист2!Q703)</f>
        <v>#N/A</v>
      </c>
      <c r="S703" t="e">
        <f>INDEX(Вед!E:E,Лист2!Q703)</f>
        <v>#N/A</v>
      </c>
      <c r="T703">
        <f>MATCH(G703,ЦС2!A:A,0)</f>
        <v>3</v>
      </c>
      <c r="U703" t="str">
        <f>INDEX(ЦС2!D:D,Лист2!T703)</f>
        <v>Государственная программа 2</v>
      </c>
      <c r="V703" t="e">
        <f>MATCH(I703,ЦС10!A:A,0)</f>
        <v>#N/A</v>
      </c>
      <c r="W703" t="e">
        <f>INDEX(ЦС10!D:D,Лист2!V703)</f>
        <v>#N/A</v>
      </c>
      <c r="X703" t="e">
        <f>INDEX(ЦС10!E:E,Лист2!V703)</f>
        <v>#N/A</v>
      </c>
      <c r="Y703">
        <f t="shared" ca="1" si="50"/>
        <v>2</v>
      </c>
      <c r="Z703">
        <f t="shared" ca="1" si="51"/>
        <v>713282</v>
      </c>
      <c r="AA703">
        <f t="shared" ca="1" si="52"/>
        <v>894257</v>
      </c>
      <c r="AB703">
        <f t="shared" ca="1" si="53"/>
        <v>-894257</v>
      </c>
      <c r="AC703">
        <f t="shared" ca="1" si="54"/>
        <v>0</v>
      </c>
    </row>
    <row r="704" spans="1:29" x14ac:dyDescent="0.25">
      <c r="A704" t="s">
        <v>2445</v>
      </c>
      <c r="B704" t="s">
        <v>2446</v>
      </c>
      <c r="C704" t="s">
        <v>1427</v>
      </c>
      <c r="D704" t="s">
        <v>1428</v>
      </c>
      <c r="E704" t="s">
        <v>1429</v>
      </c>
      <c r="F704" t="s">
        <v>1430</v>
      </c>
      <c r="G704" t="s">
        <v>1412</v>
      </c>
      <c r="H704" t="s">
        <v>2488</v>
      </c>
      <c r="I704" t="s">
        <v>3274</v>
      </c>
      <c r="J704" t="s">
        <v>3275</v>
      </c>
      <c r="K704" t="s">
        <v>154</v>
      </c>
      <c r="L704" t="s">
        <v>155</v>
      </c>
      <c r="M704">
        <v>255343</v>
      </c>
      <c r="N704">
        <v>155341</v>
      </c>
      <c r="O704">
        <v>410684</v>
      </c>
      <c r="Q704" t="e">
        <f>MATCH(A704,Вед!A:A,0)</f>
        <v>#N/A</v>
      </c>
      <c r="R704" t="e">
        <f>INDEX(Вед!D:D,Лист2!Q704)</f>
        <v>#N/A</v>
      </c>
      <c r="S704" t="e">
        <f>INDEX(Вед!E:E,Лист2!Q704)</f>
        <v>#N/A</v>
      </c>
      <c r="T704">
        <f>MATCH(G704,ЦС2!A:A,0)</f>
        <v>3</v>
      </c>
      <c r="U704" t="str">
        <f>INDEX(ЦС2!D:D,Лист2!T704)</f>
        <v>Государственная программа 2</v>
      </c>
      <c r="V704" t="e">
        <f>MATCH(I704,ЦС10!A:A,0)</f>
        <v>#N/A</v>
      </c>
      <c r="W704" t="e">
        <f>INDEX(ЦС10!D:D,Лист2!V704)</f>
        <v>#N/A</v>
      </c>
      <c r="X704" t="e">
        <f>INDEX(ЦС10!E:E,Лист2!V704)</f>
        <v>#N/A</v>
      </c>
      <c r="Y704">
        <f t="shared" ca="1" si="50"/>
        <v>0</v>
      </c>
      <c r="Z704">
        <f t="shared" ca="1" si="51"/>
        <v>20233</v>
      </c>
      <c r="AA704">
        <f t="shared" ca="1" si="52"/>
        <v>261989</v>
      </c>
      <c r="AB704">
        <f t="shared" ca="1" si="53"/>
        <v>20233</v>
      </c>
      <c r="AC704">
        <f t="shared" ca="1" si="54"/>
        <v>282222</v>
      </c>
    </row>
    <row r="705" spans="1:29" x14ac:dyDescent="0.25">
      <c r="A705" t="s">
        <v>2445</v>
      </c>
      <c r="B705" t="s">
        <v>2446</v>
      </c>
      <c r="C705" t="s">
        <v>1427</v>
      </c>
      <c r="D705" t="s">
        <v>1428</v>
      </c>
      <c r="E705" t="s">
        <v>1429</v>
      </c>
      <c r="F705" t="s">
        <v>1430</v>
      </c>
      <c r="G705" t="s">
        <v>1412</v>
      </c>
      <c r="H705" t="s">
        <v>2488</v>
      </c>
      <c r="I705" t="s">
        <v>3276</v>
      </c>
      <c r="J705" t="s">
        <v>3277</v>
      </c>
      <c r="K705" t="s">
        <v>102</v>
      </c>
      <c r="L705" t="s">
        <v>103</v>
      </c>
      <c r="M705">
        <v>710497</v>
      </c>
      <c r="N705">
        <v>-710497</v>
      </c>
      <c r="O705">
        <v>0</v>
      </c>
      <c r="Q705" t="e">
        <f>MATCH(A705,Вед!A:A,0)</f>
        <v>#N/A</v>
      </c>
      <c r="R705" t="e">
        <f>INDEX(Вед!D:D,Лист2!Q705)</f>
        <v>#N/A</v>
      </c>
      <c r="S705" t="e">
        <f>INDEX(Вед!E:E,Лист2!Q705)</f>
        <v>#N/A</v>
      </c>
      <c r="T705">
        <f>MATCH(G705,ЦС2!A:A,0)</f>
        <v>3</v>
      </c>
      <c r="U705" t="str">
        <f>INDEX(ЦС2!D:D,Лист2!T705)</f>
        <v>Государственная программа 2</v>
      </c>
      <c r="V705" t="e">
        <f>MATCH(I705,ЦС10!A:A,0)</f>
        <v>#N/A</v>
      </c>
      <c r="W705" t="e">
        <f>INDEX(ЦС10!D:D,Лист2!V705)</f>
        <v>#N/A</v>
      </c>
      <c r="X705" t="e">
        <f>INDEX(ЦС10!E:E,Лист2!V705)</f>
        <v>#N/A</v>
      </c>
      <c r="Y705">
        <f t="shared" ca="1" si="50"/>
        <v>2</v>
      </c>
      <c r="Z705">
        <f t="shared" ca="1" si="51"/>
        <v>339570</v>
      </c>
      <c r="AA705">
        <f t="shared" ca="1" si="52"/>
        <v>456037</v>
      </c>
      <c r="AB705">
        <f t="shared" ca="1" si="53"/>
        <v>-456037</v>
      </c>
      <c r="AC705">
        <f t="shared" ca="1" si="54"/>
        <v>0</v>
      </c>
    </row>
    <row r="706" spans="1:29" x14ac:dyDescent="0.25">
      <c r="A706" t="s">
        <v>2445</v>
      </c>
      <c r="B706" t="s">
        <v>2446</v>
      </c>
      <c r="C706" t="s">
        <v>1427</v>
      </c>
      <c r="D706" t="s">
        <v>1428</v>
      </c>
      <c r="E706" t="s">
        <v>1429</v>
      </c>
      <c r="F706" t="s">
        <v>1430</v>
      </c>
      <c r="G706" t="s">
        <v>1412</v>
      </c>
      <c r="H706" t="s">
        <v>2488</v>
      </c>
      <c r="I706" t="s">
        <v>3276</v>
      </c>
      <c r="J706" t="s">
        <v>3277</v>
      </c>
      <c r="K706" t="s">
        <v>154</v>
      </c>
      <c r="L706" t="s">
        <v>155</v>
      </c>
      <c r="M706">
        <v>422036</v>
      </c>
      <c r="N706">
        <v>-323590</v>
      </c>
      <c r="O706">
        <v>98446</v>
      </c>
      <c r="Q706" t="e">
        <f>MATCH(A706,Вед!A:A,0)</f>
        <v>#N/A</v>
      </c>
      <c r="R706" t="e">
        <f>INDEX(Вед!D:D,Лист2!Q706)</f>
        <v>#N/A</v>
      </c>
      <c r="S706" t="e">
        <f>INDEX(Вед!E:E,Лист2!Q706)</f>
        <v>#N/A</v>
      </c>
      <c r="T706">
        <f>MATCH(G706,ЦС2!A:A,0)</f>
        <v>3</v>
      </c>
      <c r="U706" t="str">
        <f>INDEX(ЦС2!D:D,Лист2!T706)</f>
        <v>Государственная программа 2</v>
      </c>
      <c r="V706" t="e">
        <f>MATCH(I706,ЦС10!A:A,0)</f>
        <v>#N/A</v>
      </c>
      <c r="W706" t="e">
        <f>INDEX(ЦС10!D:D,Лист2!V706)</f>
        <v>#N/A</v>
      </c>
      <c r="X706" t="e">
        <f>INDEX(ЦС10!E:E,Лист2!V706)</f>
        <v>#N/A</v>
      </c>
      <c r="Y706">
        <f t="shared" ca="1" si="50"/>
        <v>3</v>
      </c>
      <c r="Z706">
        <f t="shared" ca="1" si="51"/>
        <v>242426</v>
      </c>
      <c r="AA706">
        <f t="shared" ca="1" si="52"/>
        <v>798850</v>
      </c>
      <c r="AB706">
        <f t="shared" ca="1" si="53"/>
        <v>0</v>
      </c>
      <c r="AC706">
        <f t="shared" ca="1" si="54"/>
        <v>798850</v>
      </c>
    </row>
    <row r="707" spans="1:29" x14ac:dyDescent="0.25">
      <c r="A707" t="s">
        <v>2445</v>
      </c>
      <c r="B707" t="s">
        <v>2446</v>
      </c>
      <c r="C707" t="s">
        <v>1427</v>
      </c>
      <c r="D707" t="s">
        <v>1428</v>
      </c>
      <c r="E707" t="s">
        <v>1429</v>
      </c>
      <c r="F707" t="s">
        <v>1430</v>
      </c>
      <c r="G707" t="s">
        <v>122</v>
      </c>
      <c r="H707" t="s">
        <v>2465</v>
      </c>
      <c r="I707" t="s">
        <v>2534</v>
      </c>
      <c r="J707" t="s">
        <v>2535</v>
      </c>
      <c r="K707" t="s">
        <v>154</v>
      </c>
      <c r="L707" t="s">
        <v>155</v>
      </c>
      <c r="M707">
        <v>83966</v>
      </c>
      <c r="N707">
        <v>56946</v>
      </c>
      <c r="O707">
        <v>140912</v>
      </c>
      <c r="Q707" t="e">
        <f>MATCH(A707,Вед!A:A,0)</f>
        <v>#N/A</v>
      </c>
      <c r="R707" t="e">
        <f>INDEX(Вед!D:D,Лист2!Q707)</f>
        <v>#N/A</v>
      </c>
      <c r="S707" t="e">
        <f>INDEX(Вед!E:E,Лист2!Q707)</f>
        <v>#N/A</v>
      </c>
      <c r="T707">
        <f>MATCH(G707,ЦС2!A:A,0)</f>
        <v>7</v>
      </c>
      <c r="U707" t="str">
        <f>INDEX(ЦС2!D:D,Лист2!T707)</f>
        <v>Государственная программа 6</v>
      </c>
      <c r="V707" t="e">
        <f>MATCH(I707,ЦС10!A:A,0)</f>
        <v>#N/A</v>
      </c>
      <c r="W707" t="e">
        <f>INDEX(ЦС10!D:D,Лист2!V707)</f>
        <v>#N/A</v>
      </c>
      <c r="X707" t="e">
        <f>INDEX(ЦС10!E:E,Лист2!V707)</f>
        <v>#N/A</v>
      </c>
      <c r="Y707">
        <f t="shared" ref="Y707:Y770" ca="1" si="55">RANDBETWEEN(0,3)</f>
        <v>3</v>
      </c>
      <c r="Z707">
        <f t="shared" ref="Z707:Z770" ca="1" si="56">RANDBETWEEN(1,AA707)</f>
        <v>475786</v>
      </c>
      <c r="AA707">
        <f t="shared" ref="AA707:AA770" ca="1" si="57">RANDBETWEEN(1,1000000)</f>
        <v>868597</v>
      </c>
      <c r="AB707">
        <f t="shared" ref="AB707:AB770" ca="1" si="58">IF(Y707=0,Z707,IF(Y707=1,(-1)*Z707,IF(Y707=2,(-1)*AA707,0)))</f>
        <v>0</v>
      </c>
      <c r="AC707">
        <f t="shared" ref="AC707:AC770" ca="1" si="59">+AA707+AB707</f>
        <v>868597</v>
      </c>
    </row>
    <row r="708" spans="1:29" x14ac:dyDescent="0.25">
      <c r="A708" t="s">
        <v>2445</v>
      </c>
      <c r="B708" t="s">
        <v>2446</v>
      </c>
      <c r="C708" t="s">
        <v>1427</v>
      </c>
      <c r="D708" t="s">
        <v>1428</v>
      </c>
      <c r="E708" t="s">
        <v>1429</v>
      </c>
      <c r="F708" t="s">
        <v>1430</v>
      </c>
      <c r="G708" t="s">
        <v>122</v>
      </c>
      <c r="H708" t="s">
        <v>2465</v>
      </c>
      <c r="I708" t="s">
        <v>3278</v>
      </c>
      <c r="J708" t="s">
        <v>3279</v>
      </c>
      <c r="K708" t="s">
        <v>154</v>
      </c>
      <c r="L708" t="s">
        <v>155</v>
      </c>
      <c r="M708">
        <v>36293</v>
      </c>
      <c r="N708">
        <v>-34905</v>
      </c>
      <c r="O708">
        <v>1388</v>
      </c>
      <c r="Q708" t="e">
        <f>MATCH(A708,Вед!A:A,0)</f>
        <v>#N/A</v>
      </c>
      <c r="R708" t="e">
        <f>INDEX(Вед!D:D,Лист2!Q708)</f>
        <v>#N/A</v>
      </c>
      <c r="S708" t="e">
        <f>INDEX(Вед!E:E,Лист2!Q708)</f>
        <v>#N/A</v>
      </c>
      <c r="T708">
        <f>MATCH(G708,ЦС2!A:A,0)</f>
        <v>7</v>
      </c>
      <c r="U708" t="str">
        <f>INDEX(ЦС2!D:D,Лист2!T708)</f>
        <v>Государственная программа 6</v>
      </c>
      <c r="V708" t="e">
        <f>MATCH(I708,ЦС10!A:A,0)</f>
        <v>#N/A</v>
      </c>
      <c r="W708" t="e">
        <f>INDEX(ЦС10!D:D,Лист2!V708)</f>
        <v>#N/A</v>
      </c>
      <c r="X708" t="e">
        <f>INDEX(ЦС10!E:E,Лист2!V708)</f>
        <v>#N/A</v>
      </c>
      <c r="Y708">
        <f t="shared" ca="1" si="55"/>
        <v>0</v>
      </c>
      <c r="Z708">
        <f t="shared" ca="1" si="56"/>
        <v>115742</v>
      </c>
      <c r="AA708">
        <f t="shared" ca="1" si="57"/>
        <v>356846</v>
      </c>
      <c r="AB708">
        <f t="shared" ca="1" si="58"/>
        <v>115742</v>
      </c>
      <c r="AC708">
        <f t="shared" ca="1" si="59"/>
        <v>472588</v>
      </c>
    </row>
    <row r="709" spans="1:29" x14ac:dyDescent="0.25">
      <c r="A709" t="s">
        <v>2445</v>
      </c>
      <c r="B709" t="s">
        <v>2446</v>
      </c>
      <c r="C709" t="s">
        <v>1427</v>
      </c>
      <c r="D709" t="s">
        <v>1428</v>
      </c>
      <c r="E709" t="s">
        <v>1512</v>
      </c>
      <c r="F709" t="s">
        <v>1513</v>
      </c>
      <c r="G709" t="s">
        <v>1412</v>
      </c>
      <c r="H709" t="s">
        <v>2488</v>
      </c>
      <c r="I709" t="s">
        <v>3250</v>
      </c>
      <c r="J709" t="s">
        <v>3251</v>
      </c>
      <c r="K709" t="s">
        <v>150</v>
      </c>
      <c r="L709" t="s">
        <v>151</v>
      </c>
      <c r="M709">
        <v>526412</v>
      </c>
      <c r="N709">
        <v>-526412</v>
      </c>
      <c r="O709">
        <v>0</v>
      </c>
      <c r="Q709" t="e">
        <f>MATCH(A709,Вед!A:A,0)</f>
        <v>#N/A</v>
      </c>
      <c r="R709" t="e">
        <f>INDEX(Вед!D:D,Лист2!Q709)</f>
        <v>#N/A</v>
      </c>
      <c r="S709" t="e">
        <f>INDEX(Вед!E:E,Лист2!Q709)</f>
        <v>#N/A</v>
      </c>
      <c r="T709">
        <f>MATCH(G709,ЦС2!A:A,0)</f>
        <v>3</v>
      </c>
      <c r="U709" t="str">
        <f>INDEX(ЦС2!D:D,Лист2!T709)</f>
        <v>Государственная программа 2</v>
      </c>
      <c r="V709" t="e">
        <f>MATCH(I709,ЦС10!A:A,0)</f>
        <v>#N/A</v>
      </c>
      <c r="W709" t="e">
        <f>INDEX(ЦС10!D:D,Лист2!V709)</f>
        <v>#N/A</v>
      </c>
      <c r="X709" t="e">
        <f>INDEX(ЦС10!E:E,Лист2!V709)</f>
        <v>#N/A</v>
      </c>
      <c r="Y709">
        <f t="shared" ca="1" si="55"/>
        <v>0</v>
      </c>
      <c r="Z709">
        <f t="shared" ca="1" si="56"/>
        <v>255915</v>
      </c>
      <c r="AA709">
        <f t="shared" ca="1" si="57"/>
        <v>684544</v>
      </c>
      <c r="AB709">
        <f t="shared" ca="1" si="58"/>
        <v>255915</v>
      </c>
      <c r="AC709">
        <f t="shared" ca="1" si="59"/>
        <v>940459</v>
      </c>
    </row>
    <row r="710" spans="1:29" x14ac:dyDescent="0.25">
      <c r="A710" t="s">
        <v>2445</v>
      </c>
      <c r="B710" t="s">
        <v>2446</v>
      </c>
      <c r="C710" t="s">
        <v>1427</v>
      </c>
      <c r="D710" t="s">
        <v>1428</v>
      </c>
      <c r="E710" t="s">
        <v>1512</v>
      </c>
      <c r="F710" t="s">
        <v>1513</v>
      </c>
      <c r="G710" t="s">
        <v>1412</v>
      </c>
      <c r="H710" t="s">
        <v>2488</v>
      </c>
      <c r="I710" t="s">
        <v>3252</v>
      </c>
      <c r="J710" t="s">
        <v>3253</v>
      </c>
      <c r="K710" t="s">
        <v>74</v>
      </c>
      <c r="L710" t="s">
        <v>75</v>
      </c>
      <c r="M710">
        <v>490142</v>
      </c>
      <c r="N710">
        <v>-467166</v>
      </c>
      <c r="O710">
        <v>22976</v>
      </c>
      <c r="Q710" t="e">
        <f>MATCH(A710,Вед!A:A,0)</f>
        <v>#N/A</v>
      </c>
      <c r="R710" t="e">
        <f>INDEX(Вед!D:D,Лист2!Q710)</f>
        <v>#N/A</v>
      </c>
      <c r="S710" t="e">
        <f>INDEX(Вед!E:E,Лист2!Q710)</f>
        <v>#N/A</v>
      </c>
      <c r="T710">
        <f>MATCH(G710,ЦС2!A:A,0)</f>
        <v>3</v>
      </c>
      <c r="U710" t="str">
        <f>INDEX(ЦС2!D:D,Лист2!T710)</f>
        <v>Государственная программа 2</v>
      </c>
      <c r="V710" t="e">
        <f>MATCH(I710,ЦС10!A:A,0)</f>
        <v>#N/A</v>
      </c>
      <c r="W710" t="e">
        <f>INDEX(ЦС10!D:D,Лист2!V710)</f>
        <v>#N/A</v>
      </c>
      <c r="X710" t="e">
        <f>INDEX(ЦС10!E:E,Лист2!V710)</f>
        <v>#N/A</v>
      </c>
      <c r="Y710">
        <f t="shared" ca="1" si="55"/>
        <v>2</v>
      </c>
      <c r="Z710">
        <f t="shared" ca="1" si="56"/>
        <v>669015</v>
      </c>
      <c r="AA710">
        <f t="shared" ca="1" si="57"/>
        <v>963180</v>
      </c>
      <c r="AB710">
        <f t="shared" ca="1" si="58"/>
        <v>-963180</v>
      </c>
      <c r="AC710">
        <f t="shared" ca="1" si="59"/>
        <v>0</v>
      </c>
    </row>
    <row r="711" spans="1:29" x14ac:dyDescent="0.25">
      <c r="A711" t="s">
        <v>2445</v>
      </c>
      <c r="B711" t="s">
        <v>2446</v>
      </c>
      <c r="C711" t="s">
        <v>1427</v>
      </c>
      <c r="D711" t="s">
        <v>1428</v>
      </c>
      <c r="E711" t="s">
        <v>1512</v>
      </c>
      <c r="F711" t="s">
        <v>1513</v>
      </c>
      <c r="G711" t="s">
        <v>1412</v>
      </c>
      <c r="H711" t="s">
        <v>2488</v>
      </c>
      <c r="I711" t="s">
        <v>3252</v>
      </c>
      <c r="J711" t="s">
        <v>3253</v>
      </c>
      <c r="K711" t="s">
        <v>154</v>
      </c>
      <c r="L711" t="s">
        <v>155</v>
      </c>
      <c r="M711">
        <v>690263</v>
      </c>
      <c r="N711">
        <v>0</v>
      </c>
      <c r="O711">
        <v>690263</v>
      </c>
      <c r="Q711" t="e">
        <f>MATCH(A711,Вед!A:A,0)</f>
        <v>#N/A</v>
      </c>
      <c r="R711" t="e">
        <f>INDEX(Вед!D:D,Лист2!Q711)</f>
        <v>#N/A</v>
      </c>
      <c r="S711" t="e">
        <f>INDEX(Вед!E:E,Лист2!Q711)</f>
        <v>#N/A</v>
      </c>
      <c r="T711">
        <f>MATCH(G711,ЦС2!A:A,0)</f>
        <v>3</v>
      </c>
      <c r="U711" t="str">
        <f>INDEX(ЦС2!D:D,Лист2!T711)</f>
        <v>Государственная программа 2</v>
      </c>
      <c r="V711" t="e">
        <f>MATCH(I711,ЦС10!A:A,0)</f>
        <v>#N/A</v>
      </c>
      <c r="W711" t="e">
        <f>INDEX(ЦС10!D:D,Лист2!V711)</f>
        <v>#N/A</v>
      </c>
      <c r="X711" t="e">
        <f>INDEX(ЦС10!E:E,Лист2!V711)</f>
        <v>#N/A</v>
      </c>
      <c r="Y711">
        <f t="shared" ca="1" si="55"/>
        <v>1</v>
      </c>
      <c r="Z711">
        <f t="shared" ca="1" si="56"/>
        <v>609100</v>
      </c>
      <c r="AA711">
        <f t="shared" ca="1" si="57"/>
        <v>948974</v>
      </c>
      <c r="AB711">
        <f t="shared" ca="1" si="58"/>
        <v>-609100</v>
      </c>
      <c r="AC711">
        <f t="shared" ca="1" si="59"/>
        <v>339874</v>
      </c>
    </row>
    <row r="712" spans="1:29" x14ac:dyDescent="0.25">
      <c r="A712" t="s">
        <v>2445</v>
      </c>
      <c r="B712" t="s">
        <v>2446</v>
      </c>
      <c r="C712" t="s">
        <v>1427</v>
      </c>
      <c r="D712" t="s">
        <v>1428</v>
      </c>
      <c r="E712" t="s">
        <v>1512</v>
      </c>
      <c r="F712" t="s">
        <v>1513</v>
      </c>
      <c r="G712" t="s">
        <v>1412</v>
      </c>
      <c r="H712" t="s">
        <v>2488</v>
      </c>
      <c r="I712" t="s">
        <v>3256</v>
      </c>
      <c r="J712" t="s">
        <v>3257</v>
      </c>
      <c r="K712" t="s">
        <v>56</v>
      </c>
      <c r="L712" t="s">
        <v>57</v>
      </c>
      <c r="M712">
        <v>784720</v>
      </c>
      <c r="N712">
        <v>-763346</v>
      </c>
      <c r="O712">
        <v>21374</v>
      </c>
      <c r="Q712" t="e">
        <f>MATCH(A712,Вед!A:A,0)</f>
        <v>#N/A</v>
      </c>
      <c r="R712" t="e">
        <f>INDEX(Вед!D:D,Лист2!Q712)</f>
        <v>#N/A</v>
      </c>
      <c r="S712" t="e">
        <f>INDEX(Вед!E:E,Лист2!Q712)</f>
        <v>#N/A</v>
      </c>
      <c r="T712">
        <f>MATCH(G712,ЦС2!A:A,0)</f>
        <v>3</v>
      </c>
      <c r="U712" t="str">
        <f>INDEX(ЦС2!D:D,Лист2!T712)</f>
        <v>Государственная программа 2</v>
      </c>
      <c r="V712" t="e">
        <f>MATCH(I712,ЦС10!A:A,0)</f>
        <v>#N/A</v>
      </c>
      <c r="W712" t="e">
        <f>INDEX(ЦС10!D:D,Лист2!V712)</f>
        <v>#N/A</v>
      </c>
      <c r="X712" t="e">
        <f>INDEX(ЦС10!E:E,Лист2!V712)</f>
        <v>#N/A</v>
      </c>
      <c r="Y712">
        <f t="shared" ca="1" si="55"/>
        <v>0</v>
      </c>
      <c r="Z712">
        <f t="shared" ca="1" si="56"/>
        <v>33001</v>
      </c>
      <c r="AA712">
        <f t="shared" ca="1" si="57"/>
        <v>119194</v>
      </c>
      <c r="AB712">
        <f t="shared" ca="1" si="58"/>
        <v>33001</v>
      </c>
      <c r="AC712">
        <f t="shared" ca="1" si="59"/>
        <v>152195</v>
      </c>
    </row>
    <row r="713" spans="1:29" x14ac:dyDescent="0.25">
      <c r="A713" t="s">
        <v>2445</v>
      </c>
      <c r="B713" t="s">
        <v>2446</v>
      </c>
      <c r="C713" t="s">
        <v>1427</v>
      </c>
      <c r="D713" t="s">
        <v>1428</v>
      </c>
      <c r="E713" t="s">
        <v>1512</v>
      </c>
      <c r="F713" t="s">
        <v>1513</v>
      </c>
      <c r="G713" t="s">
        <v>1412</v>
      </c>
      <c r="H713" t="s">
        <v>2488</v>
      </c>
      <c r="I713" t="s">
        <v>3256</v>
      </c>
      <c r="J713" t="s">
        <v>3257</v>
      </c>
      <c r="K713" t="s">
        <v>150</v>
      </c>
      <c r="L713" t="s">
        <v>151</v>
      </c>
      <c r="M713">
        <v>578607</v>
      </c>
      <c r="N713">
        <v>-209236</v>
      </c>
      <c r="O713">
        <v>369371</v>
      </c>
      <c r="Q713" t="e">
        <f>MATCH(A713,Вед!A:A,0)</f>
        <v>#N/A</v>
      </c>
      <c r="R713" t="e">
        <f>INDEX(Вед!D:D,Лист2!Q713)</f>
        <v>#N/A</v>
      </c>
      <c r="S713" t="e">
        <f>INDEX(Вед!E:E,Лист2!Q713)</f>
        <v>#N/A</v>
      </c>
      <c r="T713">
        <f>MATCH(G713,ЦС2!A:A,0)</f>
        <v>3</v>
      </c>
      <c r="U713" t="str">
        <f>INDEX(ЦС2!D:D,Лист2!T713)</f>
        <v>Государственная программа 2</v>
      </c>
      <c r="V713" t="e">
        <f>MATCH(I713,ЦС10!A:A,0)</f>
        <v>#N/A</v>
      </c>
      <c r="W713" t="e">
        <f>INDEX(ЦС10!D:D,Лист2!V713)</f>
        <v>#N/A</v>
      </c>
      <c r="X713" t="e">
        <f>INDEX(ЦС10!E:E,Лист2!V713)</f>
        <v>#N/A</v>
      </c>
      <c r="Y713">
        <f t="shared" ca="1" si="55"/>
        <v>3</v>
      </c>
      <c r="Z713">
        <f t="shared" ca="1" si="56"/>
        <v>21977</v>
      </c>
      <c r="AA713">
        <f t="shared" ca="1" si="57"/>
        <v>323600</v>
      </c>
      <c r="AB713">
        <f t="shared" ca="1" si="58"/>
        <v>0</v>
      </c>
      <c r="AC713">
        <f t="shared" ca="1" si="59"/>
        <v>323600</v>
      </c>
    </row>
    <row r="714" spans="1:29" x14ac:dyDescent="0.25">
      <c r="A714" t="s">
        <v>2445</v>
      </c>
      <c r="B714" t="s">
        <v>2446</v>
      </c>
      <c r="C714" t="s">
        <v>1427</v>
      </c>
      <c r="D714" t="s">
        <v>1428</v>
      </c>
      <c r="E714" t="s">
        <v>1512</v>
      </c>
      <c r="F714" t="s">
        <v>1513</v>
      </c>
      <c r="G714" t="s">
        <v>1412</v>
      </c>
      <c r="H714" t="s">
        <v>2488</v>
      </c>
      <c r="I714" t="s">
        <v>3280</v>
      </c>
      <c r="J714" t="s">
        <v>3281</v>
      </c>
      <c r="K714" t="s">
        <v>74</v>
      </c>
      <c r="L714" t="s">
        <v>75</v>
      </c>
      <c r="M714">
        <v>665931</v>
      </c>
      <c r="N714">
        <v>0</v>
      </c>
      <c r="O714">
        <v>665931</v>
      </c>
      <c r="Q714" t="e">
        <f>MATCH(A714,Вед!A:A,0)</f>
        <v>#N/A</v>
      </c>
      <c r="R714" t="e">
        <f>INDEX(Вед!D:D,Лист2!Q714)</f>
        <v>#N/A</v>
      </c>
      <c r="S714" t="e">
        <f>INDEX(Вед!E:E,Лист2!Q714)</f>
        <v>#N/A</v>
      </c>
      <c r="T714">
        <f>MATCH(G714,ЦС2!A:A,0)</f>
        <v>3</v>
      </c>
      <c r="U714" t="str">
        <f>INDEX(ЦС2!D:D,Лист2!T714)</f>
        <v>Государственная программа 2</v>
      </c>
      <c r="V714" t="e">
        <f>MATCH(I714,ЦС10!A:A,0)</f>
        <v>#N/A</v>
      </c>
      <c r="W714" t="e">
        <f>INDEX(ЦС10!D:D,Лист2!V714)</f>
        <v>#N/A</v>
      </c>
      <c r="X714" t="e">
        <f>INDEX(ЦС10!E:E,Лист2!V714)</f>
        <v>#N/A</v>
      </c>
      <c r="Y714">
        <f t="shared" ca="1" si="55"/>
        <v>1</v>
      </c>
      <c r="Z714">
        <f t="shared" ca="1" si="56"/>
        <v>226763</v>
      </c>
      <c r="AA714">
        <f t="shared" ca="1" si="57"/>
        <v>484658</v>
      </c>
      <c r="AB714">
        <f t="shared" ca="1" si="58"/>
        <v>-226763</v>
      </c>
      <c r="AC714">
        <f t="shared" ca="1" si="59"/>
        <v>257895</v>
      </c>
    </row>
    <row r="715" spans="1:29" x14ac:dyDescent="0.25">
      <c r="A715" t="s">
        <v>2445</v>
      </c>
      <c r="B715" t="s">
        <v>2446</v>
      </c>
      <c r="C715" t="s">
        <v>1427</v>
      </c>
      <c r="D715" t="s">
        <v>1428</v>
      </c>
      <c r="E715" t="s">
        <v>1512</v>
      </c>
      <c r="F715" t="s">
        <v>1513</v>
      </c>
      <c r="G715" t="s">
        <v>1412</v>
      </c>
      <c r="H715" t="s">
        <v>2488</v>
      </c>
      <c r="I715" t="s">
        <v>3282</v>
      </c>
      <c r="J715" t="s">
        <v>3283</v>
      </c>
      <c r="K715" t="s">
        <v>154</v>
      </c>
      <c r="L715" t="s">
        <v>155</v>
      </c>
      <c r="M715">
        <v>594603</v>
      </c>
      <c r="N715">
        <v>-307691</v>
      </c>
      <c r="O715">
        <v>286912</v>
      </c>
      <c r="Q715" t="e">
        <f>MATCH(A715,Вед!A:A,0)</f>
        <v>#N/A</v>
      </c>
      <c r="R715" t="e">
        <f>INDEX(Вед!D:D,Лист2!Q715)</f>
        <v>#N/A</v>
      </c>
      <c r="S715" t="e">
        <f>INDEX(Вед!E:E,Лист2!Q715)</f>
        <v>#N/A</v>
      </c>
      <c r="T715">
        <f>MATCH(G715,ЦС2!A:A,0)</f>
        <v>3</v>
      </c>
      <c r="U715" t="str">
        <f>INDEX(ЦС2!D:D,Лист2!T715)</f>
        <v>Государственная программа 2</v>
      </c>
      <c r="V715" t="e">
        <f>MATCH(I715,ЦС10!A:A,0)</f>
        <v>#N/A</v>
      </c>
      <c r="W715" t="e">
        <f>INDEX(ЦС10!D:D,Лист2!V715)</f>
        <v>#N/A</v>
      </c>
      <c r="X715" t="e">
        <f>INDEX(ЦС10!E:E,Лист2!V715)</f>
        <v>#N/A</v>
      </c>
      <c r="Y715">
        <f t="shared" ca="1" si="55"/>
        <v>2</v>
      </c>
      <c r="Z715">
        <f t="shared" ca="1" si="56"/>
        <v>24451</v>
      </c>
      <c r="AA715">
        <f t="shared" ca="1" si="57"/>
        <v>812164</v>
      </c>
      <c r="AB715">
        <f t="shared" ca="1" si="58"/>
        <v>-812164</v>
      </c>
      <c r="AC715">
        <f t="shared" ca="1" si="59"/>
        <v>0</v>
      </c>
    </row>
    <row r="716" spans="1:29" x14ac:dyDescent="0.25">
      <c r="A716" t="s">
        <v>2445</v>
      </c>
      <c r="B716" t="s">
        <v>2446</v>
      </c>
      <c r="C716" t="s">
        <v>1427</v>
      </c>
      <c r="D716" t="s">
        <v>1428</v>
      </c>
      <c r="E716" t="s">
        <v>1512</v>
      </c>
      <c r="F716" t="s">
        <v>1513</v>
      </c>
      <c r="G716" t="s">
        <v>1412</v>
      </c>
      <c r="H716" t="s">
        <v>2488</v>
      </c>
      <c r="I716" t="s">
        <v>3284</v>
      </c>
      <c r="J716" t="s">
        <v>3285</v>
      </c>
      <c r="K716" t="s">
        <v>102</v>
      </c>
      <c r="L716" t="s">
        <v>103</v>
      </c>
      <c r="M716">
        <v>148686</v>
      </c>
      <c r="N716">
        <v>132836</v>
      </c>
      <c r="O716">
        <v>281522</v>
      </c>
      <c r="Q716" t="e">
        <f>MATCH(A716,Вед!A:A,0)</f>
        <v>#N/A</v>
      </c>
      <c r="R716" t="e">
        <f>INDEX(Вед!D:D,Лист2!Q716)</f>
        <v>#N/A</v>
      </c>
      <c r="S716" t="e">
        <f>INDEX(Вед!E:E,Лист2!Q716)</f>
        <v>#N/A</v>
      </c>
      <c r="T716">
        <f>MATCH(G716,ЦС2!A:A,0)</f>
        <v>3</v>
      </c>
      <c r="U716" t="str">
        <f>INDEX(ЦС2!D:D,Лист2!T716)</f>
        <v>Государственная программа 2</v>
      </c>
      <c r="V716" t="e">
        <f>MATCH(I716,ЦС10!A:A,0)</f>
        <v>#N/A</v>
      </c>
      <c r="W716" t="e">
        <f>INDEX(ЦС10!D:D,Лист2!V716)</f>
        <v>#N/A</v>
      </c>
      <c r="X716" t="e">
        <f>INDEX(ЦС10!E:E,Лист2!V716)</f>
        <v>#N/A</v>
      </c>
      <c r="Y716">
        <f t="shared" ca="1" si="55"/>
        <v>3</v>
      </c>
      <c r="Z716">
        <f t="shared" ca="1" si="56"/>
        <v>227328</v>
      </c>
      <c r="AA716">
        <f t="shared" ca="1" si="57"/>
        <v>303905</v>
      </c>
      <c r="AB716">
        <f t="shared" ca="1" si="58"/>
        <v>0</v>
      </c>
      <c r="AC716">
        <f t="shared" ca="1" si="59"/>
        <v>303905</v>
      </c>
    </row>
    <row r="717" spans="1:29" x14ac:dyDescent="0.25">
      <c r="A717" t="s">
        <v>2445</v>
      </c>
      <c r="B717" t="s">
        <v>2446</v>
      </c>
      <c r="C717" t="s">
        <v>1427</v>
      </c>
      <c r="D717" t="s">
        <v>1428</v>
      </c>
      <c r="E717" t="s">
        <v>1512</v>
      </c>
      <c r="F717" t="s">
        <v>1513</v>
      </c>
      <c r="G717" t="s">
        <v>1412</v>
      </c>
      <c r="H717" t="s">
        <v>2488</v>
      </c>
      <c r="I717" t="s">
        <v>3284</v>
      </c>
      <c r="J717" t="s">
        <v>3285</v>
      </c>
      <c r="K717" t="s">
        <v>154</v>
      </c>
      <c r="L717" t="s">
        <v>155</v>
      </c>
      <c r="M717">
        <v>710143</v>
      </c>
      <c r="N717">
        <v>-627262</v>
      </c>
      <c r="O717">
        <v>82881</v>
      </c>
      <c r="Q717" t="e">
        <f>MATCH(A717,Вед!A:A,0)</f>
        <v>#N/A</v>
      </c>
      <c r="R717" t="e">
        <f>INDEX(Вед!D:D,Лист2!Q717)</f>
        <v>#N/A</v>
      </c>
      <c r="S717" t="e">
        <f>INDEX(Вед!E:E,Лист2!Q717)</f>
        <v>#N/A</v>
      </c>
      <c r="T717">
        <f>MATCH(G717,ЦС2!A:A,0)</f>
        <v>3</v>
      </c>
      <c r="U717" t="str">
        <f>INDEX(ЦС2!D:D,Лист2!T717)</f>
        <v>Государственная программа 2</v>
      </c>
      <c r="V717" t="e">
        <f>MATCH(I717,ЦС10!A:A,0)</f>
        <v>#N/A</v>
      </c>
      <c r="W717" t="e">
        <f>INDEX(ЦС10!D:D,Лист2!V717)</f>
        <v>#N/A</v>
      </c>
      <c r="X717" t="e">
        <f>INDEX(ЦС10!E:E,Лист2!V717)</f>
        <v>#N/A</v>
      </c>
      <c r="Y717">
        <f t="shared" ca="1" si="55"/>
        <v>3</v>
      </c>
      <c r="Z717">
        <f t="shared" ca="1" si="56"/>
        <v>519915</v>
      </c>
      <c r="AA717">
        <f t="shared" ca="1" si="57"/>
        <v>902650</v>
      </c>
      <c r="AB717">
        <f t="shared" ca="1" si="58"/>
        <v>0</v>
      </c>
      <c r="AC717">
        <f t="shared" ca="1" si="59"/>
        <v>902650</v>
      </c>
    </row>
    <row r="718" spans="1:29" x14ac:dyDescent="0.25">
      <c r="A718" t="s">
        <v>2445</v>
      </c>
      <c r="B718" t="s">
        <v>2446</v>
      </c>
      <c r="C718" t="s">
        <v>1427</v>
      </c>
      <c r="D718" t="s">
        <v>1428</v>
      </c>
      <c r="E718" t="s">
        <v>1512</v>
      </c>
      <c r="F718" t="s">
        <v>1513</v>
      </c>
      <c r="G718" t="s">
        <v>1412</v>
      </c>
      <c r="H718" t="s">
        <v>2488</v>
      </c>
      <c r="I718" t="s">
        <v>3264</v>
      </c>
      <c r="J718" t="s">
        <v>3265</v>
      </c>
      <c r="K718" t="s">
        <v>56</v>
      </c>
      <c r="L718" t="s">
        <v>57</v>
      </c>
      <c r="M718">
        <v>958194</v>
      </c>
      <c r="N718">
        <v>-49046</v>
      </c>
      <c r="O718">
        <v>909148</v>
      </c>
      <c r="Q718" t="e">
        <f>MATCH(A718,Вед!A:A,0)</f>
        <v>#N/A</v>
      </c>
      <c r="R718" t="e">
        <f>INDEX(Вед!D:D,Лист2!Q718)</f>
        <v>#N/A</v>
      </c>
      <c r="S718" t="e">
        <f>INDEX(Вед!E:E,Лист2!Q718)</f>
        <v>#N/A</v>
      </c>
      <c r="T718">
        <f>MATCH(G718,ЦС2!A:A,0)</f>
        <v>3</v>
      </c>
      <c r="U718" t="str">
        <f>INDEX(ЦС2!D:D,Лист2!T718)</f>
        <v>Государственная программа 2</v>
      </c>
      <c r="V718" t="e">
        <f>MATCH(I718,ЦС10!A:A,0)</f>
        <v>#N/A</v>
      </c>
      <c r="W718" t="e">
        <f>INDEX(ЦС10!D:D,Лист2!V718)</f>
        <v>#N/A</v>
      </c>
      <c r="X718" t="e">
        <f>INDEX(ЦС10!E:E,Лист2!V718)</f>
        <v>#N/A</v>
      </c>
      <c r="Y718">
        <f t="shared" ca="1" si="55"/>
        <v>3</v>
      </c>
      <c r="Z718">
        <f t="shared" ca="1" si="56"/>
        <v>312120</v>
      </c>
      <c r="AA718">
        <f t="shared" ca="1" si="57"/>
        <v>408375</v>
      </c>
      <c r="AB718">
        <f t="shared" ca="1" si="58"/>
        <v>0</v>
      </c>
      <c r="AC718">
        <f t="shared" ca="1" si="59"/>
        <v>408375</v>
      </c>
    </row>
    <row r="719" spans="1:29" x14ac:dyDescent="0.25">
      <c r="A719" t="s">
        <v>2445</v>
      </c>
      <c r="B719" t="s">
        <v>2446</v>
      </c>
      <c r="C719" t="s">
        <v>1427</v>
      </c>
      <c r="D719" t="s">
        <v>1428</v>
      </c>
      <c r="E719" t="s">
        <v>1512</v>
      </c>
      <c r="F719" t="s">
        <v>1513</v>
      </c>
      <c r="G719" t="s">
        <v>1412</v>
      </c>
      <c r="H719" t="s">
        <v>2488</v>
      </c>
      <c r="I719" t="s">
        <v>3286</v>
      </c>
      <c r="J719" t="s">
        <v>3287</v>
      </c>
      <c r="K719" t="s">
        <v>74</v>
      </c>
      <c r="L719" t="s">
        <v>75</v>
      </c>
      <c r="M719">
        <v>406965</v>
      </c>
      <c r="N719">
        <v>141656</v>
      </c>
      <c r="O719">
        <v>548621</v>
      </c>
      <c r="Q719" t="e">
        <f>MATCH(A719,Вед!A:A,0)</f>
        <v>#N/A</v>
      </c>
      <c r="R719" t="e">
        <f>INDEX(Вед!D:D,Лист2!Q719)</f>
        <v>#N/A</v>
      </c>
      <c r="S719" t="e">
        <f>INDEX(Вед!E:E,Лист2!Q719)</f>
        <v>#N/A</v>
      </c>
      <c r="T719">
        <f>MATCH(G719,ЦС2!A:A,0)</f>
        <v>3</v>
      </c>
      <c r="U719" t="str">
        <f>INDEX(ЦС2!D:D,Лист2!T719)</f>
        <v>Государственная программа 2</v>
      </c>
      <c r="V719" t="e">
        <f>MATCH(I719,ЦС10!A:A,0)</f>
        <v>#N/A</v>
      </c>
      <c r="W719" t="e">
        <f>INDEX(ЦС10!D:D,Лист2!V719)</f>
        <v>#N/A</v>
      </c>
      <c r="X719" t="e">
        <f>INDEX(ЦС10!E:E,Лист2!V719)</f>
        <v>#N/A</v>
      </c>
      <c r="Y719">
        <f t="shared" ca="1" si="55"/>
        <v>1</v>
      </c>
      <c r="Z719">
        <f t="shared" ca="1" si="56"/>
        <v>284994</v>
      </c>
      <c r="AA719">
        <f t="shared" ca="1" si="57"/>
        <v>515680</v>
      </c>
      <c r="AB719">
        <f t="shared" ca="1" si="58"/>
        <v>-284994</v>
      </c>
      <c r="AC719">
        <f t="shared" ca="1" si="59"/>
        <v>230686</v>
      </c>
    </row>
    <row r="720" spans="1:29" x14ac:dyDescent="0.25">
      <c r="A720" t="s">
        <v>2445</v>
      </c>
      <c r="B720" t="s">
        <v>2446</v>
      </c>
      <c r="C720" t="s">
        <v>1427</v>
      </c>
      <c r="D720" t="s">
        <v>1428</v>
      </c>
      <c r="E720" t="s">
        <v>1512</v>
      </c>
      <c r="F720" t="s">
        <v>1513</v>
      </c>
      <c r="G720" t="s">
        <v>1412</v>
      </c>
      <c r="H720" t="s">
        <v>2488</v>
      </c>
      <c r="I720" t="s">
        <v>3288</v>
      </c>
      <c r="J720" t="s">
        <v>3289</v>
      </c>
      <c r="K720" t="s">
        <v>102</v>
      </c>
      <c r="L720" t="s">
        <v>103</v>
      </c>
      <c r="M720">
        <v>979803</v>
      </c>
      <c r="N720">
        <v>-738334</v>
      </c>
      <c r="O720">
        <v>241469</v>
      </c>
      <c r="Q720" t="e">
        <f>MATCH(A720,Вед!A:A,0)</f>
        <v>#N/A</v>
      </c>
      <c r="R720" t="e">
        <f>INDEX(Вед!D:D,Лист2!Q720)</f>
        <v>#N/A</v>
      </c>
      <c r="S720" t="e">
        <f>INDEX(Вед!E:E,Лист2!Q720)</f>
        <v>#N/A</v>
      </c>
      <c r="T720">
        <f>MATCH(G720,ЦС2!A:A,0)</f>
        <v>3</v>
      </c>
      <c r="U720" t="str">
        <f>INDEX(ЦС2!D:D,Лист2!T720)</f>
        <v>Государственная программа 2</v>
      </c>
      <c r="V720" t="e">
        <f>MATCH(I720,ЦС10!A:A,0)</f>
        <v>#N/A</v>
      </c>
      <c r="W720" t="e">
        <f>INDEX(ЦС10!D:D,Лист2!V720)</f>
        <v>#N/A</v>
      </c>
      <c r="X720" t="e">
        <f>INDEX(ЦС10!E:E,Лист2!V720)</f>
        <v>#N/A</v>
      </c>
      <c r="Y720">
        <f t="shared" ca="1" si="55"/>
        <v>3</v>
      </c>
      <c r="Z720">
        <f t="shared" ca="1" si="56"/>
        <v>875100</v>
      </c>
      <c r="AA720">
        <f t="shared" ca="1" si="57"/>
        <v>900477</v>
      </c>
      <c r="AB720">
        <f t="shared" ca="1" si="58"/>
        <v>0</v>
      </c>
      <c r="AC720">
        <f t="shared" ca="1" si="59"/>
        <v>900477</v>
      </c>
    </row>
    <row r="721" spans="1:29" x14ac:dyDescent="0.25">
      <c r="A721" t="s">
        <v>2445</v>
      </c>
      <c r="B721" t="s">
        <v>2446</v>
      </c>
      <c r="C721" t="s">
        <v>1427</v>
      </c>
      <c r="D721" t="s">
        <v>1428</v>
      </c>
      <c r="E721" t="s">
        <v>1512</v>
      </c>
      <c r="F721" t="s">
        <v>1513</v>
      </c>
      <c r="G721" t="s">
        <v>1412</v>
      </c>
      <c r="H721" t="s">
        <v>2488</v>
      </c>
      <c r="I721" t="s">
        <v>3290</v>
      </c>
      <c r="J721" t="s">
        <v>3291</v>
      </c>
      <c r="K721" t="s">
        <v>74</v>
      </c>
      <c r="L721" t="s">
        <v>75</v>
      </c>
      <c r="M721">
        <v>60903</v>
      </c>
      <c r="N721">
        <v>-21940</v>
      </c>
      <c r="O721">
        <v>38963</v>
      </c>
      <c r="Q721" t="e">
        <f>MATCH(A721,Вед!A:A,0)</f>
        <v>#N/A</v>
      </c>
      <c r="R721" t="e">
        <f>INDEX(Вед!D:D,Лист2!Q721)</f>
        <v>#N/A</v>
      </c>
      <c r="S721" t="e">
        <f>INDEX(Вед!E:E,Лист2!Q721)</f>
        <v>#N/A</v>
      </c>
      <c r="T721">
        <f>MATCH(G721,ЦС2!A:A,0)</f>
        <v>3</v>
      </c>
      <c r="U721" t="str">
        <f>INDEX(ЦС2!D:D,Лист2!T721)</f>
        <v>Государственная программа 2</v>
      </c>
      <c r="V721" t="e">
        <f>MATCH(I721,ЦС10!A:A,0)</f>
        <v>#N/A</v>
      </c>
      <c r="W721" t="e">
        <f>INDEX(ЦС10!D:D,Лист2!V721)</f>
        <v>#N/A</v>
      </c>
      <c r="X721" t="e">
        <f>INDEX(ЦС10!E:E,Лист2!V721)</f>
        <v>#N/A</v>
      </c>
      <c r="Y721">
        <f t="shared" ca="1" si="55"/>
        <v>3</v>
      </c>
      <c r="Z721">
        <f t="shared" ca="1" si="56"/>
        <v>229933</v>
      </c>
      <c r="AA721">
        <f t="shared" ca="1" si="57"/>
        <v>230336</v>
      </c>
      <c r="AB721">
        <f t="shared" ca="1" si="58"/>
        <v>0</v>
      </c>
      <c r="AC721">
        <f t="shared" ca="1" si="59"/>
        <v>230336</v>
      </c>
    </row>
    <row r="722" spans="1:29" x14ac:dyDescent="0.25">
      <c r="A722" t="s">
        <v>2445</v>
      </c>
      <c r="B722" t="s">
        <v>2446</v>
      </c>
      <c r="C722" t="s">
        <v>1427</v>
      </c>
      <c r="D722" t="s">
        <v>1428</v>
      </c>
      <c r="E722" t="s">
        <v>1512</v>
      </c>
      <c r="F722" t="s">
        <v>1513</v>
      </c>
      <c r="G722" t="s">
        <v>1412</v>
      </c>
      <c r="H722" t="s">
        <v>2488</v>
      </c>
      <c r="I722" t="s">
        <v>3292</v>
      </c>
      <c r="J722" t="s">
        <v>3293</v>
      </c>
      <c r="K722" t="s">
        <v>102</v>
      </c>
      <c r="L722" t="s">
        <v>103</v>
      </c>
      <c r="M722">
        <v>122413</v>
      </c>
      <c r="N722">
        <v>0</v>
      </c>
      <c r="O722">
        <v>122413</v>
      </c>
      <c r="Q722" t="e">
        <f>MATCH(A722,Вед!A:A,0)</f>
        <v>#N/A</v>
      </c>
      <c r="R722" t="e">
        <f>INDEX(Вед!D:D,Лист2!Q722)</f>
        <v>#N/A</v>
      </c>
      <c r="S722" t="e">
        <f>INDEX(Вед!E:E,Лист2!Q722)</f>
        <v>#N/A</v>
      </c>
      <c r="T722">
        <f>MATCH(G722,ЦС2!A:A,0)</f>
        <v>3</v>
      </c>
      <c r="U722" t="str">
        <f>INDEX(ЦС2!D:D,Лист2!T722)</f>
        <v>Государственная программа 2</v>
      </c>
      <c r="V722" t="e">
        <f>MATCH(I722,ЦС10!A:A,0)</f>
        <v>#N/A</v>
      </c>
      <c r="W722" t="e">
        <f>INDEX(ЦС10!D:D,Лист2!V722)</f>
        <v>#N/A</v>
      </c>
      <c r="X722" t="e">
        <f>INDEX(ЦС10!E:E,Лист2!V722)</f>
        <v>#N/A</v>
      </c>
      <c r="Y722">
        <f t="shared" ca="1" si="55"/>
        <v>1</v>
      </c>
      <c r="Z722">
        <f t="shared" ca="1" si="56"/>
        <v>547174</v>
      </c>
      <c r="AA722">
        <f t="shared" ca="1" si="57"/>
        <v>648377</v>
      </c>
      <c r="AB722">
        <f t="shared" ca="1" si="58"/>
        <v>-547174</v>
      </c>
      <c r="AC722">
        <f t="shared" ca="1" si="59"/>
        <v>101203</v>
      </c>
    </row>
    <row r="723" spans="1:29" x14ac:dyDescent="0.25">
      <c r="A723" t="s">
        <v>2445</v>
      </c>
      <c r="B723" t="s">
        <v>2446</v>
      </c>
      <c r="C723" t="s">
        <v>1427</v>
      </c>
      <c r="D723" t="s">
        <v>1428</v>
      </c>
      <c r="E723" t="s">
        <v>1512</v>
      </c>
      <c r="F723" t="s">
        <v>1513</v>
      </c>
      <c r="G723" t="s">
        <v>1412</v>
      </c>
      <c r="H723" t="s">
        <v>2488</v>
      </c>
      <c r="I723" t="s">
        <v>3294</v>
      </c>
      <c r="J723" t="s">
        <v>3295</v>
      </c>
      <c r="K723" t="s">
        <v>102</v>
      </c>
      <c r="L723" t="s">
        <v>103</v>
      </c>
      <c r="M723">
        <v>682750</v>
      </c>
      <c r="N723">
        <v>-182592</v>
      </c>
      <c r="O723">
        <v>500158</v>
      </c>
      <c r="Q723" t="e">
        <f>MATCH(A723,Вед!A:A,0)</f>
        <v>#N/A</v>
      </c>
      <c r="R723" t="e">
        <f>INDEX(Вед!D:D,Лист2!Q723)</f>
        <v>#N/A</v>
      </c>
      <c r="S723" t="e">
        <f>INDEX(Вед!E:E,Лист2!Q723)</f>
        <v>#N/A</v>
      </c>
      <c r="T723">
        <f>MATCH(G723,ЦС2!A:A,0)</f>
        <v>3</v>
      </c>
      <c r="U723" t="str">
        <f>INDEX(ЦС2!D:D,Лист2!T723)</f>
        <v>Государственная программа 2</v>
      </c>
      <c r="V723" t="e">
        <f>MATCH(I723,ЦС10!A:A,0)</f>
        <v>#N/A</v>
      </c>
      <c r="W723" t="e">
        <f>INDEX(ЦС10!D:D,Лист2!V723)</f>
        <v>#N/A</v>
      </c>
      <c r="X723" t="e">
        <f>INDEX(ЦС10!E:E,Лист2!V723)</f>
        <v>#N/A</v>
      </c>
      <c r="Y723">
        <f t="shared" ca="1" si="55"/>
        <v>1</v>
      </c>
      <c r="Z723">
        <f t="shared" ca="1" si="56"/>
        <v>679078</v>
      </c>
      <c r="AA723">
        <f t="shared" ca="1" si="57"/>
        <v>882755</v>
      </c>
      <c r="AB723">
        <f t="shared" ca="1" si="58"/>
        <v>-679078</v>
      </c>
      <c r="AC723">
        <f t="shared" ca="1" si="59"/>
        <v>203677</v>
      </c>
    </row>
    <row r="724" spans="1:29" x14ac:dyDescent="0.25">
      <c r="A724" t="s">
        <v>2445</v>
      </c>
      <c r="B724" t="s">
        <v>2446</v>
      </c>
      <c r="C724" t="s">
        <v>1427</v>
      </c>
      <c r="D724" t="s">
        <v>1428</v>
      </c>
      <c r="E724" t="s">
        <v>1512</v>
      </c>
      <c r="F724" t="s">
        <v>1513</v>
      </c>
      <c r="G724" t="s">
        <v>1412</v>
      </c>
      <c r="H724" t="s">
        <v>2488</v>
      </c>
      <c r="I724" t="s">
        <v>3296</v>
      </c>
      <c r="J724" t="s">
        <v>3297</v>
      </c>
      <c r="K724" t="s">
        <v>1540</v>
      </c>
      <c r="L724" t="s">
        <v>1541</v>
      </c>
      <c r="M724">
        <v>962700</v>
      </c>
      <c r="N724">
        <v>112829</v>
      </c>
      <c r="O724">
        <v>1075529</v>
      </c>
      <c r="Q724" t="e">
        <f>MATCH(A724,Вед!A:A,0)</f>
        <v>#N/A</v>
      </c>
      <c r="R724" t="e">
        <f>INDEX(Вед!D:D,Лист2!Q724)</f>
        <v>#N/A</v>
      </c>
      <c r="S724" t="e">
        <f>INDEX(Вед!E:E,Лист2!Q724)</f>
        <v>#N/A</v>
      </c>
      <c r="T724">
        <f>MATCH(G724,ЦС2!A:A,0)</f>
        <v>3</v>
      </c>
      <c r="U724" t="str">
        <f>INDEX(ЦС2!D:D,Лист2!T724)</f>
        <v>Государственная программа 2</v>
      </c>
      <c r="V724" t="e">
        <f>MATCH(I724,ЦС10!A:A,0)</f>
        <v>#N/A</v>
      </c>
      <c r="W724" t="e">
        <f>INDEX(ЦС10!D:D,Лист2!V724)</f>
        <v>#N/A</v>
      </c>
      <c r="X724" t="e">
        <f>INDEX(ЦС10!E:E,Лист2!V724)</f>
        <v>#N/A</v>
      </c>
      <c r="Y724">
        <f t="shared" ca="1" si="55"/>
        <v>1</v>
      </c>
      <c r="Z724">
        <f t="shared" ca="1" si="56"/>
        <v>112596</v>
      </c>
      <c r="AA724">
        <f t="shared" ca="1" si="57"/>
        <v>289907</v>
      </c>
      <c r="AB724">
        <f t="shared" ca="1" si="58"/>
        <v>-112596</v>
      </c>
      <c r="AC724">
        <f t="shared" ca="1" si="59"/>
        <v>177311</v>
      </c>
    </row>
    <row r="725" spans="1:29" x14ac:dyDescent="0.25">
      <c r="A725" t="s">
        <v>2445</v>
      </c>
      <c r="B725" t="s">
        <v>2446</v>
      </c>
      <c r="C725" t="s">
        <v>1427</v>
      </c>
      <c r="D725" t="s">
        <v>1428</v>
      </c>
      <c r="E725" t="s">
        <v>1542</v>
      </c>
      <c r="F725" t="s">
        <v>1543</v>
      </c>
      <c r="G725" t="s">
        <v>1412</v>
      </c>
      <c r="H725" t="s">
        <v>2488</v>
      </c>
      <c r="I725" t="s">
        <v>3298</v>
      </c>
      <c r="J725" t="s">
        <v>3299</v>
      </c>
      <c r="K725" t="s">
        <v>102</v>
      </c>
      <c r="L725" t="s">
        <v>103</v>
      </c>
      <c r="M725">
        <v>644806</v>
      </c>
      <c r="N725">
        <v>0</v>
      </c>
      <c r="O725">
        <v>644806</v>
      </c>
      <c r="Q725" t="e">
        <f>MATCH(A725,Вед!A:A,0)</f>
        <v>#N/A</v>
      </c>
      <c r="R725" t="e">
        <f>INDEX(Вед!D:D,Лист2!Q725)</f>
        <v>#N/A</v>
      </c>
      <c r="S725" t="e">
        <f>INDEX(Вед!E:E,Лист2!Q725)</f>
        <v>#N/A</v>
      </c>
      <c r="T725">
        <f>MATCH(G725,ЦС2!A:A,0)</f>
        <v>3</v>
      </c>
      <c r="U725" t="str">
        <f>INDEX(ЦС2!D:D,Лист2!T725)</f>
        <v>Государственная программа 2</v>
      </c>
      <c r="V725" t="e">
        <f>MATCH(I725,ЦС10!A:A,0)</f>
        <v>#N/A</v>
      </c>
      <c r="W725" t="e">
        <f>INDEX(ЦС10!D:D,Лист2!V725)</f>
        <v>#N/A</v>
      </c>
      <c r="X725" t="e">
        <f>INDEX(ЦС10!E:E,Лист2!V725)</f>
        <v>#N/A</v>
      </c>
      <c r="Y725">
        <f t="shared" ca="1" si="55"/>
        <v>2</v>
      </c>
      <c r="Z725">
        <f t="shared" ca="1" si="56"/>
        <v>31461</v>
      </c>
      <c r="AA725">
        <f t="shared" ca="1" si="57"/>
        <v>64392</v>
      </c>
      <c r="AB725">
        <f t="shared" ca="1" si="58"/>
        <v>-64392</v>
      </c>
      <c r="AC725">
        <f t="shared" ca="1" si="59"/>
        <v>0</v>
      </c>
    </row>
    <row r="726" spans="1:29" x14ac:dyDescent="0.25">
      <c r="A726" t="s">
        <v>2445</v>
      </c>
      <c r="B726" t="s">
        <v>2446</v>
      </c>
      <c r="C726" t="s">
        <v>1427</v>
      </c>
      <c r="D726" t="s">
        <v>1428</v>
      </c>
      <c r="E726" t="s">
        <v>1542</v>
      </c>
      <c r="F726" t="s">
        <v>1543</v>
      </c>
      <c r="G726" t="s">
        <v>1412</v>
      </c>
      <c r="H726" t="s">
        <v>2488</v>
      </c>
      <c r="I726" t="s">
        <v>3300</v>
      </c>
      <c r="J726" t="s">
        <v>3301</v>
      </c>
      <c r="K726" t="s">
        <v>56</v>
      </c>
      <c r="L726" t="s">
        <v>57</v>
      </c>
      <c r="M726">
        <v>147674</v>
      </c>
      <c r="N726">
        <v>18311</v>
      </c>
      <c r="O726">
        <v>165985</v>
      </c>
      <c r="Q726" t="e">
        <f>MATCH(A726,Вед!A:A,0)</f>
        <v>#N/A</v>
      </c>
      <c r="R726" t="e">
        <f>INDEX(Вед!D:D,Лист2!Q726)</f>
        <v>#N/A</v>
      </c>
      <c r="S726" t="e">
        <f>INDEX(Вед!E:E,Лист2!Q726)</f>
        <v>#N/A</v>
      </c>
      <c r="T726">
        <f>MATCH(G726,ЦС2!A:A,0)</f>
        <v>3</v>
      </c>
      <c r="U726" t="str">
        <f>INDEX(ЦС2!D:D,Лист2!T726)</f>
        <v>Государственная программа 2</v>
      </c>
      <c r="V726" t="e">
        <f>MATCH(I726,ЦС10!A:A,0)</f>
        <v>#N/A</v>
      </c>
      <c r="W726" t="e">
        <f>INDEX(ЦС10!D:D,Лист2!V726)</f>
        <v>#N/A</v>
      </c>
      <c r="X726" t="e">
        <f>INDEX(ЦС10!E:E,Лист2!V726)</f>
        <v>#N/A</v>
      </c>
      <c r="Y726">
        <f t="shared" ca="1" si="55"/>
        <v>3</v>
      </c>
      <c r="Z726">
        <f t="shared" ca="1" si="56"/>
        <v>146336</v>
      </c>
      <c r="AA726">
        <f t="shared" ca="1" si="57"/>
        <v>157012</v>
      </c>
      <c r="AB726">
        <f t="shared" ca="1" si="58"/>
        <v>0</v>
      </c>
      <c r="AC726">
        <f t="shared" ca="1" si="59"/>
        <v>157012</v>
      </c>
    </row>
    <row r="727" spans="1:29" x14ac:dyDescent="0.25">
      <c r="A727" t="s">
        <v>2445</v>
      </c>
      <c r="B727" t="s">
        <v>2446</v>
      </c>
      <c r="C727" t="s">
        <v>1427</v>
      </c>
      <c r="D727" t="s">
        <v>1428</v>
      </c>
      <c r="E727" t="s">
        <v>1550</v>
      </c>
      <c r="F727" t="s">
        <v>1551</v>
      </c>
      <c r="G727" t="s">
        <v>1412</v>
      </c>
      <c r="H727" t="s">
        <v>2488</v>
      </c>
      <c r="I727" t="s">
        <v>3302</v>
      </c>
      <c r="J727" t="s">
        <v>3303</v>
      </c>
      <c r="K727" t="s">
        <v>56</v>
      </c>
      <c r="L727" t="s">
        <v>57</v>
      </c>
      <c r="M727">
        <v>800089</v>
      </c>
      <c r="N727">
        <v>-223928</v>
      </c>
      <c r="O727">
        <v>576161</v>
      </c>
      <c r="Q727" t="e">
        <f>MATCH(A727,Вед!A:A,0)</f>
        <v>#N/A</v>
      </c>
      <c r="R727" t="e">
        <f>INDEX(Вед!D:D,Лист2!Q727)</f>
        <v>#N/A</v>
      </c>
      <c r="S727" t="e">
        <f>INDEX(Вед!E:E,Лист2!Q727)</f>
        <v>#N/A</v>
      </c>
      <c r="T727">
        <f>MATCH(G727,ЦС2!A:A,0)</f>
        <v>3</v>
      </c>
      <c r="U727" t="str">
        <f>INDEX(ЦС2!D:D,Лист2!T727)</f>
        <v>Государственная программа 2</v>
      </c>
      <c r="V727" t="e">
        <f>MATCH(I727,ЦС10!A:A,0)</f>
        <v>#N/A</v>
      </c>
      <c r="W727" t="e">
        <f>INDEX(ЦС10!D:D,Лист2!V727)</f>
        <v>#N/A</v>
      </c>
      <c r="X727" t="e">
        <f>INDEX(ЦС10!E:E,Лист2!V727)</f>
        <v>#N/A</v>
      </c>
      <c r="Y727">
        <f t="shared" ca="1" si="55"/>
        <v>0</v>
      </c>
      <c r="Z727">
        <f t="shared" ca="1" si="56"/>
        <v>216568</v>
      </c>
      <c r="AA727">
        <f t="shared" ca="1" si="57"/>
        <v>484811</v>
      </c>
      <c r="AB727">
        <f t="shared" ca="1" si="58"/>
        <v>216568</v>
      </c>
      <c r="AC727">
        <f t="shared" ca="1" si="59"/>
        <v>701379</v>
      </c>
    </row>
    <row r="728" spans="1:29" x14ac:dyDescent="0.25">
      <c r="A728" t="s">
        <v>2445</v>
      </c>
      <c r="B728" t="s">
        <v>2446</v>
      </c>
      <c r="C728" t="s">
        <v>1427</v>
      </c>
      <c r="D728" t="s">
        <v>1428</v>
      </c>
      <c r="E728" t="s">
        <v>1555</v>
      </c>
      <c r="F728" t="s">
        <v>1556</v>
      </c>
      <c r="G728" t="s">
        <v>1412</v>
      </c>
      <c r="H728" t="s">
        <v>2488</v>
      </c>
      <c r="I728" t="s">
        <v>3304</v>
      </c>
      <c r="J728" t="s">
        <v>3305</v>
      </c>
      <c r="K728" t="s">
        <v>56</v>
      </c>
      <c r="L728" t="s">
        <v>57</v>
      </c>
      <c r="M728">
        <v>352335</v>
      </c>
      <c r="N728">
        <v>156814</v>
      </c>
      <c r="O728">
        <v>509149</v>
      </c>
      <c r="Q728" t="e">
        <f>MATCH(A728,Вед!A:A,0)</f>
        <v>#N/A</v>
      </c>
      <c r="R728" t="e">
        <f>INDEX(Вед!D:D,Лист2!Q728)</f>
        <v>#N/A</v>
      </c>
      <c r="S728" t="e">
        <f>INDEX(Вед!E:E,Лист2!Q728)</f>
        <v>#N/A</v>
      </c>
      <c r="T728">
        <f>MATCH(G728,ЦС2!A:A,0)</f>
        <v>3</v>
      </c>
      <c r="U728" t="str">
        <f>INDEX(ЦС2!D:D,Лист2!T728)</f>
        <v>Государственная программа 2</v>
      </c>
      <c r="V728" t="e">
        <f>MATCH(I728,ЦС10!A:A,0)</f>
        <v>#N/A</v>
      </c>
      <c r="W728" t="e">
        <f>INDEX(ЦС10!D:D,Лист2!V728)</f>
        <v>#N/A</v>
      </c>
      <c r="X728" t="e">
        <f>INDEX(ЦС10!E:E,Лист2!V728)</f>
        <v>#N/A</v>
      </c>
      <c r="Y728">
        <f t="shared" ca="1" si="55"/>
        <v>1</v>
      </c>
      <c r="Z728">
        <f t="shared" ca="1" si="56"/>
        <v>71325</v>
      </c>
      <c r="AA728">
        <f t="shared" ca="1" si="57"/>
        <v>87242</v>
      </c>
      <c r="AB728">
        <f t="shared" ca="1" si="58"/>
        <v>-71325</v>
      </c>
      <c r="AC728">
        <f t="shared" ca="1" si="59"/>
        <v>15917</v>
      </c>
    </row>
    <row r="729" spans="1:29" x14ac:dyDescent="0.25">
      <c r="A729" t="s">
        <v>2445</v>
      </c>
      <c r="B729" t="s">
        <v>2446</v>
      </c>
      <c r="C729" t="s">
        <v>1427</v>
      </c>
      <c r="D729" t="s">
        <v>1428</v>
      </c>
      <c r="E729" t="s">
        <v>1560</v>
      </c>
      <c r="F729" t="s">
        <v>1561</v>
      </c>
      <c r="G729" t="s">
        <v>1412</v>
      </c>
      <c r="H729" t="s">
        <v>2488</v>
      </c>
      <c r="I729" t="s">
        <v>3306</v>
      </c>
      <c r="J729" t="s">
        <v>3307</v>
      </c>
      <c r="K729" t="s">
        <v>74</v>
      </c>
      <c r="L729" t="s">
        <v>75</v>
      </c>
      <c r="M729">
        <v>855823</v>
      </c>
      <c r="N729">
        <v>0</v>
      </c>
      <c r="O729">
        <v>855823</v>
      </c>
      <c r="Q729" t="e">
        <f>MATCH(A729,Вед!A:A,0)</f>
        <v>#N/A</v>
      </c>
      <c r="R729" t="e">
        <f>INDEX(Вед!D:D,Лист2!Q729)</f>
        <v>#N/A</v>
      </c>
      <c r="S729" t="e">
        <f>INDEX(Вед!E:E,Лист2!Q729)</f>
        <v>#N/A</v>
      </c>
      <c r="T729">
        <f>MATCH(G729,ЦС2!A:A,0)</f>
        <v>3</v>
      </c>
      <c r="U729" t="str">
        <f>INDEX(ЦС2!D:D,Лист2!T729)</f>
        <v>Государственная программа 2</v>
      </c>
      <c r="V729" t="e">
        <f>MATCH(I729,ЦС10!A:A,0)</f>
        <v>#N/A</v>
      </c>
      <c r="W729" t="e">
        <f>INDEX(ЦС10!D:D,Лист2!V729)</f>
        <v>#N/A</v>
      </c>
      <c r="X729" t="e">
        <f>INDEX(ЦС10!E:E,Лист2!V729)</f>
        <v>#N/A</v>
      </c>
      <c r="Y729">
        <f t="shared" ca="1" si="55"/>
        <v>2</v>
      </c>
      <c r="Z729">
        <f t="shared" ca="1" si="56"/>
        <v>30209</v>
      </c>
      <c r="AA729">
        <f t="shared" ca="1" si="57"/>
        <v>574852</v>
      </c>
      <c r="AB729">
        <f t="shared" ca="1" si="58"/>
        <v>-574852</v>
      </c>
      <c r="AC729">
        <f t="shared" ca="1" si="59"/>
        <v>0</v>
      </c>
    </row>
    <row r="730" spans="1:29" x14ac:dyDescent="0.25">
      <c r="A730" t="s">
        <v>2445</v>
      </c>
      <c r="B730" t="s">
        <v>2446</v>
      </c>
      <c r="C730" t="s">
        <v>1427</v>
      </c>
      <c r="D730" t="s">
        <v>1428</v>
      </c>
      <c r="E730" t="s">
        <v>1560</v>
      </c>
      <c r="F730" t="s">
        <v>1561</v>
      </c>
      <c r="G730" t="s">
        <v>1412</v>
      </c>
      <c r="H730" t="s">
        <v>2488</v>
      </c>
      <c r="I730" t="s">
        <v>3308</v>
      </c>
      <c r="J730" t="s">
        <v>3309</v>
      </c>
      <c r="K730" t="s">
        <v>74</v>
      </c>
      <c r="L730" t="s">
        <v>75</v>
      </c>
      <c r="M730">
        <v>488326</v>
      </c>
      <c r="N730">
        <v>-488326</v>
      </c>
      <c r="O730">
        <v>0</v>
      </c>
      <c r="Q730" t="e">
        <f>MATCH(A730,Вед!A:A,0)</f>
        <v>#N/A</v>
      </c>
      <c r="R730" t="e">
        <f>INDEX(Вед!D:D,Лист2!Q730)</f>
        <v>#N/A</v>
      </c>
      <c r="S730" t="e">
        <f>INDEX(Вед!E:E,Лист2!Q730)</f>
        <v>#N/A</v>
      </c>
      <c r="T730">
        <f>MATCH(G730,ЦС2!A:A,0)</f>
        <v>3</v>
      </c>
      <c r="U730" t="str">
        <f>INDEX(ЦС2!D:D,Лист2!T730)</f>
        <v>Государственная программа 2</v>
      </c>
      <c r="V730" t="e">
        <f>MATCH(I730,ЦС10!A:A,0)</f>
        <v>#N/A</v>
      </c>
      <c r="W730" t="e">
        <f>INDEX(ЦС10!D:D,Лист2!V730)</f>
        <v>#N/A</v>
      </c>
      <c r="X730" t="e">
        <f>INDEX(ЦС10!E:E,Лист2!V730)</f>
        <v>#N/A</v>
      </c>
      <c r="Y730">
        <f t="shared" ca="1" si="55"/>
        <v>0</v>
      </c>
      <c r="Z730">
        <f t="shared" ca="1" si="56"/>
        <v>65486</v>
      </c>
      <c r="AA730">
        <f t="shared" ca="1" si="57"/>
        <v>84501</v>
      </c>
      <c r="AB730">
        <f t="shared" ca="1" si="58"/>
        <v>65486</v>
      </c>
      <c r="AC730">
        <f t="shared" ca="1" si="59"/>
        <v>149987</v>
      </c>
    </row>
    <row r="731" spans="1:29" x14ac:dyDescent="0.25">
      <c r="A731" t="s">
        <v>2445</v>
      </c>
      <c r="B731" t="s">
        <v>2446</v>
      </c>
      <c r="C731" t="s">
        <v>1427</v>
      </c>
      <c r="D731" t="s">
        <v>1428</v>
      </c>
      <c r="E731" t="s">
        <v>1560</v>
      </c>
      <c r="F731" t="s">
        <v>1561</v>
      </c>
      <c r="G731" t="s">
        <v>1412</v>
      </c>
      <c r="H731" t="s">
        <v>2488</v>
      </c>
      <c r="I731" t="s">
        <v>3240</v>
      </c>
      <c r="J731" t="s">
        <v>3241</v>
      </c>
      <c r="K731" t="s">
        <v>56</v>
      </c>
      <c r="L731" t="s">
        <v>57</v>
      </c>
      <c r="M731">
        <v>807086</v>
      </c>
      <c r="N731">
        <v>0</v>
      </c>
      <c r="O731">
        <v>807086</v>
      </c>
      <c r="Q731" t="e">
        <f>MATCH(A731,Вед!A:A,0)</f>
        <v>#N/A</v>
      </c>
      <c r="R731" t="e">
        <f>INDEX(Вед!D:D,Лист2!Q731)</f>
        <v>#N/A</v>
      </c>
      <c r="S731" t="e">
        <f>INDEX(Вед!E:E,Лист2!Q731)</f>
        <v>#N/A</v>
      </c>
      <c r="T731">
        <f>MATCH(G731,ЦС2!A:A,0)</f>
        <v>3</v>
      </c>
      <c r="U731" t="str">
        <f>INDEX(ЦС2!D:D,Лист2!T731)</f>
        <v>Государственная программа 2</v>
      </c>
      <c r="V731" t="e">
        <f>MATCH(I731,ЦС10!A:A,0)</f>
        <v>#N/A</v>
      </c>
      <c r="W731" t="e">
        <f>INDEX(ЦС10!D:D,Лист2!V731)</f>
        <v>#N/A</v>
      </c>
      <c r="X731" t="e">
        <f>INDEX(ЦС10!E:E,Лист2!V731)</f>
        <v>#N/A</v>
      </c>
      <c r="Y731">
        <f t="shared" ca="1" si="55"/>
        <v>0</v>
      </c>
      <c r="Z731">
        <f t="shared" ca="1" si="56"/>
        <v>26961</v>
      </c>
      <c r="AA731">
        <f t="shared" ca="1" si="57"/>
        <v>464622</v>
      </c>
      <c r="AB731">
        <f t="shared" ca="1" si="58"/>
        <v>26961</v>
      </c>
      <c r="AC731">
        <f t="shared" ca="1" si="59"/>
        <v>491583</v>
      </c>
    </row>
    <row r="732" spans="1:29" x14ac:dyDescent="0.25">
      <c r="A732" t="s">
        <v>2445</v>
      </c>
      <c r="B732" t="s">
        <v>2446</v>
      </c>
      <c r="C732" t="s">
        <v>1427</v>
      </c>
      <c r="D732" t="s">
        <v>1428</v>
      </c>
      <c r="E732" t="s">
        <v>1560</v>
      </c>
      <c r="F732" t="s">
        <v>1561</v>
      </c>
      <c r="G732" t="s">
        <v>1412</v>
      </c>
      <c r="H732" t="s">
        <v>2488</v>
      </c>
      <c r="I732" t="s">
        <v>3250</v>
      </c>
      <c r="J732" t="s">
        <v>3251</v>
      </c>
      <c r="K732" t="s">
        <v>56</v>
      </c>
      <c r="L732" t="s">
        <v>57</v>
      </c>
      <c r="M732">
        <v>392415</v>
      </c>
      <c r="N732">
        <v>0</v>
      </c>
      <c r="O732">
        <v>392415</v>
      </c>
      <c r="Q732" t="e">
        <f>MATCH(A732,Вед!A:A,0)</f>
        <v>#N/A</v>
      </c>
      <c r="R732" t="e">
        <f>INDEX(Вед!D:D,Лист2!Q732)</f>
        <v>#N/A</v>
      </c>
      <c r="S732" t="e">
        <f>INDEX(Вед!E:E,Лист2!Q732)</f>
        <v>#N/A</v>
      </c>
      <c r="T732">
        <f>MATCH(G732,ЦС2!A:A,0)</f>
        <v>3</v>
      </c>
      <c r="U732" t="str">
        <f>INDEX(ЦС2!D:D,Лист2!T732)</f>
        <v>Государственная программа 2</v>
      </c>
      <c r="V732" t="e">
        <f>MATCH(I732,ЦС10!A:A,0)</f>
        <v>#N/A</v>
      </c>
      <c r="W732" t="e">
        <f>INDEX(ЦС10!D:D,Лист2!V732)</f>
        <v>#N/A</v>
      </c>
      <c r="X732" t="e">
        <f>INDEX(ЦС10!E:E,Лист2!V732)</f>
        <v>#N/A</v>
      </c>
      <c r="Y732">
        <f t="shared" ca="1" si="55"/>
        <v>2</v>
      </c>
      <c r="Z732">
        <f t="shared" ca="1" si="56"/>
        <v>107577</v>
      </c>
      <c r="AA732">
        <f t="shared" ca="1" si="57"/>
        <v>407812</v>
      </c>
      <c r="AB732">
        <f t="shared" ca="1" si="58"/>
        <v>-407812</v>
      </c>
      <c r="AC732">
        <f t="shared" ca="1" si="59"/>
        <v>0</v>
      </c>
    </row>
    <row r="733" spans="1:29" x14ac:dyDescent="0.25">
      <c r="A733" t="s">
        <v>2445</v>
      </c>
      <c r="B733" t="s">
        <v>2446</v>
      </c>
      <c r="C733" t="s">
        <v>1427</v>
      </c>
      <c r="D733" t="s">
        <v>1428</v>
      </c>
      <c r="E733" t="s">
        <v>1560</v>
      </c>
      <c r="F733" t="s">
        <v>1561</v>
      </c>
      <c r="G733" t="s">
        <v>1412</v>
      </c>
      <c r="H733" t="s">
        <v>2488</v>
      </c>
      <c r="I733" t="s">
        <v>3310</v>
      </c>
      <c r="J733" t="s">
        <v>3311</v>
      </c>
      <c r="K733" t="s">
        <v>138</v>
      </c>
      <c r="L733" t="s">
        <v>139</v>
      </c>
      <c r="M733">
        <v>428096</v>
      </c>
      <c r="N733">
        <v>0</v>
      </c>
      <c r="O733">
        <v>428096</v>
      </c>
      <c r="Q733" t="e">
        <f>MATCH(A733,Вед!A:A,0)</f>
        <v>#N/A</v>
      </c>
      <c r="R733" t="e">
        <f>INDEX(Вед!D:D,Лист2!Q733)</f>
        <v>#N/A</v>
      </c>
      <c r="S733" t="e">
        <f>INDEX(Вед!E:E,Лист2!Q733)</f>
        <v>#N/A</v>
      </c>
      <c r="T733">
        <f>MATCH(G733,ЦС2!A:A,0)</f>
        <v>3</v>
      </c>
      <c r="U733" t="str">
        <f>INDEX(ЦС2!D:D,Лист2!T733)</f>
        <v>Государственная программа 2</v>
      </c>
      <c r="V733" t="e">
        <f>MATCH(I733,ЦС10!A:A,0)</f>
        <v>#N/A</v>
      </c>
      <c r="W733" t="e">
        <f>INDEX(ЦС10!D:D,Лист2!V733)</f>
        <v>#N/A</v>
      </c>
      <c r="X733" t="e">
        <f>INDEX(ЦС10!E:E,Лист2!V733)</f>
        <v>#N/A</v>
      </c>
      <c r="Y733">
        <f t="shared" ca="1" si="55"/>
        <v>1</v>
      </c>
      <c r="Z733">
        <f t="shared" ca="1" si="56"/>
        <v>613679</v>
      </c>
      <c r="AA733">
        <f t="shared" ca="1" si="57"/>
        <v>941495</v>
      </c>
      <c r="AB733">
        <f t="shared" ca="1" si="58"/>
        <v>-613679</v>
      </c>
      <c r="AC733">
        <f t="shared" ca="1" si="59"/>
        <v>327816</v>
      </c>
    </row>
    <row r="734" spans="1:29" x14ac:dyDescent="0.25">
      <c r="A734" t="s">
        <v>2445</v>
      </c>
      <c r="B734" t="s">
        <v>2446</v>
      </c>
      <c r="C734" t="s">
        <v>1427</v>
      </c>
      <c r="D734" t="s">
        <v>1428</v>
      </c>
      <c r="E734" t="s">
        <v>1560</v>
      </c>
      <c r="F734" t="s">
        <v>1561</v>
      </c>
      <c r="G734" t="s">
        <v>1412</v>
      </c>
      <c r="H734" t="s">
        <v>2488</v>
      </c>
      <c r="I734" t="s">
        <v>3312</v>
      </c>
      <c r="J734" t="s">
        <v>3313</v>
      </c>
      <c r="K734" t="s">
        <v>102</v>
      </c>
      <c r="L734" t="s">
        <v>103</v>
      </c>
      <c r="M734">
        <v>497613</v>
      </c>
      <c r="N734">
        <v>-497613</v>
      </c>
      <c r="O734">
        <v>0</v>
      </c>
      <c r="Q734" t="e">
        <f>MATCH(A734,Вед!A:A,0)</f>
        <v>#N/A</v>
      </c>
      <c r="R734" t="e">
        <f>INDEX(Вед!D:D,Лист2!Q734)</f>
        <v>#N/A</v>
      </c>
      <c r="S734" t="e">
        <f>INDEX(Вед!E:E,Лист2!Q734)</f>
        <v>#N/A</v>
      </c>
      <c r="T734">
        <f>MATCH(G734,ЦС2!A:A,0)</f>
        <v>3</v>
      </c>
      <c r="U734" t="str">
        <f>INDEX(ЦС2!D:D,Лист2!T734)</f>
        <v>Государственная программа 2</v>
      </c>
      <c r="V734" t="e">
        <f>MATCH(I734,ЦС10!A:A,0)</f>
        <v>#N/A</v>
      </c>
      <c r="W734" t="e">
        <f>INDEX(ЦС10!D:D,Лист2!V734)</f>
        <v>#N/A</v>
      </c>
      <c r="X734" t="e">
        <f>INDEX(ЦС10!E:E,Лист2!V734)</f>
        <v>#N/A</v>
      </c>
      <c r="Y734">
        <f t="shared" ca="1" si="55"/>
        <v>2</v>
      </c>
      <c r="Z734">
        <f t="shared" ca="1" si="56"/>
        <v>70689</v>
      </c>
      <c r="AA734">
        <f t="shared" ca="1" si="57"/>
        <v>612195</v>
      </c>
      <c r="AB734">
        <f t="shared" ca="1" si="58"/>
        <v>-612195</v>
      </c>
      <c r="AC734">
        <f t="shared" ca="1" si="59"/>
        <v>0</v>
      </c>
    </row>
    <row r="735" spans="1:29" x14ac:dyDescent="0.25">
      <c r="A735" t="s">
        <v>2445</v>
      </c>
      <c r="B735" t="s">
        <v>2446</v>
      </c>
      <c r="C735" t="s">
        <v>1427</v>
      </c>
      <c r="D735" t="s">
        <v>1428</v>
      </c>
      <c r="E735" t="s">
        <v>1560</v>
      </c>
      <c r="F735" t="s">
        <v>1561</v>
      </c>
      <c r="G735" t="s">
        <v>1412</v>
      </c>
      <c r="H735" t="s">
        <v>2488</v>
      </c>
      <c r="I735" t="s">
        <v>3314</v>
      </c>
      <c r="J735" t="s">
        <v>3315</v>
      </c>
      <c r="K735" t="s">
        <v>102</v>
      </c>
      <c r="L735" t="s">
        <v>103</v>
      </c>
      <c r="M735">
        <v>329132</v>
      </c>
      <c r="N735">
        <v>221612</v>
      </c>
      <c r="O735">
        <v>550744</v>
      </c>
      <c r="Q735" t="e">
        <f>MATCH(A735,Вед!A:A,0)</f>
        <v>#N/A</v>
      </c>
      <c r="R735" t="e">
        <f>INDEX(Вед!D:D,Лист2!Q735)</f>
        <v>#N/A</v>
      </c>
      <c r="S735" t="e">
        <f>INDEX(Вед!E:E,Лист2!Q735)</f>
        <v>#N/A</v>
      </c>
      <c r="T735">
        <f>MATCH(G735,ЦС2!A:A,0)</f>
        <v>3</v>
      </c>
      <c r="U735" t="str">
        <f>INDEX(ЦС2!D:D,Лист2!T735)</f>
        <v>Государственная программа 2</v>
      </c>
      <c r="V735" t="e">
        <f>MATCH(I735,ЦС10!A:A,0)</f>
        <v>#N/A</v>
      </c>
      <c r="W735" t="e">
        <f>INDEX(ЦС10!D:D,Лист2!V735)</f>
        <v>#N/A</v>
      </c>
      <c r="X735" t="e">
        <f>INDEX(ЦС10!E:E,Лист2!V735)</f>
        <v>#N/A</v>
      </c>
      <c r="Y735">
        <f t="shared" ca="1" si="55"/>
        <v>0</v>
      </c>
      <c r="Z735">
        <f t="shared" ca="1" si="56"/>
        <v>380679</v>
      </c>
      <c r="AA735">
        <f t="shared" ca="1" si="57"/>
        <v>391287</v>
      </c>
      <c r="AB735">
        <f t="shared" ca="1" si="58"/>
        <v>380679</v>
      </c>
      <c r="AC735">
        <f t="shared" ca="1" si="59"/>
        <v>771966</v>
      </c>
    </row>
    <row r="736" spans="1:29" x14ac:dyDescent="0.25">
      <c r="A736" t="s">
        <v>2445</v>
      </c>
      <c r="B736" t="s">
        <v>2446</v>
      </c>
      <c r="C736" t="s">
        <v>1427</v>
      </c>
      <c r="D736" t="s">
        <v>1428</v>
      </c>
      <c r="E736" t="s">
        <v>1560</v>
      </c>
      <c r="F736" t="s">
        <v>1561</v>
      </c>
      <c r="G736" t="s">
        <v>1412</v>
      </c>
      <c r="H736" t="s">
        <v>2488</v>
      </c>
      <c r="I736" t="s">
        <v>3316</v>
      </c>
      <c r="J736" t="s">
        <v>3317</v>
      </c>
      <c r="K736" t="s">
        <v>102</v>
      </c>
      <c r="L736" t="s">
        <v>103</v>
      </c>
      <c r="M736">
        <v>186849</v>
      </c>
      <c r="N736">
        <v>186832</v>
      </c>
      <c r="O736">
        <v>373681</v>
      </c>
      <c r="Q736" t="e">
        <f>MATCH(A736,Вед!A:A,0)</f>
        <v>#N/A</v>
      </c>
      <c r="R736" t="e">
        <f>INDEX(Вед!D:D,Лист2!Q736)</f>
        <v>#N/A</v>
      </c>
      <c r="S736" t="e">
        <f>INDEX(Вед!E:E,Лист2!Q736)</f>
        <v>#N/A</v>
      </c>
      <c r="T736">
        <f>MATCH(G736,ЦС2!A:A,0)</f>
        <v>3</v>
      </c>
      <c r="U736" t="str">
        <f>INDEX(ЦС2!D:D,Лист2!T736)</f>
        <v>Государственная программа 2</v>
      </c>
      <c r="V736" t="e">
        <f>MATCH(I736,ЦС10!A:A,0)</f>
        <v>#N/A</v>
      </c>
      <c r="W736" t="e">
        <f>INDEX(ЦС10!D:D,Лист2!V736)</f>
        <v>#N/A</v>
      </c>
      <c r="X736" t="e">
        <f>INDEX(ЦС10!E:E,Лист2!V736)</f>
        <v>#N/A</v>
      </c>
      <c r="Y736">
        <f t="shared" ca="1" si="55"/>
        <v>2</v>
      </c>
      <c r="Z736">
        <f t="shared" ca="1" si="56"/>
        <v>2405</v>
      </c>
      <c r="AA736">
        <f t="shared" ca="1" si="57"/>
        <v>24994</v>
      </c>
      <c r="AB736">
        <f t="shared" ca="1" si="58"/>
        <v>-24994</v>
      </c>
      <c r="AC736">
        <f t="shared" ca="1" si="59"/>
        <v>0</v>
      </c>
    </row>
    <row r="737" spans="1:29" x14ac:dyDescent="0.25">
      <c r="A737" t="s">
        <v>2445</v>
      </c>
      <c r="B737" t="s">
        <v>2446</v>
      </c>
      <c r="C737" t="s">
        <v>1427</v>
      </c>
      <c r="D737" t="s">
        <v>1428</v>
      </c>
      <c r="E737" t="s">
        <v>1560</v>
      </c>
      <c r="F737" t="s">
        <v>1561</v>
      </c>
      <c r="G737" t="s">
        <v>1412</v>
      </c>
      <c r="H737" t="s">
        <v>2488</v>
      </c>
      <c r="I737" t="s">
        <v>3318</v>
      </c>
      <c r="J737" t="s">
        <v>3319</v>
      </c>
      <c r="K737" t="s">
        <v>56</v>
      </c>
      <c r="L737" t="s">
        <v>57</v>
      </c>
      <c r="M737">
        <v>627516</v>
      </c>
      <c r="N737">
        <v>-627516</v>
      </c>
      <c r="O737">
        <v>0</v>
      </c>
      <c r="Q737" t="e">
        <f>MATCH(A737,Вед!A:A,0)</f>
        <v>#N/A</v>
      </c>
      <c r="R737" t="e">
        <f>INDEX(Вед!D:D,Лист2!Q737)</f>
        <v>#N/A</v>
      </c>
      <c r="S737" t="e">
        <f>INDEX(Вед!E:E,Лист2!Q737)</f>
        <v>#N/A</v>
      </c>
      <c r="T737">
        <f>MATCH(G737,ЦС2!A:A,0)</f>
        <v>3</v>
      </c>
      <c r="U737" t="str">
        <f>INDEX(ЦС2!D:D,Лист2!T737)</f>
        <v>Государственная программа 2</v>
      </c>
      <c r="V737" t="e">
        <f>MATCH(I737,ЦС10!A:A,0)</f>
        <v>#N/A</v>
      </c>
      <c r="W737" t="e">
        <f>INDEX(ЦС10!D:D,Лист2!V737)</f>
        <v>#N/A</v>
      </c>
      <c r="X737" t="e">
        <f>INDEX(ЦС10!E:E,Лист2!V737)</f>
        <v>#N/A</v>
      </c>
      <c r="Y737">
        <f t="shared" ca="1" si="55"/>
        <v>2</v>
      </c>
      <c r="Z737">
        <f t="shared" ca="1" si="56"/>
        <v>35423</v>
      </c>
      <c r="AA737">
        <f t="shared" ca="1" si="57"/>
        <v>99765</v>
      </c>
      <c r="AB737">
        <f t="shared" ca="1" si="58"/>
        <v>-99765</v>
      </c>
      <c r="AC737">
        <f t="shared" ca="1" si="59"/>
        <v>0</v>
      </c>
    </row>
    <row r="738" spans="1:29" x14ac:dyDescent="0.25">
      <c r="A738" t="s">
        <v>2445</v>
      </c>
      <c r="B738" t="s">
        <v>2446</v>
      </c>
      <c r="C738" t="s">
        <v>1427</v>
      </c>
      <c r="D738" t="s">
        <v>1428</v>
      </c>
      <c r="E738" t="s">
        <v>1560</v>
      </c>
      <c r="F738" t="s">
        <v>1561</v>
      </c>
      <c r="G738" t="s">
        <v>1412</v>
      </c>
      <c r="H738" t="s">
        <v>2488</v>
      </c>
      <c r="I738" t="s">
        <v>3320</v>
      </c>
      <c r="J738" t="s">
        <v>3321</v>
      </c>
      <c r="K738" t="s">
        <v>242</v>
      </c>
      <c r="L738" t="s">
        <v>243</v>
      </c>
      <c r="M738">
        <v>975722</v>
      </c>
      <c r="N738">
        <v>-787665</v>
      </c>
      <c r="O738">
        <v>188057</v>
      </c>
      <c r="Q738" t="e">
        <f>MATCH(A738,Вед!A:A,0)</f>
        <v>#N/A</v>
      </c>
      <c r="R738" t="e">
        <f>INDEX(Вед!D:D,Лист2!Q738)</f>
        <v>#N/A</v>
      </c>
      <c r="S738" t="e">
        <f>INDEX(Вед!E:E,Лист2!Q738)</f>
        <v>#N/A</v>
      </c>
      <c r="T738">
        <f>MATCH(G738,ЦС2!A:A,0)</f>
        <v>3</v>
      </c>
      <c r="U738" t="str">
        <f>INDEX(ЦС2!D:D,Лист2!T738)</f>
        <v>Государственная программа 2</v>
      </c>
      <c r="V738" t="e">
        <f>MATCH(I738,ЦС10!A:A,0)</f>
        <v>#N/A</v>
      </c>
      <c r="W738" t="e">
        <f>INDEX(ЦС10!D:D,Лист2!V738)</f>
        <v>#N/A</v>
      </c>
      <c r="X738" t="e">
        <f>INDEX(ЦС10!E:E,Лист2!V738)</f>
        <v>#N/A</v>
      </c>
      <c r="Y738">
        <f t="shared" ca="1" si="55"/>
        <v>0</v>
      </c>
      <c r="Z738">
        <f t="shared" ca="1" si="56"/>
        <v>61494</v>
      </c>
      <c r="AA738">
        <f t="shared" ca="1" si="57"/>
        <v>349418</v>
      </c>
      <c r="AB738">
        <f t="shared" ca="1" si="58"/>
        <v>61494</v>
      </c>
      <c r="AC738">
        <f t="shared" ca="1" si="59"/>
        <v>410912</v>
      </c>
    </row>
    <row r="739" spans="1:29" x14ac:dyDescent="0.25">
      <c r="A739" t="s">
        <v>2445</v>
      </c>
      <c r="B739" t="s">
        <v>2446</v>
      </c>
      <c r="C739" t="s">
        <v>1427</v>
      </c>
      <c r="D739" t="s">
        <v>1428</v>
      </c>
      <c r="E739" t="s">
        <v>1560</v>
      </c>
      <c r="F739" t="s">
        <v>1561</v>
      </c>
      <c r="G739" t="s">
        <v>1412</v>
      </c>
      <c r="H739" t="s">
        <v>2488</v>
      </c>
      <c r="I739" t="s">
        <v>3320</v>
      </c>
      <c r="J739" t="s">
        <v>3321</v>
      </c>
      <c r="K739" t="s">
        <v>246</v>
      </c>
      <c r="L739" t="s">
        <v>247</v>
      </c>
      <c r="M739">
        <v>985331</v>
      </c>
      <c r="N739">
        <v>749063</v>
      </c>
      <c r="O739">
        <v>1734394</v>
      </c>
      <c r="Q739" t="e">
        <f>MATCH(A739,Вед!A:A,0)</f>
        <v>#N/A</v>
      </c>
      <c r="R739" t="e">
        <f>INDEX(Вед!D:D,Лист2!Q739)</f>
        <v>#N/A</v>
      </c>
      <c r="S739" t="e">
        <f>INDEX(Вед!E:E,Лист2!Q739)</f>
        <v>#N/A</v>
      </c>
      <c r="T739">
        <f>MATCH(G739,ЦС2!A:A,0)</f>
        <v>3</v>
      </c>
      <c r="U739" t="str">
        <f>INDEX(ЦС2!D:D,Лист2!T739)</f>
        <v>Государственная программа 2</v>
      </c>
      <c r="V739" t="e">
        <f>MATCH(I739,ЦС10!A:A,0)</f>
        <v>#N/A</v>
      </c>
      <c r="W739" t="e">
        <f>INDEX(ЦС10!D:D,Лист2!V739)</f>
        <v>#N/A</v>
      </c>
      <c r="X739" t="e">
        <f>INDEX(ЦС10!E:E,Лист2!V739)</f>
        <v>#N/A</v>
      </c>
      <c r="Y739">
        <f t="shared" ca="1" si="55"/>
        <v>3</v>
      </c>
      <c r="Z739">
        <f t="shared" ca="1" si="56"/>
        <v>9731</v>
      </c>
      <c r="AA739">
        <f t="shared" ca="1" si="57"/>
        <v>399663</v>
      </c>
      <c r="AB739">
        <f t="shared" ca="1" si="58"/>
        <v>0</v>
      </c>
      <c r="AC739">
        <f t="shared" ca="1" si="59"/>
        <v>399663</v>
      </c>
    </row>
    <row r="740" spans="1:29" x14ac:dyDescent="0.25">
      <c r="A740" t="s">
        <v>2445</v>
      </c>
      <c r="B740" t="s">
        <v>2446</v>
      </c>
      <c r="C740" t="s">
        <v>1427</v>
      </c>
      <c r="D740" t="s">
        <v>1428</v>
      </c>
      <c r="E740" t="s">
        <v>1560</v>
      </c>
      <c r="F740" t="s">
        <v>1561</v>
      </c>
      <c r="G740" t="s">
        <v>1412</v>
      </c>
      <c r="H740" t="s">
        <v>2488</v>
      </c>
      <c r="I740" t="s">
        <v>3320</v>
      </c>
      <c r="J740" t="s">
        <v>3321</v>
      </c>
      <c r="K740" t="s">
        <v>102</v>
      </c>
      <c r="L740" t="s">
        <v>103</v>
      </c>
      <c r="M740">
        <v>329855</v>
      </c>
      <c r="N740">
        <v>0</v>
      </c>
      <c r="O740">
        <v>329855</v>
      </c>
      <c r="Q740" t="e">
        <f>MATCH(A740,Вед!A:A,0)</f>
        <v>#N/A</v>
      </c>
      <c r="R740" t="e">
        <f>INDEX(Вед!D:D,Лист2!Q740)</f>
        <v>#N/A</v>
      </c>
      <c r="S740" t="e">
        <f>INDEX(Вед!E:E,Лист2!Q740)</f>
        <v>#N/A</v>
      </c>
      <c r="T740">
        <f>MATCH(G740,ЦС2!A:A,0)</f>
        <v>3</v>
      </c>
      <c r="U740" t="str">
        <f>INDEX(ЦС2!D:D,Лист2!T740)</f>
        <v>Государственная программа 2</v>
      </c>
      <c r="V740" t="e">
        <f>MATCH(I740,ЦС10!A:A,0)</f>
        <v>#N/A</v>
      </c>
      <c r="W740" t="e">
        <f>INDEX(ЦС10!D:D,Лист2!V740)</f>
        <v>#N/A</v>
      </c>
      <c r="X740" t="e">
        <f>INDEX(ЦС10!E:E,Лист2!V740)</f>
        <v>#N/A</v>
      </c>
      <c r="Y740">
        <f t="shared" ca="1" si="55"/>
        <v>0</v>
      </c>
      <c r="Z740">
        <f t="shared" ca="1" si="56"/>
        <v>811428</v>
      </c>
      <c r="AA740">
        <f t="shared" ca="1" si="57"/>
        <v>869495</v>
      </c>
      <c r="AB740">
        <f t="shared" ca="1" si="58"/>
        <v>811428</v>
      </c>
      <c r="AC740">
        <f t="shared" ca="1" si="59"/>
        <v>1680923</v>
      </c>
    </row>
    <row r="741" spans="1:29" x14ac:dyDescent="0.25">
      <c r="A741" t="s">
        <v>2445</v>
      </c>
      <c r="B741" t="s">
        <v>2446</v>
      </c>
      <c r="C741" t="s">
        <v>1427</v>
      </c>
      <c r="D741" t="s">
        <v>1428</v>
      </c>
      <c r="E741" t="s">
        <v>1560</v>
      </c>
      <c r="F741" t="s">
        <v>1561</v>
      </c>
      <c r="G741" t="s">
        <v>1412</v>
      </c>
      <c r="H741" t="s">
        <v>2488</v>
      </c>
      <c r="I741" t="s">
        <v>3322</v>
      </c>
      <c r="J741" t="s">
        <v>3323</v>
      </c>
      <c r="K741" t="s">
        <v>242</v>
      </c>
      <c r="L741" t="s">
        <v>243</v>
      </c>
      <c r="M741">
        <v>204113</v>
      </c>
      <c r="N741">
        <v>-204113</v>
      </c>
      <c r="O741">
        <v>0</v>
      </c>
      <c r="Q741" t="e">
        <f>MATCH(A741,Вед!A:A,0)</f>
        <v>#N/A</v>
      </c>
      <c r="R741" t="e">
        <f>INDEX(Вед!D:D,Лист2!Q741)</f>
        <v>#N/A</v>
      </c>
      <c r="S741" t="e">
        <f>INDEX(Вед!E:E,Лист2!Q741)</f>
        <v>#N/A</v>
      </c>
      <c r="T741">
        <f>MATCH(G741,ЦС2!A:A,0)</f>
        <v>3</v>
      </c>
      <c r="U741" t="str">
        <f>INDEX(ЦС2!D:D,Лист2!T741)</f>
        <v>Государственная программа 2</v>
      </c>
      <c r="V741" t="e">
        <f>MATCH(I741,ЦС10!A:A,0)</f>
        <v>#N/A</v>
      </c>
      <c r="W741" t="e">
        <f>INDEX(ЦС10!D:D,Лист2!V741)</f>
        <v>#N/A</v>
      </c>
      <c r="X741" t="e">
        <f>INDEX(ЦС10!E:E,Лист2!V741)</f>
        <v>#N/A</v>
      </c>
      <c r="Y741">
        <f t="shared" ca="1" si="55"/>
        <v>0</v>
      </c>
      <c r="Z741">
        <f t="shared" ca="1" si="56"/>
        <v>47556</v>
      </c>
      <c r="AA741">
        <f t="shared" ca="1" si="57"/>
        <v>140499</v>
      </c>
      <c r="AB741">
        <f t="shared" ca="1" si="58"/>
        <v>47556</v>
      </c>
      <c r="AC741">
        <f t="shared" ca="1" si="59"/>
        <v>188055</v>
      </c>
    </row>
    <row r="742" spans="1:29" x14ac:dyDescent="0.25">
      <c r="A742" t="s">
        <v>2445</v>
      </c>
      <c r="B742" t="s">
        <v>2446</v>
      </c>
      <c r="C742" t="s">
        <v>1427</v>
      </c>
      <c r="D742" t="s">
        <v>1428</v>
      </c>
      <c r="E742" t="s">
        <v>1560</v>
      </c>
      <c r="F742" t="s">
        <v>1561</v>
      </c>
      <c r="G742" t="s">
        <v>1412</v>
      </c>
      <c r="H742" t="s">
        <v>2488</v>
      </c>
      <c r="I742" t="s">
        <v>3322</v>
      </c>
      <c r="J742" t="s">
        <v>3323</v>
      </c>
      <c r="K742" t="s">
        <v>244</v>
      </c>
      <c r="L742" t="s">
        <v>245</v>
      </c>
      <c r="M742">
        <v>45489</v>
      </c>
      <c r="N742">
        <v>0</v>
      </c>
      <c r="O742">
        <v>45489</v>
      </c>
      <c r="Q742" t="e">
        <f>MATCH(A742,Вед!A:A,0)</f>
        <v>#N/A</v>
      </c>
      <c r="R742" t="e">
        <f>INDEX(Вед!D:D,Лист2!Q742)</f>
        <v>#N/A</v>
      </c>
      <c r="S742" t="e">
        <f>INDEX(Вед!E:E,Лист2!Q742)</f>
        <v>#N/A</v>
      </c>
      <c r="T742">
        <f>MATCH(G742,ЦС2!A:A,0)</f>
        <v>3</v>
      </c>
      <c r="U742" t="str">
        <f>INDEX(ЦС2!D:D,Лист2!T742)</f>
        <v>Государственная программа 2</v>
      </c>
      <c r="V742" t="e">
        <f>MATCH(I742,ЦС10!A:A,0)</f>
        <v>#N/A</v>
      </c>
      <c r="W742" t="e">
        <f>INDEX(ЦС10!D:D,Лист2!V742)</f>
        <v>#N/A</v>
      </c>
      <c r="X742" t="e">
        <f>INDEX(ЦС10!E:E,Лист2!V742)</f>
        <v>#N/A</v>
      </c>
      <c r="Y742">
        <f t="shared" ca="1" si="55"/>
        <v>1</v>
      </c>
      <c r="Z742">
        <f t="shared" ca="1" si="56"/>
        <v>194958</v>
      </c>
      <c r="AA742">
        <f t="shared" ca="1" si="57"/>
        <v>888241</v>
      </c>
      <c r="AB742">
        <f t="shared" ca="1" si="58"/>
        <v>-194958</v>
      </c>
      <c r="AC742">
        <f t="shared" ca="1" si="59"/>
        <v>693283</v>
      </c>
    </row>
    <row r="743" spans="1:29" x14ac:dyDescent="0.25">
      <c r="A743" t="s">
        <v>2445</v>
      </c>
      <c r="B743" t="s">
        <v>2446</v>
      </c>
      <c r="C743" t="s">
        <v>1427</v>
      </c>
      <c r="D743" t="s">
        <v>1428</v>
      </c>
      <c r="E743" t="s">
        <v>1560</v>
      </c>
      <c r="F743" t="s">
        <v>1561</v>
      </c>
      <c r="G743" t="s">
        <v>1412</v>
      </c>
      <c r="H743" t="s">
        <v>2488</v>
      </c>
      <c r="I743" t="s">
        <v>3322</v>
      </c>
      <c r="J743" t="s">
        <v>3323</v>
      </c>
      <c r="K743" t="s">
        <v>246</v>
      </c>
      <c r="L743" t="s">
        <v>247</v>
      </c>
      <c r="M743">
        <v>306749</v>
      </c>
      <c r="N743">
        <v>134441</v>
      </c>
      <c r="O743">
        <v>441190</v>
      </c>
      <c r="Q743" t="e">
        <f>MATCH(A743,Вед!A:A,0)</f>
        <v>#N/A</v>
      </c>
      <c r="R743" t="e">
        <f>INDEX(Вед!D:D,Лист2!Q743)</f>
        <v>#N/A</v>
      </c>
      <c r="S743" t="e">
        <f>INDEX(Вед!E:E,Лист2!Q743)</f>
        <v>#N/A</v>
      </c>
      <c r="T743">
        <f>MATCH(G743,ЦС2!A:A,0)</f>
        <v>3</v>
      </c>
      <c r="U743" t="str">
        <f>INDEX(ЦС2!D:D,Лист2!T743)</f>
        <v>Государственная программа 2</v>
      </c>
      <c r="V743" t="e">
        <f>MATCH(I743,ЦС10!A:A,0)</f>
        <v>#N/A</v>
      </c>
      <c r="W743" t="e">
        <f>INDEX(ЦС10!D:D,Лист2!V743)</f>
        <v>#N/A</v>
      </c>
      <c r="X743" t="e">
        <f>INDEX(ЦС10!E:E,Лист2!V743)</f>
        <v>#N/A</v>
      </c>
      <c r="Y743">
        <f t="shared" ca="1" si="55"/>
        <v>3</v>
      </c>
      <c r="Z743">
        <f t="shared" ca="1" si="56"/>
        <v>28365</v>
      </c>
      <c r="AA743">
        <f t="shared" ca="1" si="57"/>
        <v>124810</v>
      </c>
      <c r="AB743">
        <f t="shared" ca="1" si="58"/>
        <v>0</v>
      </c>
      <c r="AC743">
        <f t="shared" ca="1" si="59"/>
        <v>124810</v>
      </c>
    </row>
    <row r="744" spans="1:29" x14ac:dyDescent="0.25">
      <c r="A744" t="s">
        <v>2445</v>
      </c>
      <c r="B744" t="s">
        <v>2446</v>
      </c>
      <c r="C744" t="s">
        <v>1427</v>
      </c>
      <c r="D744" t="s">
        <v>1428</v>
      </c>
      <c r="E744" t="s">
        <v>1560</v>
      </c>
      <c r="F744" t="s">
        <v>1561</v>
      </c>
      <c r="G744" t="s">
        <v>1412</v>
      </c>
      <c r="H744" t="s">
        <v>2488</v>
      </c>
      <c r="I744" t="s">
        <v>3322</v>
      </c>
      <c r="J744" t="s">
        <v>3323</v>
      </c>
      <c r="K744" t="s">
        <v>82</v>
      </c>
      <c r="L744" t="s">
        <v>83</v>
      </c>
      <c r="M744">
        <v>827881</v>
      </c>
      <c r="N744">
        <v>0</v>
      </c>
      <c r="O744">
        <v>827881</v>
      </c>
      <c r="Q744" t="e">
        <f>MATCH(A744,Вед!A:A,0)</f>
        <v>#N/A</v>
      </c>
      <c r="R744" t="e">
        <f>INDEX(Вед!D:D,Лист2!Q744)</f>
        <v>#N/A</v>
      </c>
      <c r="S744" t="e">
        <f>INDEX(Вед!E:E,Лист2!Q744)</f>
        <v>#N/A</v>
      </c>
      <c r="T744">
        <f>MATCH(G744,ЦС2!A:A,0)</f>
        <v>3</v>
      </c>
      <c r="U744" t="str">
        <f>INDEX(ЦС2!D:D,Лист2!T744)</f>
        <v>Государственная программа 2</v>
      </c>
      <c r="V744" t="e">
        <f>MATCH(I744,ЦС10!A:A,0)</f>
        <v>#N/A</v>
      </c>
      <c r="W744" t="e">
        <f>INDEX(ЦС10!D:D,Лист2!V744)</f>
        <v>#N/A</v>
      </c>
      <c r="X744" t="e">
        <f>INDEX(ЦС10!E:E,Лист2!V744)</f>
        <v>#N/A</v>
      </c>
      <c r="Y744">
        <f t="shared" ca="1" si="55"/>
        <v>0</v>
      </c>
      <c r="Z744">
        <f t="shared" ca="1" si="56"/>
        <v>586471</v>
      </c>
      <c r="AA744">
        <f t="shared" ca="1" si="57"/>
        <v>800890</v>
      </c>
      <c r="AB744">
        <f t="shared" ca="1" si="58"/>
        <v>586471</v>
      </c>
      <c r="AC744">
        <f t="shared" ca="1" si="59"/>
        <v>1387361</v>
      </c>
    </row>
    <row r="745" spans="1:29" x14ac:dyDescent="0.25">
      <c r="A745" t="s">
        <v>2445</v>
      </c>
      <c r="B745" t="s">
        <v>2446</v>
      </c>
      <c r="C745" t="s">
        <v>1427</v>
      </c>
      <c r="D745" t="s">
        <v>1428</v>
      </c>
      <c r="E745" t="s">
        <v>1560</v>
      </c>
      <c r="F745" t="s">
        <v>1561</v>
      </c>
      <c r="G745" t="s">
        <v>1412</v>
      </c>
      <c r="H745" t="s">
        <v>2488</v>
      </c>
      <c r="I745" t="s">
        <v>3322</v>
      </c>
      <c r="J745" t="s">
        <v>3323</v>
      </c>
      <c r="K745" t="s">
        <v>102</v>
      </c>
      <c r="L745" t="s">
        <v>103</v>
      </c>
      <c r="M745">
        <v>643121</v>
      </c>
      <c r="N745">
        <v>-643121</v>
      </c>
      <c r="O745">
        <v>0</v>
      </c>
      <c r="Q745" t="e">
        <f>MATCH(A745,Вед!A:A,0)</f>
        <v>#N/A</v>
      </c>
      <c r="R745" t="e">
        <f>INDEX(Вед!D:D,Лист2!Q745)</f>
        <v>#N/A</v>
      </c>
      <c r="S745" t="e">
        <f>INDEX(Вед!E:E,Лист2!Q745)</f>
        <v>#N/A</v>
      </c>
      <c r="T745">
        <f>MATCH(G745,ЦС2!A:A,0)</f>
        <v>3</v>
      </c>
      <c r="U745" t="str">
        <f>INDEX(ЦС2!D:D,Лист2!T745)</f>
        <v>Государственная программа 2</v>
      </c>
      <c r="V745" t="e">
        <f>MATCH(I745,ЦС10!A:A,0)</f>
        <v>#N/A</v>
      </c>
      <c r="W745" t="e">
        <f>INDEX(ЦС10!D:D,Лист2!V745)</f>
        <v>#N/A</v>
      </c>
      <c r="X745" t="e">
        <f>INDEX(ЦС10!E:E,Лист2!V745)</f>
        <v>#N/A</v>
      </c>
      <c r="Y745">
        <f t="shared" ca="1" si="55"/>
        <v>3</v>
      </c>
      <c r="Z745">
        <f t="shared" ca="1" si="56"/>
        <v>635135</v>
      </c>
      <c r="AA745">
        <f t="shared" ca="1" si="57"/>
        <v>747515</v>
      </c>
      <c r="AB745">
        <f t="shared" ca="1" si="58"/>
        <v>0</v>
      </c>
      <c r="AC745">
        <f t="shared" ca="1" si="59"/>
        <v>747515</v>
      </c>
    </row>
    <row r="746" spans="1:29" x14ac:dyDescent="0.25">
      <c r="A746" t="s">
        <v>2445</v>
      </c>
      <c r="B746" t="s">
        <v>2446</v>
      </c>
      <c r="C746" t="s">
        <v>1427</v>
      </c>
      <c r="D746" t="s">
        <v>1428</v>
      </c>
      <c r="E746" t="s">
        <v>1560</v>
      </c>
      <c r="F746" t="s">
        <v>1561</v>
      </c>
      <c r="G746" t="s">
        <v>1412</v>
      </c>
      <c r="H746" t="s">
        <v>2488</v>
      </c>
      <c r="I746" t="s">
        <v>3322</v>
      </c>
      <c r="J746" t="s">
        <v>3323</v>
      </c>
      <c r="K746" t="s">
        <v>258</v>
      </c>
      <c r="L746" t="s">
        <v>259</v>
      </c>
      <c r="M746">
        <v>985967</v>
      </c>
      <c r="N746">
        <v>0</v>
      </c>
      <c r="O746">
        <v>985967</v>
      </c>
      <c r="Q746" t="e">
        <f>MATCH(A746,Вед!A:A,0)</f>
        <v>#N/A</v>
      </c>
      <c r="R746" t="e">
        <f>INDEX(Вед!D:D,Лист2!Q746)</f>
        <v>#N/A</v>
      </c>
      <c r="S746" t="e">
        <f>INDEX(Вед!E:E,Лист2!Q746)</f>
        <v>#N/A</v>
      </c>
      <c r="T746">
        <f>MATCH(G746,ЦС2!A:A,0)</f>
        <v>3</v>
      </c>
      <c r="U746" t="str">
        <f>INDEX(ЦС2!D:D,Лист2!T746)</f>
        <v>Государственная программа 2</v>
      </c>
      <c r="V746" t="e">
        <f>MATCH(I746,ЦС10!A:A,0)</f>
        <v>#N/A</v>
      </c>
      <c r="W746" t="e">
        <f>INDEX(ЦС10!D:D,Лист2!V746)</f>
        <v>#N/A</v>
      </c>
      <c r="X746" t="e">
        <f>INDEX(ЦС10!E:E,Лист2!V746)</f>
        <v>#N/A</v>
      </c>
      <c r="Y746">
        <f t="shared" ca="1" si="55"/>
        <v>3</v>
      </c>
      <c r="Z746">
        <f t="shared" ca="1" si="56"/>
        <v>271522</v>
      </c>
      <c r="AA746">
        <f t="shared" ca="1" si="57"/>
        <v>353267</v>
      </c>
      <c r="AB746">
        <f t="shared" ca="1" si="58"/>
        <v>0</v>
      </c>
      <c r="AC746">
        <f t="shared" ca="1" si="59"/>
        <v>353267</v>
      </c>
    </row>
    <row r="747" spans="1:29" x14ac:dyDescent="0.25">
      <c r="A747" t="s">
        <v>2445</v>
      </c>
      <c r="B747" t="s">
        <v>2446</v>
      </c>
      <c r="C747" t="s">
        <v>1427</v>
      </c>
      <c r="D747" t="s">
        <v>1428</v>
      </c>
      <c r="E747" t="s">
        <v>1560</v>
      </c>
      <c r="F747" t="s">
        <v>1561</v>
      </c>
      <c r="G747" t="s">
        <v>1412</v>
      </c>
      <c r="H747" t="s">
        <v>2488</v>
      </c>
      <c r="I747" t="s">
        <v>3236</v>
      </c>
      <c r="J747" t="s">
        <v>3237</v>
      </c>
      <c r="K747" t="s">
        <v>102</v>
      </c>
      <c r="L747" t="s">
        <v>103</v>
      </c>
      <c r="M747">
        <v>400927</v>
      </c>
      <c r="N747">
        <v>357342</v>
      </c>
      <c r="O747">
        <v>758269</v>
      </c>
      <c r="Q747" t="e">
        <f>MATCH(A747,Вед!A:A,0)</f>
        <v>#N/A</v>
      </c>
      <c r="R747" t="e">
        <f>INDEX(Вед!D:D,Лист2!Q747)</f>
        <v>#N/A</v>
      </c>
      <c r="S747" t="e">
        <f>INDEX(Вед!E:E,Лист2!Q747)</f>
        <v>#N/A</v>
      </c>
      <c r="T747">
        <f>MATCH(G747,ЦС2!A:A,0)</f>
        <v>3</v>
      </c>
      <c r="U747" t="str">
        <f>INDEX(ЦС2!D:D,Лист2!T747)</f>
        <v>Государственная программа 2</v>
      </c>
      <c r="V747" t="e">
        <f>MATCH(I747,ЦС10!A:A,0)</f>
        <v>#N/A</v>
      </c>
      <c r="W747" t="e">
        <f>INDEX(ЦС10!D:D,Лист2!V747)</f>
        <v>#N/A</v>
      </c>
      <c r="X747" t="e">
        <f>INDEX(ЦС10!E:E,Лист2!V747)</f>
        <v>#N/A</v>
      </c>
      <c r="Y747">
        <f t="shared" ca="1" si="55"/>
        <v>2</v>
      </c>
      <c r="Z747">
        <f t="shared" ca="1" si="56"/>
        <v>139707</v>
      </c>
      <c r="AA747">
        <f t="shared" ca="1" si="57"/>
        <v>593005</v>
      </c>
      <c r="AB747">
        <f t="shared" ca="1" si="58"/>
        <v>-593005</v>
      </c>
      <c r="AC747">
        <f t="shared" ca="1" si="59"/>
        <v>0</v>
      </c>
    </row>
    <row r="748" spans="1:29" x14ac:dyDescent="0.25">
      <c r="A748" t="s">
        <v>2445</v>
      </c>
      <c r="B748" t="s">
        <v>2446</v>
      </c>
      <c r="C748" t="s">
        <v>1427</v>
      </c>
      <c r="D748" t="s">
        <v>1428</v>
      </c>
      <c r="E748" t="s">
        <v>1560</v>
      </c>
      <c r="F748" t="s">
        <v>1561</v>
      </c>
      <c r="G748" t="s">
        <v>1412</v>
      </c>
      <c r="H748" t="s">
        <v>2488</v>
      </c>
      <c r="I748" t="s">
        <v>3324</v>
      </c>
      <c r="J748" t="s">
        <v>3325</v>
      </c>
      <c r="K748" t="s">
        <v>102</v>
      </c>
      <c r="L748" t="s">
        <v>103</v>
      </c>
      <c r="M748">
        <v>932177</v>
      </c>
      <c r="N748">
        <v>0</v>
      </c>
      <c r="O748">
        <v>932177</v>
      </c>
      <c r="Q748" t="e">
        <f>MATCH(A748,Вед!A:A,0)</f>
        <v>#N/A</v>
      </c>
      <c r="R748" t="e">
        <f>INDEX(Вед!D:D,Лист2!Q748)</f>
        <v>#N/A</v>
      </c>
      <c r="S748" t="e">
        <f>INDEX(Вед!E:E,Лист2!Q748)</f>
        <v>#N/A</v>
      </c>
      <c r="T748">
        <f>MATCH(G748,ЦС2!A:A,0)</f>
        <v>3</v>
      </c>
      <c r="U748" t="str">
        <f>INDEX(ЦС2!D:D,Лист2!T748)</f>
        <v>Государственная программа 2</v>
      </c>
      <c r="V748" t="e">
        <f>MATCH(I748,ЦС10!A:A,0)</f>
        <v>#N/A</v>
      </c>
      <c r="W748" t="e">
        <f>INDEX(ЦС10!D:D,Лист2!V748)</f>
        <v>#N/A</v>
      </c>
      <c r="X748" t="e">
        <f>INDEX(ЦС10!E:E,Лист2!V748)</f>
        <v>#N/A</v>
      </c>
      <c r="Y748">
        <f t="shared" ca="1" si="55"/>
        <v>1</v>
      </c>
      <c r="Z748">
        <f t="shared" ca="1" si="56"/>
        <v>45902</v>
      </c>
      <c r="AA748">
        <f t="shared" ca="1" si="57"/>
        <v>72748</v>
      </c>
      <c r="AB748">
        <f t="shared" ca="1" si="58"/>
        <v>-45902</v>
      </c>
      <c r="AC748">
        <f t="shared" ca="1" si="59"/>
        <v>26846</v>
      </c>
    </row>
    <row r="749" spans="1:29" x14ac:dyDescent="0.25">
      <c r="A749" t="s">
        <v>2445</v>
      </c>
      <c r="B749" t="s">
        <v>2446</v>
      </c>
      <c r="C749" t="s">
        <v>1427</v>
      </c>
      <c r="D749" t="s">
        <v>1428</v>
      </c>
      <c r="E749" t="s">
        <v>1560</v>
      </c>
      <c r="F749" t="s">
        <v>1561</v>
      </c>
      <c r="G749" t="s">
        <v>1412</v>
      </c>
      <c r="H749" t="s">
        <v>2488</v>
      </c>
      <c r="I749" t="s">
        <v>3326</v>
      </c>
      <c r="J749" t="s">
        <v>3327</v>
      </c>
      <c r="K749" t="s">
        <v>244</v>
      </c>
      <c r="L749" t="s">
        <v>245</v>
      </c>
      <c r="M749">
        <v>372049</v>
      </c>
      <c r="N749">
        <v>-372049</v>
      </c>
      <c r="O749">
        <v>0</v>
      </c>
      <c r="Q749" t="e">
        <f>MATCH(A749,Вед!A:A,0)</f>
        <v>#N/A</v>
      </c>
      <c r="R749" t="e">
        <f>INDEX(Вед!D:D,Лист2!Q749)</f>
        <v>#N/A</v>
      </c>
      <c r="S749" t="e">
        <f>INDEX(Вед!E:E,Лист2!Q749)</f>
        <v>#N/A</v>
      </c>
      <c r="T749">
        <f>MATCH(G749,ЦС2!A:A,0)</f>
        <v>3</v>
      </c>
      <c r="U749" t="str">
        <f>INDEX(ЦС2!D:D,Лист2!T749)</f>
        <v>Государственная программа 2</v>
      </c>
      <c r="V749" t="e">
        <f>MATCH(I749,ЦС10!A:A,0)</f>
        <v>#N/A</v>
      </c>
      <c r="W749" t="e">
        <f>INDEX(ЦС10!D:D,Лист2!V749)</f>
        <v>#N/A</v>
      </c>
      <c r="X749" t="e">
        <f>INDEX(ЦС10!E:E,Лист2!V749)</f>
        <v>#N/A</v>
      </c>
      <c r="Y749">
        <f t="shared" ca="1" si="55"/>
        <v>3</v>
      </c>
      <c r="Z749">
        <f t="shared" ca="1" si="56"/>
        <v>56813</v>
      </c>
      <c r="AA749">
        <f t="shared" ca="1" si="57"/>
        <v>111586</v>
      </c>
      <c r="AB749">
        <f t="shared" ca="1" si="58"/>
        <v>0</v>
      </c>
      <c r="AC749">
        <f t="shared" ca="1" si="59"/>
        <v>111586</v>
      </c>
    </row>
    <row r="750" spans="1:29" x14ac:dyDescent="0.25">
      <c r="A750" t="s">
        <v>2445</v>
      </c>
      <c r="B750" t="s">
        <v>2446</v>
      </c>
      <c r="C750" t="s">
        <v>1427</v>
      </c>
      <c r="D750" t="s">
        <v>1428</v>
      </c>
      <c r="E750" t="s">
        <v>1560</v>
      </c>
      <c r="F750" t="s">
        <v>1561</v>
      </c>
      <c r="G750" t="s">
        <v>1412</v>
      </c>
      <c r="H750" t="s">
        <v>2488</v>
      </c>
      <c r="I750" t="s">
        <v>3326</v>
      </c>
      <c r="J750" t="s">
        <v>3327</v>
      </c>
      <c r="K750" t="s">
        <v>138</v>
      </c>
      <c r="L750" t="s">
        <v>139</v>
      </c>
      <c r="M750">
        <v>665681</v>
      </c>
      <c r="N750">
        <v>-181132</v>
      </c>
      <c r="O750">
        <v>484549</v>
      </c>
      <c r="Q750" t="e">
        <f>MATCH(A750,Вед!A:A,0)</f>
        <v>#N/A</v>
      </c>
      <c r="R750" t="e">
        <f>INDEX(Вед!D:D,Лист2!Q750)</f>
        <v>#N/A</v>
      </c>
      <c r="S750" t="e">
        <f>INDEX(Вед!E:E,Лист2!Q750)</f>
        <v>#N/A</v>
      </c>
      <c r="T750">
        <f>MATCH(G750,ЦС2!A:A,0)</f>
        <v>3</v>
      </c>
      <c r="U750" t="str">
        <f>INDEX(ЦС2!D:D,Лист2!T750)</f>
        <v>Государственная программа 2</v>
      </c>
      <c r="V750" t="e">
        <f>MATCH(I750,ЦС10!A:A,0)</f>
        <v>#N/A</v>
      </c>
      <c r="W750" t="e">
        <f>INDEX(ЦС10!D:D,Лист2!V750)</f>
        <v>#N/A</v>
      </c>
      <c r="X750" t="e">
        <f>INDEX(ЦС10!E:E,Лист2!V750)</f>
        <v>#N/A</v>
      </c>
      <c r="Y750">
        <f t="shared" ca="1" si="55"/>
        <v>3</v>
      </c>
      <c r="Z750">
        <f t="shared" ca="1" si="56"/>
        <v>442104</v>
      </c>
      <c r="AA750">
        <f t="shared" ca="1" si="57"/>
        <v>554629</v>
      </c>
      <c r="AB750">
        <f t="shared" ca="1" si="58"/>
        <v>0</v>
      </c>
      <c r="AC750">
        <f t="shared" ca="1" si="59"/>
        <v>554629</v>
      </c>
    </row>
    <row r="751" spans="1:29" x14ac:dyDescent="0.25">
      <c r="A751" t="s">
        <v>2445</v>
      </c>
      <c r="B751" t="s">
        <v>2446</v>
      </c>
      <c r="C751" t="s">
        <v>1427</v>
      </c>
      <c r="D751" t="s">
        <v>1428</v>
      </c>
      <c r="E751" t="s">
        <v>1560</v>
      </c>
      <c r="F751" t="s">
        <v>1561</v>
      </c>
      <c r="G751" t="s">
        <v>1412</v>
      </c>
      <c r="H751" t="s">
        <v>2488</v>
      </c>
      <c r="I751" t="s">
        <v>3326</v>
      </c>
      <c r="J751" t="s">
        <v>3327</v>
      </c>
      <c r="K751" t="s">
        <v>741</v>
      </c>
      <c r="L751" t="s">
        <v>742</v>
      </c>
      <c r="M751">
        <v>26028</v>
      </c>
      <c r="N751">
        <v>0</v>
      </c>
      <c r="O751">
        <v>26028</v>
      </c>
      <c r="Q751" t="e">
        <f>MATCH(A751,Вед!A:A,0)</f>
        <v>#N/A</v>
      </c>
      <c r="R751" t="e">
        <f>INDEX(Вед!D:D,Лист2!Q751)</f>
        <v>#N/A</v>
      </c>
      <c r="S751" t="e">
        <f>INDEX(Вед!E:E,Лист2!Q751)</f>
        <v>#N/A</v>
      </c>
      <c r="T751">
        <f>MATCH(G751,ЦС2!A:A,0)</f>
        <v>3</v>
      </c>
      <c r="U751" t="str">
        <f>INDEX(ЦС2!D:D,Лист2!T751)</f>
        <v>Государственная программа 2</v>
      </c>
      <c r="V751" t="e">
        <f>MATCH(I751,ЦС10!A:A,0)</f>
        <v>#N/A</v>
      </c>
      <c r="W751" t="e">
        <f>INDEX(ЦС10!D:D,Лист2!V751)</f>
        <v>#N/A</v>
      </c>
      <c r="X751" t="e">
        <f>INDEX(ЦС10!E:E,Лист2!V751)</f>
        <v>#N/A</v>
      </c>
      <c r="Y751">
        <f t="shared" ca="1" si="55"/>
        <v>3</v>
      </c>
      <c r="Z751">
        <f t="shared" ca="1" si="56"/>
        <v>61203</v>
      </c>
      <c r="AA751">
        <f t="shared" ca="1" si="57"/>
        <v>326312</v>
      </c>
      <c r="AB751">
        <f t="shared" ca="1" si="58"/>
        <v>0</v>
      </c>
      <c r="AC751">
        <f t="shared" ca="1" si="59"/>
        <v>326312</v>
      </c>
    </row>
    <row r="752" spans="1:29" x14ac:dyDescent="0.25">
      <c r="A752" t="s">
        <v>2445</v>
      </c>
      <c r="B752" t="s">
        <v>2446</v>
      </c>
      <c r="C752" t="s">
        <v>1427</v>
      </c>
      <c r="D752" t="s">
        <v>1428</v>
      </c>
      <c r="E752" t="s">
        <v>1560</v>
      </c>
      <c r="F752" t="s">
        <v>1561</v>
      </c>
      <c r="G752" t="s">
        <v>1412</v>
      </c>
      <c r="H752" t="s">
        <v>2488</v>
      </c>
      <c r="I752" t="s">
        <v>3326</v>
      </c>
      <c r="J752" t="s">
        <v>3327</v>
      </c>
      <c r="K752" t="s">
        <v>102</v>
      </c>
      <c r="L752" t="s">
        <v>103</v>
      </c>
      <c r="M752">
        <v>290111</v>
      </c>
      <c r="N752">
        <v>-204937</v>
      </c>
      <c r="O752">
        <v>85174</v>
      </c>
      <c r="Q752" t="e">
        <f>MATCH(A752,Вед!A:A,0)</f>
        <v>#N/A</v>
      </c>
      <c r="R752" t="e">
        <f>INDEX(Вед!D:D,Лист2!Q752)</f>
        <v>#N/A</v>
      </c>
      <c r="S752" t="e">
        <f>INDEX(Вед!E:E,Лист2!Q752)</f>
        <v>#N/A</v>
      </c>
      <c r="T752">
        <f>MATCH(G752,ЦС2!A:A,0)</f>
        <v>3</v>
      </c>
      <c r="U752" t="str">
        <f>INDEX(ЦС2!D:D,Лист2!T752)</f>
        <v>Государственная программа 2</v>
      </c>
      <c r="V752" t="e">
        <f>MATCH(I752,ЦС10!A:A,0)</f>
        <v>#N/A</v>
      </c>
      <c r="W752" t="e">
        <f>INDEX(ЦС10!D:D,Лист2!V752)</f>
        <v>#N/A</v>
      </c>
      <c r="X752" t="e">
        <f>INDEX(ЦС10!E:E,Лист2!V752)</f>
        <v>#N/A</v>
      </c>
      <c r="Y752">
        <f t="shared" ca="1" si="55"/>
        <v>1</v>
      </c>
      <c r="Z752">
        <f t="shared" ca="1" si="56"/>
        <v>425417</v>
      </c>
      <c r="AA752">
        <f t="shared" ca="1" si="57"/>
        <v>503152</v>
      </c>
      <c r="AB752">
        <f t="shared" ca="1" si="58"/>
        <v>-425417</v>
      </c>
      <c r="AC752">
        <f t="shared" ca="1" si="59"/>
        <v>77735</v>
      </c>
    </row>
    <row r="753" spans="1:29" x14ac:dyDescent="0.25">
      <c r="A753" t="s">
        <v>2445</v>
      </c>
      <c r="B753" t="s">
        <v>2446</v>
      </c>
      <c r="C753" t="s">
        <v>1427</v>
      </c>
      <c r="D753" t="s">
        <v>1428</v>
      </c>
      <c r="E753" t="s">
        <v>1560</v>
      </c>
      <c r="F753" t="s">
        <v>1561</v>
      </c>
      <c r="G753" t="s">
        <v>1412</v>
      </c>
      <c r="H753" t="s">
        <v>2488</v>
      </c>
      <c r="I753" t="s">
        <v>3328</v>
      </c>
      <c r="J753" t="s">
        <v>3329</v>
      </c>
      <c r="K753" t="s">
        <v>56</v>
      </c>
      <c r="L753" t="s">
        <v>57</v>
      </c>
      <c r="M753">
        <v>577768</v>
      </c>
      <c r="N753">
        <v>0</v>
      </c>
      <c r="O753">
        <v>577768</v>
      </c>
      <c r="Q753" t="e">
        <f>MATCH(A753,Вед!A:A,0)</f>
        <v>#N/A</v>
      </c>
      <c r="R753" t="e">
        <f>INDEX(Вед!D:D,Лист2!Q753)</f>
        <v>#N/A</v>
      </c>
      <c r="S753" t="e">
        <f>INDEX(Вед!E:E,Лист2!Q753)</f>
        <v>#N/A</v>
      </c>
      <c r="T753">
        <f>MATCH(G753,ЦС2!A:A,0)</f>
        <v>3</v>
      </c>
      <c r="U753" t="str">
        <f>INDEX(ЦС2!D:D,Лист2!T753)</f>
        <v>Государственная программа 2</v>
      </c>
      <c r="V753" t="e">
        <f>MATCH(I753,ЦС10!A:A,0)</f>
        <v>#N/A</v>
      </c>
      <c r="W753" t="e">
        <f>INDEX(ЦС10!D:D,Лист2!V753)</f>
        <v>#N/A</v>
      </c>
      <c r="X753" t="e">
        <f>INDEX(ЦС10!E:E,Лист2!V753)</f>
        <v>#N/A</v>
      </c>
      <c r="Y753">
        <f t="shared" ca="1" si="55"/>
        <v>2</v>
      </c>
      <c r="Z753">
        <f t="shared" ca="1" si="56"/>
        <v>364927</v>
      </c>
      <c r="AA753">
        <f t="shared" ca="1" si="57"/>
        <v>521725</v>
      </c>
      <c r="AB753">
        <f t="shared" ca="1" si="58"/>
        <v>-521725</v>
      </c>
      <c r="AC753">
        <f t="shared" ca="1" si="59"/>
        <v>0</v>
      </c>
    </row>
    <row r="754" spans="1:29" x14ac:dyDescent="0.25">
      <c r="A754" t="s">
        <v>2445</v>
      </c>
      <c r="B754" t="s">
        <v>2446</v>
      </c>
      <c r="C754" t="s">
        <v>1427</v>
      </c>
      <c r="D754" t="s">
        <v>1428</v>
      </c>
      <c r="E754" t="s">
        <v>1560</v>
      </c>
      <c r="F754" t="s">
        <v>1561</v>
      </c>
      <c r="G754" t="s">
        <v>1412</v>
      </c>
      <c r="H754" t="s">
        <v>2488</v>
      </c>
      <c r="I754" t="s">
        <v>3254</v>
      </c>
      <c r="J754" t="s">
        <v>3255</v>
      </c>
      <c r="K754" t="s">
        <v>74</v>
      </c>
      <c r="L754" t="s">
        <v>75</v>
      </c>
      <c r="M754">
        <v>383421</v>
      </c>
      <c r="N754">
        <v>286730</v>
      </c>
      <c r="O754">
        <v>670151</v>
      </c>
      <c r="Q754" t="e">
        <f>MATCH(A754,Вед!A:A,0)</f>
        <v>#N/A</v>
      </c>
      <c r="R754" t="e">
        <f>INDEX(Вед!D:D,Лист2!Q754)</f>
        <v>#N/A</v>
      </c>
      <c r="S754" t="e">
        <f>INDEX(Вед!E:E,Лист2!Q754)</f>
        <v>#N/A</v>
      </c>
      <c r="T754">
        <f>MATCH(G754,ЦС2!A:A,0)</f>
        <v>3</v>
      </c>
      <c r="U754" t="str">
        <f>INDEX(ЦС2!D:D,Лист2!T754)</f>
        <v>Государственная программа 2</v>
      </c>
      <c r="V754" t="e">
        <f>MATCH(I754,ЦС10!A:A,0)</f>
        <v>#N/A</v>
      </c>
      <c r="W754" t="e">
        <f>INDEX(ЦС10!D:D,Лист2!V754)</f>
        <v>#N/A</v>
      </c>
      <c r="X754" t="e">
        <f>INDEX(ЦС10!E:E,Лист2!V754)</f>
        <v>#N/A</v>
      </c>
      <c r="Y754">
        <f t="shared" ca="1" si="55"/>
        <v>0</v>
      </c>
      <c r="Z754">
        <f t="shared" ca="1" si="56"/>
        <v>152132</v>
      </c>
      <c r="AA754">
        <f t="shared" ca="1" si="57"/>
        <v>279604</v>
      </c>
      <c r="AB754">
        <f t="shared" ca="1" si="58"/>
        <v>152132</v>
      </c>
      <c r="AC754">
        <f t="shared" ca="1" si="59"/>
        <v>431736</v>
      </c>
    </row>
    <row r="755" spans="1:29" x14ac:dyDescent="0.25">
      <c r="A755" t="s">
        <v>2445</v>
      </c>
      <c r="B755" t="s">
        <v>2446</v>
      </c>
      <c r="C755" t="s">
        <v>1427</v>
      </c>
      <c r="D755" t="s">
        <v>1428</v>
      </c>
      <c r="E755" t="s">
        <v>1560</v>
      </c>
      <c r="F755" t="s">
        <v>1561</v>
      </c>
      <c r="G755" t="s">
        <v>1412</v>
      </c>
      <c r="H755" t="s">
        <v>2488</v>
      </c>
      <c r="I755" t="s">
        <v>3256</v>
      </c>
      <c r="J755" t="s">
        <v>3257</v>
      </c>
      <c r="K755" t="s">
        <v>56</v>
      </c>
      <c r="L755" t="s">
        <v>57</v>
      </c>
      <c r="M755">
        <v>545297</v>
      </c>
      <c r="N755">
        <v>286090</v>
      </c>
      <c r="O755">
        <v>831387</v>
      </c>
      <c r="Q755" t="e">
        <f>MATCH(A755,Вед!A:A,0)</f>
        <v>#N/A</v>
      </c>
      <c r="R755" t="e">
        <f>INDEX(Вед!D:D,Лист2!Q755)</f>
        <v>#N/A</v>
      </c>
      <c r="S755" t="e">
        <f>INDEX(Вед!E:E,Лист2!Q755)</f>
        <v>#N/A</v>
      </c>
      <c r="T755">
        <f>MATCH(G755,ЦС2!A:A,0)</f>
        <v>3</v>
      </c>
      <c r="U755" t="str">
        <f>INDEX(ЦС2!D:D,Лист2!T755)</f>
        <v>Государственная программа 2</v>
      </c>
      <c r="V755" t="e">
        <f>MATCH(I755,ЦС10!A:A,0)</f>
        <v>#N/A</v>
      </c>
      <c r="W755" t="e">
        <f>INDEX(ЦС10!D:D,Лист2!V755)</f>
        <v>#N/A</v>
      </c>
      <c r="X755" t="e">
        <f>INDEX(ЦС10!E:E,Лист2!V755)</f>
        <v>#N/A</v>
      </c>
      <c r="Y755">
        <f t="shared" ca="1" si="55"/>
        <v>0</v>
      </c>
      <c r="Z755">
        <f t="shared" ca="1" si="56"/>
        <v>75051</v>
      </c>
      <c r="AA755">
        <f t="shared" ca="1" si="57"/>
        <v>131564</v>
      </c>
      <c r="AB755">
        <f t="shared" ca="1" si="58"/>
        <v>75051</v>
      </c>
      <c r="AC755">
        <f t="shared" ca="1" si="59"/>
        <v>206615</v>
      </c>
    </row>
    <row r="756" spans="1:29" x14ac:dyDescent="0.25">
      <c r="A756" t="s">
        <v>2445</v>
      </c>
      <c r="B756" t="s">
        <v>2446</v>
      </c>
      <c r="C756" t="s">
        <v>1427</v>
      </c>
      <c r="D756" t="s">
        <v>1428</v>
      </c>
      <c r="E756" t="s">
        <v>1560</v>
      </c>
      <c r="F756" t="s">
        <v>1561</v>
      </c>
      <c r="G756" t="s">
        <v>1412</v>
      </c>
      <c r="H756" t="s">
        <v>2488</v>
      </c>
      <c r="I756" t="s">
        <v>3264</v>
      </c>
      <c r="J756" t="s">
        <v>3265</v>
      </c>
      <c r="K756" t="s">
        <v>56</v>
      </c>
      <c r="L756" t="s">
        <v>57</v>
      </c>
      <c r="M756">
        <v>251524</v>
      </c>
      <c r="N756">
        <v>-16540</v>
      </c>
      <c r="O756">
        <v>234984</v>
      </c>
      <c r="Q756" t="e">
        <f>MATCH(A756,Вед!A:A,0)</f>
        <v>#N/A</v>
      </c>
      <c r="R756" t="e">
        <f>INDEX(Вед!D:D,Лист2!Q756)</f>
        <v>#N/A</v>
      </c>
      <c r="S756" t="e">
        <f>INDEX(Вед!E:E,Лист2!Q756)</f>
        <v>#N/A</v>
      </c>
      <c r="T756">
        <f>MATCH(G756,ЦС2!A:A,0)</f>
        <v>3</v>
      </c>
      <c r="U756" t="str">
        <f>INDEX(ЦС2!D:D,Лист2!T756)</f>
        <v>Государственная программа 2</v>
      </c>
      <c r="V756" t="e">
        <f>MATCH(I756,ЦС10!A:A,0)</f>
        <v>#N/A</v>
      </c>
      <c r="W756" t="e">
        <f>INDEX(ЦС10!D:D,Лист2!V756)</f>
        <v>#N/A</v>
      </c>
      <c r="X756" t="e">
        <f>INDEX(ЦС10!E:E,Лист2!V756)</f>
        <v>#N/A</v>
      </c>
      <c r="Y756">
        <f t="shared" ca="1" si="55"/>
        <v>1</v>
      </c>
      <c r="Z756">
        <f t="shared" ca="1" si="56"/>
        <v>71976</v>
      </c>
      <c r="AA756">
        <f t="shared" ca="1" si="57"/>
        <v>677340</v>
      </c>
      <c r="AB756">
        <f t="shared" ca="1" si="58"/>
        <v>-71976</v>
      </c>
      <c r="AC756">
        <f t="shared" ca="1" si="59"/>
        <v>605364</v>
      </c>
    </row>
    <row r="757" spans="1:29" x14ac:dyDescent="0.25">
      <c r="A757" t="s">
        <v>2445</v>
      </c>
      <c r="B757" t="s">
        <v>2446</v>
      </c>
      <c r="C757" t="s">
        <v>1427</v>
      </c>
      <c r="D757" t="s">
        <v>1428</v>
      </c>
      <c r="E757" t="s">
        <v>1560</v>
      </c>
      <c r="F757" t="s">
        <v>1561</v>
      </c>
      <c r="G757" t="s">
        <v>1412</v>
      </c>
      <c r="H757" t="s">
        <v>2488</v>
      </c>
      <c r="I757" t="s">
        <v>3330</v>
      </c>
      <c r="J757" t="s">
        <v>3331</v>
      </c>
      <c r="K757" t="s">
        <v>74</v>
      </c>
      <c r="L757" t="s">
        <v>75</v>
      </c>
      <c r="M757">
        <v>158778</v>
      </c>
      <c r="N757">
        <v>0</v>
      </c>
      <c r="O757">
        <v>158778</v>
      </c>
      <c r="Q757" t="e">
        <f>MATCH(A757,Вед!A:A,0)</f>
        <v>#N/A</v>
      </c>
      <c r="R757" t="e">
        <f>INDEX(Вед!D:D,Лист2!Q757)</f>
        <v>#N/A</v>
      </c>
      <c r="S757" t="e">
        <f>INDEX(Вед!E:E,Лист2!Q757)</f>
        <v>#N/A</v>
      </c>
      <c r="T757">
        <f>MATCH(G757,ЦС2!A:A,0)</f>
        <v>3</v>
      </c>
      <c r="U757" t="str">
        <f>INDEX(ЦС2!D:D,Лист2!T757)</f>
        <v>Государственная программа 2</v>
      </c>
      <c r="V757" t="e">
        <f>MATCH(I757,ЦС10!A:A,0)</f>
        <v>#N/A</v>
      </c>
      <c r="W757" t="e">
        <f>INDEX(ЦС10!D:D,Лист2!V757)</f>
        <v>#N/A</v>
      </c>
      <c r="X757" t="e">
        <f>INDEX(ЦС10!E:E,Лист2!V757)</f>
        <v>#N/A</v>
      </c>
      <c r="Y757">
        <f t="shared" ca="1" si="55"/>
        <v>0</v>
      </c>
      <c r="Z757">
        <f t="shared" ca="1" si="56"/>
        <v>593202</v>
      </c>
      <c r="AA757">
        <f t="shared" ca="1" si="57"/>
        <v>980394</v>
      </c>
      <c r="AB757">
        <f t="shared" ca="1" si="58"/>
        <v>593202</v>
      </c>
      <c r="AC757">
        <f t="shared" ca="1" si="59"/>
        <v>1573596</v>
      </c>
    </row>
    <row r="758" spans="1:29" x14ac:dyDescent="0.25">
      <c r="A758" t="s">
        <v>2445</v>
      </c>
      <c r="B758" t="s">
        <v>2446</v>
      </c>
      <c r="C758" t="s">
        <v>1427</v>
      </c>
      <c r="D758" t="s">
        <v>1428</v>
      </c>
      <c r="E758" t="s">
        <v>1560</v>
      </c>
      <c r="F758" t="s">
        <v>1561</v>
      </c>
      <c r="G758" t="s">
        <v>1412</v>
      </c>
      <c r="H758" t="s">
        <v>2488</v>
      </c>
      <c r="I758" t="s">
        <v>3332</v>
      </c>
      <c r="J758" t="s">
        <v>3333</v>
      </c>
      <c r="K758" t="s">
        <v>74</v>
      </c>
      <c r="L758" t="s">
        <v>75</v>
      </c>
      <c r="M758">
        <v>864663</v>
      </c>
      <c r="N758">
        <v>-73213</v>
      </c>
      <c r="O758">
        <v>791450</v>
      </c>
      <c r="Q758" t="e">
        <f>MATCH(A758,Вед!A:A,0)</f>
        <v>#N/A</v>
      </c>
      <c r="R758" t="e">
        <f>INDEX(Вед!D:D,Лист2!Q758)</f>
        <v>#N/A</v>
      </c>
      <c r="S758" t="e">
        <f>INDEX(Вед!E:E,Лист2!Q758)</f>
        <v>#N/A</v>
      </c>
      <c r="T758">
        <f>MATCH(G758,ЦС2!A:A,0)</f>
        <v>3</v>
      </c>
      <c r="U758" t="str">
        <f>INDEX(ЦС2!D:D,Лист2!T758)</f>
        <v>Государственная программа 2</v>
      </c>
      <c r="V758" t="e">
        <f>MATCH(I758,ЦС10!A:A,0)</f>
        <v>#N/A</v>
      </c>
      <c r="W758" t="e">
        <f>INDEX(ЦС10!D:D,Лист2!V758)</f>
        <v>#N/A</v>
      </c>
      <c r="X758" t="e">
        <f>INDEX(ЦС10!E:E,Лист2!V758)</f>
        <v>#N/A</v>
      </c>
      <c r="Y758">
        <f t="shared" ca="1" si="55"/>
        <v>1</v>
      </c>
      <c r="Z758">
        <f t="shared" ca="1" si="56"/>
        <v>664921</v>
      </c>
      <c r="AA758">
        <f t="shared" ca="1" si="57"/>
        <v>704434</v>
      </c>
      <c r="AB758">
        <f t="shared" ca="1" si="58"/>
        <v>-664921</v>
      </c>
      <c r="AC758">
        <f t="shared" ca="1" si="59"/>
        <v>39513</v>
      </c>
    </row>
    <row r="759" spans="1:29" x14ac:dyDescent="0.25">
      <c r="A759" t="s">
        <v>2445</v>
      </c>
      <c r="B759" t="s">
        <v>2446</v>
      </c>
      <c r="C759" t="s">
        <v>1427</v>
      </c>
      <c r="D759" t="s">
        <v>1428</v>
      </c>
      <c r="E759" t="s">
        <v>1560</v>
      </c>
      <c r="F759" t="s">
        <v>1561</v>
      </c>
      <c r="G759" t="s">
        <v>286</v>
      </c>
      <c r="H759" t="s">
        <v>2467</v>
      </c>
      <c r="I759" t="s">
        <v>2632</v>
      </c>
      <c r="J759" t="s">
        <v>2633</v>
      </c>
      <c r="K759" t="s">
        <v>102</v>
      </c>
      <c r="L759" t="s">
        <v>103</v>
      </c>
      <c r="M759">
        <v>917162</v>
      </c>
      <c r="N759">
        <v>-274928</v>
      </c>
      <c r="O759">
        <v>642234</v>
      </c>
      <c r="Q759" t="e">
        <f>MATCH(A759,Вед!A:A,0)</f>
        <v>#N/A</v>
      </c>
      <c r="R759" t="e">
        <f>INDEX(Вед!D:D,Лист2!Q759)</f>
        <v>#N/A</v>
      </c>
      <c r="S759" t="e">
        <f>INDEX(Вед!E:E,Лист2!Q759)</f>
        <v>#N/A</v>
      </c>
      <c r="T759">
        <f>MATCH(G759,ЦС2!A:A,0)</f>
        <v>31</v>
      </c>
      <c r="U759" t="str">
        <f>INDEX(ЦС2!D:D,Лист2!T759)</f>
        <v>Государственная программа 30</v>
      </c>
      <c r="V759" t="e">
        <f>MATCH(I759,ЦС10!A:A,0)</f>
        <v>#N/A</v>
      </c>
      <c r="W759" t="e">
        <f>INDEX(ЦС10!D:D,Лист2!V759)</f>
        <v>#N/A</v>
      </c>
      <c r="X759" t="e">
        <f>INDEX(ЦС10!E:E,Лист2!V759)</f>
        <v>#N/A</v>
      </c>
      <c r="Y759">
        <f t="shared" ca="1" si="55"/>
        <v>3</v>
      </c>
      <c r="Z759">
        <f t="shared" ca="1" si="56"/>
        <v>103937</v>
      </c>
      <c r="AA759">
        <f t="shared" ca="1" si="57"/>
        <v>418025</v>
      </c>
      <c r="AB759">
        <f t="shared" ca="1" si="58"/>
        <v>0</v>
      </c>
      <c r="AC759">
        <f t="shared" ca="1" si="59"/>
        <v>418025</v>
      </c>
    </row>
    <row r="760" spans="1:29" x14ac:dyDescent="0.25">
      <c r="A760" t="s">
        <v>2445</v>
      </c>
      <c r="B760" t="s">
        <v>2446</v>
      </c>
      <c r="C760" t="s">
        <v>1427</v>
      </c>
      <c r="D760" t="s">
        <v>1428</v>
      </c>
      <c r="E760" t="s">
        <v>1560</v>
      </c>
      <c r="F760" t="s">
        <v>1561</v>
      </c>
      <c r="G760" t="s">
        <v>1412</v>
      </c>
      <c r="H760" t="s">
        <v>2488</v>
      </c>
      <c r="I760" t="s">
        <v>3334</v>
      </c>
      <c r="J760" t="s">
        <v>3335</v>
      </c>
      <c r="K760" t="s">
        <v>102</v>
      </c>
      <c r="L760" t="s">
        <v>103</v>
      </c>
      <c r="M760">
        <v>381004</v>
      </c>
      <c r="N760">
        <v>-381004</v>
      </c>
      <c r="O760">
        <v>0</v>
      </c>
      <c r="Q760" t="e">
        <f>MATCH(A760,Вед!A:A,0)</f>
        <v>#N/A</v>
      </c>
      <c r="R760" t="e">
        <f>INDEX(Вед!D:D,Лист2!Q760)</f>
        <v>#N/A</v>
      </c>
      <c r="S760" t="e">
        <f>INDEX(Вед!E:E,Лист2!Q760)</f>
        <v>#N/A</v>
      </c>
      <c r="T760">
        <f>MATCH(G760,ЦС2!A:A,0)</f>
        <v>3</v>
      </c>
      <c r="U760" t="str">
        <f>INDEX(ЦС2!D:D,Лист2!T760)</f>
        <v>Государственная программа 2</v>
      </c>
      <c r="V760" t="e">
        <f>MATCH(I760,ЦС10!A:A,0)</f>
        <v>#N/A</v>
      </c>
      <c r="W760" t="e">
        <f>INDEX(ЦС10!D:D,Лист2!V760)</f>
        <v>#N/A</v>
      </c>
      <c r="X760" t="e">
        <f>INDEX(ЦС10!E:E,Лист2!V760)</f>
        <v>#N/A</v>
      </c>
      <c r="Y760">
        <f t="shared" ca="1" si="55"/>
        <v>3</v>
      </c>
      <c r="Z760">
        <f t="shared" ca="1" si="56"/>
        <v>14219</v>
      </c>
      <c r="AA760">
        <f t="shared" ca="1" si="57"/>
        <v>19318</v>
      </c>
      <c r="AB760">
        <f t="shared" ca="1" si="58"/>
        <v>0</v>
      </c>
      <c r="AC760">
        <f t="shared" ca="1" si="59"/>
        <v>19318</v>
      </c>
    </row>
    <row r="761" spans="1:29" x14ac:dyDescent="0.25">
      <c r="A761" t="s">
        <v>2445</v>
      </c>
      <c r="B761" t="s">
        <v>2446</v>
      </c>
      <c r="C761" t="s">
        <v>1427</v>
      </c>
      <c r="D761" t="s">
        <v>1428</v>
      </c>
      <c r="E761" t="s">
        <v>1560</v>
      </c>
      <c r="F761" t="s">
        <v>1561</v>
      </c>
      <c r="G761" t="s">
        <v>1412</v>
      </c>
      <c r="H761" t="s">
        <v>2488</v>
      </c>
      <c r="I761" t="s">
        <v>3336</v>
      </c>
      <c r="J761" t="s">
        <v>3337</v>
      </c>
      <c r="K761" t="s">
        <v>74</v>
      </c>
      <c r="L761" t="s">
        <v>75</v>
      </c>
      <c r="M761">
        <v>354705</v>
      </c>
      <c r="N761">
        <v>300778</v>
      </c>
      <c r="O761">
        <v>655483</v>
      </c>
      <c r="Q761" t="e">
        <f>MATCH(A761,Вед!A:A,0)</f>
        <v>#N/A</v>
      </c>
      <c r="R761" t="e">
        <f>INDEX(Вед!D:D,Лист2!Q761)</f>
        <v>#N/A</v>
      </c>
      <c r="S761" t="e">
        <f>INDEX(Вед!E:E,Лист2!Q761)</f>
        <v>#N/A</v>
      </c>
      <c r="T761">
        <f>MATCH(G761,ЦС2!A:A,0)</f>
        <v>3</v>
      </c>
      <c r="U761" t="str">
        <f>INDEX(ЦС2!D:D,Лист2!T761)</f>
        <v>Государственная программа 2</v>
      </c>
      <c r="V761" t="e">
        <f>MATCH(I761,ЦС10!A:A,0)</f>
        <v>#N/A</v>
      </c>
      <c r="W761" t="e">
        <f>INDEX(ЦС10!D:D,Лист2!V761)</f>
        <v>#N/A</v>
      </c>
      <c r="X761" t="e">
        <f>INDEX(ЦС10!E:E,Лист2!V761)</f>
        <v>#N/A</v>
      </c>
      <c r="Y761">
        <f t="shared" ca="1" si="55"/>
        <v>2</v>
      </c>
      <c r="Z761">
        <f t="shared" ca="1" si="56"/>
        <v>132227</v>
      </c>
      <c r="AA761">
        <f t="shared" ca="1" si="57"/>
        <v>437470</v>
      </c>
      <c r="AB761">
        <f t="shared" ca="1" si="58"/>
        <v>-437470</v>
      </c>
      <c r="AC761">
        <f t="shared" ca="1" si="59"/>
        <v>0</v>
      </c>
    </row>
    <row r="762" spans="1:29" x14ac:dyDescent="0.25">
      <c r="A762" t="s">
        <v>2445</v>
      </c>
      <c r="B762" t="s">
        <v>2446</v>
      </c>
      <c r="C762" t="s">
        <v>1427</v>
      </c>
      <c r="D762" t="s">
        <v>1428</v>
      </c>
      <c r="E762" t="s">
        <v>1560</v>
      </c>
      <c r="F762" t="s">
        <v>1561</v>
      </c>
      <c r="G762" t="s">
        <v>122</v>
      </c>
      <c r="H762" t="s">
        <v>2465</v>
      </c>
      <c r="I762" t="s">
        <v>2534</v>
      </c>
      <c r="J762" t="s">
        <v>2535</v>
      </c>
      <c r="K762" t="s">
        <v>1604</v>
      </c>
      <c r="L762" t="s">
        <v>1605</v>
      </c>
      <c r="M762">
        <v>606121</v>
      </c>
      <c r="N762">
        <v>-606121</v>
      </c>
      <c r="O762">
        <v>0</v>
      </c>
      <c r="Q762" t="e">
        <f>MATCH(A762,Вед!A:A,0)</f>
        <v>#N/A</v>
      </c>
      <c r="R762" t="e">
        <f>INDEX(Вед!D:D,Лист2!Q762)</f>
        <v>#N/A</v>
      </c>
      <c r="S762" t="e">
        <f>INDEX(Вед!E:E,Лист2!Q762)</f>
        <v>#N/A</v>
      </c>
      <c r="T762">
        <f>MATCH(G762,ЦС2!A:A,0)</f>
        <v>7</v>
      </c>
      <c r="U762" t="str">
        <f>INDEX(ЦС2!D:D,Лист2!T762)</f>
        <v>Государственная программа 6</v>
      </c>
      <c r="V762" t="e">
        <f>MATCH(I762,ЦС10!A:A,0)</f>
        <v>#N/A</v>
      </c>
      <c r="W762" t="e">
        <f>INDEX(ЦС10!D:D,Лист2!V762)</f>
        <v>#N/A</v>
      </c>
      <c r="X762" t="e">
        <f>INDEX(ЦС10!E:E,Лист2!V762)</f>
        <v>#N/A</v>
      </c>
      <c r="Y762">
        <f t="shared" ca="1" si="55"/>
        <v>3</v>
      </c>
      <c r="Z762">
        <f t="shared" ca="1" si="56"/>
        <v>72914</v>
      </c>
      <c r="AA762">
        <f t="shared" ca="1" si="57"/>
        <v>684870</v>
      </c>
      <c r="AB762">
        <f t="shared" ca="1" si="58"/>
        <v>0</v>
      </c>
      <c r="AC762">
        <f t="shared" ca="1" si="59"/>
        <v>684870</v>
      </c>
    </row>
    <row r="763" spans="1:29" x14ac:dyDescent="0.25">
      <c r="A763" t="s">
        <v>2445</v>
      </c>
      <c r="B763" t="s">
        <v>2446</v>
      </c>
      <c r="C763" t="s">
        <v>1427</v>
      </c>
      <c r="D763" t="s">
        <v>1428</v>
      </c>
      <c r="E763" t="s">
        <v>1560</v>
      </c>
      <c r="F763" t="s">
        <v>1561</v>
      </c>
      <c r="G763" t="s">
        <v>1412</v>
      </c>
      <c r="H763" t="s">
        <v>2488</v>
      </c>
      <c r="I763" t="s">
        <v>3338</v>
      </c>
      <c r="J763" t="s">
        <v>3339</v>
      </c>
      <c r="K763" t="s">
        <v>102</v>
      </c>
      <c r="L763" t="s">
        <v>103</v>
      </c>
      <c r="M763">
        <v>899528</v>
      </c>
      <c r="N763">
        <v>0</v>
      </c>
      <c r="O763">
        <v>899528</v>
      </c>
      <c r="Q763" t="e">
        <f>MATCH(A763,Вед!A:A,0)</f>
        <v>#N/A</v>
      </c>
      <c r="R763" t="e">
        <f>INDEX(Вед!D:D,Лист2!Q763)</f>
        <v>#N/A</v>
      </c>
      <c r="S763" t="e">
        <f>INDEX(Вед!E:E,Лист2!Q763)</f>
        <v>#N/A</v>
      </c>
      <c r="T763">
        <f>MATCH(G763,ЦС2!A:A,0)</f>
        <v>3</v>
      </c>
      <c r="U763" t="str">
        <f>INDEX(ЦС2!D:D,Лист2!T763)</f>
        <v>Государственная программа 2</v>
      </c>
      <c r="V763" t="e">
        <f>MATCH(I763,ЦС10!A:A,0)</f>
        <v>#N/A</v>
      </c>
      <c r="W763" t="e">
        <f>INDEX(ЦС10!D:D,Лист2!V763)</f>
        <v>#N/A</v>
      </c>
      <c r="X763" t="e">
        <f>INDEX(ЦС10!E:E,Лист2!V763)</f>
        <v>#N/A</v>
      </c>
      <c r="Y763">
        <f t="shared" ca="1" si="55"/>
        <v>0</v>
      </c>
      <c r="Z763">
        <f t="shared" ca="1" si="56"/>
        <v>3562</v>
      </c>
      <c r="AA763">
        <f t="shared" ca="1" si="57"/>
        <v>4440</v>
      </c>
      <c r="AB763">
        <f t="shared" ca="1" si="58"/>
        <v>3562</v>
      </c>
      <c r="AC763">
        <f t="shared" ca="1" si="59"/>
        <v>8002</v>
      </c>
    </row>
    <row r="764" spans="1:29" x14ac:dyDescent="0.25">
      <c r="A764" t="s">
        <v>2445</v>
      </c>
      <c r="B764" t="s">
        <v>2446</v>
      </c>
      <c r="C764" t="s">
        <v>1427</v>
      </c>
      <c r="D764" t="s">
        <v>1428</v>
      </c>
      <c r="E764" t="s">
        <v>1560</v>
      </c>
      <c r="F764" t="s">
        <v>1561</v>
      </c>
      <c r="G764" t="s">
        <v>1412</v>
      </c>
      <c r="H764" t="s">
        <v>2488</v>
      </c>
      <c r="I764" t="s">
        <v>3340</v>
      </c>
      <c r="J764" t="s">
        <v>3341</v>
      </c>
      <c r="K764" t="s">
        <v>244</v>
      </c>
      <c r="L764" t="s">
        <v>245</v>
      </c>
      <c r="M764">
        <v>605495</v>
      </c>
      <c r="N764">
        <v>-605495</v>
      </c>
      <c r="O764">
        <v>0</v>
      </c>
      <c r="Q764" t="e">
        <f>MATCH(A764,Вед!A:A,0)</f>
        <v>#N/A</v>
      </c>
      <c r="R764" t="e">
        <f>INDEX(Вед!D:D,Лист2!Q764)</f>
        <v>#N/A</v>
      </c>
      <c r="S764" t="e">
        <f>INDEX(Вед!E:E,Лист2!Q764)</f>
        <v>#N/A</v>
      </c>
      <c r="T764">
        <f>MATCH(G764,ЦС2!A:A,0)</f>
        <v>3</v>
      </c>
      <c r="U764" t="str">
        <f>INDEX(ЦС2!D:D,Лист2!T764)</f>
        <v>Государственная программа 2</v>
      </c>
      <c r="V764" t="e">
        <f>MATCH(I764,ЦС10!A:A,0)</f>
        <v>#N/A</v>
      </c>
      <c r="W764" t="e">
        <f>INDEX(ЦС10!D:D,Лист2!V764)</f>
        <v>#N/A</v>
      </c>
      <c r="X764" t="e">
        <f>INDEX(ЦС10!E:E,Лист2!V764)</f>
        <v>#N/A</v>
      </c>
      <c r="Y764">
        <f t="shared" ca="1" si="55"/>
        <v>3</v>
      </c>
      <c r="Z764">
        <f t="shared" ca="1" si="56"/>
        <v>3463</v>
      </c>
      <c r="AA764">
        <f t="shared" ca="1" si="57"/>
        <v>785597</v>
      </c>
      <c r="AB764">
        <f t="shared" ca="1" si="58"/>
        <v>0</v>
      </c>
      <c r="AC764">
        <f t="shared" ca="1" si="59"/>
        <v>785597</v>
      </c>
    </row>
    <row r="765" spans="1:29" x14ac:dyDescent="0.25">
      <c r="A765" t="s">
        <v>2445</v>
      </c>
      <c r="B765" t="s">
        <v>2446</v>
      </c>
      <c r="C765" t="s">
        <v>1427</v>
      </c>
      <c r="D765" t="s">
        <v>1428</v>
      </c>
      <c r="E765" t="s">
        <v>1560</v>
      </c>
      <c r="F765" t="s">
        <v>1561</v>
      </c>
      <c r="G765" t="s">
        <v>1412</v>
      </c>
      <c r="H765" t="s">
        <v>2488</v>
      </c>
      <c r="I765" t="s">
        <v>3340</v>
      </c>
      <c r="J765" t="s">
        <v>3341</v>
      </c>
      <c r="K765" t="s">
        <v>741</v>
      </c>
      <c r="L765" t="s">
        <v>742</v>
      </c>
      <c r="M765">
        <v>36257</v>
      </c>
      <c r="N765">
        <v>-27634</v>
      </c>
      <c r="O765">
        <v>8623</v>
      </c>
      <c r="Q765" t="e">
        <f>MATCH(A765,Вед!A:A,0)</f>
        <v>#N/A</v>
      </c>
      <c r="R765" t="e">
        <f>INDEX(Вед!D:D,Лист2!Q765)</f>
        <v>#N/A</v>
      </c>
      <c r="S765" t="e">
        <f>INDEX(Вед!E:E,Лист2!Q765)</f>
        <v>#N/A</v>
      </c>
      <c r="T765">
        <f>MATCH(G765,ЦС2!A:A,0)</f>
        <v>3</v>
      </c>
      <c r="U765" t="str">
        <f>INDEX(ЦС2!D:D,Лист2!T765)</f>
        <v>Государственная программа 2</v>
      </c>
      <c r="V765" t="e">
        <f>MATCH(I765,ЦС10!A:A,0)</f>
        <v>#N/A</v>
      </c>
      <c r="W765" t="e">
        <f>INDEX(ЦС10!D:D,Лист2!V765)</f>
        <v>#N/A</v>
      </c>
      <c r="X765" t="e">
        <f>INDEX(ЦС10!E:E,Лист2!V765)</f>
        <v>#N/A</v>
      </c>
      <c r="Y765">
        <f t="shared" ca="1" si="55"/>
        <v>3</v>
      </c>
      <c r="Z765">
        <f t="shared" ca="1" si="56"/>
        <v>186258</v>
      </c>
      <c r="AA765">
        <f t="shared" ca="1" si="57"/>
        <v>561157</v>
      </c>
      <c r="AB765">
        <f t="shared" ca="1" si="58"/>
        <v>0</v>
      </c>
      <c r="AC765">
        <f t="shared" ca="1" si="59"/>
        <v>561157</v>
      </c>
    </row>
    <row r="766" spans="1:29" x14ac:dyDescent="0.25">
      <c r="A766" t="s">
        <v>2445</v>
      </c>
      <c r="B766" t="s">
        <v>2446</v>
      </c>
      <c r="C766" t="s">
        <v>1427</v>
      </c>
      <c r="D766" t="s">
        <v>1428</v>
      </c>
      <c r="E766" t="s">
        <v>1560</v>
      </c>
      <c r="F766" t="s">
        <v>1561</v>
      </c>
      <c r="G766" t="s">
        <v>1412</v>
      </c>
      <c r="H766" t="s">
        <v>2488</v>
      </c>
      <c r="I766" t="s">
        <v>3340</v>
      </c>
      <c r="J766" t="s">
        <v>3341</v>
      </c>
      <c r="K766" t="s">
        <v>102</v>
      </c>
      <c r="L766" t="s">
        <v>103</v>
      </c>
      <c r="M766">
        <v>452145</v>
      </c>
      <c r="N766">
        <v>0</v>
      </c>
      <c r="O766">
        <v>452145</v>
      </c>
      <c r="Q766" t="e">
        <f>MATCH(A766,Вед!A:A,0)</f>
        <v>#N/A</v>
      </c>
      <c r="R766" t="e">
        <f>INDEX(Вед!D:D,Лист2!Q766)</f>
        <v>#N/A</v>
      </c>
      <c r="S766" t="e">
        <f>INDEX(Вед!E:E,Лист2!Q766)</f>
        <v>#N/A</v>
      </c>
      <c r="T766">
        <f>MATCH(G766,ЦС2!A:A,0)</f>
        <v>3</v>
      </c>
      <c r="U766" t="str">
        <f>INDEX(ЦС2!D:D,Лист2!T766)</f>
        <v>Государственная программа 2</v>
      </c>
      <c r="V766" t="e">
        <f>MATCH(I766,ЦС10!A:A,0)</f>
        <v>#N/A</v>
      </c>
      <c r="W766" t="e">
        <f>INDEX(ЦС10!D:D,Лист2!V766)</f>
        <v>#N/A</v>
      </c>
      <c r="X766" t="e">
        <f>INDEX(ЦС10!E:E,Лист2!V766)</f>
        <v>#N/A</v>
      </c>
      <c r="Y766">
        <f t="shared" ca="1" si="55"/>
        <v>2</v>
      </c>
      <c r="Z766">
        <f t="shared" ca="1" si="56"/>
        <v>51156</v>
      </c>
      <c r="AA766">
        <f t="shared" ca="1" si="57"/>
        <v>63053</v>
      </c>
      <c r="AB766">
        <f t="shared" ca="1" si="58"/>
        <v>-63053</v>
      </c>
      <c r="AC766">
        <f t="shared" ca="1" si="59"/>
        <v>0</v>
      </c>
    </row>
    <row r="767" spans="1:29" x14ac:dyDescent="0.25">
      <c r="A767" t="s">
        <v>2445</v>
      </c>
      <c r="B767" t="s">
        <v>2446</v>
      </c>
      <c r="C767" t="s">
        <v>1427</v>
      </c>
      <c r="D767" t="s">
        <v>1428</v>
      </c>
      <c r="E767" t="s">
        <v>1560</v>
      </c>
      <c r="F767" t="s">
        <v>1561</v>
      </c>
      <c r="G767" t="s">
        <v>1412</v>
      </c>
      <c r="H767" t="s">
        <v>2488</v>
      </c>
      <c r="I767" t="s">
        <v>3342</v>
      </c>
      <c r="J767" t="s">
        <v>3343</v>
      </c>
      <c r="K767" t="s">
        <v>138</v>
      </c>
      <c r="L767" t="s">
        <v>139</v>
      </c>
      <c r="M767">
        <v>536381</v>
      </c>
      <c r="N767">
        <v>77597</v>
      </c>
      <c r="O767">
        <v>613978</v>
      </c>
      <c r="Q767" t="e">
        <f>MATCH(A767,Вед!A:A,0)</f>
        <v>#N/A</v>
      </c>
      <c r="R767" t="e">
        <f>INDEX(Вед!D:D,Лист2!Q767)</f>
        <v>#N/A</v>
      </c>
      <c r="S767" t="e">
        <f>INDEX(Вед!E:E,Лист2!Q767)</f>
        <v>#N/A</v>
      </c>
      <c r="T767">
        <f>MATCH(G767,ЦС2!A:A,0)</f>
        <v>3</v>
      </c>
      <c r="U767" t="str">
        <f>INDEX(ЦС2!D:D,Лист2!T767)</f>
        <v>Государственная программа 2</v>
      </c>
      <c r="V767" t="e">
        <f>MATCH(I767,ЦС10!A:A,0)</f>
        <v>#N/A</v>
      </c>
      <c r="W767" t="e">
        <f>INDEX(ЦС10!D:D,Лист2!V767)</f>
        <v>#N/A</v>
      </c>
      <c r="X767" t="e">
        <f>INDEX(ЦС10!E:E,Лист2!V767)</f>
        <v>#N/A</v>
      </c>
      <c r="Y767">
        <f t="shared" ca="1" si="55"/>
        <v>2</v>
      </c>
      <c r="Z767">
        <f t="shared" ca="1" si="56"/>
        <v>694039</v>
      </c>
      <c r="AA767">
        <f t="shared" ca="1" si="57"/>
        <v>834239</v>
      </c>
      <c r="AB767">
        <f t="shared" ca="1" si="58"/>
        <v>-834239</v>
      </c>
      <c r="AC767">
        <f t="shared" ca="1" si="59"/>
        <v>0</v>
      </c>
    </row>
    <row r="768" spans="1:29" x14ac:dyDescent="0.25">
      <c r="A768" t="s">
        <v>2445</v>
      </c>
      <c r="B768" t="s">
        <v>2446</v>
      </c>
      <c r="C768" t="s">
        <v>1427</v>
      </c>
      <c r="D768" t="s">
        <v>1428</v>
      </c>
      <c r="E768" t="s">
        <v>1560</v>
      </c>
      <c r="F768" t="s">
        <v>1561</v>
      </c>
      <c r="G768" t="s">
        <v>106</v>
      </c>
      <c r="H768" t="s">
        <v>2464</v>
      </c>
      <c r="I768" t="s">
        <v>2546</v>
      </c>
      <c r="J768" t="s">
        <v>2547</v>
      </c>
      <c r="K768" t="s">
        <v>102</v>
      </c>
      <c r="L768" t="s">
        <v>103</v>
      </c>
      <c r="M768">
        <v>950463</v>
      </c>
      <c r="N768">
        <v>728292</v>
      </c>
      <c r="O768">
        <v>1678755</v>
      </c>
      <c r="Q768" t="e">
        <f>MATCH(A768,Вед!A:A,0)</f>
        <v>#N/A</v>
      </c>
      <c r="R768" t="e">
        <f>INDEX(Вед!D:D,Лист2!Q768)</f>
        <v>#N/A</v>
      </c>
      <c r="S768" t="e">
        <f>INDEX(Вед!E:E,Лист2!Q768)</f>
        <v>#N/A</v>
      </c>
      <c r="T768">
        <f>MATCH(G768,ЦС2!A:A,0)</f>
        <v>5</v>
      </c>
      <c r="U768" t="str">
        <f>INDEX(ЦС2!D:D,Лист2!T768)</f>
        <v>Государственная программа 4</v>
      </c>
      <c r="V768" t="e">
        <f>MATCH(I768,ЦС10!A:A,0)</f>
        <v>#N/A</v>
      </c>
      <c r="W768" t="e">
        <f>INDEX(ЦС10!D:D,Лист2!V768)</f>
        <v>#N/A</v>
      </c>
      <c r="X768" t="e">
        <f>INDEX(ЦС10!E:E,Лист2!V768)</f>
        <v>#N/A</v>
      </c>
      <c r="Y768">
        <f t="shared" ca="1" si="55"/>
        <v>0</v>
      </c>
      <c r="Z768">
        <f t="shared" ca="1" si="56"/>
        <v>48313</v>
      </c>
      <c r="AA768">
        <f t="shared" ca="1" si="57"/>
        <v>522745</v>
      </c>
      <c r="AB768">
        <f t="shared" ca="1" si="58"/>
        <v>48313</v>
      </c>
      <c r="AC768">
        <f t="shared" ca="1" si="59"/>
        <v>571058</v>
      </c>
    </row>
    <row r="769" spans="1:29" x14ac:dyDescent="0.25">
      <c r="A769" t="s">
        <v>2445</v>
      </c>
      <c r="B769" t="s">
        <v>2446</v>
      </c>
      <c r="C769" t="s">
        <v>299</v>
      </c>
      <c r="D769" t="s">
        <v>300</v>
      </c>
      <c r="E769" t="s">
        <v>301</v>
      </c>
      <c r="F769" t="s">
        <v>302</v>
      </c>
      <c r="G769" t="s">
        <v>1412</v>
      </c>
      <c r="H769" t="s">
        <v>2488</v>
      </c>
      <c r="I769" t="s">
        <v>3344</v>
      </c>
      <c r="J769" t="s">
        <v>3345</v>
      </c>
      <c r="K769" t="s">
        <v>1615</v>
      </c>
      <c r="L769" t="s">
        <v>1616</v>
      </c>
      <c r="M769">
        <v>369175</v>
      </c>
      <c r="N769">
        <v>329207</v>
      </c>
      <c r="O769">
        <v>698382</v>
      </c>
      <c r="Q769" t="e">
        <f>MATCH(A769,Вед!A:A,0)</f>
        <v>#N/A</v>
      </c>
      <c r="R769" t="e">
        <f>INDEX(Вед!D:D,Лист2!Q769)</f>
        <v>#N/A</v>
      </c>
      <c r="S769" t="e">
        <f>INDEX(Вед!E:E,Лист2!Q769)</f>
        <v>#N/A</v>
      </c>
      <c r="T769">
        <f>MATCH(G769,ЦС2!A:A,0)</f>
        <v>3</v>
      </c>
      <c r="U769" t="str">
        <f>INDEX(ЦС2!D:D,Лист2!T769)</f>
        <v>Государственная программа 2</v>
      </c>
      <c r="V769" t="e">
        <f>MATCH(I769,ЦС10!A:A,0)</f>
        <v>#N/A</v>
      </c>
      <c r="W769" t="e">
        <f>INDEX(ЦС10!D:D,Лист2!V769)</f>
        <v>#N/A</v>
      </c>
      <c r="X769" t="e">
        <f>INDEX(ЦС10!E:E,Лист2!V769)</f>
        <v>#N/A</v>
      </c>
      <c r="Y769">
        <f t="shared" ca="1" si="55"/>
        <v>3</v>
      </c>
      <c r="Z769">
        <f t="shared" ca="1" si="56"/>
        <v>206432</v>
      </c>
      <c r="AA769">
        <f t="shared" ca="1" si="57"/>
        <v>257111</v>
      </c>
      <c r="AB769">
        <f t="shared" ca="1" si="58"/>
        <v>0</v>
      </c>
      <c r="AC769">
        <f t="shared" ca="1" si="59"/>
        <v>257111</v>
      </c>
    </row>
    <row r="770" spans="1:29" x14ac:dyDescent="0.25">
      <c r="A770" t="s">
        <v>2445</v>
      </c>
      <c r="B770" t="s">
        <v>2446</v>
      </c>
      <c r="C770" t="s">
        <v>299</v>
      </c>
      <c r="D770" t="s">
        <v>300</v>
      </c>
      <c r="E770" t="s">
        <v>301</v>
      </c>
      <c r="F770" t="s">
        <v>302</v>
      </c>
      <c r="G770" t="s">
        <v>1412</v>
      </c>
      <c r="H770" t="s">
        <v>2488</v>
      </c>
      <c r="I770" t="s">
        <v>3346</v>
      </c>
      <c r="J770" t="s">
        <v>3347</v>
      </c>
      <c r="K770" t="s">
        <v>1540</v>
      </c>
      <c r="L770" t="s">
        <v>1541</v>
      </c>
      <c r="M770">
        <v>283552</v>
      </c>
      <c r="N770">
        <v>0</v>
      </c>
      <c r="O770">
        <v>283552</v>
      </c>
      <c r="Q770" t="e">
        <f>MATCH(A770,Вед!A:A,0)</f>
        <v>#N/A</v>
      </c>
      <c r="R770" t="e">
        <f>INDEX(Вед!D:D,Лист2!Q770)</f>
        <v>#N/A</v>
      </c>
      <c r="S770" t="e">
        <f>INDEX(Вед!E:E,Лист2!Q770)</f>
        <v>#N/A</v>
      </c>
      <c r="T770">
        <f>MATCH(G770,ЦС2!A:A,0)</f>
        <v>3</v>
      </c>
      <c r="U770" t="str">
        <f>INDEX(ЦС2!D:D,Лист2!T770)</f>
        <v>Государственная программа 2</v>
      </c>
      <c r="V770" t="e">
        <f>MATCH(I770,ЦС10!A:A,0)</f>
        <v>#N/A</v>
      </c>
      <c r="W770" t="e">
        <f>INDEX(ЦС10!D:D,Лист2!V770)</f>
        <v>#N/A</v>
      </c>
      <c r="X770" t="e">
        <f>INDEX(ЦС10!E:E,Лист2!V770)</f>
        <v>#N/A</v>
      </c>
      <c r="Y770">
        <f t="shared" ca="1" si="55"/>
        <v>2</v>
      </c>
      <c r="Z770">
        <f t="shared" ca="1" si="56"/>
        <v>321525</v>
      </c>
      <c r="AA770">
        <f t="shared" ca="1" si="57"/>
        <v>362783</v>
      </c>
      <c r="AB770">
        <f t="shared" ca="1" si="58"/>
        <v>-362783</v>
      </c>
      <c r="AC770">
        <f t="shared" ca="1" si="59"/>
        <v>0</v>
      </c>
    </row>
    <row r="771" spans="1:29" x14ac:dyDescent="0.25">
      <c r="A771" t="s">
        <v>2445</v>
      </c>
      <c r="B771" t="s">
        <v>2446</v>
      </c>
      <c r="C771" t="s">
        <v>299</v>
      </c>
      <c r="D771" t="s">
        <v>300</v>
      </c>
      <c r="E771" t="s">
        <v>301</v>
      </c>
      <c r="F771" t="s">
        <v>302</v>
      </c>
      <c r="G771" t="s">
        <v>1412</v>
      </c>
      <c r="H771" t="s">
        <v>2488</v>
      </c>
      <c r="I771" t="s">
        <v>3348</v>
      </c>
      <c r="J771" t="s">
        <v>3349</v>
      </c>
      <c r="K771" t="s">
        <v>1540</v>
      </c>
      <c r="L771" t="s">
        <v>1541</v>
      </c>
      <c r="M771">
        <v>819416</v>
      </c>
      <c r="N771">
        <v>-410536</v>
      </c>
      <c r="O771">
        <v>408880</v>
      </c>
      <c r="Q771" t="e">
        <f>MATCH(A771,Вед!A:A,0)</f>
        <v>#N/A</v>
      </c>
      <c r="R771" t="e">
        <f>INDEX(Вед!D:D,Лист2!Q771)</f>
        <v>#N/A</v>
      </c>
      <c r="S771" t="e">
        <f>INDEX(Вед!E:E,Лист2!Q771)</f>
        <v>#N/A</v>
      </c>
      <c r="T771">
        <f>MATCH(G771,ЦС2!A:A,0)</f>
        <v>3</v>
      </c>
      <c r="U771" t="str">
        <f>INDEX(ЦС2!D:D,Лист2!T771)</f>
        <v>Государственная программа 2</v>
      </c>
      <c r="V771" t="e">
        <f>MATCH(I771,ЦС10!A:A,0)</f>
        <v>#N/A</v>
      </c>
      <c r="W771" t="e">
        <f>INDEX(ЦС10!D:D,Лист2!V771)</f>
        <v>#N/A</v>
      </c>
      <c r="X771" t="e">
        <f>INDEX(ЦС10!E:E,Лист2!V771)</f>
        <v>#N/A</v>
      </c>
      <c r="Y771">
        <f t="shared" ref="Y771:Y834" ca="1" si="60">RANDBETWEEN(0,3)</f>
        <v>2</v>
      </c>
      <c r="Z771">
        <f t="shared" ref="Z771:Z834" ca="1" si="61">RANDBETWEEN(1,AA771)</f>
        <v>620418</v>
      </c>
      <c r="AA771">
        <f t="shared" ref="AA771:AA834" ca="1" si="62">RANDBETWEEN(1,1000000)</f>
        <v>888556</v>
      </c>
      <c r="AB771">
        <f t="shared" ref="AB771:AB834" ca="1" si="63">IF(Y771=0,Z771,IF(Y771=1,(-1)*Z771,IF(Y771=2,(-1)*AA771,0)))</f>
        <v>-888556</v>
      </c>
      <c r="AC771">
        <f t="shared" ref="AC771:AC834" ca="1" si="64">+AA771+AB771</f>
        <v>0</v>
      </c>
    </row>
    <row r="772" spans="1:29" x14ac:dyDescent="0.25">
      <c r="A772" t="s">
        <v>2445</v>
      </c>
      <c r="B772" t="s">
        <v>2446</v>
      </c>
      <c r="C772" t="s">
        <v>299</v>
      </c>
      <c r="D772" t="s">
        <v>300</v>
      </c>
      <c r="E772" t="s">
        <v>301</v>
      </c>
      <c r="F772" t="s">
        <v>302</v>
      </c>
      <c r="G772" t="s">
        <v>106</v>
      </c>
      <c r="H772" t="s">
        <v>2464</v>
      </c>
      <c r="I772" t="s">
        <v>2642</v>
      </c>
      <c r="J772" t="s">
        <v>2643</v>
      </c>
      <c r="K772" t="s">
        <v>74</v>
      </c>
      <c r="L772" t="s">
        <v>75</v>
      </c>
      <c r="M772">
        <v>685541</v>
      </c>
      <c r="N772">
        <v>558574</v>
      </c>
      <c r="O772">
        <v>1244115</v>
      </c>
      <c r="Q772" t="e">
        <f>MATCH(A772,Вед!A:A,0)</f>
        <v>#N/A</v>
      </c>
      <c r="R772" t="e">
        <f>INDEX(Вед!D:D,Лист2!Q772)</f>
        <v>#N/A</v>
      </c>
      <c r="S772" t="e">
        <f>INDEX(Вед!E:E,Лист2!Q772)</f>
        <v>#N/A</v>
      </c>
      <c r="T772">
        <f>MATCH(G772,ЦС2!A:A,0)</f>
        <v>5</v>
      </c>
      <c r="U772" t="str">
        <f>INDEX(ЦС2!D:D,Лист2!T772)</f>
        <v>Государственная программа 4</v>
      </c>
      <c r="V772" t="e">
        <f>MATCH(I772,ЦС10!A:A,0)</f>
        <v>#N/A</v>
      </c>
      <c r="W772" t="e">
        <f>INDEX(ЦС10!D:D,Лист2!V772)</f>
        <v>#N/A</v>
      </c>
      <c r="X772" t="e">
        <f>INDEX(ЦС10!E:E,Лист2!V772)</f>
        <v>#N/A</v>
      </c>
      <c r="Y772">
        <f t="shared" ca="1" si="60"/>
        <v>0</v>
      </c>
      <c r="Z772">
        <f t="shared" ca="1" si="61"/>
        <v>286201</v>
      </c>
      <c r="AA772">
        <f t="shared" ca="1" si="62"/>
        <v>591894</v>
      </c>
      <c r="AB772">
        <f t="shared" ca="1" si="63"/>
        <v>286201</v>
      </c>
      <c r="AC772">
        <f t="shared" ca="1" si="64"/>
        <v>878095</v>
      </c>
    </row>
    <row r="773" spans="1:29" x14ac:dyDescent="0.25">
      <c r="A773" t="s">
        <v>2445</v>
      </c>
      <c r="B773" t="s">
        <v>2446</v>
      </c>
      <c r="C773" t="s">
        <v>299</v>
      </c>
      <c r="D773" t="s">
        <v>300</v>
      </c>
      <c r="E773" t="s">
        <v>301</v>
      </c>
      <c r="F773" t="s">
        <v>302</v>
      </c>
      <c r="G773" t="s">
        <v>106</v>
      </c>
      <c r="H773" t="s">
        <v>2464</v>
      </c>
      <c r="I773" t="s">
        <v>2642</v>
      </c>
      <c r="J773" t="s">
        <v>2643</v>
      </c>
      <c r="K773" t="s">
        <v>154</v>
      </c>
      <c r="L773" t="s">
        <v>155</v>
      </c>
      <c r="M773">
        <v>775166</v>
      </c>
      <c r="N773">
        <v>-775166</v>
      </c>
      <c r="O773">
        <v>0</v>
      </c>
      <c r="Q773" t="e">
        <f>MATCH(A773,Вед!A:A,0)</f>
        <v>#N/A</v>
      </c>
      <c r="R773" t="e">
        <f>INDEX(Вед!D:D,Лист2!Q773)</f>
        <v>#N/A</v>
      </c>
      <c r="S773" t="e">
        <f>INDEX(Вед!E:E,Лист2!Q773)</f>
        <v>#N/A</v>
      </c>
      <c r="T773">
        <f>MATCH(G773,ЦС2!A:A,0)</f>
        <v>5</v>
      </c>
      <c r="U773" t="str">
        <f>INDEX(ЦС2!D:D,Лист2!T773)</f>
        <v>Государственная программа 4</v>
      </c>
      <c r="V773" t="e">
        <f>MATCH(I773,ЦС10!A:A,0)</f>
        <v>#N/A</v>
      </c>
      <c r="W773" t="e">
        <f>INDEX(ЦС10!D:D,Лист2!V773)</f>
        <v>#N/A</v>
      </c>
      <c r="X773" t="e">
        <f>INDEX(ЦС10!E:E,Лист2!V773)</f>
        <v>#N/A</v>
      </c>
      <c r="Y773">
        <f t="shared" ca="1" si="60"/>
        <v>0</v>
      </c>
      <c r="Z773">
        <f t="shared" ca="1" si="61"/>
        <v>113063</v>
      </c>
      <c r="AA773">
        <f t="shared" ca="1" si="62"/>
        <v>319038</v>
      </c>
      <c r="AB773">
        <f t="shared" ca="1" si="63"/>
        <v>113063</v>
      </c>
      <c r="AC773">
        <f t="shared" ca="1" si="64"/>
        <v>432101</v>
      </c>
    </row>
    <row r="774" spans="1:29" x14ac:dyDescent="0.25">
      <c r="A774" t="s">
        <v>2445</v>
      </c>
      <c r="B774" t="s">
        <v>2446</v>
      </c>
      <c r="C774" t="s">
        <v>299</v>
      </c>
      <c r="D774" t="s">
        <v>300</v>
      </c>
      <c r="E774" t="s">
        <v>301</v>
      </c>
      <c r="F774" t="s">
        <v>302</v>
      </c>
      <c r="G774" t="s">
        <v>1412</v>
      </c>
      <c r="H774" t="s">
        <v>2488</v>
      </c>
      <c r="I774" t="s">
        <v>3350</v>
      </c>
      <c r="J774" t="s">
        <v>3351</v>
      </c>
      <c r="K774" t="s">
        <v>1627</v>
      </c>
      <c r="L774" t="s">
        <v>1628</v>
      </c>
      <c r="M774">
        <v>810190</v>
      </c>
      <c r="N774">
        <v>186030</v>
      </c>
      <c r="O774">
        <v>996220</v>
      </c>
      <c r="Q774" t="e">
        <f>MATCH(A774,Вед!A:A,0)</f>
        <v>#N/A</v>
      </c>
      <c r="R774" t="e">
        <f>INDEX(Вед!D:D,Лист2!Q774)</f>
        <v>#N/A</v>
      </c>
      <c r="S774" t="e">
        <f>INDEX(Вед!E:E,Лист2!Q774)</f>
        <v>#N/A</v>
      </c>
      <c r="T774">
        <f>MATCH(G774,ЦС2!A:A,0)</f>
        <v>3</v>
      </c>
      <c r="U774" t="str">
        <f>INDEX(ЦС2!D:D,Лист2!T774)</f>
        <v>Государственная программа 2</v>
      </c>
      <c r="V774" t="e">
        <f>MATCH(I774,ЦС10!A:A,0)</f>
        <v>#N/A</v>
      </c>
      <c r="W774" t="e">
        <f>INDEX(ЦС10!D:D,Лист2!V774)</f>
        <v>#N/A</v>
      </c>
      <c r="X774" t="e">
        <f>INDEX(ЦС10!E:E,Лист2!V774)</f>
        <v>#N/A</v>
      </c>
      <c r="Y774">
        <f t="shared" ca="1" si="60"/>
        <v>3</v>
      </c>
      <c r="Z774">
        <f t="shared" ca="1" si="61"/>
        <v>161953</v>
      </c>
      <c r="AA774">
        <f t="shared" ca="1" si="62"/>
        <v>761514</v>
      </c>
      <c r="AB774">
        <f t="shared" ca="1" si="63"/>
        <v>0</v>
      </c>
      <c r="AC774">
        <f t="shared" ca="1" si="64"/>
        <v>761514</v>
      </c>
    </row>
    <row r="775" spans="1:29" x14ac:dyDescent="0.25">
      <c r="A775" t="s">
        <v>2447</v>
      </c>
      <c r="B775" t="s">
        <v>2448</v>
      </c>
      <c r="C775" t="s">
        <v>473</v>
      </c>
      <c r="D775" t="s">
        <v>474</v>
      </c>
      <c r="E775" t="s">
        <v>497</v>
      </c>
      <c r="F775" t="s">
        <v>498</v>
      </c>
      <c r="G775" t="s">
        <v>1040</v>
      </c>
      <c r="H775" t="s">
        <v>2484</v>
      </c>
      <c r="I775" t="s">
        <v>3352</v>
      </c>
      <c r="J775" t="s">
        <v>3353</v>
      </c>
      <c r="K775" t="s">
        <v>154</v>
      </c>
      <c r="L775" t="s">
        <v>155</v>
      </c>
      <c r="M775">
        <v>187381</v>
      </c>
      <c r="N775">
        <v>-107286</v>
      </c>
      <c r="O775">
        <v>80095</v>
      </c>
      <c r="Q775" t="e">
        <f>MATCH(A775,Вед!A:A,0)</f>
        <v>#N/A</v>
      </c>
      <c r="R775" t="e">
        <f>INDEX(Вед!D:D,Лист2!Q775)</f>
        <v>#N/A</v>
      </c>
      <c r="S775" t="e">
        <f>INDEX(Вед!E:E,Лист2!Q775)</f>
        <v>#N/A</v>
      </c>
      <c r="T775">
        <f>MATCH(G775,ЦС2!A:A,0)</f>
        <v>4</v>
      </c>
      <c r="U775" t="str">
        <f>INDEX(ЦС2!D:D,Лист2!T775)</f>
        <v>Государственная программа 3</v>
      </c>
      <c r="V775" t="e">
        <f>MATCH(I775,ЦС10!A:A,0)</f>
        <v>#N/A</v>
      </c>
      <c r="W775" t="e">
        <f>INDEX(ЦС10!D:D,Лист2!V775)</f>
        <v>#N/A</v>
      </c>
      <c r="X775" t="e">
        <f>INDEX(ЦС10!E:E,Лист2!V775)</f>
        <v>#N/A</v>
      </c>
      <c r="Y775">
        <f t="shared" ca="1" si="60"/>
        <v>1</v>
      </c>
      <c r="Z775">
        <f t="shared" ca="1" si="61"/>
        <v>256617</v>
      </c>
      <c r="AA775">
        <f t="shared" ca="1" si="62"/>
        <v>736240</v>
      </c>
      <c r="AB775">
        <f t="shared" ca="1" si="63"/>
        <v>-256617</v>
      </c>
      <c r="AC775">
        <f t="shared" ca="1" si="64"/>
        <v>479623</v>
      </c>
    </row>
    <row r="776" spans="1:29" x14ac:dyDescent="0.25">
      <c r="A776" t="s">
        <v>2447</v>
      </c>
      <c r="B776" t="s">
        <v>2448</v>
      </c>
      <c r="C776" t="s">
        <v>473</v>
      </c>
      <c r="D776" t="s">
        <v>474</v>
      </c>
      <c r="E776" t="s">
        <v>497</v>
      </c>
      <c r="F776" t="s">
        <v>498</v>
      </c>
      <c r="G776" t="s">
        <v>1040</v>
      </c>
      <c r="H776" t="s">
        <v>2484</v>
      </c>
      <c r="I776" t="s">
        <v>3354</v>
      </c>
      <c r="J776" t="s">
        <v>3355</v>
      </c>
      <c r="K776" t="s">
        <v>150</v>
      </c>
      <c r="L776" t="s">
        <v>151</v>
      </c>
      <c r="M776">
        <v>159278</v>
      </c>
      <c r="N776">
        <v>-140989</v>
      </c>
      <c r="O776">
        <v>18289</v>
      </c>
      <c r="Q776" t="e">
        <f>MATCH(A776,Вед!A:A,0)</f>
        <v>#N/A</v>
      </c>
      <c r="R776" t="e">
        <f>INDEX(Вед!D:D,Лист2!Q776)</f>
        <v>#N/A</v>
      </c>
      <c r="S776" t="e">
        <f>INDEX(Вед!E:E,Лист2!Q776)</f>
        <v>#N/A</v>
      </c>
      <c r="T776">
        <f>MATCH(G776,ЦС2!A:A,0)</f>
        <v>4</v>
      </c>
      <c r="U776" t="str">
        <f>INDEX(ЦС2!D:D,Лист2!T776)</f>
        <v>Государственная программа 3</v>
      </c>
      <c r="V776" t="e">
        <f>MATCH(I776,ЦС10!A:A,0)</f>
        <v>#N/A</v>
      </c>
      <c r="W776" t="e">
        <f>INDEX(ЦС10!D:D,Лист2!V776)</f>
        <v>#N/A</v>
      </c>
      <c r="X776" t="e">
        <f>INDEX(ЦС10!E:E,Лист2!V776)</f>
        <v>#N/A</v>
      </c>
      <c r="Y776">
        <f t="shared" ca="1" si="60"/>
        <v>1</v>
      </c>
      <c r="Z776">
        <f t="shared" ca="1" si="61"/>
        <v>698010</v>
      </c>
      <c r="AA776">
        <f t="shared" ca="1" si="62"/>
        <v>813947</v>
      </c>
      <c r="AB776">
        <f t="shared" ca="1" si="63"/>
        <v>-698010</v>
      </c>
      <c r="AC776">
        <f t="shared" ca="1" si="64"/>
        <v>115937</v>
      </c>
    </row>
    <row r="777" spans="1:29" x14ac:dyDescent="0.25">
      <c r="A777" t="s">
        <v>2447</v>
      </c>
      <c r="B777" t="s">
        <v>2448</v>
      </c>
      <c r="C777" t="s">
        <v>473</v>
      </c>
      <c r="D777" t="s">
        <v>474</v>
      </c>
      <c r="E777" t="s">
        <v>497</v>
      </c>
      <c r="F777" t="s">
        <v>498</v>
      </c>
      <c r="G777" t="s">
        <v>1040</v>
      </c>
      <c r="H777" t="s">
        <v>2484</v>
      </c>
      <c r="I777" t="s">
        <v>3356</v>
      </c>
      <c r="J777" t="s">
        <v>3357</v>
      </c>
      <c r="K777" t="s">
        <v>68</v>
      </c>
      <c r="L777" t="s">
        <v>69</v>
      </c>
      <c r="M777">
        <v>786635</v>
      </c>
      <c r="N777">
        <v>-46101</v>
      </c>
      <c r="O777">
        <v>740534</v>
      </c>
      <c r="Q777" t="e">
        <f>MATCH(A777,Вед!A:A,0)</f>
        <v>#N/A</v>
      </c>
      <c r="R777" t="e">
        <f>INDEX(Вед!D:D,Лист2!Q777)</f>
        <v>#N/A</v>
      </c>
      <c r="S777" t="e">
        <f>INDEX(Вед!E:E,Лист2!Q777)</f>
        <v>#N/A</v>
      </c>
      <c r="T777">
        <f>MATCH(G777,ЦС2!A:A,0)</f>
        <v>4</v>
      </c>
      <c r="U777" t="str">
        <f>INDEX(ЦС2!D:D,Лист2!T777)</f>
        <v>Государственная программа 3</v>
      </c>
      <c r="V777" t="e">
        <f>MATCH(I777,ЦС10!A:A,0)</f>
        <v>#N/A</v>
      </c>
      <c r="W777" t="e">
        <f>INDEX(ЦС10!D:D,Лист2!V777)</f>
        <v>#N/A</v>
      </c>
      <c r="X777" t="e">
        <f>INDEX(ЦС10!E:E,Лист2!V777)</f>
        <v>#N/A</v>
      </c>
      <c r="Y777">
        <f t="shared" ca="1" si="60"/>
        <v>0</v>
      </c>
      <c r="Z777">
        <f t="shared" ca="1" si="61"/>
        <v>122031</v>
      </c>
      <c r="AA777">
        <f t="shared" ca="1" si="62"/>
        <v>317661</v>
      </c>
      <c r="AB777">
        <f t="shared" ca="1" si="63"/>
        <v>122031</v>
      </c>
      <c r="AC777">
        <f t="shared" ca="1" si="64"/>
        <v>439692</v>
      </c>
    </row>
    <row r="778" spans="1:29" x14ac:dyDescent="0.25">
      <c r="A778" t="s">
        <v>2447</v>
      </c>
      <c r="B778" t="s">
        <v>2448</v>
      </c>
      <c r="C778" t="s">
        <v>21</v>
      </c>
      <c r="D778" t="s">
        <v>22</v>
      </c>
      <c r="E778" t="s">
        <v>148</v>
      </c>
      <c r="F778" t="s">
        <v>149</v>
      </c>
      <c r="G778" t="s">
        <v>1040</v>
      </c>
      <c r="H778" t="s">
        <v>2484</v>
      </c>
      <c r="I778" t="s">
        <v>3358</v>
      </c>
      <c r="J778" t="s">
        <v>3359</v>
      </c>
      <c r="K778" t="s">
        <v>150</v>
      </c>
      <c r="L778" t="s">
        <v>151</v>
      </c>
      <c r="M778">
        <v>139831</v>
      </c>
      <c r="N778">
        <v>50700</v>
      </c>
      <c r="O778">
        <v>190531</v>
      </c>
      <c r="Q778" t="e">
        <f>MATCH(A778,Вед!A:A,0)</f>
        <v>#N/A</v>
      </c>
      <c r="R778" t="e">
        <f>INDEX(Вед!D:D,Лист2!Q778)</f>
        <v>#N/A</v>
      </c>
      <c r="S778" t="e">
        <f>INDEX(Вед!E:E,Лист2!Q778)</f>
        <v>#N/A</v>
      </c>
      <c r="T778">
        <f>MATCH(G778,ЦС2!A:A,0)</f>
        <v>4</v>
      </c>
      <c r="U778" t="str">
        <f>INDEX(ЦС2!D:D,Лист2!T778)</f>
        <v>Государственная программа 3</v>
      </c>
      <c r="V778" t="e">
        <f>MATCH(I778,ЦС10!A:A,0)</f>
        <v>#N/A</v>
      </c>
      <c r="W778" t="e">
        <f>INDEX(ЦС10!D:D,Лист2!V778)</f>
        <v>#N/A</v>
      </c>
      <c r="X778" t="e">
        <f>INDEX(ЦС10!E:E,Лист2!V778)</f>
        <v>#N/A</v>
      </c>
      <c r="Y778">
        <f t="shared" ca="1" si="60"/>
        <v>3</v>
      </c>
      <c r="Z778">
        <f t="shared" ca="1" si="61"/>
        <v>495568</v>
      </c>
      <c r="AA778">
        <f t="shared" ca="1" si="62"/>
        <v>586918</v>
      </c>
      <c r="AB778">
        <f t="shared" ca="1" si="63"/>
        <v>0</v>
      </c>
      <c r="AC778">
        <f t="shared" ca="1" si="64"/>
        <v>586918</v>
      </c>
    </row>
    <row r="779" spans="1:29" x14ac:dyDescent="0.25">
      <c r="A779" t="s">
        <v>2447</v>
      </c>
      <c r="B779" t="s">
        <v>2448</v>
      </c>
      <c r="C779" t="s">
        <v>21</v>
      </c>
      <c r="D779" t="s">
        <v>22</v>
      </c>
      <c r="E779" t="s">
        <v>148</v>
      </c>
      <c r="F779" t="s">
        <v>149</v>
      </c>
      <c r="G779" t="s">
        <v>1040</v>
      </c>
      <c r="H779" t="s">
        <v>2484</v>
      </c>
      <c r="I779" t="s">
        <v>3360</v>
      </c>
      <c r="J779" t="s">
        <v>3361</v>
      </c>
      <c r="K779" t="s">
        <v>64</v>
      </c>
      <c r="L779" t="s">
        <v>65</v>
      </c>
      <c r="M779">
        <v>472077</v>
      </c>
      <c r="N779">
        <v>0</v>
      </c>
      <c r="O779">
        <v>472077</v>
      </c>
      <c r="Q779" t="e">
        <f>MATCH(A779,Вед!A:A,0)</f>
        <v>#N/A</v>
      </c>
      <c r="R779" t="e">
        <f>INDEX(Вед!D:D,Лист2!Q779)</f>
        <v>#N/A</v>
      </c>
      <c r="S779" t="e">
        <f>INDEX(Вед!E:E,Лист2!Q779)</f>
        <v>#N/A</v>
      </c>
      <c r="T779">
        <f>MATCH(G779,ЦС2!A:A,0)</f>
        <v>4</v>
      </c>
      <c r="U779" t="str">
        <f>INDEX(ЦС2!D:D,Лист2!T779)</f>
        <v>Государственная программа 3</v>
      </c>
      <c r="V779" t="e">
        <f>MATCH(I779,ЦС10!A:A,0)</f>
        <v>#N/A</v>
      </c>
      <c r="W779" t="e">
        <f>INDEX(ЦС10!D:D,Лист2!V779)</f>
        <v>#N/A</v>
      </c>
      <c r="X779" t="e">
        <f>INDEX(ЦС10!E:E,Лист2!V779)</f>
        <v>#N/A</v>
      </c>
      <c r="Y779">
        <f t="shared" ca="1" si="60"/>
        <v>2</v>
      </c>
      <c r="Z779">
        <f t="shared" ca="1" si="61"/>
        <v>366995</v>
      </c>
      <c r="AA779">
        <f t="shared" ca="1" si="62"/>
        <v>808663</v>
      </c>
      <c r="AB779">
        <f t="shared" ca="1" si="63"/>
        <v>-808663</v>
      </c>
      <c r="AC779">
        <f t="shared" ca="1" si="64"/>
        <v>0</v>
      </c>
    </row>
    <row r="780" spans="1:29" x14ac:dyDescent="0.25">
      <c r="A780" t="s">
        <v>2447</v>
      </c>
      <c r="B780" t="s">
        <v>2448</v>
      </c>
      <c r="C780" t="s">
        <v>21</v>
      </c>
      <c r="D780" t="s">
        <v>22</v>
      </c>
      <c r="E780" t="s">
        <v>173</v>
      </c>
      <c r="F780" t="s">
        <v>174</v>
      </c>
      <c r="G780" t="s">
        <v>1040</v>
      </c>
      <c r="H780" t="s">
        <v>2484</v>
      </c>
      <c r="I780" t="s">
        <v>3358</v>
      </c>
      <c r="J780" t="s">
        <v>3359</v>
      </c>
      <c r="K780" t="s">
        <v>150</v>
      </c>
      <c r="L780" t="s">
        <v>151</v>
      </c>
      <c r="M780">
        <v>948619</v>
      </c>
      <c r="N780">
        <v>-77691</v>
      </c>
      <c r="O780">
        <v>870928</v>
      </c>
      <c r="Q780" t="e">
        <f>MATCH(A780,Вед!A:A,0)</f>
        <v>#N/A</v>
      </c>
      <c r="R780" t="e">
        <f>INDEX(Вед!D:D,Лист2!Q780)</f>
        <v>#N/A</v>
      </c>
      <c r="S780" t="e">
        <f>INDEX(Вед!E:E,Лист2!Q780)</f>
        <v>#N/A</v>
      </c>
      <c r="T780">
        <f>MATCH(G780,ЦС2!A:A,0)</f>
        <v>4</v>
      </c>
      <c r="U780" t="str">
        <f>INDEX(ЦС2!D:D,Лист2!T780)</f>
        <v>Государственная программа 3</v>
      </c>
      <c r="V780" t="e">
        <f>MATCH(I780,ЦС10!A:A,0)</f>
        <v>#N/A</v>
      </c>
      <c r="W780" t="e">
        <f>INDEX(ЦС10!D:D,Лист2!V780)</f>
        <v>#N/A</v>
      </c>
      <c r="X780" t="e">
        <f>INDEX(ЦС10!E:E,Лист2!V780)</f>
        <v>#N/A</v>
      </c>
      <c r="Y780">
        <f t="shared" ca="1" si="60"/>
        <v>2</v>
      </c>
      <c r="Z780">
        <f t="shared" ca="1" si="61"/>
        <v>102902</v>
      </c>
      <c r="AA780">
        <f t="shared" ca="1" si="62"/>
        <v>106412</v>
      </c>
      <c r="AB780">
        <f t="shared" ca="1" si="63"/>
        <v>-106412</v>
      </c>
      <c r="AC780">
        <f t="shared" ca="1" si="64"/>
        <v>0</v>
      </c>
    </row>
    <row r="781" spans="1:29" x14ac:dyDescent="0.25">
      <c r="A781" t="s">
        <v>2447</v>
      </c>
      <c r="B781" t="s">
        <v>2448</v>
      </c>
      <c r="C781" t="s">
        <v>21</v>
      </c>
      <c r="D781" t="s">
        <v>22</v>
      </c>
      <c r="E781" t="s">
        <v>173</v>
      </c>
      <c r="F781" t="s">
        <v>174</v>
      </c>
      <c r="G781" t="s">
        <v>1040</v>
      </c>
      <c r="H781" t="s">
        <v>2484</v>
      </c>
      <c r="I781" t="s">
        <v>3362</v>
      </c>
      <c r="J781" t="s">
        <v>3363</v>
      </c>
      <c r="K781" t="s">
        <v>154</v>
      </c>
      <c r="L781" t="s">
        <v>155</v>
      </c>
      <c r="M781">
        <v>723967</v>
      </c>
      <c r="N781">
        <v>-431589</v>
      </c>
      <c r="O781">
        <v>292378</v>
      </c>
      <c r="Q781" t="e">
        <f>MATCH(A781,Вед!A:A,0)</f>
        <v>#N/A</v>
      </c>
      <c r="R781" t="e">
        <f>INDEX(Вед!D:D,Лист2!Q781)</f>
        <v>#N/A</v>
      </c>
      <c r="S781" t="e">
        <f>INDEX(Вед!E:E,Лист2!Q781)</f>
        <v>#N/A</v>
      </c>
      <c r="T781">
        <f>MATCH(G781,ЦС2!A:A,0)</f>
        <v>4</v>
      </c>
      <c r="U781" t="str">
        <f>INDEX(ЦС2!D:D,Лист2!T781)</f>
        <v>Государственная программа 3</v>
      </c>
      <c r="V781" t="e">
        <f>MATCH(I781,ЦС10!A:A,0)</f>
        <v>#N/A</v>
      </c>
      <c r="W781" t="e">
        <f>INDEX(ЦС10!D:D,Лист2!V781)</f>
        <v>#N/A</v>
      </c>
      <c r="X781" t="e">
        <f>INDEX(ЦС10!E:E,Лист2!V781)</f>
        <v>#N/A</v>
      </c>
      <c r="Y781">
        <f t="shared" ca="1" si="60"/>
        <v>0</v>
      </c>
      <c r="Z781">
        <f t="shared" ca="1" si="61"/>
        <v>89145</v>
      </c>
      <c r="AA781">
        <f t="shared" ca="1" si="62"/>
        <v>127274</v>
      </c>
      <c r="AB781">
        <f t="shared" ca="1" si="63"/>
        <v>89145</v>
      </c>
      <c r="AC781">
        <f t="shared" ca="1" si="64"/>
        <v>216419</v>
      </c>
    </row>
    <row r="782" spans="1:29" x14ac:dyDescent="0.25">
      <c r="A782" t="s">
        <v>2447</v>
      </c>
      <c r="B782" t="s">
        <v>2448</v>
      </c>
      <c r="C782" t="s">
        <v>21</v>
      </c>
      <c r="D782" t="s">
        <v>22</v>
      </c>
      <c r="E782" t="s">
        <v>173</v>
      </c>
      <c r="F782" t="s">
        <v>174</v>
      </c>
      <c r="G782" t="s">
        <v>1040</v>
      </c>
      <c r="H782" t="s">
        <v>2484</v>
      </c>
      <c r="I782" t="s">
        <v>3364</v>
      </c>
      <c r="J782" t="s">
        <v>3365</v>
      </c>
      <c r="K782" t="s">
        <v>154</v>
      </c>
      <c r="L782" t="s">
        <v>155</v>
      </c>
      <c r="M782">
        <v>121643</v>
      </c>
      <c r="N782">
        <v>0</v>
      </c>
      <c r="O782">
        <v>121643</v>
      </c>
      <c r="Q782" t="e">
        <f>MATCH(A782,Вед!A:A,0)</f>
        <v>#N/A</v>
      </c>
      <c r="R782" t="e">
        <f>INDEX(Вед!D:D,Лист2!Q782)</f>
        <v>#N/A</v>
      </c>
      <c r="S782" t="e">
        <f>INDEX(Вед!E:E,Лист2!Q782)</f>
        <v>#N/A</v>
      </c>
      <c r="T782">
        <f>MATCH(G782,ЦС2!A:A,0)</f>
        <v>4</v>
      </c>
      <c r="U782" t="str">
        <f>INDEX(ЦС2!D:D,Лист2!T782)</f>
        <v>Государственная программа 3</v>
      </c>
      <c r="V782" t="e">
        <f>MATCH(I782,ЦС10!A:A,0)</f>
        <v>#N/A</v>
      </c>
      <c r="W782" t="e">
        <f>INDEX(ЦС10!D:D,Лист2!V782)</f>
        <v>#N/A</v>
      </c>
      <c r="X782" t="e">
        <f>INDEX(ЦС10!E:E,Лист2!V782)</f>
        <v>#N/A</v>
      </c>
      <c r="Y782">
        <f t="shared" ca="1" si="60"/>
        <v>3</v>
      </c>
      <c r="Z782">
        <f t="shared" ca="1" si="61"/>
        <v>48570</v>
      </c>
      <c r="AA782">
        <f t="shared" ca="1" si="62"/>
        <v>274991</v>
      </c>
      <c r="AB782">
        <f t="shared" ca="1" si="63"/>
        <v>0</v>
      </c>
      <c r="AC782">
        <f t="shared" ca="1" si="64"/>
        <v>274991</v>
      </c>
    </row>
    <row r="783" spans="1:29" x14ac:dyDescent="0.25">
      <c r="A783" t="s">
        <v>2447</v>
      </c>
      <c r="B783" t="s">
        <v>2448</v>
      </c>
      <c r="C783" t="s">
        <v>21</v>
      </c>
      <c r="D783" t="s">
        <v>22</v>
      </c>
      <c r="E783" t="s">
        <v>173</v>
      </c>
      <c r="F783" t="s">
        <v>174</v>
      </c>
      <c r="G783" t="s">
        <v>1040</v>
      </c>
      <c r="H783" t="s">
        <v>2484</v>
      </c>
      <c r="I783" t="s">
        <v>3352</v>
      </c>
      <c r="J783" t="s">
        <v>3353</v>
      </c>
      <c r="K783" t="s">
        <v>154</v>
      </c>
      <c r="L783" t="s">
        <v>155</v>
      </c>
      <c r="M783">
        <v>502112</v>
      </c>
      <c r="N783">
        <v>0</v>
      </c>
      <c r="O783">
        <v>502112</v>
      </c>
      <c r="Q783" t="e">
        <f>MATCH(A783,Вед!A:A,0)</f>
        <v>#N/A</v>
      </c>
      <c r="R783" t="e">
        <f>INDEX(Вед!D:D,Лист2!Q783)</f>
        <v>#N/A</v>
      </c>
      <c r="S783" t="e">
        <f>INDEX(Вед!E:E,Лист2!Q783)</f>
        <v>#N/A</v>
      </c>
      <c r="T783">
        <f>MATCH(G783,ЦС2!A:A,0)</f>
        <v>4</v>
      </c>
      <c r="U783" t="str">
        <f>INDEX(ЦС2!D:D,Лист2!T783)</f>
        <v>Государственная программа 3</v>
      </c>
      <c r="V783" t="e">
        <f>MATCH(I783,ЦС10!A:A,0)</f>
        <v>#N/A</v>
      </c>
      <c r="W783" t="e">
        <f>INDEX(ЦС10!D:D,Лист2!V783)</f>
        <v>#N/A</v>
      </c>
      <c r="X783" t="e">
        <f>INDEX(ЦС10!E:E,Лист2!V783)</f>
        <v>#N/A</v>
      </c>
      <c r="Y783">
        <f t="shared" ca="1" si="60"/>
        <v>0</v>
      </c>
      <c r="Z783">
        <f t="shared" ca="1" si="61"/>
        <v>216616</v>
      </c>
      <c r="AA783">
        <f t="shared" ca="1" si="62"/>
        <v>997730</v>
      </c>
      <c r="AB783">
        <f t="shared" ca="1" si="63"/>
        <v>216616</v>
      </c>
      <c r="AC783">
        <f t="shared" ca="1" si="64"/>
        <v>1214346</v>
      </c>
    </row>
    <row r="784" spans="1:29" x14ac:dyDescent="0.25">
      <c r="A784" t="s">
        <v>2447</v>
      </c>
      <c r="B784" t="s">
        <v>2448</v>
      </c>
      <c r="C784" t="s">
        <v>21</v>
      </c>
      <c r="D784" t="s">
        <v>22</v>
      </c>
      <c r="E784" t="s">
        <v>173</v>
      </c>
      <c r="F784" t="s">
        <v>174</v>
      </c>
      <c r="G784" t="s">
        <v>1040</v>
      </c>
      <c r="H784" t="s">
        <v>2484</v>
      </c>
      <c r="I784" t="s">
        <v>3366</v>
      </c>
      <c r="J784" t="s">
        <v>3367</v>
      </c>
      <c r="K784" t="s">
        <v>154</v>
      </c>
      <c r="L784" t="s">
        <v>155</v>
      </c>
      <c r="M784">
        <v>152179</v>
      </c>
      <c r="N784">
        <v>-92631</v>
      </c>
      <c r="O784">
        <v>59548</v>
      </c>
      <c r="Q784" t="e">
        <f>MATCH(A784,Вед!A:A,0)</f>
        <v>#N/A</v>
      </c>
      <c r="R784" t="e">
        <f>INDEX(Вед!D:D,Лист2!Q784)</f>
        <v>#N/A</v>
      </c>
      <c r="S784" t="e">
        <f>INDEX(Вед!E:E,Лист2!Q784)</f>
        <v>#N/A</v>
      </c>
      <c r="T784">
        <f>MATCH(G784,ЦС2!A:A,0)</f>
        <v>4</v>
      </c>
      <c r="U784" t="str">
        <f>INDEX(ЦС2!D:D,Лист2!T784)</f>
        <v>Государственная программа 3</v>
      </c>
      <c r="V784" t="e">
        <f>MATCH(I784,ЦС10!A:A,0)</f>
        <v>#N/A</v>
      </c>
      <c r="W784" t="e">
        <f>INDEX(ЦС10!D:D,Лист2!V784)</f>
        <v>#N/A</v>
      </c>
      <c r="X784" t="e">
        <f>INDEX(ЦС10!E:E,Лист2!V784)</f>
        <v>#N/A</v>
      </c>
      <c r="Y784">
        <f t="shared" ca="1" si="60"/>
        <v>0</v>
      </c>
      <c r="Z784">
        <f t="shared" ca="1" si="61"/>
        <v>186973</v>
      </c>
      <c r="AA784">
        <f t="shared" ca="1" si="62"/>
        <v>805331</v>
      </c>
      <c r="AB784">
        <f t="shared" ca="1" si="63"/>
        <v>186973</v>
      </c>
      <c r="AC784">
        <f t="shared" ca="1" si="64"/>
        <v>992304</v>
      </c>
    </row>
    <row r="785" spans="1:29" x14ac:dyDescent="0.25">
      <c r="A785" t="s">
        <v>2447</v>
      </c>
      <c r="B785" t="s">
        <v>2448</v>
      </c>
      <c r="C785" t="s">
        <v>21</v>
      </c>
      <c r="D785" t="s">
        <v>22</v>
      </c>
      <c r="E785" t="s">
        <v>173</v>
      </c>
      <c r="F785" t="s">
        <v>174</v>
      </c>
      <c r="G785" t="s">
        <v>1040</v>
      </c>
      <c r="H785" t="s">
        <v>2484</v>
      </c>
      <c r="I785" t="s">
        <v>3368</v>
      </c>
      <c r="J785" t="s">
        <v>3369</v>
      </c>
      <c r="K785" t="s">
        <v>154</v>
      </c>
      <c r="L785" t="s">
        <v>155</v>
      </c>
      <c r="M785">
        <v>695866</v>
      </c>
      <c r="N785">
        <v>0</v>
      </c>
      <c r="O785">
        <v>695866</v>
      </c>
      <c r="Q785" t="e">
        <f>MATCH(A785,Вед!A:A,0)</f>
        <v>#N/A</v>
      </c>
      <c r="R785" t="e">
        <f>INDEX(Вед!D:D,Лист2!Q785)</f>
        <v>#N/A</v>
      </c>
      <c r="S785" t="e">
        <f>INDEX(Вед!E:E,Лист2!Q785)</f>
        <v>#N/A</v>
      </c>
      <c r="T785">
        <f>MATCH(G785,ЦС2!A:A,0)</f>
        <v>4</v>
      </c>
      <c r="U785" t="str">
        <f>INDEX(ЦС2!D:D,Лист2!T785)</f>
        <v>Государственная программа 3</v>
      </c>
      <c r="V785" t="e">
        <f>MATCH(I785,ЦС10!A:A,0)</f>
        <v>#N/A</v>
      </c>
      <c r="W785" t="e">
        <f>INDEX(ЦС10!D:D,Лист2!V785)</f>
        <v>#N/A</v>
      </c>
      <c r="X785" t="e">
        <f>INDEX(ЦС10!E:E,Лист2!V785)</f>
        <v>#N/A</v>
      </c>
      <c r="Y785">
        <f t="shared" ca="1" si="60"/>
        <v>1</v>
      </c>
      <c r="Z785">
        <f t="shared" ca="1" si="61"/>
        <v>316259</v>
      </c>
      <c r="AA785">
        <f t="shared" ca="1" si="62"/>
        <v>827203</v>
      </c>
      <c r="AB785">
        <f t="shared" ca="1" si="63"/>
        <v>-316259</v>
      </c>
      <c r="AC785">
        <f t="shared" ca="1" si="64"/>
        <v>510944</v>
      </c>
    </row>
    <row r="786" spans="1:29" x14ac:dyDescent="0.25">
      <c r="A786" t="s">
        <v>2447</v>
      </c>
      <c r="B786" t="s">
        <v>2448</v>
      </c>
      <c r="C786" t="s">
        <v>21</v>
      </c>
      <c r="D786" t="s">
        <v>22</v>
      </c>
      <c r="E786" t="s">
        <v>208</v>
      </c>
      <c r="F786" t="s">
        <v>209</v>
      </c>
      <c r="G786" t="s">
        <v>1040</v>
      </c>
      <c r="H786" t="s">
        <v>2484</v>
      </c>
      <c r="I786" t="s">
        <v>3370</v>
      </c>
      <c r="J786" t="s">
        <v>3371</v>
      </c>
      <c r="K786" t="s">
        <v>102</v>
      </c>
      <c r="L786" t="s">
        <v>103</v>
      </c>
      <c r="M786">
        <v>336161</v>
      </c>
      <c r="N786">
        <v>-245886</v>
      </c>
      <c r="O786">
        <v>90275</v>
      </c>
      <c r="Q786" t="e">
        <f>MATCH(A786,Вед!A:A,0)</f>
        <v>#N/A</v>
      </c>
      <c r="R786" t="e">
        <f>INDEX(Вед!D:D,Лист2!Q786)</f>
        <v>#N/A</v>
      </c>
      <c r="S786" t="e">
        <f>INDEX(Вед!E:E,Лист2!Q786)</f>
        <v>#N/A</v>
      </c>
      <c r="T786">
        <f>MATCH(G786,ЦС2!A:A,0)</f>
        <v>4</v>
      </c>
      <c r="U786" t="str">
        <f>INDEX(ЦС2!D:D,Лист2!T786)</f>
        <v>Государственная программа 3</v>
      </c>
      <c r="V786" t="e">
        <f>MATCH(I786,ЦС10!A:A,0)</f>
        <v>#N/A</v>
      </c>
      <c r="W786" t="e">
        <f>INDEX(ЦС10!D:D,Лист2!V786)</f>
        <v>#N/A</v>
      </c>
      <c r="X786" t="e">
        <f>INDEX(ЦС10!E:E,Лист2!V786)</f>
        <v>#N/A</v>
      </c>
      <c r="Y786">
        <f t="shared" ca="1" si="60"/>
        <v>1</v>
      </c>
      <c r="Z786">
        <f t="shared" ca="1" si="61"/>
        <v>20445</v>
      </c>
      <c r="AA786">
        <f t="shared" ca="1" si="62"/>
        <v>33039</v>
      </c>
      <c r="AB786">
        <f t="shared" ca="1" si="63"/>
        <v>-20445</v>
      </c>
      <c r="AC786">
        <f t="shared" ca="1" si="64"/>
        <v>12594</v>
      </c>
    </row>
    <row r="787" spans="1:29" x14ac:dyDescent="0.25">
      <c r="A787" t="s">
        <v>2447</v>
      </c>
      <c r="B787" t="s">
        <v>2448</v>
      </c>
      <c r="C787" t="s">
        <v>1036</v>
      </c>
      <c r="D787" t="s">
        <v>1037</v>
      </c>
      <c r="E787" t="s">
        <v>1038</v>
      </c>
      <c r="F787" t="s">
        <v>1039</v>
      </c>
      <c r="G787" t="s">
        <v>1040</v>
      </c>
      <c r="H787" t="s">
        <v>2484</v>
      </c>
      <c r="I787" t="s">
        <v>3372</v>
      </c>
      <c r="J787" t="s">
        <v>3373</v>
      </c>
      <c r="K787" t="s">
        <v>150</v>
      </c>
      <c r="L787" t="s">
        <v>151</v>
      </c>
      <c r="M787">
        <v>999983</v>
      </c>
      <c r="N787">
        <v>869820</v>
      </c>
      <c r="O787">
        <v>1869803</v>
      </c>
      <c r="Q787" t="e">
        <f>MATCH(A787,Вед!A:A,0)</f>
        <v>#N/A</v>
      </c>
      <c r="R787" t="e">
        <f>INDEX(Вед!D:D,Лист2!Q787)</f>
        <v>#N/A</v>
      </c>
      <c r="S787" t="e">
        <f>INDEX(Вед!E:E,Лист2!Q787)</f>
        <v>#N/A</v>
      </c>
      <c r="T787">
        <f>MATCH(G787,ЦС2!A:A,0)</f>
        <v>4</v>
      </c>
      <c r="U787" t="str">
        <f>INDEX(ЦС2!D:D,Лист2!T787)</f>
        <v>Государственная программа 3</v>
      </c>
      <c r="V787" t="e">
        <f>MATCH(I787,ЦС10!A:A,0)</f>
        <v>#N/A</v>
      </c>
      <c r="W787" t="e">
        <f>INDEX(ЦС10!D:D,Лист2!V787)</f>
        <v>#N/A</v>
      </c>
      <c r="X787" t="e">
        <f>INDEX(ЦС10!E:E,Лист2!V787)</f>
        <v>#N/A</v>
      </c>
      <c r="Y787">
        <f t="shared" ca="1" si="60"/>
        <v>3</v>
      </c>
      <c r="Z787">
        <f t="shared" ca="1" si="61"/>
        <v>125543</v>
      </c>
      <c r="AA787">
        <f t="shared" ca="1" si="62"/>
        <v>136620</v>
      </c>
      <c r="AB787">
        <f t="shared" ca="1" si="63"/>
        <v>0</v>
      </c>
      <c r="AC787">
        <f t="shared" ca="1" si="64"/>
        <v>136620</v>
      </c>
    </row>
    <row r="788" spans="1:29" x14ac:dyDescent="0.25">
      <c r="A788" t="s">
        <v>2447</v>
      </c>
      <c r="B788" t="s">
        <v>2448</v>
      </c>
      <c r="C788" t="s">
        <v>1036</v>
      </c>
      <c r="D788" t="s">
        <v>1037</v>
      </c>
      <c r="E788" t="s">
        <v>1038</v>
      </c>
      <c r="F788" t="s">
        <v>1039</v>
      </c>
      <c r="G788" t="s">
        <v>1040</v>
      </c>
      <c r="H788" t="s">
        <v>2484</v>
      </c>
      <c r="I788" t="s">
        <v>3374</v>
      </c>
      <c r="J788" t="s">
        <v>3375</v>
      </c>
      <c r="K788" t="s">
        <v>64</v>
      </c>
      <c r="L788" t="s">
        <v>65</v>
      </c>
      <c r="M788">
        <v>125182</v>
      </c>
      <c r="N788">
        <v>-110652</v>
      </c>
      <c r="O788">
        <v>14530</v>
      </c>
      <c r="Q788" t="e">
        <f>MATCH(A788,Вед!A:A,0)</f>
        <v>#N/A</v>
      </c>
      <c r="R788" t="e">
        <f>INDEX(Вед!D:D,Лист2!Q788)</f>
        <v>#N/A</v>
      </c>
      <c r="S788" t="e">
        <f>INDEX(Вед!E:E,Лист2!Q788)</f>
        <v>#N/A</v>
      </c>
      <c r="T788">
        <f>MATCH(G788,ЦС2!A:A,0)</f>
        <v>4</v>
      </c>
      <c r="U788" t="str">
        <f>INDEX(ЦС2!D:D,Лист2!T788)</f>
        <v>Государственная программа 3</v>
      </c>
      <c r="V788" t="e">
        <f>MATCH(I788,ЦС10!A:A,0)</f>
        <v>#N/A</v>
      </c>
      <c r="W788" t="e">
        <f>INDEX(ЦС10!D:D,Лист2!V788)</f>
        <v>#N/A</v>
      </c>
      <c r="X788" t="e">
        <f>INDEX(ЦС10!E:E,Лист2!V788)</f>
        <v>#N/A</v>
      </c>
      <c r="Y788">
        <f t="shared" ca="1" si="60"/>
        <v>2</v>
      </c>
      <c r="Z788">
        <f t="shared" ca="1" si="61"/>
        <v>746637</v>
      </c>
      <c r="AA788">
        <f t="shared" ca="1" si="62"/>
        <v>974970</v>
      </c>
      <c r="AB788">
        <f t="shared" ca="1" si="63"/>
        <v>-974970</v>
      </c>
      <c r="AC788">
        <f t="shared" ca="1" si="64"/>
        <v>0</v>
      </c>
    </row>
    <row r="789" spans="1:29" x14ac:dyDescent="0.25">
      <c r="A789" t="s">
        <v>2447</v>
      </c>
      <c r="B789" t="s">
        <v>2448</v>
      </c>
      <c r="C789" t="s">
        <v>1036</v>
      </c>
      <c r="D789" t="s">
        <v>1037</v>
      </c>
      <c r="E789" t="s">
        <v>1038</v>
      </c>
      <c r="F789" t="s">
        <v>1039</v>
      </c>
      <c r="G789" t="s">
        <v>1040</v>
      </c>
      <c r="H789" t="s">
        <v>2484</v>
      </c>
      <c r="I789" t="s">
        <v>3376</v>
      </c>
      <c r="J789" t="s">
        <v>3377</v>
      </c>
      <c r="K789" t="s">
        <v>154</v>
      </c>
      <c r="L789" t="s">
        <v>155</v>
      </c>
      <c r="M789">
        <v>641020</v>
      </c>
      <c r="N789">
        <v>554141</v>
      </c>
      <c r="O789">
        <v>1195161</v>
      </c>
      <c r="Q789" t="e">
        <f>MATCH(A789,Вед!A:A,0)</f>
        <v>#N/A</v>
      </c>
      <c r="R789" t="e">
        <f>INDEX(Вед!D:D,Лист2!Q789)</f>
        <v>#N/A</v>
      </c>
      <c r="S789" t="e">
        <f>INDEX(Вед!E:E,Лист2!Q789)</f>
        <v>#N/A</v>
      </c>
      <c r="T789">
        <f>MATCH(G789,ЦС2!A:A,0)</f>
        <v>4</v>
      </c>
      <c r="U789" t="str">
        <f>INDEX(ЦС2!D:D,Лист2!T789)</f>
        <v>Государственная программа 3</v>
      </c>
      <c r="V789" t="e">
        <f>MATCH(I789,ЦС10!A:A,0)</f>
        <v>#N/A</v>
      </c>
      <c r="W789" t="e">
        <f>INDEX(ЦС10!D:D,Лист2!V789)</f>
        <v>#N/A</v>
      </c>
      <c r="X789" t="e">
        <f>INDEX(ЦС10!E:E,Лист2!V789)</f>
        <v>#N/A</v>
      </c>
      <c r="Y789">
        <f t="shared" ca="1" si="60"/>
        <v>1</v>
      </c>
      <c r="Z789">
        <f t="shared" ca="1" si="61"/>
        <v>104687</v>
      </c>
      <c r="AA789">
        <f t="shared" ca="1" si="62"/>
        <v>257797</v>
      </c>
      <c r="AB789">
        <f t="shared" ca="1" si="63"/>
        <v>-104687</v>
      </c>
      <c r="AC789">
        <f t="shared" ca="1" si="64"/>
        <v>153110</v>
      </c>
    </row>
    <row r="790" spans="1:29" x14ac:dyDescent="0.25">
      <c r="A790" t="s">
        <v>2447</v>
      </c>
      <c r="B790" t="s">
        <v>2448</v>
      </c>
      <c r="C790" t="s">
        <v>1036</v>
      </c>
      <c r="D790" t="s">
        <v>1037</v>
      </c>
      <c r="E790" t="s">
        <v>1038</v>
      </c>
      <c r="F790" t="s">
        <v>1039</v>
      </c>
      <c r="G790" t="s">
        <v>1040</v>
      </c>
      <c r="H790" t="s">
        <v>2484</v>
      </c>
      <c r="I790" t="s">
        <v>3352</v>
      </c>
      <c r="J790" t="s">
        <v>3353</v>
      </c>
      <c r="K790" t="s">
        <v>154</v>
      </c>
      <c r="L790" t="s">
        <v>155</v>
      </c>
      <c r="M790">
        <v>394151</v>
      </c>
      <c r="N790">
        <v>-394151</v>
      </c>
      <c r="O790">
        <v>0</v>
      </c>
      <c r="Q790" t="e">
        <f>MATCH(A790,Вед!A:A,0)</f>
        <v>#N/A</v>
      </c>
      <c r="R790" t="e">
        <f>INDEX(Вед!D:D,Лист2!Q790)</f>
        <v>#N/A</v>
      </c>
      <c r="S790" t="e">
        <f>INDEX(Вед!E:E,Лист2!Q790)</f>
        <v>#N/A</v>
      </c>
      <c r="T790">
        <f>MATCH(G790,ЦС2!A:A,0)</f>
        <v>4</v>
      </c>
      <c r="U790" t="str">
        <f>INDEX(ЦС2!D:D,Лист2!T790)</f>
        <v>Государственная программа 3</v>
      </c>
      <c r="V790" t="e">
        <f>MATCH(I790,ЦС10!A:A,0)</f>
        <v>#N/A</v>
      </c>
      <c r="W790" t="e">
        <f>INDEX(ЦС10!D:D,Лист2!V790)</f>
        <v>#N/A</v>
      </c>
      <c r="X790" t="e">
        <f>INDEX(ЦС10!E:E,Лист2!V790)</f>
        <v>#N/A</v>
      </c>
      <c r="Y790">
        <f t="shared" ca="1" si="60"/>
        <v>1</v>
      </c>
      <c r="Z790">
        <f t="shared" ca="1" si="61"/>
        <v>339129</v>
      </c>
      <c r="AA790">
        <f t="shared" ca="1" si="62"/>
        <v>560725</v>
      </c>
      <c r="AB790">
        <f t="shared" ca="1" si="63"/>
        <v>-339129</v>
      </c>
      <c r="AC790">
        <f t="shared" ca="1" si="64"/>
        <v>221596</v>
      </c>
    </row>
    <row r="791" spans="1:29" x14ac:dyDescent="0.25">
      <c r="A791" t="s">
        <v>2447</v>
      </c>
      <c r="B791" t="s">
        <v>2448</v>
      </c>
      <c r="C791" t="s">
        <v>1036</v>
      </c>
      <c r="D791" t="s">
        <v>1037</v>
      </c>
      <c r="E791" t="s">
        <v>1038</v>
      </c>
      <c r="F791" t="s">
        <v>1039</v>
      </c>
      <c r="G791" t="s">
        <v>1040</v>
      </c>
      <c r="H791" t="s">
        <v>2484</v>
      </c>
      <c r="I791" t="s">
        <v>3378</v>
      </c>
      <c r="J791" t="s">
        <v>3379</v>
      </c>
      <c r="K791" t="s">
        <v>154</v>
      </c>
      <c r="L791" t="s">
        <v>155</v>
      </c>
      <c r="M791">
        <v>566901</v>
      </c>
      <c r="N791">
        <v>-566901</v>
      </c>
      <c r="O791">
        <v>0</v>
      </c>
      <c r="Q791" t="e">
        <f>MATCH(A791,Вед!A:A,0)</f>
        <v>#N/A</v>
      </c>
      <c r="R791" t="e">
        <f>INDEX(Вед!D:D,Лист2!Q791)</f>
        <v>#N/A</v>
      </c>
      <c r="S791" t="e">
        <f>INDEX(Вед!E:E,Лист2!Q791)</f>
        <v>#N/A</v>
      </c>
      <c r="T791">
        <f>MATCH(G791,ЦС2!A:A,0)</f>
        <v>4</v>
      </c>
      <c r="U791" t="str">
        <f>INDEX(ЦС2!D:D,Лист2!T791)</f>
        <v>Государственная программа 3</v>
      </c>
      <c r="V791" t="e">
        <f>MATCH(I791,ЦС10!A:A,0)</f>
        <v>#N/A</v>
      </c>
      <c r="W791" t="e">
        <f>INDEX(ЦС10!D:D,Лист2!V791)</f>
        <v>#N/A</v>
      </c>
      <c r="X791" t="e">
        <f>INDEX(ЦС10!E:E,Лист2!V791)</f>
        <v>#N/A</v>
      </c>
      <c r="Y791">
        <f t="shared" ca="1" si="60"/>
        <v>1</v>
      </c>
      <c r="Z791">
        <f t="shared" ca="1" si="61"/>
        <v>27370</v>
      </c>
      <c r="AA791">
        <f t="shared" ca="1" si="62"/>
        <v>322322</v>
      </c>
      <c r="AB791">
        <f t="shared" ca="1" si="63"/>
        <v>-27370</v>
      </c>
      <c r="AC791">
        <f t="shared" ca="1" si="64"/>
        <v>294952</v>
      </c>
    </row>
    <row r="792" spans="1:29" x14ac:dyDescent="0.25">
      <c r="A792" t="s">
        <v>2447</v>
      </c>
      <c r="B792" t="s">
        <v>2448</v>
      </c>
      <c r="C792" t="s">
        <v>1036</v>
      </c>
      <c r="D792" t="s">
        <v>1037</v>
      </c>
      <c r="E792" t="s">
        <v>1038</v>
      </c>
      <c r="F792" t="s">
        <v>1039</v>
      </c>
      <c r="G792" t="s">
        <v>1040</v>
      </c>
      <c r="H792" t="s">
        <v>2484</v>
      </c>
      <c r="I792" t="s">
        <v>3380</v>
      </c>
      <c r="J792" t="s">
        <v>3381</v>
      </c>
      <c r="K792" t="s">
        <v>64</v>
      </c>
      <c r="L792" t="s">
        <v>65</v>
      </c>
      <c r="M792">
        <v>921114</v>
      </c>
      <c r="N792">
        <v>-133655</v>
      </c>
      <c r="O792">
        <v>787459</v>
      </c>
      <c r="Q792" t="e">
        <f>MATCH(A792,Вед!A:A,0)</f>
        <v>#N/A</v>
      </c>
      <c r="R792" t="e">
        <f>INDEX(Вед!D:D,Лист2!Q792)</f>
        <v>#N/A</v>
      </c>
      <c r="S792" t="e">
        <f>INDEX(Вед!E:E,Лист2!Q792)</f>
        <v>#N/A</v>
      </c>
      <c r="T792">
        <f>MATCH(G792,ЦС2!A:A,0)</f>
        <v>4</v>
      </c>
      <c r="U792" t="str">
        <f>INDEX(ЦС2!D:D,Лист2!T792)</f>
        <v>Государственная программа 3</v>
      </c>
      <c r="V792" t="e">
        <f>MATCH(I792,ЦС10!A:A,0)</f>
        <v>#N/A</v>
      </c>
      <c r="W792" t="e">
        <f>INDEX(ЦС10!D:D,Лист2!V792)</f>
        <v>#N/A</v>
      </c>
      <c r="X792" t="e">
        <f>INDEX(ЦС10!E:E,Лист2!V792)</f>
        <v>#N/A</v>
      </c>
      <c r="Y792">
        <f t="shared" ca="1" si="60"/>
        <v>2</v>
      </c>
      <c r="Z792">
        <f t="shared" ca="1" si="61"/>
        <v>159837</v>
      </c>
      <c r="AA792">
        <f t="shared" ca="1" si="62"/>
        <v>713779</v>
      </c>
      <c r="AB792">
        <f t="shared" ca="1" si="63"/>
        <v>-713779</v>
      </c>
      <c r="AC792">
        <f t="shared" ca="1" si="64"/>
        <v>0</v>
      </c>
    </row>
    <row r="793" spans="1:29" x14ac:dyDescent="0.25">
      <c r="A793" t="s">
        <v>2447</v>
      </c>
      <c r="B793" t="s">
        <v>2448</v>
      </c>
      <c r="C793" t="s">
        <v>1036</v>
      </c>
      <c r="D793" t="s">
        <v>1037</v>
      </c>
      <c r="E793" t="s">
        <v>1038</v>
      </c>
      <c r="F793" t="s">
        <v>1039</v>
      </c>
      <c r="G793" t="s">
        <v>1040</v>
      </c>
      <c r="H793" t="s">
        <v>2484</v>
      </c>
      <c r="I793" t="s">
        <v>3382</v>
      </c>
      <c r="J793" t="s">
        <v>3383</v>
      </c>
      <c r="K793" t="s">
        <v>154</v>
      </c>
      <c r="L793" t="s">
        <v>155</v>
      </c>
      <c r="M793">
        <v>417199</v>
      </c>
      <c r="N793">
        <v>-417199</v>
      </c>
      <c r="O793">
        <v>0</v>
      </c>
      <c r="Q793" t="e">
        <f>MATCH(A793,Вед!A:A,0)</f>
        <v>#N/A</v>
      </c>
      <c r="R793" t="e">
        <f>INDEX(Вед!D:D,Лист2!Q793)</f>
        <v>#N/A</v>
      </c>
      <c r="S793" t="e">
        <f>INDEX(Вед!E:E,Лист2!Q793)</f>
        <v>#N/A</v>
      </c>
      <c r="T793">
        <f>MATCH(G793,ЦС2!A:A,0)</f>
        <v>4</v>
      </c>
      <c r="U793" t="str">
        <f>INDEX(ЦС2!D:D,Лист2!T793)</f>
        <v>Государственная программа 3</v>
      </c>
      <c r="V793" t="e">
        <f>MATCH(I793,ЦС10!A:A,0)</f>
        <v>#N/A</v>
      </c>
      <c r="W793" t="e">
        <f>INDEX(ЦС10!D:D,Лист2!V793)</f>
        <v>#N/A</v>
      </c>
      <c r="X793" t="e">
        <f>INDEX(ЦС10!E:E,Лист2!V793)</f>
        <v>#N/A</v>
      </c>
      <c r="Y793">
        <f t="shared" ca="1" si="60"/>
        <v>3</v>
      </c>
      <c r="Z793">
        <f t="shared" ca="1" si="61"/>
        <v>193084</v>
      </c>
      <c r="AA793">
        <f t="shared" ca="1" si="62"/>
        <v>265185</v>
      </c>
      <c r="AB793">
        <f t="shared" ca="1" si="63"/>
        <v>0</v>
      </c>
      <c r="AC793">
        <f t="shared" ca="1" si="64"/>
        <v>265185</v>
      </c>
    </row>
    <row r="794" spans="1:29" x14ac:dyDescent="0.25">
      <c r="A794" t="s">
        <v>2447</v>
      </c>
      <c r="B794" t="s">
        <v>2448</v>
      </c>
      <c r="C794" t="s">
        <v>1036</v>
      </c>
      <c r="D794" t="s">
        <v>1037</v>
      </c>
      <c r="E794" t="s">
        <v>1038</v>
      </c>
      <c r="F794" t="s">
        <v>1039</v>
      </c>
      <c r="G794" t="s">
        <v>1040</v>
      </c>
      <c r="H794" t="s">
        <v>2484</v>
      </c>
      <c r="I794" t="s">
        <v>3384</v>
      </c>
      <c r="J794" t="s">
        <v>3385</v>
      </c>
      <c r="K794" t="s">
        <v>64</v>
      </c>
      <c r="L794" t="s">
        <v>65</v>
      </c>
      <c r="M794">
        <v>341396</v>
      </c>
      <c r="N794">
        <v>-306170</v>
      </c>
      <c r="O794">
        <v>35226</v>
      </c>
      <c r="Q794" t="e">
        <f>MATCH(A794,Вед!A:A,0)</f>
        <v>#N/A</v>
      </c>
      <c r="R794" t="e">
        <f>INDEX(Вед!D:D,Лист2!Q794)</f>
        <v>#N/A</v>
      </c>
      <c r="S794" t="e">
        <f>INDEX(Вед!E:E,Лист2!Q794)</f>
        <v>#N/A</v>
      </c>
      <c r="T794">
        <f>MATCH(G794,ЦС2!A:A,0)</f>
        <v>4</v>
      </c>
      <c r="U794" t="str">
        <f>INDEX(ЦС2!D:D,Лист2!T794)</f>
        <v>Государственная программа 3</v>
      </c>
      <c r="V794" t="e">
        <f>MATCH(I794,ЦС10!A:A,0)</f>
        <v>#N/A</v>
      </c>
      <c r="W794" t="e">
        <f>INDEX(ЦС10!D:D,Лист2!V794)</f>
        <v>#N/A</v>
      </c>
      <c r="X794" t="e">
        <f>INDEX(ЦС10!E:E,Лист2!V794)</f>
        <v>#N/A</v>
      </c>
      <c r="Y794">
        <f t="shared" ca="1" si="60"/>
        <v>0</v>
      </c>
      <c r="Z794">
        <f t="shared" ca="1" si="61"/>
        <v>847273</v>
      </c>
      <c r="AA794">
        <f t="shared" ca="1" si="62"/>
        <v>980013</v>
      </c>
      <c r="AB794">
        <f t="shared" ca="1" si="63"/>
        <v>847273</v>
      </c>
      <c r="AC794">
        <f t="shared" ca="1" si="64"/>
        <v>1827286</v>
      </c>
    </row>
    <row r="795" spans="1:29" x14ac:dyDescent="0.25">
      <c r="A795" t="s">
        <v>2447</v>
      </c>
      <c r="B795" t="s">
        <v>2448</v>
      </c>
      <c r="C795" t="s">
        <v>1036</v>
      </c>
      <c r="D795" t="s">
        <v>1037</v>
      </c>
      <c r="E795" t="s">
        <v>1038</v>
      </c>
      <c r="F795" t="s">
        <v>1039</v>
      </c>
      <c r="G795" t="s">
        <v>1040</v>
      </c>
      <c r="H795" t="s">
        <v>2484</v>
      </c>
      <c r="I795" t="s">
        <v>3366</v>
      </c>
      <c r="J795" t="s">
        <v>3367</v>
      </c>
      <c r="K795" t="s">
        <v>64</v>
      </c>
      <c r="L795" t="s">
        <v>65</v>
      </c>
      <c r="M795">
        <v>233046</v>
      </c>
      <c r="N795">
        <v>-233046</v>
      </c>
      <c r="O795">
        <v>0</v>
      </c>
      <c r="Q795" t="e">
        <f>MATCH(A795,Вед!A:A,0)</f>
        <v>#N/A</v>
      </c>
      <c r="R795" t="e">
        <f>INDEX(Вед!D:D,Лист2!Q795)</f>
        <v>#N/A</v>
      </c>
      <c r="S795" t="e">
        <f>INDEX(Вед!E:E,Лист2!Q795)</f>
        <v>#N/A</v>
      </c>
      <c r="T795">
        <f>MATCH(G795,ЦС2!A:A,0)</f>
        <v>4</v>
      </c>
      <c r="U795" t="str">
        <f>INDEX(ЦС2!D:D,Лист2!T795)</f>
        <v>Государственная программа 3</v>
      </c>
      <c r="V795" t="e">
        <f>MATCH(I795,ЦС10!A:A,0)</f>
        <v>#N/A</v>
      </c>
      <c r="W795" t="e">
        <f>INDEX(ЦС10!D:D,Лист2!V795)</f>
        <v>#N/A</v>
      </c>
      <c r="X795" t="e">
        <f>INDEX(ЦС10!E:E,Лист2!V795)</f>
        <v>#N/A</v>
      </c>
      <c r="Y795">
        <f t="shared" ca="1" si="60"/>
        <v>1</v>
      </c>
      <c r="Z795">
        <f t="shared" ca="1" si="61"/>
        <v>45837</v>
      </c>
      <c r="AA795">
        <f t="shared" ca="1" si="62"/>
        <v>353133</v>
      </c>
      <c r="AB795">
        <f t="shared" ca="1" si="63"/>
        <v>-45837</v>
      </c>
      <c r="AC795">
        <f t="shared" ca="1" si="64"/>
        <v>307296</v>
      </c>
    </row>
    <row r="796" spans="1:29" x14ac:dyDescent="0.25">
      <c r="A796" t="s">
        <v>2447</v>
      </c>
      <c r="B796" t="s">
        <v>2448</v>
      </c>
      <c r="C796" t="s">
        <v>1036</v>
      </c>
      <c r="D796" t="s">
        <v>1037</v>
      </c>
      <c r="E796" t="s">
        <v>1038</v>
      </c>
      <c r="F796" t="s">
        <v>1039</v>
      </c>
      <c r="G796" t="s">
        <v>1040</v>
      </c>
      <c r="H796" t="s">
        <v>2484</v>
      </c>
      <c r="I796" t="s">
        <v>3386</v>
      </c>
      <c r="J796" t="s">
        <v>3387</v>
      </c>
      <c r="K796" t="s">
        <v>64</v>
      </c>
      <c r="L796" t="s">
        <v>65</v>
      </c>
      <c r="M796">
        <v>933621</v>
      </c>
      <c r="N796">
        <v>645015</v>
      </c>
      <c r="O796">
        <v>1578636</v>
      </c>
      <c r="Q796" t="e">
        <f>MATCH(A796,Вед!A:A,0)</f>
        <v>#N/A</v>
      </c>
      <c r="R796" t="e">
        <f>INDEX(Вед!D:D,Лист2!Q796)</f>
        <v>#N/A</v>
      </c>
      <c r="S796" t="e">
        <f>INDEX(Вед!E:E,Лист2!Q796)</f>
        <v>#N/A</v>
      </c>
      <c r="T796">
        <f>MATCH(G796,ЦС2!A:A,0)</f>
        <v>4</v>
      </c>
      <c r="U796" t="str">
        <f>INDEX(ЦС2!D:D,Лист2!T796)</f>
        <v>Государственная программа 3</v>
      </c>
      <c r="V796" t="e">
        <f>MATCH(I796,ЦС10!A:A,0)</f>
        <v>#N/A</v>
      </c>
      <c r="W796" t="e">
        <f>INDEX(ЦС10!D:D,Лист2!V796)</f>
        <v>#N/A</v>
      </c>
      <c r="X796" t="e">
        <f>INDEX(ЦС10!E:E,Лист2!V796)</f>
        <v>#N/A</v>
      </c>
      <c r="Y796">
        <f t="shared" ca="1" si="60"/>
        <v>0</v>
      </c>
      <c r="Z796">
        <f t="shared" ca="1" si="61"/>
        <v>409376</v>
      </c>
      <c r="AA796">
        <f t="shared" ca="1" si="62"/>
        <v>508742</v>
      </c>
      <c r="AB796">
        <f t="shared" ca="1" si="63"/>
        <v>409376</v>
      </c>
      <c r="AC796">
        <f t="shared" ca="1" si="64"/>
        <v>918118</v>
      </c>
    </row>
    <row r="797" spans="1:29" x14ac:dyDescent="0.25">
      <c r="A797" t="s">
        <v>2447</v>
      </c>
      <c r="B797" t="s">
        <v>2448</v>
      </c>
      <c r="C797" t="s">
        <v>1036</v>
      </c>
      <c r="D797" t="s">
        <v>1037</v>
      </c>
      <c r="E797" t="s">
        <v>1038</v>
      </c>
      <c r="F797" t="s">
        <v>1039</v>
      </c>
      <c r="G797" t="s">
        <v>122</v>
      </c>
      <c r="H797" t="s">
        <v>2465</v>
      </c>
      <c r="I797" t="s">
        <v>2534</v>
      </c>
      <c r="J797" t="s">
        <v>2535</v>
      </c>
      <c r="K797" t="s">
        <v>33</v>
      </c>
      <c r="L797" t="s">
        <v>34</v>
      </c>
      <c r="M797">
        <v>96629</v>
      </c>
      <c r="N797">
        <v>30482</v>
      </c>
      <c r="O797">
        <v>127111</v>
      </c>
      <c r="Q797" t="e">
        <f>MATCH(A797,Вед!A:A,0)</f>
        <v>#N/A</v>
      </c>
      <c r="R797" t="e">
        <f>INDEX(Вед!D:D,Лист2!Q797)</f>
        <v>#N/A</v>
      </c>
      <c r="S797" t="e">
        <f>INDEX(Вед!E:E,Лист2!Q797)</f>
        <v>#N/A</v>
      </c>
      <c r="T797">
        <f>MATCH(G797,ЦС2!A:A,0)</f>
        <v>7</v>
      </c>
      <c r="U797" t="str">
        <f>INDEX(ЦС2!D:D,Лист2!T797)</f>
        <v>Государственная программа 6</v>
      </c>
      <c r="V797" t="e">
        <f>MATCH(I797,ЦС10!A:A,0)</f>
        <v>#N/A</v>
      </c>
      <c r="W797" t="e">
        <f>INDEX(ЦС10!D:D,Лист2!V797)</f>
        <v>#N/A</v>
      </c>
      <c r="X797" t="e">
        <f>INDEX(ЦС10!E:E,Лист2!V797)</f>
        <v>#N/A</v>
      </c>
      <c r="Y797">
        <f t="shared" ca="1" si="60"/>
        <v>1</v>
      </c>
      <c r="Z797">
        <f t="shared" ca="1" si="61"/>
        <v>23217</v>
      </c>
      <c r="AA797">
        <f t="shared" ca="1" si="62"/>
        <v>56594</v>
      </c>
      <c r="AB797">
        <f t="shared" ca="1" si="63"/>
        <v>-23217</v>
      </c>
      <c r="AC797">
        <f t="shared" ca="1" si="64"/>
        <v>33377</v>
      </c>
    </row>
    <row r="798" spans="1:29" x14ac:dyDescent="0.25">
      <c r="A798" t="s">
        <v>2447</v>
      </c>
      <c r="B798" t="s">
        <v>2448</v>
      </c>
      <c r="C798" t="s">
        <v>1036</v>
      </c>
      <c r="D798" t="s">
        <v>1037</v>
      </c>
      <c r="E798" t="s">
        <v>1038</v>
      </c>
      <c r="F798" t="s">
        <v>1039</v>
      </c>
      <c r="G798" t="s">
        <v>122</v>
      </c>
      <c r="H798" t="s">
        <v>2465</v>
      </c>
      <c r="I798" t="s">
        <v>2536</v>
      </c>
      <c r="J798" t="s">
        <v>2537</v>
      </c>
      <c r="K798" t="s">
        <v>33</v>
      </c>
      <c r="L798" t="s">
        <v>34</v>
      </c>
      <c r="M798">
        <v>352475</v>
      </c>
      <c r="N798">
        <v>0</v>
      </c>
      <c r="O798">
        <v>352475</v>
      </c>
      <c r="Q798" t="e">
        <f>MATCH(A798,Вед!A:A,0)</f>
        <v>#N/A</v>
      </c>
      <c r="R798" t="e">
        <f>INDEX(Вед!D:D,Лист2!Q798)</f>
        <v>#N/A</v>
      </c>
      <c r="S798" t="e">
        <f>INDEX(Вед!E:E,Лист2!Q798)</f>
        <v>#N/A</v>
      </c>
      <c r="T798">
        <f>MATCH(G798,ЦС2!A:A,0)</f>
        <v>7</v>
      </c>
      <c r="U798" t="str">
        <f>INDEX(ЦС2!D:D,Лист2!T798)</f>
        <v>Государственная программа 6</v>
      </c>
      <c r="V798" t="e">
        <f>MATCH(I798,ЦС10!A:A,0)</f>
        <v>#N/A</v>
      </c>
      <c r="W798" t="e">
        <f>INDEX(ЦС10!D:D,Лист2!V798)</f>
        <v>#N/A</v>
      </c>
      <c r="X798" t="e">
        <f>INDEX(ЦС10!E:E,Лист2!V798)</f>
        <v>#N/A</v>
      </c>
      <c r="Y798">
        <f t="shared" ca="1" si="60"/>
        <v>0</v>
      </c>
      <c r="Z798">
        <f t="shared" ca="1" si="61"/>
        <v>608130</v>
      </c>
      <c r="AA798">
        <f t="shared" ca="1" si="62"/>
        <v>667258</v>
      </c>
      <c r="AB798">
        <f t="shared" ca="1" si="63"/>
        <v>608130</v>
      </c>
      <c r="AC798">
        <f t="shared" ca="1" si="64"/>
        <v>1275388</v>
      </c>
    </row>
    <row r="799" spans="1:29" x14ac:dyDescent="0.25">
      <c r="A799" t="s">
        <v>2447</v>
      </c>
      <c r="B799" t="s">
        <v>2448</v>
      </c>
      <c r="C799" t="s">
        <v>1036</v>
      </c>
      <c r="D799" t="s">
        <v>1037</v>
      </c>
      <c r="E799" t="s">
        <v>1038</v>
      </c>
      <c r="F799" t="s">
        <v>1039</v>
      </c>
      <c r="G799" t="s">
        <v>1040</v>
      </c>
      <c r="H799" t="s">
        <v>2484</v>
      </c>
      <c r="I799" t="s">
        <v>3388</v>
      </c>
      <c r="J799" t="s">
        <v>3389</v>
      </c>
      <c r="K799" t="s">
        <v>154</v>
      </c>
      <c r="L799" t="s">
        <v>155</v>
      </c>
      <c r="M799">
        <v>865977</v>
      </c>
      <c r="N799">
        <v>0</v>
      </c>
      <c r="O799">
        <v>865977</v>
      </c>
      <c r="Q799" t="e">
        <f>MATCH(A799,Вед!A:A,0)</f>
        <v>#N/A</v>
      </c>
      <c r="R799" t="e">
        <f>INDEX(Вед!D:D,Лист2!Q799)</f>
        <v>#N/A</v>
      </c>
      <c r="S799" t="e">
        <f>INDEX(Вед!E:E,Лист2!Q799)</f>
        <v>#N/A</v>
      </c>
      <c r="T799">
        <f>MATCH(G799,ЦС2!A:A,0)</f>
        <v>4</v>
      </c>
      <c r="U799" t="str">
        <f>INDEX(ЦС2!D:D,Лист2!T799)</f>
        <v>Государственная программа 3</v>
      </c>
      <c r="V799" t="e">
        <f>MATCH(I799,ЦС10!A:A,0)</f>
        <v>#N/A</v>
      </c>
      <c r="W799" t="e">
        <f>INDEX(ЦС10!D:D,Лист2!V799)</f>
        <v>#N/A</v>
      </c>
      <c r="X799" t="e">
        <f>INDEX(ЦС10!E:E,Лист2!V799)</f>
        <v>#N/A</v>
      </c>
      <c r="Y799">
        <f t="shared" ca="1" si="60"/>
        <v>0</v>
      </c>
      <c r="Z799">
        <f t="shared" ca="1" si="61"/>
        <v>45985</v>
      </c>
      <c r="AA799">
        <f t="shared" ca="1" si="62"/>
        <v>219067</v>
      </c>
      <c r="AB799">
        <f t="shared" ca="1" si="63"/>
        <v>45985</v>
      </c>
      <c r="AC799">
        <f t="shared" ca="1" si="64"/>
        <v>265052</v>
      </c>
    </row>
    <row r="800" spans="1:29" x14ac:dyDescent="0.25">
      <c r="A800" t="s">
        <v>2447</v>
      </c>
      <c r="B800" t="s">
        <v>2448</v>
      </c>
      <c r="C800" t="s">
        <v>1036</v>
      </c>
      <c r="D800" t="s">
        <v>1037</v>
      </c>
      <c r="E800" t="s">
        <v>1689</v>
      </c>
      <c r="F800" t="s">
        <v>1690</v>
      </c>
      <c r="G800" t="s">
        <v>1040</v>
      </c>
      <c r="H800" t="s">
        <v>2484</v>
      </c>
      <c r="I800" t="s">
        <v>3390</v>
      </c>
      <c r="J800" t="s">
        <v>3391</v>
      </c>
      <c r="K800" t="s">
        <v>154</v>
      </c>
      <c r="L800" t="s">
        <v>155</v>
      </c>
      <c r="M800">
        <v>906209</v>
      </c>
      <c r="N800">
        <v>411789</v>
      </c>
      <c r="O800">
        <v>1317998</v>
      </c>
      <c r="Q800" t="e">
        <f>MATCH(A800,Вед!A:A,0)</f>
        <v>#N/A</v>
      </c>
      <c r="R800" t="e">
        <f>INDEX(Вед!D:D,Лист2!Q800)</f>
        <v>#N/A</v>
      </c>
      <c r="S800" t="e">
        <f>INDEX(Вед!E:E,Лист2!Q800)</f>
        <v>#N/A</v>
      </c>
      <c r="T800">
        <f>MATCH(G800,ЦС2!A:A,0)</f>
        <v>4</v>
      </c>
      <c r="U800" t="str">
        <f>INDEX(ЦС2!D:D,Лист2!T800)</f>
        <v>Государственная программа 3</v>
      </c>
      <c r="V800" t="e">
        <f>MATCH(I800,ЦС10!A:A,0)</f>
        <v>#N/A</v>
      </c>
      <c r="W800" t="e">
        <f>INDEX(ЦС10!D:D,Лист2!V800)</f>
        <v>#N/A</v>
      </c>
      <c r="X800" t="e">
        <f>INDEX(ЦС10!E:E,Лист2!V800)</f>
        <v>#N/A</v>
      </c>
      <c r="Y800">
        <f t="shared" ca="1" si="60"/>
        <v>2</v>
      </c>
      <c r="Z800">
        <f t="shared" ca="1" si="61"/>
        <v>207284</v>
      </c>
      <c r="AA800">
        <f t="shared" ca="1" si="62"/>
        <v>447146</v>
      </c>
      <c r="AB800">
        <f t="shared" ca="1" si="63"/>
        <v>-447146</v>
      </c>
      <c r="AC800">
        <f t="shared" ca="1" si="64"/>
        <v>0</v>
      </c>
    </row>
    <row r="801" spans="1:29" x14ac:dyDescent="0.25">
      <c r="A801" t="s">
        <v>2447</v>
      </c>
      <c r="B801" t="s">
        <v>2448</v>
      </c>
      <c r="C801" t="s">
        <v>1036</v>
      </c>
      <c r="D801" t="s">
        <v>1037</v>
      </c>
      <c r="E801" t="s">
        <v>1689</v>
      </c>
      <c r="F801" t="s">
        <v>1690</v>
      </c>
      <c r="G801" t="s">
        <v>1040</v>
      </c>
      <c r="H801" t="s">
        <v>2484</v>
      </c>
      <c r="I801" t="s">
        <v>3392</v>
      </c>
      <c r="J801" t="s">
        <v>3393</v>
      </c>
      <c r="K801" t="s">
        <v>365</v>
      </c>
      <c r="L801" t="s">
        <v>366</v>
      </c>
      <c r="M801">
        <v>744254</v>
      </c>
      <c r="N801">
        <v>-53317</v>
      </c>
      <c r="O801">
        <v>690937</v>
      </c>
      <c r="Q801" t="e">
        <f>MATCH(A801,Вед!A:A,0)</f>
        <v>#N/A</v>
      </c>
      <c r="R801" t="e">
        <f>INDEX(Вед!D:D,Лист2!Q801)</f>
        <v>#N/A</v>
      </c>
      <c r="S801" t="e">
        <f>INDEX(Вед!E:E,Лист2!Q801)</f>
        <v>#N/A</v>
      </c>
      <c r="T801">
        <f>MATCH(G801,ЦС2!A:A,0)</f>
        <v>4</v>
      </c>
      <c r="U801" t="str">
        <f>INDEX(ЦС2!D:D,Лист2!T801)</f>
        <v>Государственная программа 3</v>
      </c>
      <c r="V801" t="e">
        <f>MATCH(I801,ЦС10!A:A,0)</f>
        <v>#N/A</v>
      </c>
      <c r="W801" t="e">
        <f>INDEX(ЦС10!D:D,Лист2!V801)</f>
        <v>#N/A</v>
      </c>
      <c r="X801" t="e">
        <f>INDEX(ЦС10!E:E,Лист2!V801)</f>
        <v>#N/A</v>
      </c>
      <c r="Y801">
        <f t="shared" ca="1" si="60"/>
        <v>1</v>
      </c>
      <c r="Z801">
        <f t="shared" ca="1" si="61"/>
        <v>104495</v>
      </c>
      <c r="AA801">
        <f t="shared" ca="1" si="62"/>
        <v>500221</v>
      </c>
      <c r="AB801">
        <f t="shared" ca="1" si="63"/>
        <v>-104495</v>
      </c>
      <c r="AC801">
        <f t="shared" ca="1" si="64"/>
        <v>395726</v>
      </c>
    </row>
    <row r="802" spans="1:29" x14ac:dyDescent="0.25">
      <c r="A802" t="s">
        <v>2447</v>
      </c>
      <c r="B802" t="s">
        <v>2448</v>
      </c>
      <c r="C802" t="s">
        <v>1036</v>
      </c>
      <c r="D802" t="s">
        <v>1037</v>
      </c>
      <c r="E802" t="s">
        <v>1067</v>
      </c>
      <c r="F802" t="s">
        <v>1068</v>
      </c>
      <c r="G802" t="s">
        <v>1040</v>
      </c>
      <c r="H802" t="s">
        <v>2484</v>
      </c>
      <c r="I802" t="s">
        <v>3394</v>
      </c>
      <c r="J802" t="s">
        <v>3395</v>
      </c>
      <c r="K802" t="s">
        <v>1049</v>
      </c>
      <c r="L802" t="s">
        <v>1050</v>
      </c>
      <c r="M802">
        <v>145841</v>
      </c>
      <c r="N802">
        <v>0</v>
      </c>
      <c r="O802">
        <v>145841</v>
      </c>
      <c r="Q802" t="e">
        <f>MATCH(A802,Вед!A:A,0)</f>
        <v>#N/A</v>
      </c>
      <c r="R802" t="e">
        <f>INDEX(Вед!D:D,Лист2!Q802)</f>
        <v>#N/A</v>
      </c>
      <c r="S802" t="e">
        <f>INDEX(Вед!E:E,Лист2!Q802)</f>
        <v>#N/A</v>
      </c>
      <c r="T802">
        <f>MATCH(G802,ЦС2!A:A,0)</f>
        <v>4</v>
      </c>
      <c r="U802" t="str">
        <f>INDEX(ЦС2!D:D,Лист2!T802)</f>
        <v>Государственная программа 3</v>
      </c>
      <c r="V802" t="e">
        <f>MATCH(I802,ЦС10!A:A,0)</f>
        <v>#N/A</v>
      </c>
      <c r="W802" t="e">
        <f>INDEX(ЦС10!D:D,Лист2!V802)</f>
        <v>#N/A</v>
      </c>
      <c r="X802" t="e">
        <f>INDEX(ЦС10!E:E,Лист2!V802)</f>
        <v>#N/A</v>
      </c>
      <c r="Y802">
        <f t="shared" ca="1" si="60"/>
        <v>3</v>
      </c>
      <c r="Z802">
        <f t="shared" ca="1" si="61"/>
        <v>226154</v>
      </c>
      <c r="AA802">
        <f t="shared" ca="1" si="62"/>
        <v>299187</v>
      </c>
      <c r="AB802">
        <f t="shared" ca="1" si="63"/>
        <v>0</v>
      </c>
      <c r="AC802">
        <f t="shared" ca="1" si="64"/>
        <v>299187</v>
      </c>
    </row>
    <row r="803" spans="1:29" x14ac:dyDescent="0.25">
      <c r="A803" t="s">
        <v>2447</v>
      </c>
      <c r="B803" t="s">
        <v>2448</v>
      </c>
      <c r="C803" t="s">
        <v>1036</v>
      </c>
      <c r="D803" t="s">
        <v>1037</v>
      </c>
      <c r="E803" t="s">
        <v>1067</v>
      </c>
      <c r="F803" t="s">
        <v>1068</v>
      </c>
      <c r="G803" t="s">
        <v>1040</v>
      </c>
      <c r="H803" t="s">
        <v>2484</v>
      </c>
      <c r="I803" t="s">
        <v>3394</v>
      </c>
      <c r="J803" t="s">
        <v>3395</v>
      </c>
      <c r="K803" t="s">
        <v>58</v>
      </c>
      <c r="L803" t="s">
        <v>59</v>
      </c>
      <c r="M803">
        <v>1248</v>
      </c>
      <c r="N803">
        <v>323</v>
      </c>
      <c r="O803">
        <v>1571</v>
      </c>
      <c r="Q803" t="e">
        <f>MATCH(A803,Вед!A:A,0)</f>
        <v>#N/A</v>
      </c>
      <c r="R803" t="e">
        <f>INDEX(Вед!D:D,Лист2!Q803)</f>
        <v>#N/A</v>
      </c>
      <c r="S803" t="e">
        <f>INDEX(Вед!E:E,Лист2!Q803)</f>
        <v>#N/A</v>
      </c>
      <c r="T803">
        <f>MATCH(G803,ЦС2!A:A,0)</f>
        <v>4</v>
      </c>
      <c r="U803" t="str">
        <f>INDEX(ЦС2!D:D,Лист2!T803)</f>
        <v>Государственная программа 3</v>
      </c>
      <c r="V803" t="e">
        <f>MATCH(I803,ЦС10!A:A,0)</f>
        <v>#N/A</v>
      </c>
      <c r="W803" t="e">
        <f>INDEX(ЦС10!D:D,Лист2!V803)</f>
        <v>#N/A</v>
      </c>
      <c r="X803" t="e">
        <f>INDEX(ЦС10!E:E,Лист2!V803)</f>
        <v>#N/A</v>
      </c>
      <c r="Y803">
        <f t="shared" ca="1" si="60"/>
        <v>1</v>
      </c>
      <c r="Z803">
        <f t="shared" ca="1" si="61"/>
        <v>251360</v>
      </c>
      <c r="AA803">
        <f t="shared" ca="1" si="62"/>
        <v>522163</v>
      </c>
      <c r="AB803">
        <f t="shared" ca="1" si="63"/>
        <v>-251360</v>
      </c>
      <c r="AC803">
        <f t="shared" ca="1" si="64"/>
        <v>270803</v>
      </c>
    </row>
    <row r="804" spans="1:29" x14ac:dyDescent="0.25">
      <c r="A804" t="s">
        <v>2447</v>
      </c>
      <c r="B804" t="s">
        <v>2448</v>
      </c>
      <c r="C804" t="s">
        <v>1036</v>
      </c>
      <c r="D804" t="s">
        <v>1037</v>
      </c>
      <c r="E804" t="s">
        <v>1067</v>
      </c>
      <c r="F804" t="s">
        <v>1068</v>
      </c>
      <c r="G804" t="s">
        <v>1040</v>
      </c>
      <c r="H804" t="s">
        <v>2484</v>
      </c>
      <c r="I804" t="s">
        <v>3396</v>
      </c>
      <c r="J804" t="s">
        <v>3397</v>
      </c>
      <c r="K804" t="s">
        <v>154</v>
      </c>
      <c r="L804" t="s">
        <v>155</v>
      </c>
      <c r="M804">
        <v>332360</v>
      </c>
      <c r="N804">
        <v>-332360</v>
      </c>
      <c r="O804">
        <v>0</v>
      </c>
      <c r="Q804" t="e">
        <f>MATCH(A804,Вед!A:A,0)</f>
        <v>#N/A</v>
      </c>
      <c r="R804" t="e">
        <f>INDEX(Вед!D:D,Лист2!Q804)</f>
        <v>#N/A</v>
      </c>
      <c r="S804" t="e">
        <f>INDEX(Вед!E:E,Лист2!Q804)</f>
        <v>#N/A</v>
      </c>
      <c r="T804">
        <f>MATCH(G804,ЦС2!A:A,0)</f>
        <v>4</v>
      </c>
      <c r="U804" t="str">
        <f>INDEX(ЦС2!D:D,Лист2!T804)</f>
        <v>Государственная программа 3</v>
      </c>
      <c r="V804" t="e">
        <f>MATCH(I804,ЦС10!A:A,0)</f>
        <v>#N/A</v>
      </c>
      <c r="W804" t="e">
        <f>INDEX(ЦС10!D:D,Лист2!V804)</f>
        <v>#N/A</v>
      </c>
      <c r="X804" t="e">
        <f>INDEX(ЦС10!E:E,Лист2!V804)</f>
        <v>#N/A</v>
      </c>
      <c r="Y804">
        <f t="shared" ca="1" si="60"/>
        <v>1</v>
      </c>
      <c r="Z804">
        <f t="shared" ca="1" si="61"/>
        <v>186542</v>
      </c>
      <c r="AA804">
        <f t="shared" ca="1" si="62"/>
        <v>602473</v>
      </c>
      <c r="AB804">
        <f t="shared" ca="1" si="63"/>
        <v>-186542</v>
      </c>
      <c r="AC804">
        <f t="shared" ca="1" si="64"/>
        <v>415931</v>
      </c>
    </row>
    <row r="805" spans="1:29" x14ac:dyDescent="0.25">
      <c r="A805" t="s">
        <v>2447</v>
      </c>
      <c r="B805" t="s">
        <v>2448</v>
      </c>
      <c r="C805" t="s">
        <v>1036</v>
      </c>
      <c r="D805" t="s">
        <v>1037</v>
      </c>
      <c r="E805" t="s">
        <v>1067</v>
      </c>
      <c r="F805" t="s">
        <v>1068</v>
      </c>
      <c r="G805" t="s">
        <v>1040</v>
      </c>
      <c r="H805" t="s">
        <v>2484</v>
      </c>
      <c r="I805" t="s">
        <v>3398</v>
      </c>
      <c r="J805" t="s">
        <v>3399</v>
      </c>
      <c r="K805" t="s">
        <v>242</v>
      </c>
      <c r="L805" t="s">
        <v>243</v>
      </c>
      <c r="M805">
        <v>860788</v>
      </c>
      <c r="N805">
        <v>184993</v>
      </c>
      <c r="O805">
        <v>1045781</v>
      </c>
      <c r="Q805" t="e">
        <f>MATCH(A805,Вед!A:A,0)</f>
        <v>#N/A</v>
      </c>
      <c r="R805" t="e">
        <f>INDEX(Вед!D:D,Лист2!Q805)</f>
        <v>#N/A</v>
      </c>
      <c r="S805" t="e">
        <f>INDEX(Вед!E:E,Лист2!Q805)</f>
        <v>#N/A</v>
      </c>
      <c r="T805">
        <f>MATCH(G805,ЦС2!A:A,0)</f>
        <v>4</v>
      </c>
      <c r="U805" t="str">
        <f>INDEX(ЦС2!D:D,Лист2!T805)</f>
        <v>Государственная программа 3</v>
      </c>
      <c r="V805" t="e">
        <f>MATCH(I805,ЦС10!A:A,0)</f>
        <v>#N/A</v>
      </c>
      <c r="W805" t="e">
        <f>INDEX(ЦС10!D:D,Лист2!V805)</f>
        <v>#N/A</v>
      </c>
      <c r="X805" t="e">
        <f>INDEX(ЦС10!E:E,Лист2!V805)</f>
        <v>#N/A</v>
      </c>
      <c r="Y805">
        <f t="shared" ca="1" si="60"/>
        <v>3</v>
      </c>
      <c r="Z805">
        <f t="shared" ca="1" si="61"/>
        <v>126935</v>
      </c>
      <c r="AA805">
        <f t="shared" ca="1" si="62"/>
        <v>205908</v>
      </c>
      <c r="AB805">
        <f t="shared" ca="1" si="63"/>
        <v>0</v>
      </c>
      <c r="AC805">
        <f t="shared" ca="1" si="64"/>
        <v>205908</v>
      </c>
    </row>
    <row r="806" spans="1:29" x14ac:dyDescent="0.25">
      <c r="A806" t="s">
        <v>2447</v>
      </c>
      <c r="B806" t="s">
        <v>2448</v>
      </c>
      <c r="C806" t="s">
        <v>1036</v>
      </c>
      <c r="D806" t="s">
        <v>1037</v>
      </c>
      <c r="E806" t="s">
        <v>1067</v>
      </c>
      <c r="F806" t="s">
        <v>1068</v>
      </c>
      <c r="G806" t="s">
        <v>1040</v>
      </c>
      <c r="H806" t="s">
        <v>2484</v>
      </c>
      <c r="I806" t="s">
        <v>3398</v>
      </c>
      <c r="J806" t="s">
        <v>3399</v>
      </c>
      <c r="K806" t="s">
        <v>244</v>
      </c>
      <c r="L806" t="s">
        <v>245</v>
      </c>
      <c r="M806">
        <v>156807</v>
      </c>
      <c r="N806">
        <v>145720</v>
      </c>
      <c r="O806">
        <v>302527</v>
      </c>
      <c r="Q806" t="e">
        <f>MATCH(A806,Вед!A:A,0)</f>
        <v>#N/A</v>
      </c>
      <c r="R806" t="e">
        <f>INDEX(Вед!D:D,Лист2!Q806)</f>
        <v>#N/A</v>
      </c>
      <c r="S806" t="e">
        <f>INDEX(Вед!E:E,Лист2!Q806)</f>
        <v>#N/A</v>
      </c>
      <c r="T806">
        <f>MATCH(G806,ЦС2!A:A,0)</f>
        <v>4</v>
      </c>
      <c r="U806" t="str">
        <f>INDEX(ЦС2!D:D,Лист2!T806)</f>
        <v>Государственная программа 3</v>
      </c>
      <c r="V806" t="e">
        <f>MATCH(I806,ЦС10!A:A,0)</f>
        <v>#N/A</v>
      </c>
      <c r="W806" t="e">
        <f>INDEX(ЦС10!D:D,Лист2!V806)</f>
        <v>#N/A</v>
      </c>
      <c r="X806" t="e">
        <f>INDEX(ЦС10!E:E,Лист2!V806)</f>
        <v>#N/A</v>
      </c>
      <c r="Y806">
        <f t="shared" ca="1" si="60"/>
        <v>2</v>
      </c>
      <c r="Z806">
        <f t="shared" ca="1" si="61"/>
        <v>634523</v>
      </c>
      <c r="AA806">
        <f t="shared" ca="1" si="62"/>
        <v>996779</v>
      </c>
      <c r="AB806">
        <f t="shared" ca="1" si="63"/>
        <v>-996779</v>
      </c>
      <c r="AC806">
        <f t="shared" ca="1" si="64"/>
        <v>0</v>
      </c>
    </row>
    <row r="807" spans="1:29" x14ac:dyDescent="0.25">
      <c r="A807" t="s">
        <v>2447</v>
      </c>
      <c r="B807" t="s">
        <v>2448</v>
      </c>
      <c r="C807" t="s">
        <v>1036</v>
      </c>
      <c r="D807" t="s">
        <v>1037</v>
      </c>
      <c r="E807" t="s">
        <v>1067</v>
      </c>
      <c r="F807" t="s">
        <v>1068</v>
      </c>
      <c r="G807" t="s">
        <v>1040</v>
      </c>
      <c r="H807" t="s">
        <v>2484</v>
      </c>
      <c r="I807" t="s">
        <v>3398</v>
      </c>
      <c r="J807" t="s">
        <v>3399</v>
      </c>
      <c r="K807" t="s">
        <v>246</v>
      </c>
      <c r="L807" t="s">
        <v>247</v>
      </c>
      <c r="M807">
        <v>863508</v>
      </c>
      <c r="N807">
        <v>0</v>
      </c>
      <c r="O807">
        <v>863508</v>
      </c>
      <c r="Q807" t="e">
        <f>MATCH(A807,Вед!A:A,0)</f>
        <v>#N/A</v>
      </c>
      <c r="R807" t="e">
        <f>INDEX(Вед!D:D,Лист2!Q807)</f>
        <v>#N/A</v>
      </c>
      <c r="S807" t="e">
        <f>INDEX(Вед!E:E,Лист2!Q807)</f>
        <v>#N/A</v>
      </c>
      <c r="T807">
        <f>MATCH(G807,ЦС2!A:A,0)</f>
        <v>4</v>
      </c>
      <c r="U807" t="str">
        <f>INDEX(ЦС2!D:D,Лист2!T807)</f>
        <v>Государственная программа 3</v>
      </c>
      <c r="V807" t="e">
        <f>MATCH(I807,ЦС10!A:A,0)</f>
        <v>#N/A</v>
      </c>
      <c r="W807" t="e">
        <f>INDEX(ЦС10!D:D,Лист2!V807)</f>
        <v>#N/A</v>
      </c>
      <c r="X807" t="e">
        <f>INDEX(ЦС10!E:E,Лист2!V807)</f>
        <v>#N/A</v>
      </c>
      <c r="Y807">
        <f t="shared" ca="1" si="60"/>
        <v>0</v>
      </c>
      <c r="Z807">
        <f t="shared" ca="1" si="61"/>
        <v>338542</v>
      </c>
      <c r="AA807">
        <f t="shared" ca="1" si="62"/>
        <v>956472</v>
      </c>
      <c r="AB807">
        <f t="shared" ca="1" si="63"/>
        <v>338542</v>
      </c>
      <c r="AC807">
        <f t="shared" ca="1" si="64"/>
        <v>1295014</v>
      </c>
    </row>
    <row r="808" spans="1:29" x14ac:dyDescent="0.25">
      <c r="A808" t="s">
        <v>2447</v>
      </c>
      <c r="B808" t="s">
        <v>2448</v>
      </c>
      <c r="C808" t="s">
        <v>1036</v>
      </c>
      <c r="D808" t="s">
        <v>1037</v>
      </c>
      <c r="E808" t="s">
        <v>1067</v>
      </c>
      <c r="F808" t="s">
        <v>1068</v>
      </c>
      <c r="G808" t="s">
        <v>1040</v>
      </c>
      <c r="H808" t="s">
        <v>2484</v>
      </c>
      <c r="I808" t="s">
        <v>3398</v>
      </c>
      <c r="J808" t="s">
        <v>3399</v>
      </c>
      <c r="K808" t="s">
        <v>82</v>
      </c>
      <c r="L808" t="s">
        <v>83</v>
      </c>
      <c r="M808">
        <v>814245</v>
      </c>
      <c r="N808">
        <v>-151864</v>
      </c>
      <c r="O808">
        <v>662381</v>
      </c>
      <c r="Q808" t="e">
        <f>MATCH(A808,Вед!A:A,0)</f>
        <v>#N/A</v>
      </c>
      <c r="R808" t="e">
        <f>INDEX(Вед!D:D,Лист2!Q808)</f>
        <v>#N/A</v>
      </c>
      <c r="S808" t="e">
        <f>INDEX(Вед!E:E,Лист2!Q808)</f>
        <v>#N/A</v>
      </c>
      <c r="T808">
        <f>MATCH(G808,ЦС2!A:A,0)</f>
        <v>4</v>
      </c>
      <c r="U808" t="str">
        <f>INDEX(ЦС2!D:D,Лист2!T808)</f>
        <v>Государственная программа 3</v>
      </c>
      <c r="V808" t="e">
        <f>MATCH(I808,ЦС10!A:A,0)</f>
        <v>#N/A</v>
      </c>
      <c r="W808" t="e">
        <f>INDEX(ЦС10!D:D,Лист2!V808)</f>
        <v>#N/A</v>
      </c>
      <c r="X808" t="e">
        <f>INDEX(ЦС10!E:E,Лист2!V808)</f>
        <v>#N/A</v>
      </c>
      <c r="Y808">
        <f t="shared" ca="1" si="60"/>
        <v>0</v>
      </c>
      <c r="Z808">
        <f t="shared" ca="1" si="61"/>
        <v>122848</v>
      </c>
      <c r="AA808">
        <f t="shared" ca="1" si="62"/>
        <v>438965</v>
      </c>
      <c r="AB808">
        <f t="shared" ca="1" si="63"/>
        <v>122848</v>
      </c>
      <c r="AC808">
        <f t="shared" ca="1" si="64"/>
        <v>561813</v>
      </c>
    </row>
    <row r="809" spans="1:29" x14ac:dyDescent="0.25">
      <c r="A809" t="s">
        <v>2447</v>
      </c>
      <c r="B809" t="s">
        <v>2448</v>
      </c>
      <c r="C809" t="s">
        <v>1036</v>
      </c>
      <c r="D809" t="s">
        <v>1037</v>
      </c>
      <c r="E809" t="s">
        <v>1067</v>
      </c>
      <c r="F809" t="s">
        <v>1068</v>
      </c>
      <c r="G809" t="s">
        <v>1040</v>
      </c>
      <c r="H809" t="s">
        <v>2484</v>
      </c>
      <c r="I809" t="s">
        <v>3398</v>
      </c>
      <c r="J809" t="s">
        <v>3399</v>
      </c>
      <c r="K809" t="s">
        <v>102</v>
      </c>
      <c r="L809" t="s">
        <v>103</v>
      </c>
      <c r="M809">
        <v>986130</v>
      </c>
      <c r="N809">
        <v>108390</v>
      </c>
      <c r="O809">
        <v>1094520</v>
      </c>
      <c r="Q809" t="e">
        <f>MATCH(A809,Вед!A:A,0)</f>
        <v>#N/A</v>
      </c>
      <c r="R809" t="e">
        <f>INDEX(Вед!D:D,Лист2!Q809)</f>
        <v>#N/A</v>
      </c>
      <c r="S809" t="e">
        <f>INDEX(Вед!E:E,Лист2!Q809)</f>
        <v>#N/A</v>
      </c>
      <c r="T809">
        <f>MATCH(G809,ЦС2!A:A,0)</f>
        <v>4</v>
      </c>
      <c r="U809" t="str">
        <f>INDEX(ЦС2!D:D,Лист2!T809)</f>
        <v>Государственная программа 3</v>
      </c>
      <c r="V809" t="e">
        <f>MATCH(I809,ЦС10!A:A,0)</f>
        <v>#N/A</v>
      </c>
      <c r="W809" t="e">
        <f>INDEX(ЦС10!D:D,Лист2!V809)</f>
        <v>#N/A</v>
      </c>
      <c r="X809" t="e">
        <f>INDEX(ЦС10!E:E,Лист2!V809)</f>
        <v>#N/A</v>
      </c>
      <c r="Y809">
        <f t="shared" ca="1" si="60"/>
        <v>3</v>
      </c>
      <c r="Z809">
        <f t="shared" ca="1" si="61"/>
        <v>375701</v>
      </c>
      <c r="AA809">
        <f t="shared" ca="1" si="62"/>
        <v>885517</v>
      </c>
      <c r="AB809">
        <f t="shared" ca="1" si="63"/>
        <v>0</v>
      </c>
      <c r="AC809">
        <f t="shared" ca="1" si="64"/>
        <v>885517</v>
      </c>
    </row>
    <row r="810" spans="1:29" x14ac:dyDescent="0.25">
      <c r="A810" t="s">
        <v>2447</v>
      </c>
      <c r="B810" t="s">
        <v>2448</v>
      </c>
      <c r="C810" t="s">
        <v>1036</v>
      </c>
      <c r="D810" t="s">
        <v>1037</v>
      </c>
      <c r="E810" t="s">
        <v>1067</v>
      </c>
      <c r="F810" t="s">
        <v>1068</v>
      </c>
      <c r="G810" t="s">
        <v>1040</v>
      </c>
      <c r="H810" t="s">
        <v>2484</v>
      </c>
      <c r="I810" t="s">
        <v>3370</v>
      </c>
      <c r="J810" t="s">
        <v>3371</v>
      </c>
      <c r="K810" t="s">
        <v>102</v>
      </c>
      <c r="L810" t="s">
        <v>103</v>
      </c>
      <c r="M810">
        <v>33732</v>
      </c>
      <c r="N810">
        <v>0</v>
      </c>
      <c r="O810">
        <v>33732</v>
      </c>
      <c r="Q810" t="e">
        <f>MATCH(A810,Вед!A:A,0)</f>
        <v>#N/A</v>
      </c>
      <c r="R810" t="e">
        <f>INDEX(Вед!D:D,Лист2!Q810)</f>
        <v>#N/A</v>
      </c>
      <c r="S810" t="e">
        <f>INDEX(Вед!E:E,Лист2!Q810)</f>
        <v>#N/A</v>
      </c>
      <c r="T810">
        <f>MATCH(G810,ЦС2!A:A,0)</f>
        <v>4</v>
      </c>
      <c r="U810" t="str">
        <f>INDEX(ЦС2!D:D,Лист2!T810)</f>
        <v>Государственная программа 3</v>
      </c>
      <c r="V810" t="e">
        <f>MATCH(I810,ЦС10!A:A,0)</f>
        <v>#N/A</v>
      </c>
      <c r="W810" t="e">
        <f>INDEX(ЦС10!D:D,Лист2!V810)</f>
        <v>#N/A</v>
      </c>
      <c r="X810" t="e">
        <f>INDEX(ЦС10!E:E,Лист2!V810)</f>
        <v>#N/A</v>
      </c>
      <c r="Y810">
        <f t="shared" ca="1" si="60"/>
        <v>0</v>
      </c>
      <c r="Z810">
        <f t="shared" ca="1" si="61"/>
        <v>61509</v>
      </c>
      <c r="AA810">
        <f t="shared" ca="1" si="62"/>
        <v>406525</v>
      </c>
      <c r="AB810">
        <f t="shared" ca="1" si="63"/>
        <v>61509</v>
      </c>
      <c r="AC810">
        <f t="shared" ca="1" si="64"/>
        <v>468034</v>
      </c>
    </row>
    <row r="811" spans="1:29" x14ac:dyDescent="0.25">
      <c r="A811" t="s">
        <v>2447</v>
      </c>
      <c r="B811" t="s">
        <v>2448</v>
      </c>
      <c r="C811" t="s">
        <v>1036</v>
      </c>
      <c r="D811" t="s">
        <v>1037</v>
      </c>
      <c r="E811" t="s">
        <v>1067</v>
      </c>
      <c r="F811" t="s">
        <v>1068</v>
      </c>
      <c r="G811" t="s">
        <v>1040</v>
      </c>
      <c r="H811" t="s">
        <v>2484</v>
      </c>
      <c r="I811" t="s">
        <v>3400</v>
      </c>
      <c r="J811" t="s">
        <v>3401</v>
      </c>
      <c r="K811" t="s">
        <v>102</v>
      </c>
      <c r="L811" t="s">
        <v>103</v>
      </c>
      <c r="M811">
        <v>551067</v>
      </c>
      <c r="N811">
        <v>-120686</v>
      </c>
      <c r="O811">
        <v>430381</v>
      </c>
      <c r="Q811" t="e">
        <f>MATCH(A811,Вед!A:A,0)</f>
        <v>#N/A</v>
      </c>
      <c r="R811" t="e">
        <f>INDEX(Вед!D:D,Лист2!Q811)</f>
        <v>#N/A</v>
      </c>
      <c r="S811" t="e">
        <f>INDEX(Вед!E:E,Лист2!Q811)</f>
        <v>#N/A</v>
      </c>
      <c r="T811">
        <f>MATCH(G811,ЦС2!A:A,0)</f>
        <v>4</v>
      </c>
      <c r="U811" t="str">
        <f>INDEX(ЦС2!D:D,Лист2!T811)</f>
        <v>Государственная программа 3</v>
      </c>
      <c r="V811" t="e">
        <f>MATCH(I811,ЦС10!A:A,0)</f>
        <v>#N/A</v>
      </c>
      <c r="W811" t="e">
        <f>INDEX(ЦС10!D:D,Лист2!V811)</f>
        <v>#N/A</v>
      </c>
      <c r="X811" t="e">
        <f>INDEX(ЦС10!E:E,Лист2!V811)</f>
        <v>#N/A</v>
      </c>
      <c r="Y811">
        <f t="shared" ca="1" si="60"/>
        <v>3</v>
      </c>
      <c r="Z811">
        <f t="shared" ca="1" si="61"/>
        <v>834848</v>
      </c>
      <c r="AA811">
        <f t="shared" ca="1" si="62"/>
        <v>883135</v>
      </c>
      <c r="AB811">
        <f t="shared" ca="1" si="63"/>
        <v>0</v>
      </c>
      <c r="AC811">
        <f t="shared" ca="1" si="64"/>
        <v>883135</v>
      </c>
    </row>
    <row r="812" spans="1:29" x14ac:dyDescent="0.25">
      <c r="A812" t="s">
        <v>2447</v>
      </c>
      <c r="B812" t="s">
        <v>2448</v>
      </c>
      <c r="C812" t="s">
        <v>1036</v>
      </c>
      <c r="D812" t="s">
        <v>1037</v>
      </c>
      <c r="E812" t="s">
        <v>1067</v>
      </c>
      <c r="F812" t="s">
        <v>1068</v>
      </c>
      <c r="G812" t="s">
        <v>1040</v>
      </c>
      <c r="H812" t="s">
        <v>2484</v>
      </c>
      <c r="I812" t="s">
        <v>3402</v>
      </c>
      <c r="J812" t="s">
        <v>3403</v>
      </c>
      <c r="K812" t="s">
        <v>190</v>
      </c>
      <c r="L812" t="s">
        <v>191</v>
      </c>
      <c r="M812">
        <v>332714</v>
      </c>
      <c r="N812">
        <v>-278455</v>
      </c>
      <c r="O812">
        <v>54259</v>
      </c>
      <c r="Q812" t="e">
        <f>MATCH(A812,Вед!A:A,0)</f>
        <v>#N/A</v>
      </c>
      <c r="R812" t="e">
        <f>INDEX(Вед!D:D,Лист2!Q812)</f>
        <v>#N/A</v>
      </c>
      <c r="S812" t="e">
        <f>INDEX(Вед!E:E,Лист2!Q812)</f>
        <v>#N/A</v>
      </c>
      <c r="T812">
        <f>MATCH(G812,ЦС2!A:A,0)</f>
        <v>4</v>
      </c>
      <c r="U812" t="str">
        <f>INDEX(ЦС2!D:D,Лист2!T812)</f>
        <v>Государственная программа 3</v>
      </c>
      <c r="V812" t="e">
        <f>MATCH(I812,ЦС10!A:A,0)</f>
        <v>#N/A</v>
      </c>
      <c r="W812" t="e">
        <f>INDEX(ЦС10!D:D,Лист2!V812)</f>
        <v>#N/A</v>
      </c>
      <c r="X812" t="e">
        <f>INDEX(ЦС10!E:E,Лист2!V812)</f>
        <v>#N/A</v>
      </c>
      <c r="Y812">
        <f t="shared" ca="1" si="60"/>
        <v>1</v>
      </c>
      <c r="Z812">
        <f t="shared" ca="1" si="61"/>
        <v>115064</v>
      </c>
      <c r="AA812">
        <f t="shared" ca="1" si="62"/>
        <v>145608</v>
      </c>
      <c r="AB812">
        <f t="shared" ca="1" si="63"/>
        <v>-115064</v>
      </c>
      <c r="AC812">
        <f t="shared" ca="1" si="64"/>
        <v>30544</v>
      </c>
    </row>
    <row r="813" spans="1:29" x14ac:dyDescent="0.25">
      <c r="A813" t="s">
        <v>2447</v>
      </c>
      <c r="B813" t="s">
        <v>2448</v>
      </c>
      <c r="C813" t="s">
        <v>1036</v>
      </c>
      <c r="D813" t="s">
        <v>1037</v>
      </c>
      <c r="E813" t="s">
        <v>1067</v>
      </c>
      <c r="F813" t="s">
        <v>1068</v>
      </c>
      <c r="G813" t="s">
        <v>1040</v>
      </c>
      <c r="H813" t="s">
        <v>2484</v>
      </c>
      <c r="I813" t="s">
        <v>3404</v>
      </c>
      <c r="J813" t="s">
        <v>3405</v>
      </c>
      <c r="K813" t="s">
        <v>190</v>
      </c>
      <c r="L813" t="s">
        <v>191</v>
      </c>
      <c r="M813">
        <v>504091</v>
      </c>
      <c r="N813">
        <v>155971</v>
      </c>
      <c r="O813">
        <v>660062</v>
      </c>
      <c r="Q813" t="e">
        <f>MATCH(A813,Вед!A:A,0)</f>
        <v>#N/A</v>
      </c>
      <c r="R813" t="e">
        <f>INDEX(Вед!D:D,Лист2!Q813)</f>
        <v>#N/A</v>
      </c>
      <c r="S813" t="e">
        <f>INDEX(Вед!E:E,Лист2!Q813)</f>
        <v>#N/A</v>
      </c>
      <c r="T813">
        <f>MATCH(G813,ЦС2!A:A,0)</f>
        <v>4</v>
      </c>
      <c r="U813" t="str">
        <f>INDEX(ЦС2!D:D,Лист2!T813)</f>
        <v>Государственная программа 3</v>
      </c>
      <c r="V813" t="e">
        <f>MATCH(I813,ЦС10!A:A,0)</f>
        <v>#N/A</v>
      </c>
      <c r="W813" t="e">
        <f>INDEX(ЦС10!D:D,Лист2!V813)</f>
        <v>#N/A</v>
      </c>
      <c r="X813" t="e">
        <f>INDEX(ЦС10!E:E,Лист2!V813)</f>
        <v>#N/A</v>
      </c>
      <c r="Y813">
        <f t="shared" ca="1" si="60"/>
        <v>2</v>
      </c>
      <c r="Z813">
        <f t="shared" ca="1" si="61"/>
        <v>516418</v>
      </c>
      <c r="AA813">
        <f t="shared" ca="1" si="62"/>
        <v>967284</v>
      </c>
      <c r="AB813">
        <f t="shared" ca="1" si="63"/>
        <v>-967284</v>
      </c>
      <c r="AC813">
        <f t="shared" ca="1" si="64"/>
        <v>0</v>
      </c>
    </row>
    <row r="814" spans="1:29" x14ac:dyDescent="0.25">
      <c r="A814" t="s">
        <v>2447</v>
      </c>
      <c r="B814" t="s">
        <v>2448</v>
      </c>
      <c r="C814" t="s">
        <v>1036</v>
      </c>
      <c r="D814" t="s">
        <v>1037</v>
      </c>
      <c r="E814" t="s">
        <v>1067</v>
      </c>
      <c r="F814" t="s">
        <v>1068</v>
      </c>
      <c r="G814" t="s">
        <v>1040</v>
      </c>
      <c r="H814" t="s">
        <v>2484</v>
      </c>
      <c r="I814" t="s">
        <v>3406</v>
      </c>
      <c r="J814" t="s">
        <v>3407</v>
      </c>
      <c r="K814" t="s">
        <v>190</v>
      </c>
      <c r="L814" t="s">
        <v>191</v>
      </c>
      <c r="M814">
        <v>942069</v>
      </c>
      <c r="N814">
        <v>0</v>
      </c>
      <c r="O814">
        <v>942069</v>
      </c>
      <c r="Q814" t="e">
        <f>MATCH(A814,Вед!A:A,0)</f>
        <v>#N/A</v>
      </c>
      <c r="R814" t="e">
        <f>INDEX(Вед!D:D,Лист2!Q814)</f>
        <v>#N/A</v>
      </c>
      <c r="S814" t="e">
        <f>INDEX(Вед!E:E,Лист2!Q814)</f>
        <v>#N/A</v>
      </c>
      <c r="T814">
        <f>MATCH(G814,ЦС2!A:A,0)</f>
        <v>4</v>
      </c>
      <c r="U814" t="str">
        <f>INDEX(ЦС2!D:D,Лист2!T814)</f>
        <v>Государственная программа 3</v>
      </c>
      <c r="V814" t="e">
        <f>MATCH(I814,ЦС10!A:A,0)</f>
        <v>#N/A</v>
      </c>
      <c r="W814" t="e">
        <f>INDEX(ЦС10!D:D,Лист2!V814)</f>
        <v>#N/A</v>
      </c>
      <c r="X814" t="e">
        <f>INDEX(ЦС10!E:E,Лист2!V814)</f>
        <v>#N/A</v>
      </c>
      <c r="Y814">
        <f t="shared" ca="1" si="60"/>
        <v>0</v>
      </c>
      <c r="Z814">
        <f t="shared" ca="1" si="61"/>
        <v>449661</v>
      </c>
      <c r="AA814">
        <f t="shared" ca="1" si="62"/>
        <v>941230</v>
      </c>
      <c r="AB814">
        <f t="shared" ca="1" si="63"/>
        <v>449661</v>
      </c>
      <c r="AC814">
        <f t="shared" ca="1" si="64"/>
        <v>1390891</v>
      </c>
    </row>
    <row r="815" spans="1:29" x14ac:dyDescent="0.25">
      <c r="A815" t="s">
        <v>2447</v>
      </c>
      <c r="B815" t="s">
        <v>2448</v>
      </c>
      <c r="C815" t="s">
        <v>1036</v>
      </c>
      <c r="D815" t="s">
        <v>1037</v>
      </c>
      <c r="E815" t="s">
        <v>1067</v>
      </c>
      <c r="F815" t="s">
        <v>1068</v>
      </c>
      <c r="G815" t="s">
        <v>1040</v>
      </c>
      <c r="H815" t="s">
        <v>2484</v>
      </c>
      <c r="I815" t="s">
        <v>3408</v>
      </c>
      <c r="J815" t="s">
        <v>3409</v>
      </c>
      <c r="K815" t="s">
        <v>190</v>
      </c>
      <c r="L815" t="s">
        <v>191</v>
      </c>
      <c r="M815">
        <v>975762</v>
      </c>
      <c r="N815">
        <v>-975762</v>
      </c>
      <c r="O815">
        <v>0</v>
      </c>
      <c r="Q815" t="e">
        <f>MATCH(A815,Вед!A:A,0)</f>
        <v>#N/A</v>
      </c>
      <c r="R815" t="e">
        <f>INDEX(Вед!D:D,Лист2!Q815)</f>
        <v>#N/A</v>
      </c>
      <c r="S815" t="e">
        <f>INDEX(Вед!E:E,Лист2!Q815)</f>
        <v>#N/A</v>
      </c>
      <c r="T815">
        <f>MATCH(G815,ЦС2!A:A,0)</f>
        <v>4</v>
      </c>
      <c r="U815" t="str">
        <f>INDEX(ЦС2!D:D,Лист2!T815)</f>
        <v>Государственная программа 3</v>
      </c>
      <c r="V815" t="e">
        <f>MATCH(I815,ЦС10!A:A,0)</f>
        <v>#N/A</v>
      </c>
      <c r="W815" t="e">
        <f>INDEX(ЦС10!D:D,Лист2!V815)</f>
        <v>#N/A</v>
      </c>
      <c r="X815" t="e">
        <f>INDEX(ЦС10!E:E,Лист2!V815)</f>
        <v>#N/A</v>
      </c>
      <c r="Y815">
        <f t="shared" ca="1" si="60"/>
        <v>3</v>
      </c>
      <c r="Z815">
        <f t="shared" ca="1" si="61"/>
        <v>178737</v>
      </c>
      <c r="AA815">
        <f t="shared" ca="1" si="62"/>
        <v>543936</v>
      </c>
      <c r="AB815">
        <f t="shared" ca="1" si="63"/>
        <v>0</v>
      </c>
      <c r="AC815">
        <f t="shared" ca="1" si="64"/>
        <v>543936</v>
      </c>
    </row>
    <row r="816" spans="1:29" x14ac:dyDescent="0.25">
      <c r="A816" t="s">
        <v>2447</v>
      </c>
      <c r="B816" t="s">
        <v>2448</v>
      </c>
      <c r="C816" t="s">
        <v>1036</v>
      </c>
      <c r="D816" t="s">
        <v>1037</v>
      </c>
      <c r="E816" t="s">
        <v>1067</v>
      </c>
      <c r="F816" t="s">
        <v>1068</v>
      </c>
      <c r="G816" t="s">
        <v>1040</v>
      </c>
      <c r="H816" t="s">
        <v>2484</v>
      </c>
      <c r="I816" t="s">
        <v>3410</v>
      </c>
      <c r="J816" t="s">
        <v>3411</v>
      </c>
      <c r="K816" t="s">
        <v>190</v>
      </c>
      <c r="L816" t="s">
        <v>191</v>
      </c>
      <c r="M816">
        <v>190625</v>
      </c>
      <c r="N816">
        <v>-190625</v>
      </c>
      <c r="O816">
        <v>0</v>
      </c>
      <c r="Q816" t="e">
        <f>MATCH(A816,Вед!A:A,0)</f>
        <v>#N/A</v>
      </c>
      <c r="R816" t="e">
        <f>INDEX(Вед!D:D,Лист2!Q816)</f>
        <v>#N/A</v>
      </c>
      <c r="S816" t="e">
        <f>INDEX(Вед!E:E,Лист2!Q816)</f>
        <v>#N/A</v>
      </c>
      <c r="T816">
        <f>MATCH(G816,ЦС2!A:A,0)</f>
        <v>4</v>
      </c>
      <c r="U816" t="str">
        <f>INDEX(ЦС2!D:D,Лист2!T816)</f>
        <v>Государственная программа 3</v>
      </c>
      <c r="V816" t="e">
        <f>MATCH(I816,ЦС10!A:A,0)</f>
        <v>#N/A</v>
      </c>
      <c r="W816" t="e">
        <f>INDEX(ЦС10!D:D,Лист2!V816)</f>
        <v>#N/A</v>
      </c>
      <c r="X816" t="e">
        <f>INDEX(ЦС10!E:E,Лист2!V816)</f>
        <v>#N/A</v>
      </c>
      <c r="Y816">
        <f t="shared" ca="1" si="60"/>
        <v>3</v>
      </c>
      <c r="Z816">
        <f t="shared" ca="1" si="61"/>
        <v>159695</v>
      </c>
      <c r="AA816">
        <f t="shared" ca="1" si="62"/>
        <v>280272</v>
      </c>
      <c r="AB816">
        <f t="shared" ca="1" si="63"/>
        <v>0</v>
      </c>
      <c r="AC816">
        <f t="shared" ca="1" si="64"/>
        <v>280272</v>
      </c>
    </row>
    <row r="817" spans="1:29" x14ac:dyDescent="0.25">
      <c r="A817" t="s">
        <v>2447</v>
      </c>
      <c r="B817" t="s">
        <v>2448</v>
      </c>
      <c r="C817" t="s">
        <v>1036</v>
      </c>
      <c r="D817" t="s">
        <v>1037</v>
      </c>
      <c r="E817" t="s">
        <v>1067</v>
      </c>
      <c r="F817" t="s">
        <v>1068</v>
      </c>
      <c r="G817" t="s">
        <v>219</v>
      </c>
      <c r="H817" t="s">
        <v>2466</v>
      </c>
      <c r="I817" t="s">
        <v>2624</v>
      </c>
      <c r="J817" t="s">
        <v>2625</v>
      </c>
      <c r="K817" t="s">
        <v>154</v>
      </c>
      <c r="L817" t="s">
        <v>155</v>
      </c>
      <c r="M817">
        <v>946756</v>
      </c>
      <c r="N817">
        <v>-231615</v>
      </c>
      <c r="O817">
        <v>715141</v>
      </c>
      <c r="Q817" t="e">
        <f>MATCH(A817,Вед!A:A,0)</f>
        <v>#N/A</v>
      </c>
      <c r="R817" t="e">
        <f>INDEX(Вед!D:D,Лист2!Q817)</f>
        <v>#N/A</v>
      </c>
      <c r="S817" t="e">
        <f>INDEX(Вед!E:E,Лист2!Q817)</f>
        <v>#N/A</v>
      </c>
      <c r="T817">
        <f>MATCH(G817,ЦС2!A:A,0)</f>
        <v>19</v>
      </c>
      <c r="U817" t="str">
        <f>INDEX(ЦС2!D:D,Лист2!T817)</f>
        <v>Государственная программа 18</v>
      </c>
      <c r="V817" t="e">
        <f>MATCH(I817,ЦС10!A:A,0)</f>
        <v>#N/A</v>
      </c>
      <c r="W817" t="e">
        <f>INDEX(ЦС10!D:D,Лист2!V817)</f>
        <v>#N/A</v>
      </c>
      <c r="X817" t="e">
        <f>INDEX(ЦС10!E:E,Лист2!V817)</f>
        <v>#N/A</v>
      </c>
      <c r="Y817">
        <f t="shared" ca="1" si="60"/>
        <v>3</v>
      </c>
      <c r="Z817">
        <f t="shared" ca="1" si="61"/>
        <v>357178</v>
      </c>
      <c r="AA817">
        <f t="shared" ca="1" si="62"/>
        <v>520982</v>
      </c>
      <c r="AB817">
        <f t="shared" ca="1" si="63"/>
        <v>0</v>
      </c>
      <c r="AC817">
        <f t="shared" ca="1" si="64"/>
        <v>520982</v>
      </c>
    </row>
    <row r="818" spans="1:29" x14ac:dyDescent="0.25">
      <c r="A818" t="s">
        <v>2447</v>
      </c>
      <c r="B818" t="s">
        <v>2448</v>
      </c>
      <c r="C818" t="s">
        <v>1036</v>
      </c>
      <c r="D818" t="s">
        <v>1037</v>
      </c>
      <c r="E818" t="s">
        <v>1067</v>
      </c>
      <c r="F818" t="s">
        <v>1068</v>
      </c>
      <c r="G818" t="s">
        <v>219</v>
      </c>
      <c r="H818" t="s">
        <v>2466</v>
      </c>
      <c r="I818" t="s">
        <v>3412</v>
      </c>
      <c r="J818" t="s">
        <v>3413</v>
      </c>
      <c r="K818" t="s">
        <v>154</v>
      </c>
      <c r="L818" t="s">
        <v>155</v>
      </c>
      <c r="M818">
        <v>794345</v>
      </c>
      <c r="N818">
        <v>0</v>
      </c>
      <c r="O818">
        <v>794345</v>
      </c>
      <c r="Q818" t="e">
        <f>MATCH(A818,Вед!A:A,0)</f>
        <v>#N/A</v>
      </c>
      <c r="R818" t="e">
        <f>INDEX(Вед!D:D,Лист2!Q818)</f>
        <v>#N/A</v>
      </c>
      <c r="S818" t="e">
        <f>INDEX(Вед!E:E,Лист2!Q818)</f>
        <v>#N/A</v>
      </c>
      <c r="T818">
        <f>MATCH(G818,ЦС2!A:A,0)</f>
        <v>19</v>
      </c>
      <c r="U818" t="str">
        <f>INDEX(ЦС2!D:D,Лист2!T818)</f>
        <v>Государственная программа 18</v>
      </c>
      <c r="V818" t="e">
        <f>MATCH(I818,ЦС10!A:A,0)</f>
        <v>#N/A</v>
      </c>
      <c r="W818" t="e">
        <f>INDEX(ЦС10!D:D,Лист2!V818)</f>
        <v>#N/A</v>
      </c>
      <c r="X818" t="e">
        <f>INDEX(ЦС10!E:E,Лист2!V818)</f>
        <v>#N/A</v>
      </c>
      <c r="Y818">
        <f t="shared" ca="1" si="60"/>
        <v>3</v>
      </c>
      <c r="Z818">
        <f t="shared" ca="1" si="61"/>
        <v>443790</v>
      </c>
      <c r="AA818">
        <f t="shared" ca="1" si="62"/>
        <v>453212</v>
      </c>
      <c r="AB818">
        <f t="shared" ca="1" si="63"/>
        <v>0</v>
      </c>
      <c r="AC818">
        <f t="shared" ca="1" si="64"/>
        <v>453212</v>
      </c>
    </row>
    <row r="819" spans="1:29" x14ac:dyDescent="0.25">
      <c r="A819" t="s">
        <v>2447</v>
      </c>
      <c r="B819" t="s">
        <v>2448</v>
      </c>
      <c r="C819" t="s">
        <v>1036</v>
      </c>
      <c r="D819" t="s">
        <v>1037</v>
      </c>
      <c r="E819" t="s">
        <v>1067</v>
      </c>
      <c r="F819" t="s">
        <v>1068</v>
      </c>
      <c r="G819" t="s">
        <v>219</v>
      </c>
      <c r="H819" t="s">
        <v>2466</v>
      </c>
      <c r="I819" t="s">
        <v>3414</v>
      </c>
      <c r="J819" t="s">
        <v>3415</v>
      </c>
      <c r="K819" t="s">
        <v>154</v>
      </c>
      <c r="L819" t="s">
        <v>155</v>
      </c>
      <c r="M819">
        <v>924879</v>
      </c>
      <c r="N819">
        <v>0</v>
      </c>
      <c r="O819">
        <v>924879</v>
      </c>
      <c r="Q819" t="e">
        <f>MATCH(A819,Вед!A:A,0)</f>
        <v>#N/A</v>
      </c>
      <c r="R819" t="e">
        <f>INDEX(Вед!D:D,Лист2!Q819)</f>
        <v>#N/A</v>
      </c>
      <c r="S819" t="e">
        <f>INDEX(Вед!E:E,Лист2!Q819)</f>
        <v>#N/A</v>
      </c>
      <c r="T819">
        <f>MATCH(G819,ЦС2!A:A,0)</f>
        <v>19</v>
      </c>
      <c r="U819" t="str">
        <f>INDEX(ЦС2!D:D,Лист2!T819)</f>
        <v>Государственная программа 18</v>
      </c>
      <c r="V819" t="e">
        <f>MATCH(I819,ЦС10!A:A,0)</f>
        <v>#N/A</v>
      </c>
      <c r="W819" t="e">
        <f>INDEX(ЦС10!D:D,Лист2!V819)</f>
        <v>#N/A</v>
      </c>
      <c r="X819" t="e">
        <f>INDEX(ЦС10!E:E,Лист2!V819)</f>
        <v>#N/A</v>
      </c>
      <c r="Y819">
        <f t="shared" ca="1" si="60"/>
        <v>2</v>
      </c>
      <c r="Z819">
        <f t="shared" ca="1" si="61"/>
        <v>146237</v>
      </c>
      <c r="AA819">
        <f t="shared" ca="1" si="62"/>
        <v>530801</v>
      </c>
      <c r="AB819">
        <f t="shared" ca="1" si="63"/>
        <v>-530801</v>
      </c>
      <c r="AC819">
        <f t="shared" ca="1" si="64"/>
        <v>0</v>
      </c>
    </row>
    <row r="820" spans="1:29" x14ac:dyDescent="0.25">
      <c r="A820" t="s">
        <v>2447</v>
      </c>
      <c r="B820" t="s">
        <v>2448</v>
      </c>
      <c r="C820" t="s">
        <v>1036</v>
      </c>
      <c r="D820" t="s">
        <v>1037</v>
      </c>
      <c r="E820" t="s">
        <v>1067</v>
      </c>
      <c r="F820" t="s">
        <v>1068</v>
      </c>
      <c r="G820" t="s">
        <v>219</v>
      </c>
      <c r="H820" t="s">
        <v>2466</v>
      </c>
      <c r="I820" t="s">
        <v>3416</v>
      </c>
      <c r="J820" t="s">
        <v>3417</v>
      </c>
      <c r="K820" t="s">
        <v>154</v>
      </c>
      <c r="L820" t="s">
        <v>155</v>
      </c>
      <c r="M820">
        <v>237343</v>
      </c>
      <c r="N820">
        <v>-237343</v>
      </c>
      <c r="O820">
        <v>0</v>
      </c>
      <c r="Q820" t="e">
        <f>MATCH(A820,Вед!A:A,0)</f>
        <v>#N/A</v>
      </c>
      <c r="R820" t="e">
        <f>INDEX(Вед!D:D,Лист2!Q820)</f>
        <v>#N/A</v>
      </c>
      <c r="S820" t="e">
        <f>INDEX(Вед!E:E,Лист2!Q820)</f>
        <v>#N/A</v>
      </c>
      <c r="T820">
        <f>MATCH(G820,ЦС2!A:A,0)</f>
        <v>19</v>
      </c>
      <c r="U820" t="str">
        <f>INDEX(ЦС2!D:D,Лист2!T820)</f>
        <v>Государственная программа 18</v>
      </c>
      <c r="V820" t="e">
        <f>MATCH(I820,ЦС10!A:A,0)</f>
        <v>#N/A</v>
      </c>
      <c r="W820" t="e">
        <f>INDEX(ЦС10!D:D,Лист2!V820)</f>
        <v>#N/A</v>
      </c>
      <c r="X820" t="e">
        <f>INDEX(ЦС10!E:E,Лист2!V820)</f>
        <v>#N/A</v>
      </c>
      <c r="Y820">
        <f t="shared" ca="1" si="60"/>
        <v>3</v>
      </c>
      <c r="Z820">
        <f t="shared" ca="1" si="61"/>
        <v>675462</v>
      </c>
      <c r="AA820">
        <f t="shared" ca="1" si="62"/>
        <v>963475</v>
      </c>
      <c r="AB820">
        <f t="shared" ca="1" si="63"/>
        <v>0</v>
      </c>
      <c r="AC820">
        <f t="shared" ca="1" si="64"/>
        <v>963475</v>
      </c>
    </row>
    <row r="821" spans="1:29" x14ac:dyDescent="0.25">
      <c r="A821" t="s">
        <v>2447</v>
      </c>
      <c r="B821" t="s">
        <v>2448</v>
      </c>
      <c r="C821" t="s">
        <v>1036</v>
      </c>
      <c r="D821" t="s">
        <v>1037</v>
      </c>
      <c r="E821" t="s">
        <v>1067</v>
      </c>
      <c r="F821" t="s">
        <v>1068</v>
      </c>
      <c r="G821" t="s">
        <v>219</v>
      </c>
      <c r="H821" t="s">
        <v>2466</v>
      </c>
      <c r="I821" t="s">
        <v>2628</v>
      </c>
      <c r="J821" t="s">
        <v>2629</v>
      </c>
      <c r="K821" t="s">
        <v>154</v>
      </c>
      <c r="L821" t="s">
        <v>155</v>
      </c>
      <c r="M821">
        <v>772932</v>
      </c>
      <c r="N821">
        <v>698221</v>
      </c>
      <c r="O821">
        <v>1471153</v>
      </c>
      <c r="Q821" t="e">
        <f>MATCH(A821,Вед!A:A,0)</f>
        <v>#N/A</v>
      </c>
      <c r="R821" t="e">
        <f>INDEX(Вед!D:D,Лист2!Q821)</f>
        <v>#N/A</v>
      </c>
      <c r="S821" t="e">
        <f>INDEX(Вед!E:E,Лист2!Q821)</f>
        <v>#N/A</v>
      </c>
      <c r="T821">
        <f>MATCH(G821,ЦС2!A:A,0)</f>
        <v>19</v>
      </c>
      <c r="U821" t="str">
        <f>INDEX(ЦС2!D:D,Лист2!T821)</f>
        <v>Государственная программа 18</v>
      </c>
      <c r="V821" t="e">
        <f>MATCH(I821,ЦС10!A:A,0)</f>
        <v>#N/A</v>
      </c>
      <c r="W821" t="e">
        <f>INDEX(ЦС10!D:D,Лист2!V821)</f>
        <v>#N/A</v>
      </c>
      <c r="X821" t="e">
        <f>INDEX(ЦС10!E:E,Лист2!V821)</f>
        <v>#N/A</v>
      </c>
      <c r="Y821">
        <f t="shared" ca="1" si="60"/>
        <v>2</v>
      </c>
      <c r="Z821">
        <f t="shared" ca="1" si="61"/>
        <v>513555</v>
      </c>
      <c r="AA821">
        <f t="shared" ca="1" si="62"/>
        <v>874464</v>
      </c>
      <c r="AB821">
        <f t="shared" ca="1" si="63"/>
        <v>-874464</v>
      </c>
      <c r="AC821">
        <f t="shared" ca="1" si="64"/>
        <v>0</v>
      </c>
    </row>
    <row r="822" spans="1:29" x14ac:dyDescent="0.25">
      <c r="A822" t="s">
        <v>2447</v>
      </c>
      <c r="B822" t="s">
        <v>2448</v>
      </c>
      <c r="C822" t="s">
        <v>1036</v>
      </c>
      <c r="D822" t="s">
        <v>1037</v>
      </c>
      <c r="E822" t="s">
        <v>1067</v>
      </c>
      <c r="F822" t="s">
        <v>1068</v>
      </c>
      <c r="G822" t="s">
        <v>1051</v>
      </c>
      <c r="H822" t="s">
        <v>2485</v>
      </c>
      <c r="I822" t="s">
        <v>3014</v>
      </c>
      <c r="J822" t="s">
        <v>3015</v>
      </c>
      <c r="K822" t="s">
        <v>154</v>
      </c>
      <c r="L822" t="s">
        <v>155</v>
      </c>
      <c r="M822">
        <v>490854</v>
      </c>
      <c r="N822">
        <v>-47344</v>
      </c>
      <c r="O822">
        <v>443510</v>
      </c>
      <c r="Q822" t="e">
        <f>MATCH(A822,Вед!A:A,0)</f>
        <v>#N/A</v>
      </c>
      <c r="R822" t="e">
        <f>INDEX(Вед!D:D,Лист2!Q822)</f>
        <v>#N/A</v>
      </c>
      <c r="S822" t="e">
        <f>INDEX(Вед!E:E,Лист2!Q822)</f>
        <v>#N/A</v>
      </c>
      <c r="T822">
        <f>MATCH(G822,ЦС2!A:A,0)</f>
        <v>20</v>
      </c>
      <c r="U822" t="str">
        <f>INDEX(ЦС2!D:D,Лист2!T822)</f>
        <v>Государственная программа 19</v>
      </c>
      <c r="V822" t="e">
        <f>MATCH(I822,ЦС10!A:A,0)</f>
        <v>#N/A</v>
      </c>
      <c r="W822" t="e">
        <f>INDEX(ЦС10!D:D,Лист2!V822)</f>
        <v>#N/A</v>
      </c>
      <c r="X822" t="e">
        <f>INDEX(ЦС10!E:E,Лист2!V822)</f>
        <v>#N/A</v>
      </c>
      <c r="Y822">
        <f t="shared" ca="1" si="60"/>
        <v>3</v>
      </c>
      <c r="Z822">
        <f t="shared" ca="1" si="61"/>
        <v>15156</v>
      </c>
      <c r="AA822">
        <f t="shared" ca="1" si="62"/>
        <v>448516</v>
      </c>
      <c r="AB822">
        <f t="shared" ca="1" si="63"/>
        <v>0</v>
      </c>
      <c r="AC822">
        <f t="shared" ca="1" si="64"/>
        <v>448516</v>
      </c>
    </row>
    <row r="823" spans="1:29" x14ac:dyDescent="0.25">
      <c r="A823" t="s">
        <v>2447</v>
      </c>
      <c r="B823" t="s">
        <v>2448</v>
      </c>
      <c r="C823" t="s">
        <v>1036</v>
      </c>
      <c r="D823" t="s">
        <v>1037</v>
      </c>
      <c r="E823" t="s">
        <v>1067</v>
      </c>
      <c r="F823" t="s">
        <v>1068</v>
      </c>
      <c r="G823" t="s">
        <v>1051</v>
      </c>
      <c r="H823" t="s">
        <v>2485</v>
      </c>
      <c r="I823" t="s">
        <v>3016</v>
      </c>
      <c r="J823" t="s">
        <v>3017</v>
      </c>
      <c r="K823" t="s">
        <v>154</v>
      </c>
      <c r="L823" t="s">
        <v>155</v>
      </c>
      <c r="M823">
        <v>251748</v>
      </c>
      <c r="N823">
        <v>-212546</v>
      </c>
      <c r="O823">
        <v>39202</v>
      </c>
      <c r="Q823" t="e">
        <f>MATCH(A823,Вед!A:A,0)</f>
        <v>#N/A</v>
      </c>
      <c r="R823" t="e">
        <f>INDEX(Вед!D:D,Лист2!Q823)</f>
        <v>#N/A</v>
      </c>
      <c r="S823" t="e">
        <f>INDEX(Вед!E:E,Лист2!Q823)</f>
        <v>#N/A</v>
      </c>
      <c r="T823">
        <f>MATCH(G823,ЦС2!A:A,0)</f>
        <v>20</v>
      </c>
      <c r="U823" t="str">
        <f>INDEX(ЦС2!D:D,Лист2!T823)</f>
        <v>Государственная программа 19</v>
      </c>
      <c r="V823" t="e">
        <f>MATCH(I823,ЦС10!A:A,0)</f>
        <v>#N/A</v>
      </c>
      <c r="W823" t="e">
        <f>INDEX(ЦС10!D:D,Лист2!V823)</f>
        <v>#N/A</v>
      </c>
      <c r="X823" t="e">
        <f>INDEX(ЦС10!E:E,Лист2!V823)</f>
        <v>#N/A</v>
      </c>
      <c r="Y823">
        <f t="shared" ca="1" si="60"/>
        <v>3</v>
      </c>
      <c r="Z823">
        <f t="shared" ca="1" si="61"/>
        <v>648622</v>
      </c>
      <c r="AA823">
        <f t="shared" ca="1" si="62"/>
        <v>888189</v>
      </c>
      <c r="AB823">
        <f t="shared" ca="1" si="63"/>
        <v>0</v>
      </c>
      <c r="AC823">
        <f t="shared" ca="1" si="64"/>
        <v>888189</v>
      </c>
    </row>
    <row r="824" spans="1:29" x14ac:dyDescent="0.25">
      <c r="A824" t="s">
        <v>2447</v>
      </c>
      <c r="B824" t="s">
        <v>2448</v>
      </c>
      <c r="C824" t="s">
        <v>1036</v>
      </c>
      <c r="D824" t="s">
        <v>1037</v>
      </c>
      <c r="E824" t="s">
        <v>1067</v>
      </c>
      <c r="F824" t="s">
        <v>1068</v>
      </c>
      <c r="G824" t="s">
        <v>1051</v>
      </c>
      <c r="H824" t="s">
        <v>2485</v>
      </c>
      <c r="I824" t="s">
        <v>3008</v>
      </c>
      <c r="J824" t="s">
        <v>3009</v>
      </c>
      <c r="K824" t="s">
        <v>154</v>
      </c>
      <c r="L824" t="s">
        <v>155</v>
      </c>
      <c r="M824">
        <v>253585</v>
      </c>
      <c r="N824">
        <v>-76264</v>
      </c>
      <c r="O824">
        <v>177321</v>
      </c>
      <c r="Q824" t="e">
        <f>MATCH(A824,Вед!A:A,0)</f>
        <v>#N/A</v>
      </c>
      <c r="R824" t="e">
        <f>INDEX(Вед!D:D,Лист2!Q824)</f>
        <v>#N/A</v>
      </c>
      <c r="S824" t="e">
        <f>INDEX(Вед!E:E,Лист2!Q824)</f>
        <v>#N/A</v>
      </c>
      <c r="T824">
        <f>MATCH(G824,ЦС2!A:A,0)</f>
        <v>20</v>
      </c>
      <c r="U824" t="str">
        <f>INDEX(ЦС2!D:D,Лист2!T824)</f>
        <v>Государственная программа 19</v>
      </c>
      <c r="V824" t="e">
        <f>MATCH(I824,ЦС10!A:A,0)</f>
        <v>#N/A</v>
      </c>
      <c r="W824" t="e">
        <f>INDEX(ЦС10!D:D,Лист2!V824)</f>
        <v>#N/A</v>
      </c>
      <c r="X824" t="e">
        <f>INDEX(ЦС10!E:E,Лист2!V824)</f>
        <v>#N/A</v>
      </c>
      <c r="Y824">
        <f t="shared" ca="1" si="60"/>
        <v>2</v>
      </c>
      <c r="Z824">
        <f t="shared" ca="1" si="61"/>
        <v>345102</v>
      </c>
      <c r="AA824">
        <f t="shared" ca="1" si="62"/>
        <v>525303</v>
      </c>
      <c r="AB824">
        <f t="shared" ca="1" si="63"/>
        <v>-525303</v>
      </c>
      <c r="AC824">
        <f t="shared" ca="1" si="64"/>
        <v>0</v>
      </c>
    </row>
    <row r="825" spans="1:29" x14ac:dyDescent="0.25">
      <c r="A825" t="s">
        <v>2447</v>
      </c>
      <c r="B825" t="s">
        <v>2448</v>
      </c>
      <c r="C825" t="s">
        <v>1036</v>
      </c>
      <c r="D825" t="s">
        <v>1037</v>
      </c>
      <c r="E825" t="s">
        <v>1067</v>
      </c>
      <c r="F825" t="s">
        <v>1068</v>
      </c>
      <c r="G825" t="s">
        <v>1051</v>
      </c>
      <c r="H825" t="s">
        <v>2485</v>
      </c>
      <c r="I825" t="s">
        <v>3022</v>
      </c>
      <c r="J825" t="s">
        <v>3023</v>
      </c>
      <c r="K825" t="s">
        <v>154</v>
      </c>
      <c r="L825" t="s">
        <v>155</v>
      </c>
      <c r="M825">
        <v>101601</v>
      </c>
      <c r="N825">
        <v>-101601</v>
      </c>
      <c r="O825">
        <v>0</v>
      </c>
      <c r="Q825" t="e">
        <f>MATCH(A825,Вед!A:A,0)</f>
        <v>#N/A</v>
      </c>
      <c r="R825" t="e">
        <f>INDEX(Вед!D:D,Лист2!Q825)</f>
        <v>#N/A</v>
      </c>
      <c r="S825" t="e">
        <f>INDEX(Вед!E:E,Лист2!Q825)</f>
        <v>#N/A</v>
      </c>
      <c r="T825">
        <f>MATCH(G825,ЦС2!A:A,0)</f>
        <v>20</v>
      </c>
      <c r="U825" t="str">
        <f>INDEX(ЦС2!D:D,Лист2!T825)</f>
        <v>Государственная программа 19</v>
      </c>
      <c r="V825" t="e">
        <f>MATCH(I825,ЦС10!A:A,0)</f>
        <v>#N/A</v>
      </c>
      <c r="W825" t="e">
        <f>INDEX(ЦС10!D:D,Лист2!V825)</f>
        <v>#N/A</v>
      </c>
      <c r="X825" t="e">
        <f>INDEX(ЦС10!E:E,Лист2!V825)</f>
        <v>#N/A</v>
      </c>
      <c r="Y825">
        <f t="shared" ca="1" si="60"/>
        <v>3</v>
      </c>
      <c r="Z825">
        <f t="shared" ca="1" si="61"/>
        <v>336868</v>
      </c>
      <c r="AA825">
        <f t="shared" ca="1" si="62"/>
        <v>792323</v>
      </c>
      <c r="AB825">
        <f t="shared" ca="1" si="63"/>
        <v>0</v>
      </c>
      <c r="AC825">
        <f t="shared" ca="1" si="64"/>
        <v>792323</v>
      </c>
    </row>
    <row r="826" spans="1:29" x14ac:dyDescent="0.25">
      <c r="A826" t="s">
        <v>2447</v>
      </c>
      <c r="B826" t="s">
        <v>2448</v>
      </c>
      <c r="C826" t="s">
        <v>1036</v>
      </c>
      <c r="D826" t="s">
        <v>1037</v>
      </c>
      <c r="E826" t="s">
        <v>1067</v>
      </c>
      <c r="F826" t="s">
        <v>1068</v>
      </c>
      <c r="G826" t="s">
        <v>286</v>
      </c>
      <c r="H826" t="s">
        <v>2467</v>
      </c>
      <c r="I826" t="s">
        <v>2632</v>
      </c>
      <c r="J826" t="s">
        <v>2633</v>
      </c>
      <c r="K826" t="s">
        <v>102</v>
      </c>
      <c r="L826" t="s">
        <v>103</v>
      </c>
      <c r="M826">
        <v>180762</v>
      </c>
      <c r="N826">
        <v>152615</v>
      </c>
      <c r="O826">
        <v>333377</v>
      </c>
      <c r="Q826" t="e">
        <f>MATCH(A826,Вед!A:A,0)</f>
        <v>#N/A</v>
      </c>
      <c r="R826" t="e">
        <f>INDEX(Вед!D:D,Лист2!Q826)</f>
        <v>#N/A</v>
      </c>
      <c r="S826" t="e">
        <f>INDEX(Вед!E:E,Лист2!Q826)</f>
        <v>#N/A</v>
      </c>
      <c r="T826">
        <f>MATCH(G826,ЦС2!A:A,0)</f>
        <v>31</v>
      </c>
      <c r="U826" t="str">
        <f>INDEX(ЦС2!D:D,Лист2!T826)</f>
        <v>Государственная программа 30</v>
      </c>
      <c r="V826" t="e">
        <f>MATCH(I826,ЦС10!A:A,0)</f>
        <v>#N/A</v>
      </c>
      <c r="W826" t="e">
        <f>INDEX(ЦС10!D:D,Лист2!V826)</f>
        <v>#N/A</v>
      </c>
      <c r="X826" t="e">
        <f>INDEX(ЦС10!E:E,Лист2!V826)</f>
        <v>#N/A</v>
      </c>
      <c r="Y826">
        <f t="shared" ca="1" si="60"/>
        <v>1</v>
      </c>
      <c r="Z826">
        <f t="shared" ca="1" si="61"/>
        <v>277341</v>
      </c>
      <c r="AA826">
        <f t="shared" ca="1" si="62"/>
        <v>736316</v>
      </c>
      <c r="AB826">
        <f t="shared" ca="1" si="63"/>
        <v>-277341</v>
      </c>
      <c r="AC826">
        <f t="shared" ca="1" si="64"/>
        <v>458975</v>
      </c>
    </row>
    <row r="827" spans="1:29" x14ac:dyDescent="0.25">
      <c r="A827" t="s">
        <v>2447</v>
      </c>
      <c r="B827" t="s">
        <v>2448</v>
      </c>
      <c r="C827" t="s">
        <v>1036</v>
      </c>
      <c r="D827" t="s">
        <v>1037</v>
      </c>
      <c r="E827" t="s">
        <v>1067</v>
      </c>
      <c r="F827" t="s">
        <v>1068</v>
      </c>
      <c r="G827" t="s">
        <v>1040</v>
      </c>
      <c r="H827" t="s">
        <v>2484</v>
      </c>
      <c r="I827" t="s">
        <v>3418</v>
      </c>
      <c r="J827" t="s">
        <v>3419</v>
      </c>
      <c r="K827" t="s">
        <v>102</v>
      </c>
      <c r="L827" t="s">
        <v>103</v>
      </c>
      <c r="M827">
        <v>100239</v>
      </c>
      <c r="N827">
        <v>94889</v>
      </c>
      <c r="O827">
        <v>195128</v>
      </c>
      <c r="Q827" t="e">
        <f>MATCH(A827,Вед!A:A,0)</f>
        <v>#N/A</v>
      </c>
      <c r="R827" t="e">
        <f>INDEX(Вед!D:D,Лист2!Q827)</f>
        <v>#N/A</v>
      </c>
      <c r="S827" t="e">
        <f>INDEX(Вед!E:E,Лист2!Q827)</f>
        <v>#N/A</v>
      </c>
      <c r="T827">
        <f>MATCH(G827,ЦС2!A:A,0)</f>
        <v>4</v>
      </c>
      <c r="U827" t="str">
        <f>INDEX(ЦС2!D:D,Лист2!T827)</f>
        <v>Государственная программа 3</v>
      </c>
      <c r="V827" t="e">
        <f>MATCH(I827,ЦС10!A:A,0)</f>
        <v>#N/A</v>
      </c>
      <c r="W827" t="e">
        <f>INDEX(ЦС10!D:D,Лист2!V827)</f>
        <v>#N/A</v>
      </c>
      <c r="X827" t="e">
        <f>INDEX(ЦС10!E:E,Лист2!V827)</f>
        <v>#N/A</v>
      </c>
      <c r="Y827">
        <f t="shared" ca="1" si="60"/>
        <v>0</v>
      </c>
      <c r="Z827">
        <f t="shared" ca="1" si="61"/>
        <v>344225</v>
      </c>
      <c r="AA827">
        <f t="shared" ca="1" si="62"/>
        <v>820617</v>
      </c>
      <c r="AB827">
        <f t="shared" ca="1" si="63"/>
        <v>344225</v>
      </c>
      <c r="AC827">
        <f t="shared" ca="1" si="64"/>
        <v>1164842</v>
      </c>
    </row>
    <row r="828" spans="1:29" x14ac:dyDescent="0.25">
      <c r="A828" t="s">
        <v>2447</v>
      </c>
      <c r="B828" t="s">
        <v>2448</v>
      </c>
      <c r="C828" t="s">
        <v>1036</v>
      </c>
      <c r="D828" t="s">
        <v>1037</v>
      </c>
      <c r="E828" t="s">
        <v>1067</v>
      </c>
      <c r="F828" t="s">
        <v>1068</v>
      </c>
      <c r="G828" t="s">
        <v>1040</v>
      </c>
      <c r="H828" t="s">
        <v>2484</v>
      </c>
      <c r="I828" t="s">
        <v>3420</v>
      </c>
      <c r="J828" t="s">
        <v>3421</v>
      </c>
      <c r="K828" t="s">
        <v>33</v>
      </c>
      <c r="L828" t="s">
        <v>34</v>
      </c>
      <c r="M828">
        <v>455392</v>
      </c>
      <c r="N828">
        <v>0</v>
      </c>
      <c r="O828">
        <v>455392</v>
      </c>
      <c r="Q828" t="e">
        <f>MATCH(A828,Вед!A:A,0)</f>
        <v>#N/A</v>
      </c>
      <c r="R828" t="e">
        <f>INDEX(Вед!D:D,Лист2!Q828)</f>
        <v>#N/A</v>
      </c>
      <c r="S828" t="e">
        <f>INDEX(Вед!E:E,Лист2!Q828)</f>
        <v>#N/A</v>
      </c>
      <c r="T828">
        <f>MATCH(G828,ЦС2!A:A,0)</f>
        <v>4</v>
      </c>
      <c r="U828" t="str">
        <f>INDEX(ЦС2!D:D,Лист2!T828)</f>
        <v>Государственная программа 3</v>
      </c>
      <c r="V828" t="e">
        <f>MATCH(I828,ЦС10!A:A,0)</f>
        <v>#N/A</v>
      </c>
      <c r="W828" t="e">
        <f>INDEX(ЦС10!D:D,Лист2!V828)</f>
        <v>#N/A</v>
      </c>
      <c r="X828" t="e">
        <f>INDEX(ЦС10!E:E,Лист2!V828)</f>
        <v>#N/A</v>
      </c>
      <c r="Y828">
        <f t="shared" ca="1" si="60"/>
        <v>2</v>
      </c>
      <c r="Z828">
        <f t="shared" ca="1" si="61"/>
        <v>505481</v>
      </c>
      <c r="AA828">
        <f t="shared" ca="1" si="62"/>
        <v>798231</v>
      </c>
      <c r="AB828">
        <f t="shared" ca="1" si="63"/>
        <v>-798231</v>
      </c>
      <c r="AC828">
        <f t="shared" ca="1" si="64"/>
        <v>0</v>
      </c>
    </row>
    <row r="829" spans="1:29" x14ac:dyDescent="0.25">
      <c r="A829" t="s">
        <v>2447</v>
      </c>
      <c r="B829" t="s">
        <v>2448</v>
      </c>
      <c r="C829" t="s">
        <v>299</v>
      </c>
      <c r="D829" t="s">
        <v>300</v>
      </c>
      <c r="E829" t="s">
        <v>301</v>
      </c>
      <c r="F829" t="s">
        <v>302</v>
      </c>
      <c r="G829" t="s">
        <v>106</v>
      </c>
      <c r="H829" t="s">
        <v>2464</v>
      </c>
      <c r="I829" t="s">
        <v>2640</v>
      </c>
      <c r="J829" t="s">
        <v>2641</v>
      </c>
      <c r="K829" t="s">
        <v>68</v>
      </c>
      <c r="L829" t="s">
        <v>69</v>
      </c>
      <c r="M829">
        <v>126451</v>
      </c>
      <c r="N829">
        <v>-67358</v>
      </c>
      <c r="O829">
        <v>59093</v>
      </c>
      <c r="Q829" t="e">
        <f>MATCH(A829,Вед!A:A,0)</f>
        <v>#N/A</v>
      </c>
      <c r="R829" t="e">
        <f>INDEX(Вед!D:D,Лист2!Q829)</f>
        <v>#N/A</v>
      </c>
      <c r="S829" t="e">
        <f>INDEX(Вед!E:E,Лист2!Q829)</f>
        <v>#N/A</v>
      </c>
      <c r="T829">
        <f>MATCH(G829,ЦС2!A:A,0)</f>
        <v>5</v>
      </c>
      <c r="U829" t="str">
        <f>INDEX(ЦС2!D:D,Лист2!T829)</f>
        <v>Государственная программа 4</v>
      </c>
      <c r="V829" t="e">
        <f>MATCH(I829,ЦС10!A:A,0)</f>
        <v>#N/A</v>
      </c>
      <c r="W829" t="e">
        <f>INDEX(ЦС10!D:D,Лист2!V829)</f>
        <v>#N/A</v>
      </c>
      <c r="X829" t="e">
        <f>INDEX(ЦС10!E:E,Лист2!V829)</f>
        <v>#N/A</v>
      </c>
      <c r="Y829">
        <f t="shared" ca="1" si="60"/>
        <v>1</v>
      </c>
      <c r="Z829">
        <f t="shared" ca="1" si="61"/>
        <v>507280</v>
      </c>
      <c r="AA829">
        <f t="shared" ca="1" si="62"/>
        <v>896532</v>
      </c>
      <c r="AB829">
        <f t="shared" ca="1" si="63"/>
        <v>-507280</v>
      </c>
      <c r="AC829">
        <f t="shared" ca="1" si="64"/>
        <v>389252</v>
      </c>
    </row>
    <row r="830" spans="1:29" x14ac:dyDescent="0.25">
      <c r="A830" t="s">
        <v>2403</v>
      </c>
      <c r="B830" t="s">
        <v>2404</v>
      </c>
      <c r="C830" t="s">
        <v>473</v>
      </c>
      <c r="D830" t="s">
        <v>474</v>
      </c>
      <c r="E830" t="s">
        <v>1724</v>
      </c>
      <c r="F830" t="s">
        <v>1725</v>
      </c>
      <c r="G830" t="s">
        <v>25</v>
      </c>
      <c r="H830" t="s">
        <v>2463</v>
      </c>
      <c r="I830" t="s">
        <v>3422</v>
      </c>
      <c r="J830" t="s">
        <v>3423</v>
      </c>
      <c r="K830" t="s">
        <v>182</v>
      </c>
      <c r="L830" t="s">
        <v>183</v>
      </c>
      <c r="M830">
        <v>645335</v>
      </c>
      <c r="N830">
        <v>-645335</v>
      </c>
      <c r="O830">
        <v>0</v>
      </c>
      <c r="Q830" t="e">
        <f>MATCH(A830,Вед!A:A,0)</f>
        <v>#N/A</v>
      </c>
      <c r="R830" t="e">
        <f>INDEX(Вед!D:D,Лист2!Q830)</f>
        <v>#N/A</v>
      </c>
      <c r="S830" t="e">
        <f>INDEX(Вед!E:E,Лист2!Q830)</f>
        <v>#N/A</v>
      </c>
      <c r="T830">
        <f>MATCH(G830,ЦС2!A:A,0)</f>
        <v>2</v>
      </c>
      <c r="U830" t="str">
        <f>INDEX(ЦС2!D:D,Лист2!T830)</f>
        <v>Государственная программа 1</v>
      </c>
      <c r="V830" t="e">
        <f>MATCH(I830,ЦС10!A:A,0)</f>
        <v>#N/A</v>
      </c>
      <c r="W830" t="e">
        <f>INDEX(ЦС10!D:D,Лист2!V830)</f>
        <v>#N/A</v>
      </c>
      <c r="X830" t="e">
        <f>INDEX(ЦС10!E:E,Лист2!V830)</f>
        <v>#N/A</v>
      </c>
      <c r="Y830">
        <f t="shared" ca="1" si="60"/>
        <v>2</v>
      </c>
      <c r="Z830">
        <f t="shared" ca="1" si="61"/>
        <v>613173</v>
      </c>
      <c r="AA830">
        <f t="shared" ca="1" si="62"/>
        <v>628835</v>
      </c>
      <c r="AB830">
        <f t="shared" ca="1" si="63"/>
        <v>-628835</v>
      </c>
      <c r="AC830">
        <f t="shared" ca="1" si="64"/>
        <v>0</v>
      </c>
    </row>
    <row r="831" spans="1:29" x14ac:dyDescent="0.25">
      <c r="A831" t="s">
        <v>2403</v>
      </c>
      <c r="B831" t="s">
        <v>2404</v>
      </c>
      <c r="C831" t="s">
        <v>21</v>
      </c>
      <c r="D831" t="s">
        <v>22</v>
      </c>
      <c r="E831" t="s">
        <v>23</v>
      </c>
      <c r="F831" t="s">
        <v>24</v>
      </c>
      <c r="G831" t="s">
        <v>106</v>
      </c>
      <c r="H831" t="s">
        <v>2464</v>
      </c>
      <c r="I831" t="s">
        <v>2526</v>
      </c>
      <c r="J831" t="s">
        <v>2527</v>
      </c>
      <c r="K831" t="s">
        <v>64</v>
      </c>
      <c r="L831" t="s">
        <v>65</v>
      </c>
      <c r="M831">
        <v>983051</v>
      </c>
      <c r="N831">
        <v>-983051</v>
      </c>
      <c r="O831">
        <v>0</v>
      </c>
      <c r="Q831" t="e">
        <f>MATCH(A831,Вед!A:A,0)</f>
        <v>#N/A</v>
      </c>
      <c r="R831" t="e">
        <f>INDEX(Вед!D:D,Лист2!Q831)</f>
        <v>#N/A</v>
      </c>
      <c r="S831" t="e">
        <f>INDEX(Вед!E:E,Лист2!Q831)</f>
        <v>#N/A</v>
      </c>
      <c r="T831">
        <f>MATCH(G831,ЦС2!A:A,0)</f>
        <v>5</v>
      </c>
      <c r="U831" t="str">
        <f>INDEX(ЦС2!D:D,Лист2!T831)</f>
        <v>Государственная программа 4</v>
      </c>
      <c r="V831" t="e">
        <f>MATCH(I831,ЦС10!A:A,0)</f>
        <v>#N/A</v>
      </c>
      <c r="W831" t="e">
        <f>INDEX(ЦС10!D:D,Лист2!V831)</f>
        <v>#N/A</v>
      </c>
      <c r="X831" t="e">
        <f>INDEX(ЦС10!E:E,Лист2!V831)</f>
        <v>#N/A</v>
      </c>
      <c r="Y831">
        <f t="shared" ca="1" si="60"/>
        <v>3</v>
      </c>
      <c r="Z831">
        <f t="shared" ca="1" si="61"/>
        <v>235398</v>
      </c>
      <c r="AA831">
        <f t="shared" ca="1" si="62"/>
        <v>357176</v>
      </c>
      <c r="AB831">
        <f t="shared" ca="1" si="63"/>
        <v>0</v>
      </c>
      <c r="AC831">
        <f t="shared" ca="1" si="64"/>
        <v>357176</v>
      </c>
    </row>
    <row r="832" spans="1:29" x14ac:dyDescent="0.25">
      <c r="A832" t="s">
        <v>2403</v>
      </c>
      <c r="B832" t="s">
        <v>2404</v>
      </c>
      <c r="C832" t="s">
        <v>21</v>
      </c>
      <c r="D832" t="s">
        <v>22</v>
      </c>
      <c r="E832" t="s">
        <v>23</v>
      </c>
      <c r="F832" t="s">
        <v>24</v>
      </c>
      <c r="G832" t="s">
        <v>25</v>
      </c>
      <c r="H832" t="s">
        <v>2463</v>
      </c>
      <c r="I832" t="s">
        <v>3424</v>
      </c>
      <c r="J832" t="s">
        <v>3425</v>
      </c>
      <c r="K832" t="s">
        <v>56</v>
      </c>
      <c r="L832" t="s">
        <v>57</v>
      </c>
      <c r="M832">
        <v>235003</v>
      </c>
      <c r="N832">
        <v>0</v>
      </c>
      <c r="O832">
        <v>235003</v>
      </c>
      <c r="Q832" t="e">
        <f>MATCH(A832,Вед!A:A,0)</f>
        <v>#N/A</v>
      </c>
      <c r="R832" t="e">
        <f>INDEX(Вед!D:D,Лист2!Q832)</f>
        <v>#N/A</v>
      </c>
      <c r="S832" t="e">
        <f>INDEX(Вед!E:E,Лист2!Q832)</f>
        <v>#N/A</v>
      </c>
      <c r="T832">
        <f>MATCH(G832,ЦС2!A:A,0)</f>
        <v>2</v>
      </c>
      <c r="U832" t="str">
        <f>INDEX(ЦС2!D:D,Лист2!T832)</f>
        <v>Государственная программа 1</v>
      </c>
      <c r="V832" t="e">
        <f>MATCH(I832,ЦС10!A:A,0)</f>
        <v>#N/A</v>
      </c>
      <c r="W832" t="e">
        <f>INDEX(ЦС10!D:D,Лист2!V832)</f>
        <v>#N/A</v>
      </c>
      <c r="X832" t="e">
        <f>INDEX(ЦС10!E:E,Лист2!V832)</f>
        <v>#N/A</v>
      </c>
      <c r="Y832">
        <f t="shared" ca="1" si="60"/>
        <v>3</v>
      </c>
      <c r="Z832">
        <f t="shared" ca="1" si="61"/>
        <v>175666</v>
      </c>
      <c r="AA832">
        <f t="shared" ca="1" si="62"/>
        <v>187940</v>
      </c>
      <c r="AB832">
        <f t="shared" ca="1" si="63"/>
        <v>0</v>
      </c>
      <c r="AC832">
        <f t="shared" ca="1" si="64"/>
        <v>187940</v>
      </c>
    </row>
    <row r="833" spans="1:29" x14ac:dyDescent="0.25">
      <c r="A833" t="s">
        <v>2403</v>
      </c>
      <c r="B833" t="s">
        <v>2404</v>
      </c>
      <c r="C833" t="s">
        <v>21</v>
      </c>
      <c r="D833" t="s">
        <v>22</v>
      </c>
      <c r="E833" t="s">
        <v>23</v>
      </c>
      <c r="F833" t="s">
        <v>24</v>
      </c>
      <c r="G833" t="s">
        <v>25</v>
      </c>
      <c r="H833" t="s">
        <v>2463</v>
      </c>
      <c r="I833" t="s">
        <v>3424</v>
      </c>
      <c r="J833" t="s">
        <v>3425</v>
      </c>
      <c r="K833" t="s">
        <v>150</v>
      </c>
      <c r="L833" t="s">
        <v>151</v>
      </c>
      <c r="M833">
        <v>448571</v>
      </c>
      <c r="N833">
        <v>0</v>
      </c>
      <c r="O833">
        <v>448571</v>
      </c>
      <c r="Q833" t="e">
        <f>MATCH(A833,Вед!A:A,0)</f>
        <v>#N/A</v>
      </c>
      <c r="R833" t="e">
        <f>INDEX(Вед!D:D,Лист2!Q833)</f>
        <v>#N/A</v>
      </c>
      <c r="S833" t="e">
        <f>INDEX(Вед!E:E,Лист2!Q833)</f>
        <v>#N/A</v>
      </c>
      <c r="T833">
        <f>MATCH(G833,ЦС2!A:A,0)</f>
        <v>2</v>
      </c>
      <c r="U833" t="str">
        <f>INDEX(ЦС2!D:D,Лист2!T833)</f>
        <v>Государственная программа 1</v>
      </c>
      <c r="V833" t="e">
        <f>MATCH(I833,ЦС10!A:A,0)</f>
        <v>#N/A</v>
      </c>
      <c r="W833" t="e">
        <f>INDEX(ЦС10!D:D,Лист2!V833)</f>
        <v>#N/A</v>
      </c>
      <c r="X833" t="e">
        <f>INDEX(ЦС10!E:E,Лист2!V833)</f>
        <v>#N/A</v>
      </c>
      <c r="Y833">
        <f t="shared" ca="1" si="60"/>
        <v>1</v>
      </c>
      <c r="Z833">
        <f t="shared" ca="1" si="61"/>
        <v>243163</v>
      </c>
      <c r="AA833">
        <f t="shared" ca="1" si="62"/>
        <v>775944</v>
      </c>
      <c r="AB833">
        <f t="shared" ca="1" si="63"/>
        <v>-243163</v>
      </c>
      <c r="AC833">
        <f t="shared" ca="1" si="64"/>
        <v>532781</v>
      </c>
    </row>
    <row r="834" spans="1:29" x14ac:dyDescent="0.25">
      <c r="A834" t="s">
        <v>2403</v>
      </c>
      <c r="B834" t="s">
        <v>2404</v>
      </c>
      <c r="C834" t="s">
        <v>21</v>
      </c>
      <c r="D834" t="s">
        <v>22</v>
      </c>
      <c r="E834" t="s">
        <v>23</v>
      </c>
      <c r="F834" t="s">
        <v>24</v>
      </c>
      <c r="G834" t="s">
        <v>25</v>
      </c>
      <c r="H834" t="s">
        <v>2463</v>
      </c>
      <c r="I834" t="s">
        <v>3424</v>
      </c>
      <c r="J834" t="s">
        <v>3425</v>
      </c>
      <c r="K834" t="s">
        <v>58</v>
      </c>
      <c r="L834" t="s">
        <v>59</v>
      </c>
      <c r="M834">
        <v>605701</v>
      </c>
      <c r="N834">
        <v>427775</v>
      </c>
      <c r="O834">
        <v>1033476</v>
      </c>
      <c r="Q834" t="e">
        <f>MATCH(A834,Вед!A:A,0)</f>
        <v>#N/A</v>
      </c>
      <c r="R834" t="e">
        <f>INDEX(Вед!D:D,Лист2!Q834)</f>
        <v>#N/A</v>
      </c>
      <c r="S834" t="e">
        <f>INDEX(Вед!E:E,Лист2!Q834)</f>
        <v>#N/A</v>
      </c>
      <c r="T834">
        <f>MATCH(G834,ЦС2!A:A,0)</f>
        <v>2</v>
      </c>
      <c r="U834" t="str">
        <f>INDEX(ЦС2!D:D,Лист2!T834)</f>
        <v>Государственная программа 1</v>
      </c>
      <c r="V834" t="e">
        <f>MATCH(I834,ЦС10!A:A,0)</f>
        <v>#N/A</v>
      </c>
      <c r="W834" t="e">
        <f>INDEX(ЦС10!D:D,Лист2!V834)</f>
        <v>#N/A</v>
      </c>
      <c r="X834" t="e">
        <f>INDEX(ЦС10!E:E,Лист2!V834)</f>
        <v>#N/A</v>
      </c>
      <c r="Y834">
        <f t="shared" ca="1" si="60"/>
        <v>3</v>
      </c>
      <c r="Z834">
        <f t="shared" ca="1" si="61"/>
        <v>452698</v>
      </c>
      <c r="AA834">
        <f t="shared" ca="1" si="62"/>
        <v>479239</v>
      </c>
      <c r="AB834">
        <f t="shared" ca="1" si="63"/>
        <v>0</v>
      </c>
      <c r="AC834">
        <f t="shared" ca="1" si="64"/>
        <v>479239</v>
      </c>
    </row>
    <row r="835" spans="1:29" x14ac:dyDescent="0.25">
      <c r="A835" t="s">
        <v>2403</v>
      </c>
      <c r="B835" t="s">
        <v>2404</v>
      </c>
      <c r="C835" t="s">
        <v>21</v>
      </c>
      <c r="D835" t="s">
        <v>22</v>
      </c>
      <c r="E835" t="s">
        <v>23</v>
      </c>
      <c r="F835" t="s">
        <v>24</v>
      </c>
      <c r="G835" t="s">
        <v>25</v>
      </c>
      <c r="H835" t="s">
        <v>2463</v>
      </c>
      <c r="I835" t="s">
        <v>3426</v>
      </c>
      <c r="J835" t="s">
        <v>3427</v>
      </c>
      <c r="K835" t="s">
        <v>68</v>
      </c>
      <c r="L835" t="s">
        <v>69</v>
      </c>
      <c r="M835">
        <v>749500</v>
      </c>
      <c r="N835">
        <v>0</v>
      </c>
      <c r="O835">
        <v>749500</v>
      </c>
      <c r="Q835" t="e">
        <f>MATCH(A835,Вед!A:A,0)</f>
        <v>#N/A</v>
      </c>
      <c r="R835" t="e">
        <f>INDEX(Вед!D:D,Лист2!Q835)</f>
        <v>#N/A</v>
      </c>
      <c r="S835" t="e">
        <f>INDEX(Вед!E:E,Лист2!Q835)</f>
        <v>#N/A</v>
      </c>
      <c r="T835">
        <f>MATCH(G835,ЦС2!A:A,0)</f>
        <v>2</v>
      </c>
      <c r="U835" t="str">
        <f>INDEX(ЦС2!D:D,Лист2!T835)</f>
        <v>Государственная программа 1</v>
      </c>
      <c r="V835" t="e">
        <f>MATCH(I835,ЦС10!A:A,0)</f>
        <v>#N/A</v>
      </c>
      <c r="W835" t="e">
        <f>INDEX(ЦС10!D:D,Лист2!V835)</f>
        <v>#N/A</v>
      </c>
      <c r="X835" t="e">
        <f>INDEX(ЦС10!E:E,Лист2!V835)</f>
        <v>#N/A</v>
      </c>
      <c r="Y835">
        <f t="shared" ref="Y835:Y898" ca="1" si="65">RANDBETWEEN(0,3)</f>
        <v>3</v>
      </c>
      <c r="Z835">
        <f t="shared" ref="Z835:Z898" ca="1" si="66">RANDBETWEEN(1,AA835)</f>
        <v>844341</v>
      </c>
      <c r="AA835">
        <f t="shared" ref="AA835:AA898" ca="1" si="67">RANDBETWEEN(1,1000000)</f>
        <v>848881</v>
      </c>
      <c r="AB835">
        <f t="shared" ref="AB835:AB898" ca="1" si="68">IF(Y835=0,Z835,IF(Y835=1,(-1)*Z835,IF(Y835=2,(-1)*AA835,0)))</f>
        <v>0</v>
      </c>
      <c r="AC835">
        <f t="shared" ref="AC835:AC898" ca="1" si="69">+AA835+AB835</f>
        <v>848881</v>
      </c>
    </row>
    <row r="836" spans="1:29" x14ac:dyDescent="0.25">
      <c r="A836" t="s">
        <v>2403</v>
      </c>
      <c r="B836" t="s">
        <v>2404</v>
      </c>
      <c r="C836" t="s">
        <v>21</v>
      </c>
      <c r="D836" t="s">
        <v>22</v>
      </c>
      <c r="E836" t="s">
        <v>23</v>
      </c>
      <c r="F836" t="s">
        <v>24</v>
      </c>
      <c r="G836" t="s">
        <v>25</v>
      </c>
      <c r="H836" t="s">
        <v>2463</v>
      </c>
      <c r="I836" t="s">
        <v>3428</v>
      </c>
      <c r="J836" t="s">
        <v>3429</v>
      </c>
      <c r="K836" t="s">
        <v>64</v>
      </c>
      <c r="L836" t="s">
        <v>65</v>
      </c>
      <c r="M836">
        <v>180410</v>
      </c>
      <c r="N836">
        <v>-62962</v>
      </c>
      <c r="O836">
        <v>117448</v>
      </c>
      <c r="Q836" t="e">
        <f>MATCH(A836,Вед!A:A,0)</f>
        <v>#N/A</v>
      </c>
      <c r="R836" t="e">
        <f>INDEX(Вед!D:D,Лист2!Q836)</f>
        <v>#N/A</v>
      </c>
      <c r="S836" t="e">
        <f>INDEX(Вед!E:E,Лист2!Q836)</f>
        <v>#N/A</v>
      </c>
      <c r="T836">
        <f>MATCH(G836,ЦС2!A:A,0)</f>
        <v>2</v>
      </c>
      <c r="U836" t="str">
        <f>INDEX(ЦС2!D:D,Лист2!T836)</f>
        <v>Государственная программа 1</v>
      </c>
      <c r="V836" t="e">
        <f>MATCH(I836,ЦС10!A:A,0)</f>
        <v>#N/A</v>
      </c>
      <c r="W836" t="e">
        <f>INDEX(ЦС10!D:D,Лист2!V836)</f>
        <v>#N/A</v>
      </c>
      <c r="X836" t="e">
        <f>INDEX(ЦС10!E:E,Лист2!V836)</f>
        <v>#N/A</v>
      </c>
      <c r="Y836">
        <f t="shared" ca="1" si="65"/>
        <v>2</v>
      </c>
      <c r="Z836">
        <f t="shared" ca="1" si="66"/>
        <v>44992</v>
      </c>
      <c r="AA836">
        <f t="shared" ca="1" si="67"/>
        <v>989339</v>
      </c>
      <c r="AB836">
        <f t="shared" ca="1" si="68"/>
        <v>-989339</v>
      </c>
      <c r="AC836">
        <f t="shared" ca="1" si="69"/>
        <v>0</v>
      </c>
    </row>
    <row r="837" spans="1:29" x14ac:dyDescent="0.25">
      <c r="A837" t="s">
        <v>2413</v>
      </c>
      <c r="B837" t="s">
        <v>2414</v>
      </c>
      <c r="C837" t="s">
        <v>450</v>
      </c>
      <c r="D837" t="s">
        <v>451</v>
      </c>
      <c r="E837" t="s">
        <v>1735</v>
      </c>
      <c r="F837" t="s">
        <v>1736</v>
      </c>
      <c r="G837" t="s">
        <v>673</v>
      </c>
      <c r="H837" t="s">
        <v>2474</v>
      </c>
      <c r="I837" t="s">
        <v>3430</v>
      </c>
      <c r="J837" t="s">
        <v>3431</v>
      </c>
      <c r="K837" t="s">
        <v>579</v>
      </c>
      <c r="L837" t="s">
        <v>580</v>
      </c>
      <c r="M837">
        <v>737241</v>
      </c>
      <c r="N837">
        <v>149321</v>
      </c>
      <c r="O837">
        <v>886562</v>
      </c>
      <c r="Q837" t="e">
        <f>MATCH(A837,Вед!A:A,0)</f>
        <v>#N/A</v>
      </c>
      <c r="R837" t="e">
        <f>INDEX(Вед!D:D,Лист2!Q837)</f>
        <v>#N/A</v>
      </c>
      <c r="S837" t="e">
        <f>INDEX(Вед!E:E,Лист2!Q837)</f>
        <v>#N/A</v>
      </c>
      <c r="T837">
        <f>MATCH(G837,ЦС2!A:A,0)</f>
        <v>13</v>
      </c>
      <c r="U837" t="str">
        <f>INDEX(ЦС2!D:D,Лист2!T837)</f>
        <v>Государственная программа 12</v>
      </c>
      <c r="V837" t="e">
        <f>MATCH(I837,ЦС10!A:A,0)</f>
        <v>#N/A</v>
      </c>
      <c r="W837" t="e">
        <f>INDEX(ЦС10!D:D,Лист2!V837)</f>
        <v>#N/A</v>
      </c>
      <c r="X837" t="e">
        <f>INDEX(ЦС10!E:E,Лист2!V837)</f>
        <v>#N/A</v>
      </c>
      <c r="Y837">
        <f t="shared" ca="1" si="65"/>
        <v>0</v>
      </c>
      <c r="Z837">
        <f t="shared" ca="1" si="66"/>
        <v>985906</v>
      </c>
      <c r="AA837">
        <f t="shared" ca="1" si="67"/>
        <v>995113</v>
      </c>
      <c r="AB837">
        <f t="shared" ca="1" si="68"/>
        <v>985906</v>
      </c>
      <c r="AC837">
        <f t="shared" ca="1" si="69"/>
        <v>1981019</v>
      </c>
    </row>
    <row r="838" spans="1:29" x14ac:dyDescent="0.25">
      <c r="A838" t="s">
        <v>2413</v>
      </c>
      <c r="B838" t="s">
        <v>2414</v>
      </c>
      <c r="C838" t="s">
        <v>450</v>
      </c>
      <c r="D838" t="s">
        <v>451</v>
      </c>
      <c r="E838" t="s">
        <v>1735</v>
      </c>
      <c r="F838" t="s">
        <v>1736</v>
      </c>
      <c r="G838" t="s">
        <v>673</v>
      </c>
      <c r="H838" t="s">
        <v>2474</v>
      </c>
      <c r="I838" t="s">
        <v>3432</v>
      </c>
      <c r="J838" t="s">
        <v>3433</v>
      </c>
      <c r="K838" t="s">
        <v>64</v>
      </c>
      <c r="L838" t="s">
        <v>65</v>
      </c>
      <c r="M838">
        <v>748555</v>
      </c>
      <c r="N838">
        <v>7296</v>
      </c>
      <c r="O838">
        <v>755851</v>
      </c>
      <c r="Q838" t="e">
        <f>MATCH(A838,Вед!A:A,0)</f>
        <v>#N/A</v>
      </c>
      <c r="R838" t="e">
        <f>INDEX(Вед!D:D,Лист2!Q838)</f>
        <v>#N/A</v>
      </c>
      <c r="S838" t="e">
        <f>INDEX(Вед!E:E,Лист2!Q838)</f>
        <v>#N/A</v>
      </c>
      <c r="T838">
        <f>MATCH(G838,ЦС2!A:A,0)</f>
        <v>13</v>
      </c>
      <c r="U838" t="str">
        <f>INDEX(ЦС2!D:D,Лист2!T838)</f>
        <v>Государственная программа 12</v>
      </c>
      <c r="V838" t="e">
        <f>MATCH(I838,ЦС10!A:A,0)</f>
        <v>#N/A</v>
      </c>
      <c r="W838" t="e">
        <f>INDEX(ЦС10!D:D,Лист2!V838)</f>
        <v>#N/A</v>
      </c>
      <c r="X838" t="e">
        <f>INDEX(ЦС10!E:E,Лист2!V838)</f>
        <v>#N/A</v>
      </c>
      <c r="Y838">
        <f t="shared" ca="1" si="65"/>
        <v>3</v>
      </c>
      <c r="Z838">
        <f t="shared" ca="1" si="66"/>
        <v>520248</v>
      </c>
      <c r="AA838">
        <f t="shared" ca="1" si="67"/>
        <v>618709</v>
      </c>
      <c r="AB838">
        <f t="shared" ca="1" si="68"/>
        <v>0</v>
      </c>
      <c r="AC838">
        <f t="shared" ca="1" si="69"/>
        <v>618709</v>
      </c>
    </row>
    <row r="839" spans="1:29" x14ac:dyDescent="0.25">
      <c r="A839" t="s">
        <v>2413</v>
      </c>
      <c r="B839" t="s">
        <v>2414</v>
      </c>
      <c r="C839" t="s">
        <v>450</v>
      </c>
      <c r="D839" t="s">
        <v>451</v>
      </c>
      <c r="E839" t="s">
        <v>1735</v>
      </c>
      <c r="F839" t="s">
        <v>1736</v>
      </c>
      <c r="G839" t="s">
        <v>673</v>
      </c>
      <c r="H839" t="s">
        <v>2474</v>
      </c>
      <c r="I839" t="s">
        <v>3434</v>
      </c>
      <c r="J839" t="s">
        <v>3435</v>
      </c>
      <c r="K839" t="s">
        <v>64</v>
      </c>
      <c r="L839" t="s">
        <v>65</v>
      </c>
      <c r="M839">
        <v>960058</v>
      </c>
      <c r="N839">
        <v>427321</v>
      </c>
      <c r="O839">
        <v>1387379</v>
      </c>
      <c r="Q839" t="e">
        <f>MATCH(A839,Вед!A:A,0)</f>
        <v>#N/A</v>
      </c>
      <c r="R839" t="e">
        <f>INDEX(Вед!D:D,Лист2!Q839)</f>
        <v>#N/A</v>
      </c>
      <c r="S839" t="e">
        <f>INDEX(Вед!E:E,Лист2!Q839)</f>
        <v>#N/A</v>
      </c>
      <c r="T839">
        <f>MATCH(G839,ЦС2!A:A,0)</f>
        <v>13</v>
      </c>
      <c r="U839" t="str">
        <f>INDEX(ЦС2!D:D,Лист2!T839)</f>
        <v>Государственная программа 12</v>
      </c>
      <c r="V839" t="e">
        <f>MATCH(I839,ЦС10!A:A,0)</f>
        <v>#N/A</v>
      </c>
      <c r="W839" t="e">
        <f>INDEX(ЦС10!D:D,Лист2!V839)</f>
        <v>#N/A</v>
      </c>
      <c r="X839" t="e">
        <f>INDEX(ЦС10!E:E,Лист2!V839)</f>
        <v>#N/A</v>
      </c>
      <c r="Y839">
        <f t="shared" ca="1" si="65"/>
        <v>3</v>
      </c>
      <c r="Z839">
        <f t="shared" ca="1" si="66"/>
        <v>444693</v>
      </c>
      <c r="AA839">
        <f t="shared" ca="1" si="67"/>
        <v>637041</v>
      </c>
      <c r="AB839">
        <f t="shared" ca="1" si="68"/>
        <v>0</v>
      </c>
      <c r="AC839">
        <f t="shared" ca="1" si="69"/>
        <v>637041</v>
      </c>
    </row>
    <row r="840" spans="1:29" x14ac:dyDescent="0.25">
      <c r="A840" t="s">
        <v>2413</v>
      </c>
      <c r="B840" t="s">
        <v>2414</v>
      </c>
      <c r="C840" t="s">
        <v>450</v>
      </c>
      <c r="D840" t="s">
        <v>451</v>
      </c>
      <c r="E840" t="s">
        <v>1735</v>
      </c>
      <c r="F840" t="s">
        <v>1736</v>
      </c>
      <c r="G840" t="s">
        <v>673</v>
      </c>
      <c r="H840" t="s">
        <v>2474</v>
      </c>
      <c r="I840" t="s">
        <v>2808</v>
      </c>
      <c r="J840" t="s">
        <v>2809</v>
      </c>
      <c r="K840" t="s">
        <v>41</v>
      </c>
      <c r="L840" t="s">
        <v>42</v>
      </c>
      <c r="M840">
        <v>52153</v>
      </c>
      <c r="N840">
        <v>45316</v>
      </c>
      <c r="O840">
        <v>97469</v>
      </c>
      <c r="Q840" t="e">
        <f>MATCH(A840,Вед!A:A,0)</f>
        <v>#N/A</v>
      </c>
      <c r="R840" t="e">
        <f>INDEX(Вед!D:D,Лист2!Q840)</f>
        <v>#N/A</v>
      </c>
      <c r="S840" t="e">
        <f>INDEX(Вед!E:E,Лист2!Q840)</f>
        <v>#N/A</v>
      </c>
      <c r="T840">
        <f>MATCH(G840,ЦС2!A:A,0)</f>
        <v>13</v>
      </c>
      <c r="U840" t="str">
        <f>INDEX(ЦС2!D:D,Лист2!T840)</f>
        <v>Государственная программа 12</v>
      </c>
      <c r="V840" t="e">
        <f>MATCH(I840,ЦС10!A:A,0)</f>
        <v>#N/A</v>
      </c>
      <c r="W840" t="e">
        <f>INDEX(ЦС10!D:D,Лист2!V840)</f>
        <v>#N/A</v>
      </c>
      <c r="X840" t="e">
        <f>INDEX(ЦС10!E:E,Лист2!V840)</f>
        <v>#N/A</v>
      </c>
      <c r="Y840">
        <f t="shared" ca="1" si="65"/>
        <v>0</v>
      </c>
      <c r="Z840">
        <f t="shared" ca="1" si="66"/>
        <v>102502</v>
      </c>
      <c r="AA840">
        <f t="shared" ca="1" si="67"/>
        <v>314394</v>
      </c>
      <c r="AB840">
        <f t="shared" ca="1" si="68"/>
        <v>102502</v>
      </c>
      <c r="AC840">
        <f t="shared" ca="1" si="69"/>
        <v>416896</v>
      </c>
    </row>
    <row r="841" spans="1:29" x14ac:dyDescent="0.25">
      <c r="A841" t="s">
        <v>2413</v>
      </c>
      <c r="B841" t="s">
        <v>2414</v>
      </c>
      <c r="C841" t="s">
        <v>450</v>
      </c>
      <c r="D841" t="s">
        <v>451</v>
      </c>
      <c r="E841" t="s">
        <v>452</v>
      </c>
      <c r="F841" t="s">
        <v>453</v>
      </c>
      <c r="G841" t="s">
        <v>673</v>
      </c>
      <c r="H841" t="s">
        <v>2474</v>
      </c>
      <c r="I841" t="s">
        <v>3436</v>
      </c>
      <c r="J841" t="s">
        <v>3437</v>
      </c>
      <c r="K841" t="s">
        <v>653</v>
      </c>
      <c r="L841" t="s">
        <v>654</v>
      </c>
      <c r="M841">
        <v>703073</v>
      </c>
      <c r="N841">
        <v>0</v>
      </c>
      <c r="O841">
        <v>703073</v>
      </c>
      <c r="Q841" t="e">
        <f>MATCH(A841,Вед!A:A,0)</f>
        <v>#N/A</v>
      </c>
      <c r="R841" t="e">
        <f>INDEX(Вед!D:D,Лист2!Q841)</f>
        <v>#N/A</v>
      </c>
      <c r="S841" t="e">
        <f>INDEX(Вед!E:E,Лист2!Q841)</f>
        <v>#N/A</v>
      </c>
      <c r="T841">
        <f>MATCH(G841,ЦС2!A:A,0)</f>
        <v>13</v>
      </c>
      <c r="U841" t="str">
        <f>INDEX(ЦС2!D:D,Лист2!T841)</f>
        <v>Государственная программа 12</v>
      </c>
      <c r="V841" t="e">
        <f>MATCH(I841,ЦС10!A:A,0)</f>
        <v>#N/A</v>
      </c>
      <c r="W841" t="e">
        <f>INDEX(ЦС10!D:D,Лист2!V841)</f>
        <v>#N/A</v>
      </c>
      <c r="X841" t="e">
        <f>INDEX(ЦС10!E:E,Лист2!V841)</f>
        <v>#N/A</v>
      </c>
      <c r="Y841">
        <f t="shared" ca="1" si="65"/>
        <v>0</v>
      </c>
      <c r="Z841">
        <f t="shared" ca="1" si="66"/>
        <v>109228</v>
      </c>
      <c r="AA841">
        <f t="shared" ca="1" si="67"/>
        <v>278432</v>
      </c>
      <c r="AB841">
        <f t="shared" ca="1" si="68"/>
        <v>109228</v>
      </c>
      <c r="AC841">
        <f t="shared" ca="1" si="69"/>
        <v>387660</v>
      </c>
    </row>
    <row r="842" spans="1:29" x14ac:dyDescent="0.25">
      <c r="A842" t="s">
        <v>2413</v>
      </c>
      <c r="B842" t="s">
        <v>2414</v>
      </c>
      <c r="C842" t="s">
        <v>450</v>
      </c>
      <c r="D842" t="s">
        <v>451</v>
      </c>
      <c r="E842" t="s">
        <v>452</v>
      </c>
      <c r="F842" t="s">
        <v>453</v>
      </c>
      <c r="G842" t="s">
        <v>673</v>
      </c>
      <c r="H842" t="s">
        <v>2474</v>
      </c>
      <c r="I842" t="s">
        <v>3438</v>
      </c>
      <c r="J842" t="s">
        <v>3439</v>
      </c>
      <c r="K842" t="s">
        <v>41</v>
      </c>
      <c r="L842" t="s">
        <v>42</v>
      </c>
      <c r="M842">
        <v>172661</v>
      </c>
      <c r="N842">
        <v>20208</v>
      </c>
      <c r="O842">
        <v>192869</v>
      </c>
      <c r="Q842" t="e">
        <f>MATCH(A842,Вед!A:A,0)</f>
        <v>#N/A</v>
      </c>
      <c r="R842" t="e">
        <f>INDEX(Вед!D:D,Лист2!Q842)</f>
        <v>#N/A</v>
      </c>
      <c r="S842" t="e">
        <f>INDEX(Вед!E:E,Лист2!Q842)</f>
        <v>#N/A</v>
      </c>
      <c r="T842">
        <f>MATCH(G842,ЦС2!A:A,0)</f>
        <v>13</v>
      </c>
      <c r="U842" t="str">
        <f>INDEX(ЦС2!D:D,Лист2!T842)</f>
        <v>Государственная программа 12</v>
      </c>
      <c r="V842" t="e">
        <f>MATCH(I842,ЦС10!A:A,0)</f>
        <v>#N/A</v>
      </c>
      <c r="W842" t="e">
        <f>INDEX(ЦС10!D:D,Лист2!V842)</f>
        <v>#N/A</v>
      </c>
      <c r="X842" t="e">
        <f>INDEX(ЦС10!E:E,Лист2!V842)</f>
        <v>#N/A</v>
      </c>
      <c r="Y842">
        <f t="shared" ca="1" si="65"/>
        <v>1</v>
      </c>
      <c r="Z842">
        <f t="shared" ca="1" si="66"/>
        <v>29787</v>
      </c>
      <c r="AA842">
        <f t="shared" ca="1" si="67"/>
        <v>30372</v>
      </c>
      <c r="AB842">
        <f t="shared" ca="1" si="68"/>
        <v>-29787</v>
      </c>
      <c r="AC842">
        <f t="shared" ca="1" si="69"/>
        <v>585</v>
      </c>
    </row>
    <row r="843" spans="1:29" x14ac:dyDescent="0.25">
      <c r="A843" t="s">
        <v>2413</v>
      </c>
      <c r="B843" t="s">
        <v>2414</v>
      </c>
      <c r="C843" t="s">
        <v>450</v>
      </c>
      <c r="D843" t="s">
        <v>451</v>
      </c>
      <c r="E843" t="s">
        <v>452</v>
      </c>
      <c r="F843" t="s">
        <v>453</v>
      </c>
      <c r="G843" t="s">
        <v>673</v>
      </c>
      <c r="H843" t="s">
        <v>2474</v>
      </c>
      <c r="I843" t="s">
        <v>3440</v>
      </c>
      <c r="J843" t="s">
        <v>3441</v>
      </c>
      <c r="K843" t="s">
        <v>41</v>
      </c>
      <c r="L843" t="s">
        <v>42</v>
      </c>
      <c r="M843">
        <v>83146</v>
      </c>
      <c r="N843">
        <v>0</v>
      </c>
      <c r="O843">
        <v>83146</v>
      </c>
      <c r="Q843" t="e">
        <f>MATCH(A843,Вед!A:A,0)</f>
        <v>#N/A</v>
      </c>
      <c r="R843" t="e">
        <f>INDEX(Вед!D:D,Лист2!Q843)</f>
        <v>#N/A</v>
      </c>
      <c r="S843" t="e">
        <f>INDEX(Вед!E:E,Лист2!Q843)</f>
        <v>#N/A</v>
      </c>
      <c r="T843">
        <f>MATCH(G843,ЦС2!A:A,0)</f>
        <v>13</v>
      </c>
      <c r="U843" t="str">
        <f>INDEX(ЦС2!D:D,Лист2!T843)</f>
        <v>Государственная программа 12</v>
      </c>
      <c r="V843" t="e">
        <f>MATCH(I843,ЦС10!A:A,0)</f>
        <v>#N/A</v>
      </c>
      <c r="W843" t="e">
        <f>INDEX(ЦС10!D:D,Лист2!V843)</f>
        <v>#N/A</v>
      </c>
      <c r="X843" t="e">
        <f>INDEX(ЦС10!E:E,Лист2!V843)</f>
        <v>#N/A</v>
      </c>
      <c r="Y843">
        <f t="shared" ca="1" si="65"/>
        <v>3</v>
      </c>
      <c r="Z843">
        <f t="shared" ca="1" si="66"/>
        <v>108035</v>
      </c>
      <c r="AA843">
        <f t="shared" ca="1" si="67"/>
        <v>897763</v>
      </c>
      <c r="AB843">
        <f t="shared" ca="1" si="68"/>
        <v>0</v>
      </c>
      <c r="AC843">
        <f t="shared" ca="1" si="69"/>
        <v>897763</v>
      </c>
    </row>
    <row r="844" spans="1:29" x14ac:dyDescent="0.25">
      <c r="A844" t="s">
        <v>2413</v>
      </c>
      <c r="B844" t="s">
        <v>2414</v>
      </c>
      <c r="C844" t="s">
        <v>450</v>
      </c>
      <c r="D844" t="s">
        <v>451</v>
      </c>
      <c r="E844" t="s">
        <v>452</v>
      </c>
      <c r="F844" t="s">
        <v>453</v>
      </c>
      <c r="G844" t="s">
        <v>673</v>
      </c>
      <c r="H844" t="s">
        <v>2474</v>
      </c>
      <c r="I844" t="s">
        <v>3442</v>
      </c>
      <c r="J844" t="s">
        <v>3443</v>
      </c>
      <c r="K844" t="s">
        <v>41</v>
      </c>
      <c r="L844" t="s">
        <v>42</v>
      </c>
      <c r="M844">
        <v>985430</v>
      </c>
      <c r="N844">
        <v>0</v>
      </c>
      <c r="O844">
        <v>985430</v>
      </c>
      <c r="Q844" t="e">
        <f>MATCH(A844,Вед!A:A,0)</f>
        <v>#N/A</v>
      </c>
      <c r="R844" t="e">
        <f>INDEX(Вед!D:D,Лист2!Q844)</f>
        <v>#N/A</v>
      </c>
      <c r="S844" t="e">
        <f>INDEX(Вед!E:E,Лист2!Q844)</f>
        <v>#N/A</v>
      </c>
      <c r="T844">
        <f>MATCH(G844,ЦС2!A:A,0)</f>
        <v>13</v>
      </c>
      <c r="U844" t="str">
        <f>INDEX(ЦС2!D:D,Лист2!T844)</f>
        <v>Государственная программа 12</v>
      </c>
      <c r="V844" t="e">
        <f>MATCH(I844,ЦС10!A:A,0)</f>
        <v>#N/A</v>
      </c>
      <c r="W844" t="e">
        <f>INDEX(ЦС10!D:D,Лист2!V844)</f>
        <v>#N/A</v>
      </c>
      <c r="X844" t="e">
        <f>INDEX(ЦС10!E:E,Лист2!V844)</f>
        <v>#N/A</v>
      </c>
      <c r="Y844">
        <f t="shared" ca="1" si="65"/>
        <v>0</v>
      </c>
      <c r="Z844">
        <f t="shared" ca="1" si="66"/>
        <v>16001</v>
      </c>
      <c r="AA844">
        <f t="shared" ca="1" si="67"/>
        <v>98228</v>
      </c>
      <c r="AB844">
        <f t="shared" ca="1" si="68"/>
        <v>16001</v>
      </c>
      <c r="AC844">
        <f t="shared" ca="1" si="69"/>
        <v>114229</v>
      </c>
    </row>
    <row r="845" spans="1:29" x14ac:dyDescent="0.25">
      <c r="A845" t="s">
        <v>2413</v>
      </c>
      <c r="B845" t="s">
        <v>2414</v>
      </c>
      <c r="C845" t="s">
        <v>450</v>
      </c>
      <c r="D845" t="s">
        <v>451</v>
      </c>
      <c r="E845" t="s">
        <v>452</v>
      </c>
      <c r="F845" t="s">
        <v>453</v>
      </c>
      <c r="G845" t="s">
        <v>673</v>
      </c>
      <c r="H845" t="s">
        <v>2474</v>
      </c>
      <c r="I845" t="s">
        <v>3444</v>
      </c>
      <c r="J845" t="s">
        <v>3445</v>
      </c>
      <c r="K845" t="s">
        <v>41</v>
      </c>
      <c r="L845" t="s">
        <v>42</v>
      </c>
      <c r="M845">
        <v>675217</v>
      </c>
      <c r="N845">
        <v>-234371</v>
      </c>
      <c r="O845">
        <v>440846</v>
      </c>
      <c r="Q845" t="e">
        <f>MATCH(A845,Вед!A:A,0)</f>
        <v>#N/A</v>
      </c>
      <c r="R845" t="e">
        <f>INDEX(Вед!D:D,Лист2!Q845)</f>
        <v>#N/A</v>
      </c>
      <c r="S845" t="e">
        <f>INDEX(Вед!E:E,Лист2!Q845)</f>
        <v>#N/A</v>
      </c>
      <c r="T845">
        <f>MATCH(G845,ЦС2!A:A,0)</f>
        <v>13</v>
      </c>
      <c r="U845" t="str">
        <f>INDEX(ЦС2!D:D,Лист2!T845)</f>
        <v>Государственная программа 12</v>
      </c>
      <c r="V845" t="e">
        <f>MATCH(I845,ЦС10!A:A,0)</f>
        <v>#N/A</v>
      </c>
      <c r="W845" t="e">
        <f>INDEX(ЦС10!D:D,Лист2!V845)</f>
        <v>#N/A</v>
      </c>
      <c r="X845" t="e">
        <f>INDEX(ЦС10!E:E,Лист2!V845)</f>
        <v>#N/A</v>
      </c>
      <c r="Y845">
        <f t="shared" ca="1" si="65"/>
        <v>0</v>
      </c>
      <c r="Z845">
        <f t="shared" ca="1" si="66"/>
        <v>333780</v>
      </c>
      <c r="AA845">
        <f t="shared" ca="1" si="67"/>
        <v>552032</v>
      </c>
      <c r="AB845">
        <f t="shared" ca="1" si="68"/>
        <v>333780</v>
      </c>
      <c r="AC845">
        <f t="shared" ca="1" si="69"/>
        <v>885812</v>
      </c>
    </row>
    <row r="846" spans="1:29" x14ac:dyDescent="0.25">
      <c r="A846" t="s">
        <v>2413</v>
      </c>
      <c r="B846" t="s">
        <v>2414</v>
      </c>
      <c r="C846" t="s">
        <v>450</v>
      </c>
      <c r="D846" t="s">
        <v>451</v>
      </c>
      <c r="E846" t="s">
        <v>452</v>
      </c>
      <c r="F846" t="s">
        <v>453</v>
      </c>
      <c r="G846" t="s">
        <v>673</v>
      </c>
      <c r="H846" t="s">
        <v>2474</v>
      </c>
      <c r="I846" t="s">
        <v>3446</v>
      </c>
      <c r="J846" t="s">
        <v>3447</v>
      </c>
      <c r="K846" t="s">
        <v>64</v>
      </c>
      <c r="L846" t="s">
        <v>65</v>
      </c>
      <c r="M846">
        <v>846168</v>
      </c>
      <c r="N846">
        <v>566610</v>
      </c>
      <c r="O846">
        <v>1412778</v>
      </c>
      <c r="Q846" t="e">
        <f>MATCH(A846,Вед!A:A,0)</f>
        <v>#N/A</v>
      </c>
      <c r="R846" t="e">
        <f>INDEX(Вед!D:D,Лист2!Q846)</f>
        <v>#N/A</v>
      </c>
      <c r="S846" t="e">
        <f>INDEX(Вед!E:E,Лист2!Q846)</f>
        <v>#N/A</v>
      </c>
      <c r="T846">
        <f>MATCH(G846,ЦС2!A:A,0)</f>
        <v>13</v>
      </c>
      <c r="U846" t="str">
        <f>INDEX(ЦС2!D:D,Лист2!T846)</f>
        <v>Государственная программа 12</v>
      </c>
      <c r="V846" t="e">
        <f>MATCH(I846,ЦС10!A:A,0)</f>
        <v>#N/A</v>
      </c>
      <c r="W846" t="e">
        <f>INDEX(ЦС10!D:D,Лист2!V846)</f>
        <v>#N/A</v>
      </c>
      <c r="X846" t="e">
        <f>INDEX(ЦС10!E:E,Лист2!V846)</f>
        <v>#N/A</v>
      </c>
      <c r="Y846">
        <f t="shared" ca="1" si="65"/>
        <v>3</v>
      </c>
      <c r="Z846">
        <f t="shared" ca="1" si="66"/>
        <v>53388</v>
      </c>
      <c r="AA846">
        <f t="shared" ca="1" si="67"/>
        <v>132995</v>
      </c>
      <c r="AB846">
        <f t="shared" ca="1" si="68"/>
        <v>0</v>
      </c>
      <c r="AC846">
        <f t="shared" ca="1" si="69"/>
        <v>132995</v>
      </c>
    </row>
    <row r="847" spans="1:29" x14ac:dyDescent="0.25">
      <c r="A847" t="s">
        <v>2413</v>
      </c>
      <c r="B847" t="s">
        <v>2414</v>
      </c>
      <c r="C847" t="s">
        <v>450</v>
      </c>
      <c r="D847" t="s">
        <v>451</v>
      </c>
      <c r="E847" t="s">
        <v>452</v>
      </c>
      <c r="F847" t="s">
        <v>453</v>
      </c>
      <c r="G847" t="s">
        <v>673</v>
      </c>
      <c r="H847" t="s">
        <v>2474</v>
      </c>
      <c r="I847" t="s">
        <v>3448</v>
      </c>
      <c r="J847" t="s">
        <v>3449</v>
      </c>
      <c r="K847" t="s">
        <v>579</v>
      </c>
      <c r="L847" t="s">
        <v>580</v>
      </c>
      <c r="M847">
        <v>197591</v>
      </c>
      <c r="N847">
        <v>0</v>
      </c>
      <c r="O847">
        <v>197591</v>
      </c>
      <c r="Q847" t="e">
        <f>MATCH(A847,Вед!A:A,0)</f>
        <v>#N/A</v>
      </c>
      <c r="R847" t="e">
        <f>INDEX(Вед!D:D,Лист2!Q847)</f>
        <v>#N/A</v>
      </c>
      <c r="S847" t="e">
        <f>INDEX(Вед!E:E,Лист2!Q847)</f>
        <v>#N/A</v>
      </c>
      <c r="T847">
        <f>MATCH(G847,ЦС2!A:A,0)</f>
        <v>13</v>
      </c>
      <c r="U847" t="str">
        <f>INDEX(ЦС2!D:D,Лист2!T847)</f>
        <v>Государственная программа 12</v>
      </c>
      <c r="V847" t="e">
        <f>MATCH(I847,ЦС10!A:A,0)</f>
        <v>#N/A</v>
      </c>
      <c r="W847" t="e">
        <f>INDEX(ЦС10!D:D,Лист2!V847)</f>
        <v>#N/A</v>
      </c>
      <c r="X847" t="e">
        <f>INDEX(ЦС10!E:E,Лист2!V847)</f>
        <v>#N/A</v>
      </c>
      <c r="Y847">
        <f t="shared" ca="1" si="65"/>
        <v>0</v>
      </c>
      <c r="Z847">
        <f t="shared" ca="1" si="66"/>
        <v>83957</v>
      </c>
      <c r="AA847">
        <f t="shared" ca="1" si="67"/>
        <v>913173</v>
      </c>
      <c r="AB847">
        <f t="shared" ca="1" si="68"/>
        <v>83957</v>
      </c>
      <c r="AC847">
        <f t="shared" ca="1" si="69"/>
        <v>997130</v>
      </c>
    </row>
    <row r="848" spans="1:29" x14ac:dyDescent="0.25">
      <c r="A848" t="s">
        <v>2413</v>
      </c>
      <c r="B848" t="s">
        <v>2414</v>
      </c>
      <c r="C848" t="s">
        <v>450</v>
      </c>
      <c r="D848" t="s">
        <v>451</v>
      </c>
      <c r="E848" t="s">
        <v>452</v>
      </c>
      <c r="F848" t="s">
        <v>453</v>
      </c>
      <c r="G848" t="s">
        <v>673</v>
      </c>
      <c r="H848" t="s">
        <v>2474</v>
      </c>
      <c r="I848" t="s">
        <v>3450</v>
      </c>
      <c r="J848" t="s">
        <v>3451</v>
      </c>
      <c r="K848" t="s">
        <v>41</v>
      </c>
      <c r="L848" t="s">
        <v>42</v>
      </c>
      <c r="M848">
        <v>31189</v>
      </c>
      <c r="N848">
        <v>-26301</v>
      </c>
      <c r="O848">
        <v>4888</v>
      </c>
      <c r="Q848" t="e">
        <f>MATCH(A848,Вед!A:A,0)</f>
        <v>#N/A</v>
      </c>
      <c r="R848" t="e">
        <f>INDEX(Вед!D:D,Лист2!Q848)</f>
        <v>#N/A</v>
      </c>
      <c r="S848" t="e">
        <f>INDEX(Вед!E:E,Лист2!Q848)</f>
        <v>#N/A</v>
      </c>
      <c r="T848">
        <f>MATCH(G848,ЦС2!A:A,0)</f>
        <v>13</v>
      </c>
      <c r="U848" t="str">
        <f>INDEX(ЦС2!D:D,Лист2!T848)</f>
        <v>Государственная программа 12</v>
      </c>
      <c r="V848" t="e">
        <f>MATCH(I848,ЦС10!A:A,0)</f>
        <v>#N/A</v>
      </c>
      <c r="W848" t="e">
        <f>INDEX(ЦС10!D:D,Лист2!V848)</f>
        <v>#N/A</v>
      </c>
      <c r="X848" t="e">
        <f>INDEX(ЦС10!E:E,Лист2!V848)</f>
        <v>#N/A</v>
      </c>
      <c r="Y848">
        <f t="shared" ca="1" si="65"/>
        <v>3</v>
      </c>
      <c r="Z848">
        <f t="shared" ca="1" si="66"/>
        <v>81756</v>
      </c>
      <c r="AA848">
        <f t="shared" ca="1" si="67"/>
        <v>444794</v>
      </c>
      <c r="AB848">
        <f t="shared" ca="1" si="68"/>
        <v>0</v>
      </c>
      <c r="AC848">
        <f t="shared" ca="1" si="69"/>
        <v>444794</v>
      </c>
    </row>
    <row r="849" spans="1:29" x14ac:dyDescent="0.25">
      <c r="A849" t="s">
        <v>2413</v>
      </c>
      <c r="B849" t="s">
        <v>2414</v>
      </c>
      <c r="C849" t="s">
        <v>450</v>
      </c>
      <c r="D849" t="s">
        <v>451</v>
      </c>
      <c r="E849" t="s">
        <v>452</v>
      </c>
      <c r="F849" t="s">
        <v>453</v>
      </c>
      <c r="G849" t="s">
        <v>122</v>
      </c>
      <c r="H849" t="s">
        <v>2465</v>
      </c>
      <c r="I849" t="s">
        <v>2534</v>
      </c>
      <c r="J849" t="s">
        <v>2535</v>
      </c>
      <c r="K849" t="s">
        <v>33</v>
      </c>
      <c r="L849" t="s">
        <v>34</v>
      </c>
      <c r="M849">
        <v>423118</v>
      </c>
      <c r="N849">
        <v>0</v>
      </c>
      <c r="O849">
        <v>423118</v>
      </c>
      <c r="Q849" t="e">
        <f>MATCH(A849,Вед!A:A,0)</f>
        <v>#N/A</v>
      </c>
      <c r="R849" t="e">
        <f>INDEX(Вед!D:D,Лист2!Q849)</f>
        <v>#N/A</v>
      </c>
      <c r="S849" t="e">
        <f>INDEX(Вед!E:E,Лист2!Q849)</f>
        <v>#N/A</v>
      </c>
      <c r="T849">
        <f>MATCH(G849,ЦС2!A:A,0)</f>
        <v>7</v>
      </c>
      <c r="U849" t="str">
        <f>INDEX(ЦС2!D:D,Лист2!T849)</f>
        <v>Государственная программа 6</v>
      </c>
      <c r="V849" t="e">
        <f>MATCH(I849,ЦС10!A:A,0)</f>
        <v>#N/A</v>
      </c>
      <c r="W849" t="e">
        <f>INDEX(ЦС10!D:D,Лист2!V849)</f>
        <v>#N/A</v>
      </c>
      <c r="X849" t="e">
        <f>INDEX(ЦС10!E:E,Лист2!V849)</f>
        <v>#N/A</v>
      </c>
      <c r="Y849">
        <f t="shared" ca="1" si="65"/>
        <v>0</v>
      </c>
      <c r="Z849">
        <f t="shared" ca="1" si="66"/>
        <v>627052</v>
      </c>
      <c r="AA849">
        <f t="shared" ca="1" si="67"/>
        <v>659779</v>
      </c>
      <c r="AB849">
        <f t="shared" ca="1" si="68"/>
        <v>627052</v>
      </c>
      <c r="AC849">
        <f t="shared" ca="1" si="69"/>
        <v>1286831</v>
      </c>
    </row>
    <row r="850" spans="1:29" x14ac:dyDescent="0.25">
      <c r="A850" t="s">
        <v>2413</v>
      </c>
      <c r="B850" t="s">
        <v>2414</v>
      </c>
      <c r="C850" t="s">
        <v>450</v>
      </c>
      <c r="D850" t="s">
        <v>451</v>
      </c>
      <c r="E850" t="s">
        <v>452</v>
      </c>
      <c r="F850" t="s">
        <v>453</v>
      </c>
      <c r="G850" t="s">
        <v>122</v>
      </c>
      <c r="H850" t="s">
        <v>2465</v>
      </c>
      <c r="I850" t="s">
        <v>2536</v>
      </c>
      <c r="J850" t="s">
        <v>2537</v>
      </c>
      <c r="K850" t="s">
        <v>33</v>
      </c>
      <c r="L850" t="s">
        <v>34</v>
      </c>
      <c r="M850">
        <v>318557</v>
      </c>
      <c r="N850">
        <v>-318557</v>
      </c>
      <c r="O850">
        <v>0</v>
      </c>
      <c r="Q850" t="e">
        <f>MATCH(A850,Вед!A:A,0)</f>
        <v>#N/A</v>
      </c>
      <c r="R850" t="e">
        <f>INDEX(Вед!D:D,Лист2!Q850)</f>
        <v>#N/A</v>
      </c>
      <c r="S850" t="e">
        <f>INDEX(Вед!E:E,Лист2!Q850)</f>
        <v>#N/A</v>
      </c>
      <c r="T850">
        <f>MATCH(G850,ЦС2!A:A,0)</f>
        <v>7</v>
      </c>
      <c r="U850" t="str">
        <f>INDEX(ЦС2!D:D,Лист2!T850)</f>
        <v>Государственная программа 6</v>
      </c>
      <c r="V850" t="e">
        <f>MATCH(I850,ЦС10!A:A,0)</f>
        <v>#N/A</v>
      </c>
      <c r="W850" t="e">
        <f>INDEX(ЦС10!D:D,Лист2!V850)</f>
        <v>#N/A</v>
      </c>
      <c r="X850" t="e">
        <f>INDEX(ЦС10!E:E,Лист2!V850)</f>
        <v>#N/A</v>
      </c>
      <c r="Y850">
        <f t="shared" ca="1" si="65"/>
        <v>0</v>
      </c>
      <c r="Z850">
        <f t="shared" ca="1" si="66"/>
        <v>204141</v>
      </c>
      <c r="AA850">
        <f t="shared" ca="1" si="67"/>
        <v>489839</v>
      </c>
      <c r="AB850">
        <f t="shared" ca="1" si="68"/>
        <v>204141</v>
      </c>
      <c r="AC850">
        <f t="shared" ca="1" si="69"/>
        <v>693980</v>
      </c>
    </row>
    <row r="851" spans="1:29" x14ac:dyDescent="0.25">
      <c r="A851" t="s">
        <v>2413</v>
      </c>
      <c r="B851" t="s">
        <v>2414</v>
      </c>
      <c r="C851" t="s">
        <v>450</v>
      </c>
      <c r="D851" t="s">
        <v>451</v>
      </c>
      <c r="E851" t="s">
        <v>452</v>
      </c>
      <c r="F851" t="s">
        <v>453</v>
      </c>
      <c r="G851" t="s">
        <v>673</v>
      </c>
      <c r="H851" t="s">
        <v>2474</v>
      </c>
      <c r="I851" t="s">
        <v>3452</v>
      </c>
      <c r="J851" t="s">
        <v>3453</v>
      </c>
      <c r="K851" t="s">
        <v>41</v>
      </c>
      <c r="L851" t="s">
        <v>42</v>
      </c>
      <c r="M851">
        <v>184112</v>
      </c>
      <c r="N851">
        <v>0</v>
      </c>
      <c r="O851">
        <v>184112</v>
      </c>
      <c r="Q851" t="e">
        <f>MATCH(A851,Вед!A:A,0)</f>
        <v>#N/A</v>
      </c>
      <c r="R851" t="e">
        <f>INDEX(Вед!D:D,Лист2!Q851)</f>
        <v>#N/A</v>
      </c>
      <c r="S851" t="e">
        <f>INDEX(Вед!E:E,Лист2!Q851)</f>
        <v>#N/A</v>
      </c>
      <c r="T851">
        <f>MATCH(G851,ЦС2!A:A,0)</f>
        <v>13</v>
      </c>
      <c r="U851" t="str">
        <f>INDEX(ЦС2!D:D,Лист2!T851)</f>
        <v>Государственная программа 12</v>
      </c>
      <c r="V851" t="e">
        <f>MATCH(I851,ЦС10!A:A,0)</f>
        <v>#N/A</v>
      </c>
      <c r="W851" t="e">
        <f>INDEX(ЦС10!D:D,Лист2!V851)</f>
        <v>#N/A</v>
      </c>
      <c r="X851" t="e">
        <f>INDEX(ЦС10!E:E,Лист2!V851)</f>
        <v>#N/A</v>
      </c>
      <c r="Y851">
        <f t="shared" ca="1" si="65"/>
        <v>2</v>
      </c>
      <c r="Z851">
        <f t="shared" ca="1" si="66"/>
        <v>292487</v>
      </c>
      <c r="AA851">
        <f t="shared" ca="1" si="67"/>
        <v>421174</v>
      </c>
      <c r="AB851">
        <f t="shared" ca="1" si="68"/>
        <v>-421174</v>
      </c>
      <c r="AC851">
        <f t="shared" ca="1" si="69"/>
        <v>0</v>
      </c>
    </row>
    <row r="852" spans="1:29" x14ac:dyDescent="0.25">
      <c r="A852" t="s">
        <v>2413</v>
      </c>
      <c r="B852" t="s">
        <v>2414</v>
      </c>
      <c r="C852" t="s">
        <v>450</v>
      </c>
      <c r="D852" t="s">
        <v>451</v>
      </c>
      <c r="E852" t="s">
        <v>452</v>
      </c>
      <c r="F852" t="s">
        <v>453</v>
      </c>
      <c r="G852" t="s">
        <v>106</v>
      </c>
      <c r="H852" t="s">
        <v>2464</v>
      </c>
      <c r="I852" t="s">
        <v>3454</v>
      </c>
      <c r="J852" t="s">
        <v>3455</v>
      </c>
      <c r="K852" t="s">
        <v>653</v>
      </c>
      <c r="L852" t="s">
        <v>654</v>
      </c>
      <c r="M852">
        <v>718647</v>
      </c>
      <c r="N852">
        <v>-718647</v>
      </c>
      <c r="O852">
        <v>0</v>
      </c>
      <c r="Q852" t="e">
        <f>MATCH(A852,Вед!A:A,0)</f>
        <v>#N/A</v>
      </c>
      <c r="R852" t="e">
        <f>INDEX(Вед!D:D,Лист2!Q852)</f>
        <v>#N/A</v>
      </c>
      <c r="S852" t="e">
        <f>INDEX(Вед!E:E,Лист2!Q852)</f>
        <v>#N/A</v>
      </c>
      <c r="T852">
        <f>MATCH(G852,ЦС2!A:A,0)</f>
        <v>5</v>
      </c>
      <c r="U852" t="str">
        <f>INDEX(ЦС2!D:D,Лист2!T852)</f>
        <v>Государственная программа 4</v>
      </c>
      <c r="V852" t="e">
        <f>MATCH(I852,ЦС10!A:A,0)</f>
        <v>#N/A</v>
      </c>
      <c r="W852" t="e">
        <f>INDEX(ЦС10!D:D,Лист2!V852)</f>
        <v>#N/A</v>
      </c>
      <c r="X852" t="e">
        <f>INDEX(ЦС10!E:E,Лист2!V852)</f>
        <v>#N/A</v>
      </c>
      <c r="Y852">
        <f t="shared" ca="1" si="65"/>
        <v>0</v>
      </c>
      <c r="Z852">
        <f t="shared" ca="1" si="66"/>
        <v>213205</v>
      </c>
      <c r="AA852">
        <f t="shared" ca="1" si="67"/>
        <v>408301</v>
      </c>
      <c r="AB852">
        <f t="shared" ca="1" si="68"/>
        <v>213205</v>
      </c>
      <c r="AC852">
        <f t="shared" ca="1" si="69"/>
        <v>621506</v>
      </c>
    </row>
    <row r="853" spans="1:29" x14ac:dyDescent="0.25">
      <c r="A853" t="s">
        <v>2413</v>
      </c>
      <c r="B853" t="s">
        <v>2414</v>
      </c>
      <c r="C853" t="s">
        <v>450</v>
      </c>
      <c r="D853" t="s">
        <v>451</v>
      </c>
      <c r="E853" t="s">
        <v>452</v>
      </c>
      <c r="F853" t="s">
        <v>453</v>
      </c>
      <c r="G853" t="s">
        <v>673</v>
      </c>
      <c r="H853" t="s">
        <v>2474</v>
      </c>
      <c r="I853" t="s">
        <v>3456</v>
      </c>
      <c r="J853" t="s">
        <v>3457</v>
      </c>
      <c r="K853" t="s">
        <v>653</v>
      </c>
      <c r="L853" t="s">
        <v>654</v>
      </c>
      <c r="M853">
        <v>78087</v>
      </c>
      <c r="N853">
        <v>64361</v>
      </c>
      <c r="O853">
        <v>142448</v>
      </c>
      <c r="Q853" t="e">
        <f>MATCH(A853,Вед!A:A,0)</f>
        <v>#N/A</v>
      </c>
      <c r="R853" t="e">
        <f>INDEX(Вед!D:D,Лист2!Q853)</f>
        <v>#N/A</v>
      </c>
      <c r="S853" t="e">
        <f>INDEX(Вед!E:E,Лист2!Q853)</f>
        <v>#N/A</v>
      </c>
      <c r="T853">
        <f>MATCH(G853,ЦС2!A:A,0)</f>
        <v>13</v>
      </c>
      <c r="U853" t="str">
        <f>INDEX(ЦС2!D:D,Лист2!T853)</f>
        <v>Государственная программа 12</v>
      </c>
      <c r="V853" t="e">
        <f>MATCH(I853,ЦС10!A:A,0)</f>
        <v>#N/A</v>
      </c>
      <c r="W853" t="e">
        <f>INDEX(ЦС10!D:D,Лист2!V853)</f>
        <v>#N/A</v>
      </c>
      <c r="X853" t="e">
        <f>INDEX(ЦС10!E:E,Лист2!V853)</f>
        <v>#N/A</v>
      </c>
      <c r="Y853">
        <f t="shared" ca="1" si="65"/>
        <v>1</v>
      </c>
      <c r="Z853">
        <f t="shared" ca="1" si="66"/>
        <v>209195</v>
      </c>
      <c r="AA853">
        <f t="shared" ca="1" si="67"/>
        <v>530829</v>
      </c>
      <c r="AB853">
        <f t="shared" ca="1" si="68"/>
        <v>-209195</v>
      </c>
      <c r="AC853">
        <f t="shared" ca="1" si="69"/>
        <v>321634</v>
      </c>
    </row>
    <row r="854" spans="1:29" x14ac:dyDescent="0.25">
      <c r="A854" t="s">
        <v>2413</v>
      </c>
      <c r="B854" t="s">
        <v>2414</v>
      </c>
      <c r="C854" t="s">
        <v>450</v>
      </c>
      <c r="D854" t="s">
        <v>451</v>
      </c>
      <c r="E854" t="s">
        <v>1779</v>
      </c>
      <c r="F854" t="s">
        <v>1780</v>
      </c>
      <c r="G854" t="s">
        <v>1781</v>
      </c>
      <c r="H854" t="s">
        <v>2489</v>
      </c>
      <c r="I854" t="s">
        <v>3458</v>
      </c>
      <c r="J854" t="s">
        <v>3459</v>
      </c>
      <c r="K854" t="s">
        <v>579</v>
      </c>
      <c r="L854" t="s">
        <v>580</v>
      </c>
      <c r="M854">
        <v>441267</v>
      </c>
      <c r="N854">
        <v>-388502</v>
      </c>
      <c r="O854">
        <v>52765</v>
      </c>
      <c r="Q854" t="e">
        <f>MATCH(A854,Вед!A:A,0)</f>
        <v>#N/A</v>
      </c>
      <c r="R854" t="e">
        <f>INDEX(Вед!D:D,Лист2!Q854)</f>
        <v>#N/A</v>
      </c>
      <c r="S854" t="e">
        <f>INDEX(Вед!E:E,Лист2!Q854)</f>
        <v>#N/A</v>
      </c>
      <c r="T854">
        <f>MATCH(G854,ЦС2!A:A,0)</f>
        <v>22</v>
      </c>
      <c r="U854" t="str">
        <f>INDEX(ЦС2!D:D,Лист2!T854)</f>
        <v>Государственная программа 21</v>
      </c>
      <c r="V854" t="e">
        <f>MATCH(I854,ЦС10!A:A,0)</f>
        <v>#N/A</v>
      </c>
      <c r="W854" t="e">
        <f>INDEX(ЦС10!D:D,Лист2!V854)</f>
        <v>#N/A</v>
      </c>
      <c r="X854" t="e">
        <f>INDEX(ЦС10!E:E,Лист2!V854)</f>
        <v>#N/A</v>
      </c>
      <c r="Y854">
        <f t="shared" ca="1" si="65"/>
        <v>0</v>
      </c>
      <c r="Z854">
        <f t="shared" ca="1" si="66"/>
        <v>723132</v>
      </c>
      <c r="AA854">
        <f t="shared" ca="1" si="67"/>
        <v>844052</v>
      </c>
      <c r="AB854">
        <f t="shared" ca="1" si="68"/>
        <v>723132</v>
      </c>
      <c r="AC854">
        <f t="shared" ca="1" si="69"/>
        <v>1567184</v>
      </c>
    </row>
    <row r="855" spans="1:29" x14ac:dyDescent="0.25">
      <c r="A855" t="s">
        <v>2413</v>
      </c>
      <c r="B855" t="s">
        <v>2414</v>
      </c>
      <c r="C855" t="s">
        <v>450</v>
      </c>
      <c r="D855" t="s">
        <v>451</v>
      </c>
      <c r="E855" t="s">
        <v>1779</v>
      </c>
      <c r="F855" t="s">
        <v>1780</v>
      </c>
      <c r="G855" t="s">
        <v>1781</v>
      </c>
      <c r="H855" t="s">
        <v>2489</v>
      </c>
      <c r="I855" t="s">
        <v>3460</v>
      </c>
      <c r="J855" t="s">
        <v>3461</v>
      </c>
      <c r="K855" t="s">
        <v>74</v>
      </c>
      <c r="L855" t="s">
        <v>75</v>
      </c>
      <c r="M855">
        <v>450032</v>
      </c>
      <c r="N855">
        <v>-131804</v>
      </c>
      <c r="O855">
        <v>318228</v>
      </c>
      <c r="Q855" t="e">
        <f>MATCH(A855,Вед!A:A,0)</f>
        <v>#N/A</v>
      </c>
      <c r="R855" t="e">
        <f>INDEX(Вед!D:D,Лист2!Q855)</f>
        <v>#N/A</v>
      </c>
      <c r="S855" t="e">
        <f>INDEX(Вед!E:E,Лист2!Q855)</f>
        <v>#N/A</v>
      </c>
      <c r="T855">
        <f>MATCH(G855,ЦС2!A:A,0)</f>
        <v>22</v>
      </c>
      <c r="U855" t="str">
        <f>INDEX(ЦС2!D:D,Лист2!T855)</f>
        <v>Государственная программа 21</v>
      </c>
      <c r="V855" t="e">
        <f>MATCH(I855,ЦС10!A:A,0)</f>
        <v>#N/A</v>
      </c>
      <c r="W855" t="e">
        <f>INDEX(ЦС10!D:D,Лист2!V855)</f>
        <v>#N/A</v>
      </c>
      <c r="X855" t="e">
        <f>INDEX(ЦС10!E:E,Лист2!V855)</f>
        <v>#N/A</v>
      </c>
      <c r="Y855">
        <f t="shared" ca="1" si="65"/>
        <v>1</v>
      </c>
      <c r="Z855">
        <f t="shared" ca="1" si="66"/>
        <v>3278</v>
      </c>
      <c r="AA855">
        <f t="shared" ca="1" si="67"/>
        <v>10667</v>
      </c>
      <c r="AB855">
        <f t="shared" ca="1" si="68"/>
        <v>-3278</v>
      </c>
      <c r="AC855">
        <f t="shared" ca="1" si="69"/>
        <v>7389</v>
      </c>
    </row>
    <row r="856" spans="1:29" x14ac:dyDescent="0.25">
      <c r="A856" t="s">
        <v>2413</v>
      </c>
      <c r="B856" t="s">
        <v>2414</v>
      </c>
      <c r="C856" t="s">
        <v>450</v>
      </c>
      <c r="D856" t="s">
        <v>451</v>
      </c>
      <c r="E856" t="s">
        <v>1779</v>
      </c>
      <c r="F856" t="s">
        <v>1780</v>
      </c>
      <c r="G856" t="s">
        <v>673</v>
      </c>
      <c r="H856" t="s">
        <v>2474</v>
      </c>
      <c r="I856" t="s">
        <v>3462</v>
      </c>
      <c r="J856" t="s">
        <v>3463</v>
      </c>
      <c r="K856" t="s">
        <v>41</v>
      </c>
      <c r="L856" t="s">
        <v>42</v>
      </c>
      <c r="M856">
        <v>479462</v>
      </c>
      <c r="N856">
        <v>0</v>
      </c>
      <c r="O856">
        <v>479462</v>
      </c>
      <c r="Q856" t="e">
        <f>MATCH(A856,Вед!A:A,0)</f>
        <v>#N/A</v>
      </c>
      <c r="R856" t="e">
        <f>INDEX(Вед!D:D,Лист2!Q856)</f>
        <v>#N/A</v>
      </c>
      <c r="S856" t="e">
        <f>INDEX(Вед!E:E,Лист2!Q856)</f>
        <v>#N/A</v>
      </c>
      <c r="T856">
        <f>MATCH(G856,ЦС2!A:A,0)</f>
        <v>13</v>
      </c>
      <c r="U856" t="str">
        <f>INDEX(ЦС2!D:D,Лист2!T856)</f>
        <v>Государственная программа 12</v>
      </c>
      <c r="V856" t="e">
        <f>MATCH(I856,ЦС10!A:A,0)</f>
        <v>#N/A</v>
      </c>
      <c r="W856" t="e">
        <f>INDEX(ЦС10!D:D,Лист2!V856)</f>
        <v>#N/A</v>
      </c>
      <c r="X856" t="e">
        <f>INDEX(ЦС10!E:E,Лист2!V856)</f>
        <v>#N/A</v>
      </c>
      <c r="Y856">
        <f t="shared" ca="1" si="65"/>
        <v>3</v>
      </c>
      <c r="Z856">
        <f t="shared" ca="1" si="66"/>
        <v>157927</v>
      </c>
      <c r="AA856">
        <f t="shared" ca="1" si="67"/>
        <v>205399</v>
      </c>
      <c r="AB856">
        <f t="shared" ca="1" si="68"/>
        <v>0</v>
      </c>
      <c r="AC856">
        <f t="shared" ca="1" si="69"/>
        <v>205399</v>
      </c>
    </row>
    <row r="857" spans="1:29" x14ac:dyDescent="0.25">
      <c r="A857" t="s">
        <v>2413</v>
      </c>
      <c r="B857" t="s">
        <v>2414</v>
      </c>
      <c r="C857" t="s">
        <v>450</v>
      </c>
      <c r="D857" t="s">
        <v>451</v>
      </c>
      <c r="E857" t="s">
        <v>1779</v>
      </c>
      <c r="F857" t="s">
        <v>1780</v>
      </c>
      <c r="G857" t="s">
        <v>1781</v>
      </c>
      <c r="H857" t="s">
        <v>2489</v>
      </c>
      <c r="I857" t="s">
        <v>3464</v>
      </c>
      <c r="J857" t="s">
        <v>3465</v>
      </c>
      <c r="K857" t="s">
        <v>579</v>
      </c>
      <c r="L857" t="s">
        <v>580</v>
      </c>
      <c r="M857">
        <v>929826</v>
      </c>
      <c r="N857">
        <v>225697</v>
      </c>
      <c r="O857">
        <v>1155523</v>
      </c>
      <c r="Q857" t="e">
        <f>MATCH(A857,Вед!A:A,0)</f>
        <v>#N/A</v>
      </c>
      <c r="R857" t="e">
        <f>INDEX(Вед!D:D,Лист2!Q857)</f>
        <v>#N/A</v>
      </c>
      <c r="S857" t="e">
        <f>INDEX(Вед!E:E,Лист2!Q857)</f>
        <v>#N/A</v>
      </c>
      <c r="T857">
        <f>MATCH(G857,ЦС2!A:A,0)</f>
        <v>22</v>
      </c>
      <c r="U857" t="str">
        <f>INDEX(ЦС2!D:D,Лист2!T857)</f>
        <v>Государственная программа 21</v>
      </c>
      <c r="V857" t="e">
        <f>MATCH(I857,ЦС10!A:A,0)</f>
        <v>#N/A</v>
      </c>
      <c r="W857" t="e">
        <f>INDEX(ЦС10!D:D,Лист2!V857)</f>
        <v>#N/A</v>
      </c>
      <c r="X857" t="e">
        <f>INDEX(ЦС10!E:E,Лист2!V857)</f>
        <v>#N/A</v>
      </c>
      <c r="Y857">
        <f t="shared" ca="1" si="65"/>
        <v>2</v>
      </c>
      <c r="Z857">
        <f t="shared" ca="1" si="66"/>
        <v>67357</v>
      </c>
      <c r="AA857">
        <f t="shared" ca="1" si="67"/>
        <v>92638</v>
      </c>
      <c r="AB857">
        <f t="shared" ca="1" si="68"/>
        <v>-92638</v>
      </c>
      <c r="AC857">
        <f t="shared" ca="1" si="69"/>
        <v>0</v>
      </c>
    </row>
    <row r="858" spans="1:29" x14ac:dyDescent="0.25">
      <c r="A858" t="s">
        <v>2413</v>
      </c>
      <c r="B858" t="s">
        <v>2414</v>
      </c>
      <c r="C858" t="s">
        <v>450</v>
      </c>
      <c r="D858" t="s">
        <v>451</v>
      </c>
      <c r="E858" t="s">
        <v>809</v>
      </c>
      <c r="F858" t="s">
        <v>810</v>
      </c>
      <c r="G858" t="s">
        <v>673</v>
      </c>
      <c r="H858" t="s">
        <v>2474</v>
      </c>
      <c r="I858" t="s">
        <v>3466</v>
      </c>
      <c r="J858" t="s">
        <v>3467</v>
      </c>
      <c r="K858" t="s">
        <v>58</v>
      </c>
      <c r="L858" t="s">
        <v>59</v>
      </c>
      <c r="M858">
        <v>796636</v>
      </c>
      <c r="N858">
        <v>0</v>
      </c>
      <c r="O858">
        <v>796636</v>
      </c>
      <c r="Q858" t="e">
        <f>MATCH(A858,Вед!A:A,0)</f>
        <v>#N/A</v>
      </c>
      <c r="R858" t="e">
        <f>INDEX(Вед!D:D,Лист2!Q858)</f>
        <v>#N/A</v>
      </c>
      <c r="S858" t="e">
        <f>INDEX(Вед!E:E,Лист2!Q858)</f>
        <v>#N/A</v>
      </c>
      <c r="T858">
        <f>MATCH(G858,ЦС2!A:A,0)</f>
        <v>13</v>
      </c>
      <c r="U858" t="str">
        <f>INDEX(ЦС2!D:D,Лист2!T858)</f>
        <v>Государственная программа 12</v>
      </c>
      <c r="V858" t="e">
        <f>MATCH(I858,ЦС10!A:A,0)</f>
        <v>#N/A</v>
      </c>
      <c r="W858" t="e">
        <f>INDEX(ЦС10!D:D,Лист2!V858)</f>
        <v>#N/A</v>
      </c>
      <c r="X858" t="e">
        <f>INDEX(ЦС10!E:E,Лист2!V858)</f>
        <v>#N/A</v>
      </c>
      <c r="Y858">
        <f t="shared" ca="1" si="65"/>
        <v>3</v>
      </c>
      <c r="Z858">
        <f t="shared" ca="1" si="66"/>
        <v>275995</v>
      </c>
      <c r="AA858">
        <f t="shared" ca="1" si="67"/>
        <v>994620</v>
      </c>
      <c r="AB858">
        <f t="shared" ca="1" si="68"/>
        <v>0</v>
      </c>
      <c r="AC858">
        <f t="shared" ca="1" si="69"/>
        <v>994620</v>
      </c>
    </row>
    <row r="859" spans="1:29" x14ac:dyDescent="0.25">
      <c r="A859" t="s">
        <v>2413</v>
      </c>
      <c r="B859" t="s">
        <v>2414</v>
      </c>
      <c r="C859" t="s">
        <v>450</v>
      </c>
      <c r="D859" t="s">
        <v>451</v>
      </c>
      <c r="E859" t="s">
        <v>809</v>
      </c>
      <c r="F859" t="s">
        <v>810</v>
      </c>
      <c r="G859" t="s">
        <v>673</v>
      </c>
      <c r="H859" t="s">
        <v>2474</v>
      </c>
      <c r="I859" t="s">
        <v>3468</v>
      </c>
      <c r="J859" t="s">
        <v>3469</v>
      </c>
      <c r="K859" t="s">
        <v>41</v>
      </c>
      <c r="L859" t="s">
        <v>42</v>
      </c>
      <c r="M859">
        <v>813431</v>
      </c>
      <c r="N859">
        <v>-73159</v>
      </c>
      <c r="O859">
        <v>740272</v>
      </c>
      <c r="Q859" t="e">
        <f>MATCH(A859,Вед!A:A,0)</f>
        <v>#N/A</v>
      </c>
      <c r="R859" t="e">
        <f>INDEX(Вед!D:D,Лист2!Q859)</f>
        <v>#N/A</v>
      </c>
      <c r="S859" t="e">
        <f>INDEX(Вед!E:E,Лист2!Q859)</f>
        <v>#N/A</v>
      </c>
      <c r="T859">
        <f>MATCH(G859,ЦС2!A:A,0)</f>
        <v>13</v>
      </c>
      <c r="U859" t="str">
        <f>INDEX(ЦС2!D:D,Лист2!T859)</f>
        <v>Государственная программа 12</v>
      </c>
      <c r="V859" t="e">
        <f>MATCH(I859,ЦС10!A:A,0)</f>
        <v>#N/A</v>
      </c>
      <c r="W859" t="e">
        <f>INDEX(ЦС10!D:D,Лист2!V859)</f>
        <v>#N/A</v>
      </c>
      <c r="X859" t="e">
        <f>INDEX(ЦС10!E:E,Лист2!V859)</f>
        <v>#N/A</v>
      </c>
      <c r="Y859">
        <f t="shared" ca="1" si="65"/>
        <v>2</v>
      </c>
      <c r="Z859">
        <f t="shared" ca="1" si="66"/>
        <v>40100</v>
      </c>
      <c r="AA859">
        <f t="shared" ca="1" si="67"/>
        <v>157780</v>
      </c>
      <c r="AB859">
        <f t="shared" ca="1" si="68"/>
        <v>-157780</v>
      </c>
      <c r="AC859">
        <f t="shared" ca="1" si="69"/>
        <v>0</v>
      </c>
    </row>
    <row r="860" spans="1:29" x14ac:dyDescent="0.25">
      <c r="A860" t="s">
        <v>2413</v>
      </c>
      <c r="B860" t="s">
        <v>2414</v>
      </c>
      <c r="C860" t="s">
        <v>450</v>
      </c>
      <c r="D860" t="s">
        <v>451</v>
      </c>
      <c r="E860" t="s">
        <v>809</v>
      </c>
      <c r="F860" t="s">
        <v>810</v>
      </c>
      <c r="G860" t="s">
        <v>673</v>
      </c>
      <c r="H860" t="s">
        <v>2474</v>
      </c>
      <c r="I860" t="s">
        <v>3470</v>
      </c>
      <c r="J860" t="s">
        <v>3471</v>
      </c>
      <c r="K860" t="s">
        <v>242</v>
      </c>
      <c r="L860" t="s">
        <v>243</v>
      </c>
      <c r="M860">
        <v>340434</v>
      </c>
      <c r="N860">
        <v>0</v>
      </c>
      <c r="O860">
        <v>340434</v>
      </c>
      <c r="Q860" t="e">
        <f>MATCH(A860,Вед!A:A,0)</f>
        <v>#N/A</v>
      </c>
      <c r="R860" t="e">
        <f>INDEX(Вед!D:D,Лист2!Q860)</f>
        <v>#N/A</v>
      </c>
      <c r="S860" t="e">
        <f>INDEX(Вед!E:E,Лист2!Q860)</f>
        <v>#N/A</v>
      </c>
      <c r="T860">
        <f>MATCH(G860,ЦС2!A:A,0)</f>
        <v>13</v>
      </c>
      <c r="U860" t="str">
        <f>INDEX(ЦС2!D:D,Лист2!T860)</f>
        <v>Государственная программа 12</v>
      </c>
      <c r="V860" t="e">
        <f>MATCH(I860,ЦС10!A:A,0)</f>
        <v>#N/A</v>
      </c>
      <c r="W860" t="e">
        <f>INDEX(ЦС10!D:D,Лист2!V860)</f>
        <v>#N/A</v>
      </c>
      <c r="X860" t="e">
        <f>INDEX(ЦС10!E:E,Лист2!V860)</f>
        <v>#N/A</v>
      </c>
      <c r="Y860">
        <f t="shared" ca="1" si="65"/>
        <v>3</v>
      </c>
      <c r="Z860">
        <f t="shared" ca="1" si="66"/>
        <v>559133</v>
      </c>
      <c r="AA860">
        <f t="shared" ca="1" si="67"/>
        <v>834293</v>
      </c>
      <c r="AB860">
        <f t="shared" ca="1" si="68"/>
        <v>0</v>
      </c>
      <c r="AC860">
        <f t="shared" ca="1" si="69"/>
        <v>834293</v>
      </c>
    </row>
    <row r="861" spans="1:29" x14ac:dyDescent="0.25">
      <c r="A861" t="s">
        <v>2413</v>
      </c>
      <c r="B861" t="s">
        <v>2414</v>
      </c>
      <c r="C861" t="s">
        <v>450</v>
      </c>
      <c r="D861" t="s">
        <v>451</v>
      </c>
      <c r="E861" t="s">
        <v>809</v>
      </c>
      <c r="F861" t="s">
        <v>810</v>
      </c>
      <c r="G861" t="s">
        <v>673</v>
      </c>
      <c r="H861" t="s">
        <v>2474</v>
      </c>
      <c r="I861" t="s">
        <v>3470</v>
      </c>
      <c r="J861" t="s">
        <v>3471</v>
      </c>
      <c r="K861" t="s">
        <v>244</v>
      </c>
      <c r="L861" t="s">
        <v>245</v>
      </c>
      <c r="M861">
        <v>454541</v>
      </c>
      <c r="N861">
        <v>-428525</v>
      </c>
      <c r="O861">
        <v>26016</v>
      </c>
      <c r="Q861" t="e">
        <f>MATCH(A861,Вед!A:A,0)</f>
        <v>#N/A</v>
      </c>
      <c r="R861" t="e">
        <f>INDEX(Вед!D:D,Лист2!Q861)</f>
        <v>#N/A</v>
      </c>
      <c r="S861" t="e">
        <f>INDEX(Вед!E:E,Лист2!Q861)</f>
        <v>#N/A</v>
      </c>
      <c r="T861">
        <f>MATCH(G861,ЦС2!A:A,0)</f>
        <v>13</v>
      </c>
      <c r="U861" t="str">
        <f>INDEX(ЦС2!D:D,Лист2!T861)</f>
        <v>Государственная программа 12</v>
      </c>
      <c r="V861" t="e">
        <f>MATCH(I861,ЦС10!A:A,0)</f>
        <v>#N/A</v>
      </c>
      <c r="W861" t="e">
        <f>INDEX(ЦС10!D:D,Лист2!V861)</f>
        <v>#N/A</v>
      </c>
      <c r="X861" t="e">
        <f>INDEX(ЦС10!E:E,Лист2!V861)</f>
        <v>#N/A</v>
      </c>
      <c r="Y861">
        <f t="shared" ca="1" si="65"/>
        <v>2</v>
      </c>
      <c r="Z861">
        <f t="shared" ca="1" si="66"/>
        <v>650167</v>
      </c>
      <c r="AA861">
        <f t="shared" ca="1" si="67"/>
        <v>951710</v>
      </c>
      <c r="AB861">
        <f t="shared" ca="1" si="68"/>
        <v>-951710</v>
      </c>
      <c r="AC861">
        <f t="shared" ca="1" si="69"/>
        <v>0</v>
      </c>
    </row>
    <row r="862" spans="1:29" x14ac:dyDescent="0.25">
      <c r="A862" t="s">
        <v>2413</v>
      </c>
      <c r="B862" t="s">
        <v>2414</v>
      </c>
      <c r="C862" t="s">
        <v>450</v>
      </c>
      <c r="D862" t="s">
        <v>451</v>
      </c>
      <c r="E862" t="s">
        <v>809</v>
      </c>
      <c r="F862" t="s">
        <v>810</v>
      </c>
      <c r="G862" t="s">
        <v>673</v>
      </c>
      <c r="H862" t="s">
        <v>2474</v>
      </c>
      <c r="I862" t="s">
        <v>3470</v>
      </c>
      <c r="J862" t="s">
        <v>3471</v>
      </c>
      <c r="K862" t="s">
        <v>246</v>
      </c>
      <c r="L862" t="s">
        <v>247</v>
      </c>
      <c r="M862">
        <v>149665</v>
      </c>
      <c r="N862">
        <v>104841</v>
      </c>
      <c r="O862">
        <v>254506</v>
      </c>
      <c r="Q862" t="e">
        <f>MATCH(A862,Вед!A:A,0)</f>
        <v>#N/A</v>
      </c>
      <c r="R862" t="e">
        <f>INDEX(Вед!D:D,Лист2!Q862)</f>
        <v>#N/A</v>
      </c>
      <c r="S862" t="e">
        <f>INDEX(Вед!E:E,Лист2!Q862)</f>
        <v>#N/A</v>
      </c>
      <c r="T862">
        <f>MATCH(G862,ЦС2!A:A,0)</f>
        <v>13</v>
      </c>
      <c r="U862" t="str">
        <f>INDEX(ЦС2!D:D,Лист2!T862)</f>
        <v>Государственная программа 12</v>
      </c>
      <c r="V862" t="e">
        <f>MATCH(I862,ЦС10!A:A,0)</f>
        <v>#N/A</v>
      </c>
      <c r="W862" t="e">
        <f>INDEX(ЦС10!D:D,Лист2!V862)</f>
        <v>#N/A</v>
      </c>
      <c r="X862" t="e">
        <f>INDEX(ЦС10!E:E,Лист2!V862)</f>
        <v>#N/A</v>
      </c>
      <c r="Y862">
        <f t="shared" ca="1" si="65"/>
        <v>2</v>
      </c>
      <c r="Z862">
        <f t="shared" ca="1" si="66"/>
        <v>14806</v>
      </c>
      <c r="AA862">
        <f t="shared" ca="1" si="67"/>
        <v>232387</v>
      </c>
      <c r="AB862">
        <f t="shared" ca="1" si="68"/>
        <v>-232387</v>
      </c>
      <c r="AC862">
        <f t="shared" ca="1" si="69"/>
        <v>0</v>
      </c>
    </row>
    <row r="863" spans="1:29" x14ac:dyDescent="0.25">
      <c r="A863" t="s">
        <v>2413</v>
      </c>
      <c r="B863" t="s">
        <v>2414</v>
      </c>
      <c r="C863" t="s">
        <v>450</v>
      </c>
      <c r="D863" t="s">
        <v>451</v>
      </c>
      <c r="E863" t="s">
        <v>809</v>
      </c>
      <c r="F863" t="s">
        <v>810</v>
      </c>
      <c r="G863" t="s">
        <v>673</v>
      </c>
      <c r="H863" t="s">
        <v>2474</v>
      </c>
      <c r="I863" t="s">
        <v>3470</v>
      </c>
      <c r="J863" t="s">
        <v>3471</v>
      </c>
      <c r="K863" t="s">
        <v>82</v>
      </c>
      <c r="L863" t="s">
        <v>83</v>
      </c>
      <c r="M863">
        <v>429903</v>
      </c>
      <c r="N863">
        <v>222969</v>
      </c>
      <c r="O863">
        <v>652872</v>
      </c>
      <c r="Q863" t="e">
        <f>MATCH(A863,Вед!A:A,0)</f>
        <v>#N/A</v>
      </c>
      <c r="R863" t="e">
        <f>INDEX(Вед!D:D,Лист2!Q863)</f>
        <v>#N/A</v>
      </c>
      <c r="S863" t="e">
        <f>INDEX(Вед!E:E,Лист2!Q863)</f>
        <v>#N/A</v>
      </c>
      <c r="T863">
        <f>MATCH(G863,ЦС2!A:A,0)</f>
        <v>13</v>
      </c>
      <c r="U863" t="str">
        <f>INDEX(ЦС2!D:D,Лист2!T863)</f>
        <v>Государственная программа 12</v>
      </c>
      <c r="V863" t="e">
        <f>MATCH(I863,ЦС10!A:A,0)</f>
        <v>#N/A</v>
      </c>
      <c r="W863" t="e">
        <f>INDEX(ЦС10!D:D,Лист2!V863)</f>
        <v>#N/A</v>
      </c>
      <c r="X863" t="e">
        <f>INDEX(ЦС10!E:E,Лист2!V863)</f>
        <v>#N/A</v>
      </c>
      <c r="Y863">
        <f t="shared" ca="1" si="65"/>
        <v>0</v>
      </c>
      <c r="Z863">
        <f t="shared" ca="1" si="66"/>
        <v>795961</v>
      </c>
      <c r="AA863">
        <f t="shared" ca="1" si="67"/>
        <v>899625</v>
      </c>
      <c r="AB863">
        <f t="shared" ca="1" si="68"/>
        <v>795961</v>
      </c>
      <c r="AC863">
        <f t="shared" ca="1" si="69"/>
        <v>1695586</v>
      </c>
    </row>
    <row r="864" spans="1:29" x14ac:dyDescent="0.25">
      <c r="A864" t="s">
        <v>2413</v>
      </c>
      <c r="B864" t="s">
        <v>2414</v>
      </c>
      <c r="C864" t="s">
        <v>450</v>
      </c>
      <c r="D864" t="s">
        <v>451</v>
      </c>
      <c r="E864" t="s">
        <v>809</v>
      </c>
      <c r="F864" t="s">
        <v>810</v>
      </c>
      <c r="G864" t="s">
        <v>673</v>
      </c>
      <c r="H864" t="s">
        <v>2474</v>
      </c>
      <c r="I864" t="s">
        <v>3470</v>
      </c>
      <c r="J864" t="s">
        <v>3471</v>
      </c>
      <c r="K864" t="s">
        <v>102</v>
      </c>
      <c r="L864" t="s">
        <v>103</v>
      </c>
      <c r="M864">
        <v>706608</v>
      </c>
      <c r="N864">
        <v>587046</v>
      </c>
      <c r="O864">
        <v>1293654</v>
      </c>
      <c r="Q864" t="e">
        <f>MATCH(A864,Вед!A:A,0)</f>
        <v>#N/A</v>
      </c>
      <c r="R864" t="e">
        <f>INDEX(Вед!D:D,Лист2!Q864)</f>
        <v>#N/A</v>
      </c>
      <c r="S864" t="e">
        <f>INDEX(Вед!E:E,Лист2!Q864)</f>
        <v>#N/A</v>
      </c>
      <c r="T864">
        <f>MATCH(G864,ЦС2!A:A,0)</f>
        <v>13</v>
      </c>
      <c r="U864" t="str">
        <f>INDEX(ЦС2!D:D,Лист2!T864)</f>
        <v>Государственная программа 12</v>
      </c>
      <c r="V864" t="e">
        <f>MATCH(I864,ЦС10!A:A,0)</f>
        <v>#N/A</v>
      </c>
      <c r="W864" t="e">
        <f>INDEX(ЦС10!D:D,Лист2!V864)</f>
        <v>#N/A</v>
      </c>
      <c r="X864" t="e">
        <f>INDEX(ЦС10!E:E,Лист2!V864)</f>
        <v>#N/A</v>
      </c>
      <c r="Y864">
        <f t="shared" ca="1" si="65"/>
        <v>1</v>
      </c>
      <c r="Z864">
        <f t="shared" ca="1" si="66"/>
        <v>329831</v>
      </c>
      <c r="AA864">
        <f t="shared" ca="1" si="67"/>
        <v>810944</v>
      </c>
      <c r="AB864">
        <f t="shared" ca="1" si="68"/>
        <v>-329831</v>
      </c>
      <c r="AC864">
        <f t="shared" ca="1" si="69"/>
        <v>481113</v>
      </c>
    </row>
    <row r="865" spans="1:29" x14ac:dyDescent="0.25">
      <c r="A865" t="s">
        <v>2413</v>
      </c>
      <c r="B865" t="s">
        <v>2414</v>
      </c>
      <c r="C865" t="s">
        <v>450</v>
      </c>
      <c r="D865" t="s">
        <v>451</v>
      </c>
      <c r="E865" t="s">
        <v>809</v>
      </c>
      <c r="F865" t="s">
        <v>810</v>
      </c>
      <c r="G865" t="s">
        <v>673</v>
      </c>
      <c r="H865" t="s">
        <v>2474</v>
      </c>
      <c r="I865" t="s">
        <v>3472</v>
      </c>
      <c r="J865" t="s">
        <v>3473</v>
      </c>
      <c r="K865" t="s">
        <v>102</v>
      </c>
      <c r="L865" t="s">
        <v>103</v>
      </c>
      <c r="M865">
        <v>994778</v>
      </c>
      <c r="N865">
        <v>-994778</v>
      </c>
      <c r="O865">
        <v>0</v>
      </c>
      <c r="Q865" t="e">
        <f>MATCH(A865,Вед!A:A,0)</f>
        <v>#N/A</v>
      </c>
      <c r="R865" t="e">
        <f>INDEX(Вед!D:D,Лист2!Q865)</f>
        <v>#N/A</v>
      </c>
      <c r="S865" t="e">
        <f>INDEX(Вед!E:E,Лист2!Q865)</f>
        <v>#N/A</v>
      </c>
      <c r="T865">
        <f>MATCH(G865,ЦС2!A:A,0)</f>
        <v>13</v>
      </c>
      <c r="U865" t="str">
        <f>INDEX(ЦС2!D:D,Лист2!T865)</f>
        <v>Государственная программа 12</v>
      </c>
      <c r="V865" t="e">
        <f>MATCH(I865,ЦС10!A:A,0)</f>
        <v>#N/A</v>
      </c>
      <c r="W865" t="e">
        <f>INDEX(ЦС10!D:D,Лист2!V865)</f>
        <v>#N/A</v>
      </c>
      <c r="X865" t="e">
        <f>INDEX(ЦС10!E:E,Лист2!V865)</f>
        <v>#N/A</v>
      </c>
      <c r="Y865">
        <f t="shared" ca="1" si="65"/>
        <v>0</v>
      </c>
      <c r="Z865">
        <f t="shared" ca="1" si="66"/>
        <v>25104</v>
      </c>
      <c r="AA865">
        <f t="shared" ca="1" si="67"/>
        <v>39207</v>
      </c>
      <c r="AB865">
        <f t="shared" ca="1" si="68"/>
        <v>25104</v>
      </c>
      <c r="AC865">
        <f t="shared" ca="1" si="69"/>
        <v>64311</v>
      </c>
    </row>
    <row r="866" spans="1:29" x14ac:dyDescent="0.25">
      <c r="A866" t="s">
        <v>2413</v>
      </c>
      <c r="B866" t="s">
        <v>2414</v>
      </c>
      <c r="C866" t="s">
        <v>450</v>
      </c>
      <c r="D866" t="s">
        <v>451</v>
      </c>
      <c r="E866" t="s">
        <v>809</v>
      </c>
      <c r="F866" t="s">
        <v>810</v>
      </c>
      <c r="G866" t="s">
        <v>673</v>
      </c>
      <c r="H866" t="s">
        <v>2474</v>
      </c>
      <c r="I866" t="s">
        <v>3474</v>
      </c>
      <c r="J866" t="s">
        <v>3475</v>
      </c>
      <c r="K866" t="s">
        <v>102</v>
      </c>
      <c r="L866" t="s">
        <v>103</v>
      </c>
      <c r="M866">
        <v>840223</v>
      </c>
      <c r="N866">
        <v>0</v>
      </c>
      <c r="O866">
        <v>840223</v>
      </c>
      <c r="Q866" t="e">
        <f>MATCH(A866,Вед!A:A,0)</f>
        <v>#N/A</v>
      </c>
      <c r="R866" t="e">
        <f>INDEX(Вед!D:D,Лист2!Q866)</f>
        <v>#N/A</v>
      </c>
      <c r="S866" t="e">
        <f>INDEX(Вед!E:E,Лист2!Q866)</f>
        <v>#N/A</v>
      </c>
      <c r="T866">
        <f>MATCH(G866,ЦС2!A:A,0)</f>
        <v>13</v>
      </c>
      <c r="U866" t="str">
        <f>INDEX(ЦС2!D:D,Лист2!T866)</f>
        <v>Государственная программа 12</v>
      </c>
      <c r="V866" t="e">
        <f>MATCH(I866,ЦС10!A:A,0)</f>
        <v>#N/A</v>
      </c>
      <c r="W866" t="e">
        <f>INDEX(ЦС10!D:D,Лист2!V866)</f>
        <v>#N/A</v>
      </c>
      <c r="X866" t="e">
        <f>INDEX(ЦС10!E:E,Лист2!V866)</f>
        <v>#N/A</v>
      </c>
      <c r="Y866">
        <f t="shared" ca="1" si="65"/>
        <v>0</v>
      </c>
      <c r="Z866">
        <f t="shared" ca="1" si="66"/>
        <v>4876</v>
      </c>
      <c r="AA866">
        <f t="shared" ca="1" si="67"/>
        <v>15841</v>
      </c>
      <c r="AB866">
        <f t="shared" ca="1" si="68"/>
        <v>4876</v>
      </c>
      <c r="AC866">
        <f t="shared" ca="1" si="69"/>
        <v>20717</v>
      </c>
    </row>
    <row r="867" spans="1:29" x14ac:dyDescent="0.25">
      <c r="A867" t="s">
        <v>2413</v>
      </c>
      <c r="B867" t="s">
        <v>2414</v>
      </c>
      <c r="C867" t="s">
        <v>450</v>
      </c>
      <c r="D867" t="s">
        <v>451</v>
      </c>
      <c r="E867" t="s">
        <v>809</v>
      </c>
      <c r="F867" t="s">
        <v>810</v>
      </c>
      <c r="G867" t="s">
        <v>673</v>
      </c>
      <c r="H867" t="s">
        <v>2474</v>
      </c>
      <c r="I867" t="s">
        <v>3476</v>
      </c>
      <c r="J867" t="s">
        <v>3477</v>
      </c>
      <c r="K867" t="s">
        <v>102</v>
      </c>
      <c r="L867" t="s">
        <v>103</v>
      </c>
      <c r="M867">
        <v>345909</v>
      </c>
      <c r="N867">
        <v>-301572</v>
      </c>
      <c r="O867">
        <v>44337</v>
      </c>
      <c r="Q867" t="e">
        <f>MATCH(A867,Вед!A:A,0)</f>
        <v>#N/A</v>
      </c>
      <c r="R867" t="e">
        <f>INDEX(Вед!D:D,Лист2!Q867)</f>
        <v>#N/A</v>
      </c>
      <c r="S867" t="e">
        <f>INDEX(Вед!E:E,Лист2!Q867)</f>
        <v>#N/A</v>
      </c>
      <c r="T867">
        <f>MATCH(G867,ЦС2!A:A,0)</f>
        <v>13</v>
      </c>
      <c r="U867" t="str">
        <f>INDEX(ЦС2!D:D,Лист2!T867)</f>
        <v>Государственная программа 12</v>
      </c>
      <c r="V867" t="e">
        <f>MATCH(I867,ЦС10!A:A,0)</f>
        <v>#N/A</v>
      </c>
      <c r="W867" t="e">
        <f>INDEX(ЦС10!D:D,Лист2!V867)</f>
        <v>#N/A</v>
      </c>
      <c r="X867" t="e">
        <f>INDEX(ЦС10!E:E,Лист2!V867)</f>
        <v>#N/A</v>
      </c>
      <c r="Y867">
        <f t="shared" ca="1" si="65"/>
        <v>1</v>
      </c>
      <c r="Z867">
        <f t="shared" ca="1" si="66"/>
        <v>326815</v>
      </c>
      <c r="AA867">
        <f t="shared" ca="1" si="67"/>
        <v>555589</v>
      </c>
      <c r="AB867">
        <f t="shared" ca="1" si="68"/>
        <v>-326815</v>
      </c>
      <c r="AC867">
        <f t="shared" ca="1" si="69"/>
        <v>228774</v>
      </c>
    </row>
    <row r="868" spans="1:29" x14ac:dyDescent="0.25">
      <c r="A868" t="s">
        <v>2413</v>
      </c>
      <c r="B868" t="s">
        <v>2414</v>
      </c>
      <c r="C868" t="s">
        <v>450</v>
      </c>
      <c r="D868" t="s">
        <v>451</v>
      </c>
      <c r="E868" t="s">
        <v>809</v>
      </c>
      <c r="F868" t="s">
        <v>810</v>
      </c>
      <c r="G868" t="s">
        <v>673</v>
      </c>
      <c r="H868" t="s">
        <v>2474</v>
      </c>
      <c r="I868" t="s">
        <v>3478</v>
      </c>
      <c r="J868" t="s">
        <v>3479</v>
      </c>
      <c r="K868" t="s">
        <v>41</v>
      </c>
      <c r="L868" t="s">
        <v>42</v>
      </c>
      <c r="M868">
        <v>877126</v>
      </c>
      <c r="N868">
        <v>-877126</v>
      </c>
      <c r="O868">
        <v>0</v>
      </c>
      <c r="Q868" t="e">
        <f>MATCH(A868,Вед!A:A,0)</f>
        <v>#N/A</v>
      </c>
      <c r="R868" t="e">
        <f>INDEX(Вед!D:D,Лист2!Q868)</f>
        <v>#N/A</v>
      </c>
      <c r="S868" t="e">
        <f>INDEX(Вед!E:E,Лист2!Q868)</f>
        <v>#N/A</v>
      </c>
      <c r="T868">
        <f>MATCH(G868,ЦС2!A:A,0)</f>
        <v>13</v>
      </c>
      <c r="U868" t="str">
        <f>INDEX(ЦС2!D:D,Лист2!T868)</f>
        <v>Государственная программа 12</v>
      </c>
      <c r="V868" t="e">
        <f>MATCH(I868,ЦС10!A:A,0)</f>
        <v>#N/A</v>
      </c>
      <c r="W868" t="e">
        <f>INDEX(ЦС10!D:D,Лист2!V868)</f>
        <v>#N/A</v>
      </c>
      <c r="X868" t="e">
        <f>INDEX(ЦС10!E:E,Лист2!V868)</f>
        <v>#N/A</v>
      </c>
      <c r="Y868">
        <f t="shared" ca="1" si="65"/>
        <v>2</v>
      </c>
      <c r="Z868">
        <f t="shared" ca="1" si="66"/>
        <v>279161</v>
      </c>
      <c r="AA868">
        <f t="shared" ca="1" si="67"/>
        <v>564759</v>
      </c>
      <c r="AB868">
        <f t="shared" ca="1" si="68"/>
        <v>-564759</v>
      </c>
      <c r="AC868">
        <f t="shared" ca="1" si="69"/>
        <v>0</v>
      </c>
    </row>
    <row r="869" spans="1:29" x14ac:dyDescent="0.25">
      <c r="A869" t="s">
        <v>2413</v>
      </c>
      <c r="B869" t="s">
        <v>2414</v>
      </c>
      <c r="C869" t="s">
        <v>1349</v>
      </c>
      <c r="D869" t="s">
        <v>1350</v>
      </c>
      <c r="E869" t="s">
        <v>1368</v>
      </c>
      <c r="F869" t="s">
        <v>1369</v>
      </c>
      <c r="G869" t="s">
        <v>661</v>
      </c>
      <c r="H869" t="s">
        <v>2473</v>
      </c>
      <c r="I869" t="s">
        <v>3480</v>
      </c>
      <c r="J869" t="s">
        <v>3481</v>
      </c>
      <c r="K869" t="s">
        <v>653</v>
      </c>
      <c r="L869" t="s">
        <v>654</v>
      </c>
      <c r="M869">
        <v>696648</v>
      </c>
      <c r="N869">
        <v>0</v>
      </c>
      <c r="O869">
        <v>696648</v>
      </c>
      <c r="Q869" t="e">
        <f>MATCH(A869,Вед!A:A,0)</f>
        <v>#N/A</v>
      </c>
      <c r="R869" t="e">
        <f>INDEX(Вед!D:D,Лист2!Q869)</f>
        <v>#N/A</v>
      </c>
      <c r="S869" t="e">
        <f>INDEX(Вед!E:E,Лист2!Q869)</f>
        <v>#N/A</v>
      </c>
      <c r="T869">
        <f>MATCH(G869,ЦС2!A:A,0)</f>
        <v>12</v>
      </c>
      <c r="U869" t="str">
        <f>INDEX(ЦС2!D:D,Лист2!T869)</f>
        <v>Государственная программа 11</v>
      </c>
      <c r="V869" t="e">
        <f>MATCH(I869,ЦС10!A:A,0)</f>
        <v>#N/A</v>
      </c>
      <c r="W869" t="e">
        <f>INDEX(ЦС10!D:D,Лист2!V869)</f>
        <v>#N/A</v>
      </c>
      <c r="X869" t="e">
        <f>INDEX(ЦС10!E:E,Лист2!V869)</f>
        <v>#N/A</v>
      </c>
      <c r="Y869">
        <f t="shared" ca="1" si="65"/>
        <v>0</v>
      </c>
      <c r="Z869">
        <f t="shared" ca="1" si="66"/>
        <v>469040</v>
      </c>
      <c r="AA869">
        <f t="shared" ca="1" si="67"/>
        <v>551880</v>
      </c>
      <c r="AB869">
        <f t="shared" ca="1" si="68"/>
        <v>469040</v>
      </c>
      <c r="AC869">
        <f t="shared" ca="1" si="69"/>
        <v>1020920</v>
      </c>
    </row>
    <row r="870" spans="1:29" x14ac:dyDescent="0.25">
      <c r="A870" t="s">
        <v>2413</v>
      </c>
      <c r="B870" t="s">
        <v>2414</v>
      </c>
      <c r="C870" t="s">
        <v>1349</v>
      </c>
      <c r="D870" t="s">
        <v>1350</v>
      </c>
      <c r="E870" t="s">
        <v>1368</v>
      </c>
      <c r="F870" t="s">
        <v>1369</v>
      </c>
      <c r="G870" t="s">
        <v>661</v>
      </c>
      <c r="H870" t="s">
        <v>2473</v>
      </c>
      <c r="I870" t="s">
        <v>3482</v>
      </c>
      <c r="J870" t="s">
        <v>3483</v>
      </c>
      <c r="K870" t="s">
        <v>653</v>
      </c>
      <c r="L870" t="s">
        <v>654</v>
      </c>
      <c r="M870">
        <v>275660</v>
      </c>
      <c r="N870">
        <v>122122</v>
      </c>
      <c r="O870">
        <v>397782</v>
      </c>
      <c r="Q870" t="e">
        <f>MATCH(A870,Вед!A:A,0)</f>
        <v>#N/A</v>
      </c>
      <c r="R870" t="e">
        <f>INDEX(Вед!D:D,Лист2!Q870)</f>
        <v>#N/A</v>
      </c>
      <c r="S870" t="e">
        <f>INDEX(Вед!E:E,Лист2!Q870)</f>
        <v>#N/A</v>
      </c>
      <c r="T870">
        <f>MATCH(G870,ЦС2!A:A,0)</f>
        <v>12</v>
      </c>
      <c r="U870" t="str">
        <f>INDEX(ЦС2!D:D,Лист2!T870)</f>
        <v>Государственная программа 11</v>
      </c>
      <c r="V870" t="e">
        <f>MATCH(I870,ЦС10!A:A,0)</f>
        <v>#N/A</v>
      </c>
      <c r="W870" t="e">
        <f>INDEX(ЦС10!D:D,Лист2!V870)</f>
        <v>#N/A</v>
      </c>
      <c r="X870" t="e">
        <f>INDEX(ЦС10!E:E,Лист2!V870)</f>
        <v>#N/A</v>
      </c>
      <c r="Y870">
        <f t="shared" ca="1" si="65"/>
        <v>2</v>
      </c>
      <c r="Z870">
        <f t="shared" ca="1" si="66"/>
        <v>121521</v>
      </c>
      <c r="AA870">
        <f t="shared" ca="1" si="67"/>
        <v>329128</v>
      </c>
      <c r="AB870">
        <f t="shared" ca="1" si="68"/>
        <v>-329128</v>
      </c>
      <c r="AC870">
        <f t="shared" ca="1" si="69"/>
        <v>0</v>
      </c>
    </row>
    <row r="871" spans="1:29" x14ac:dyDescent="0.25">
      <c r="A871" t="s">
        <v>2413</v>
      </c>
      <c r="B871" t="s">
        <v>2414</v>
      </c>
      <c r="C871" t="s">
        <v>1349</v>
      </c>
      <c r="D871" t="s">
        <v>1350</v>
      </c>
      <c r="E871" t="s">
        <v>1368</v>
      </c>
      <c r="F871" t="s">
        <v>1369</v>
      </c>
      <c r="G871" t="s">
        <v>661</v>
      </c>
      <c r="H871" t="s">
        <v>2473</v>
      </c>
      <c r="I871" t="s">
        <v>3484</v>
      </c>
      <c r="J871" t="s">
        <v>3485</v>
      </c>
      <c r="K871" t="s">
        <v>653</v>
      </c>
      <c r="L871" t="s">
        <v>654</v>
      </c>
      <c r="M871">
        <v>799065</v>
      </c>
      <c r="N871">
        <v>586903</v>
      </c>
      <c r="O871">
        <v>1385968</v>
      </c>
      <c r="Q871" t="e">
        <f>MATCH(A871,Вед!A:A,0)</f>
        <v>#N/A</v>
      </c>
      <c r="R871" t="e">
        <f>INDEX(Вед!D:D,Лист2!Q871)</f>
        <v>#N/A</v>
      </c>
      <c r="S871" t="e">
        <f>INDEX(Вед!E:E,Лист2!Q871)</f>
        <v>#N/A</v>
      </c>
      <c r="T871">
        <f>MATCH(G871,ЦС2!A:A,0)</f>
        <v>12</v>
      </c>
      <c r="U871" t="str">
        <f>INDEX(ЦС2!D:D,Лист2!T871)</f>
        <v>Государственная программа 11</v>
      </c>
      <c r="V871" t="e">
        <f>MATCH(I871,ЦС10!A:A,0)</f>
        <v>#N/A</v>
      </c>
      <c r="W871" t="e">
        <f>INDEX(ЦС10!D:D,Лист2!V871)</f>
        <v>#N/A</v>
      </c>
      <c r="X871" t="e">
        <f>INDEX(ЦС10!E:E,Лист2!V871)</f>
        <v>#N/A</v>
      </c>
      <c r="Y871">
        <f t="shared" ca="1" si="65"/>
        <v>1</v>
      </c>
      <c r="Z871">
        <f t="shared" ca="1" si="66"/>
        <v>785791</v>
      </c>
      <c r="AA871">
        <f t="shared" ca="1" si="67"/>
        <v>888889</v>
      </c>
      <c r="AB871">
        <f t="shared" ca="1" si="68"/>
        <v>-785791</v>
      </c>
      <c r="AC871">
        <f t="shared" ca="1" si="69"/>
        <v>103098</v>
      </c>
    </row>
    <row r="872" spans="1:29" x14ac:dyDescent="0.25">
      <c r="A872" t="s">
        <v>2413</v>
      </c>
      <c r="B872" t="s">
        <v>2414</v>
      </c>
      <c r="C872" t="s">
        <v>1349</v>
      </c>
      <c r="D872" t="s">
        <v>1350</v>
      </c>
      <c r="E872" t="s">
        <v>1368</v>
      </c>
      <c r="F872" t="s">
        <v>1369</v>
      </c>
      <c r="G872" t="s">
        <v>673</v>
      </c>
      <c r="H872" t="s">
        <v>2474</v>
      </c>
      <c r="I872" t="s">
        <v>3438</v>
      </c>
      <c r="J872" t="s">
        <v>3439</v>
      </c>
      <c r="K872" t="s">
        <v>41</v>
      </c>
      <c r="L872" t="s">
        <v>42</v>
      </c>
      <c r="M872">
        <v>646065</v>
      </c>
      <c r="N872">
        <v>354721</v>
      </c>
      <c r="O872">
        <v>1000786</v>
      </c>
      <c r="Q872" t="e">
        <f>MATCH(A872,Вед!A:A,0)</f>
        <v>#N/A</v>
      </c>
      <c r="R872" t="e">
        <f>INDEX(Вед!D:D,Лист2!Q872)</f>
        <v>#N/A</v>
      </c>
      <c r="S872" t="e">
        <f>INDEX(Вед!E:E,Лист2!Q872)</f>
        <v>#N/A</v>
      </c>
      <c r="T872">
        <f>MATCH(G872,ЦС2!A:A,0)</f>
        <v>13</v>
      </c>
      <c r="U872" t="str">
        <f>INDEX(ЦС2!D:D,Лист2!T872)</f>
        <v>Государственная программа 12</v>
      </c>
      <c r="V872" t="e">
        <f>MATCH(I872,ЦС10!A:A,0)</f>
        <v>#N/A</v>
      </c>
      <c r="W872" t="e">
        <f>INDEX(ЦС10!D:D,Лист2!V872)</f>
        <v>#N/A</v>
      </c>
      <c r="X872" t="e">
        <f>INDEX(ЦС10!E:E,Лист2!V872)</f>
        <v>#N/A</v>
      </c>
      <c r="Y872">
        <f t="shared" ca="1" si="65"/>
        <v>0</v>
      </c>
      <c r="Z872">
        <f t="shared" ca="1" si="66"/>
        <v>288793</v>
      </c>
      <c r="AA872">
        <f t="shared" ca="1" si="67"/>
        <v>675335</v>
      </c>
      <c r="AB872">
        <f t="shared" ca="1" si="68"/>
        <v>288793</v>
      </c>
      <c r="AC872">
        <f t="shared" ca="1" si="69"/>
        <v>964128</v>
      </c>
    </row>
    <row r="873" spans="1:29" x14ac:dyDescent="0.25">
      <c r="A873" t="s">
        <v>2413</v>
      </c>
      <c r="B873" t="s">
        <v>2414</v>
      </c>
      <c r="C873" t="s">
        <v>1349</v>
      </c>
      <c r="D873" t="s">
        <v>1350</v>
      </c>
      <c r="E873" t="s">
        <v>1368</v>
      </c>
      <c r="F873" t="s">
        <v>1369</v>
      </c>
      <c r="G873" t="s">
        <v>673</v>
      </c>
      <c r="H873" t="s">
        <v>2474</v>
      </c>
      <c r="I873" t="s">
        <v>3486</v>
      </c>
      <c r="J873" t="s">
        <v>3487</v>
      </c>
      <c r="K873" t="s">
        <v>41</v>
      </c>
      <c r="L873" t="s">
        <v>42</v>
      </c>
      <c r="M873">
        <v>703893</v>
      </c>
      <c r="N873">
        <v>604909</v>
      </c>
      <c r="O873">
        <v>1308802</v>
      </c>
      <c r="Q873" t="e">
        <f>MATCH(A873,Вед!A:A,0)</f>
        <v>#N/A</v>
      </c>
      <c r="R873" t="e">
        <f>INDEX(Вед!D:D,Лист2!Q873)</f>
        <v>#N/A</v>
      </c>
      <c r="S873" t="e">
        <f>INDEX(Вед!E:E,Лист2!Q873)</f>
        <v>#N/A</v>
      </c>
      <c r="T873">
        <f>MATCH(G873,ЦС2!A:A,0)</f>
        <v>13</v>
      </c>
      <c r="U873" t="str">
        <f>INDEX(ЦС2!D:D,Лист2!T873)</f>
        <v>Государственная программа 12</v>
      </c>
      <c r="V873" t="e">
        <f>MATCH(I873,ЦС10!A:A,0)</f>
        <v>#N/A</v>
      </c>
      <c r="W873" t="e">
        <f>INDEX(ЦС10!D:D,Лист2!V873)</f>
        <v>#N/A</v>
      </c>
      <c r="X873" t="e">
        <f>INDEX(ЦС10!E:E,Лист2!V873)</f>
        <v>#N/A</v>
      </c>
      <c r="Y873">
        <f t="shared" ca="1" si="65"/>
        <v>2</v>
      </c>
      <c r="Z873">
        <f t="shared" ca="1" si="66"/>
        <v>320447</v>
      </c>
      <c r="AA873">
        <f t="shared" ca="1" si="67"/>
        <v>532548</v>
      </c>
      <c r="AB873">
        <f t="shared" ca="1" si="68"/>
        <v>-532548</v>
      </c>
      <c r="AC873">
        <f t="shared" ca="1" si="69"/>
        <v>0</v>
      </c>
    </row>
    <row r="874" spans="1:29" x14ac:dyDescent="0.25">
      <c r="A874" t="s">
        <v>2413</v>
      </c>
      <c r="B874" t="s">
        <v>2414</v>
      </c>
      <c r="C874" t="s">
        <v>1349</v>
      </c>
      <c r="D874" t="s">
        <v>1350</v>
      </c>
      <c r="E874" t="s">
        <v>1368</v>
      </c>
      <c r="F874" t="s">
        <v>1369</v>
      </c>
      <c r="G874" t="s">
        <v>661</v>
      </c>
      <c r="H874" t="s">
        <v>2473</v>
      </c>
      <c r="I874" t="s">
        <v>3488</v>
      </c>
      <c r="J874" t="s">
        <v>3489</v>
      </c>
      <c r="K874" t="s">
        <v>653</v>
      </c>
      <c r="L874" t="s">
        <v>654</v>
      </c>
      <c r="M874">
        <v>993085</v>
      </c>
      <c r="N874">
        <v>0</v>
      </c>
      <c r="O874">
        <v>993085</v>
      </c>
      <c r="Q874" t="e">
        <f>MATCH(A874,Вед!A:A,0)</f>
        <v>#N/A</v>
      </c>
      <c r="R874" t="e">
        <f>INDEX(Вед!D:D,Лист2!Q874)</f>
        <v>#N/A</v>
      </c>
      <c r="S874" t="e">
        <f>INDEX(Вед!E:E,Лист2!Q874)</f>
        <v>#N/A</v>
      </c>
      <c r="T874">
        <f>MATCH(G874,ЦС2!A:A,0)</f>
        <v>12</v>
      </c>
      <c r="U874" t="str">
        <f>INDEX(ЦС2!D:D,Лист2!T874)</f>
        <v>Государственная программа 11</v>
      </c>
      <c r="V874" t="e">
        <f>MATCH(I874,ЦС10!A:A,0)</f>
        <v>#N/A</v>
      </c>
      <c r="W874" t="e">
        <f>INDEX(ЦС10!D:D,Лист2!V874)</f>
        <v>#N/A</v>
      </c>
      <c r="X874" t="e">
        <f>INDEX(ЦС10!E:E,Лист2!V874)</f>
        <v>#N/A</v>
      </c>
      <c r="Y874">
        <f t="shared" ca="1" si="65"/>
        <v>3</v>
      </c>
      <c r="Z874">
        <f t="shared" ca="1" si="66"/>
        <v>279784</v>
      </c>
      <c r="AA874">
        <f t="shared" ca="1" si="67"/>
        <v>566081</v>
      </c>
      <c r="AB874">
        <f t="shared" ca="1" si="68"/>
        <v>0</v>
      </c>
      <c r="AC874">
        <f t="shared" ca="1" si="69"/>
        <v>566081</v>
      </c>
    </row>
    <row r="875" spans="1:29" x14ac:dyDescent="0.25">
      <c r="A875" t="s">
        <v>2413</v>
      </c>
      <c r="B875" t="s">
        <v>2414</v>
      </c>
      <c r="C875" t="s">
        <v>21</v>
      </c>
      <c r="D875" t="s">
        <v>22</v>
      </c>
      <c r="E875" t="s">
        <v>23</v>
      </c>
      <c r="F875" t="s">
        <v>24</v>
      </c>
      <c r="G875" t="s">
        <v>25</v>
      </c>
      <c r="H875" t="s">
        <v>2463</v>
      </c>
      <c r="I875" t="s">
        <v>3490</v>
      </c>
      <c r="J875" t="s">
        <v>3491</v>
      </c>
      <c r="K875" t="s">
        <v>41</v>
      </c>
      <c r="L875" t="s">
        <v>42</v>
      </c>
      <c r="M875">
        <v>131100</v>
      </c>
      <c r="N875">
        <v>0</v>
      </c>
      <c r="O875">
        <v>131100</v>
      </c>
      <c r="Q875" t="e">
        <f>MATCH(A875,Вед!A:A,0)</f>
        <v>#N/A</v>
      </c>
      <c r="R875" t="e">
        <f>INDEX(Вед!D:D,Лист2!Q875)</f>
        <v>#N/A</v>
      </c>
      <c r="S875" t="e">
        <f>INDEX(Вед!E:E,Лист2!Q875)</f>
        <v>#N/A</v>
      </c>
      <c r="T875">
        <f>MATCH(G875,ЦС2!A:A,0)</f>
        <v>2</v>
      </c>
      <c r="U875" t="str">
        <f>INDEX(ЦС2!D:D,Лист2!T875)</f>
        <v>Государственная программа 1</v>
      </c>
      <c r="V875" t="e">
        <f>MATCH(I875,ЦС10!A:A,0)</f>
        <v>#N/A</v>
      </c>
      <c r="W875" t="e">
        <f>INDEX(ЦС10!D:D,Лист2!V875)</f>
        <v>#N/A</v>
      </c>
      <c r="X875" t="e">
        <f>INDEX(ЦС10!E:E,Лист2!V875)</f>
        <v>#N/A</v>
      </c>
      <c r="Y875">
        <f t="shared" ca="1" si="65"/>
        <v>0</v>
      </c>
      <c r="Z875">
        <f t="shared" ca="1" si="66"/>
        <v>4017</v>
      </c>
      <c r="AA875">
        <f t="shared" ca="1" si="67"/>
        <v>36112</v>
      </c>
      <c r="AB875">
        <f t="shared" ca="1" si="68"/>
        <v>4017</v>
      </c>
      <c r="AC875">
        <f t="shared" ca="1" si="69"/>
        <v>40129</v>
      </c>
    </row>
    <row r="876" spans="1:29" x14ac:dyDescent="0.25">
      <c r="A876" t="s">
        <v>2413</v>
      </c>
      <c r="B876" t="s">
        <v>2414</v>
      </c>
      <c r="C876" t="s">
        <v>21</v>
      </c>
      <c r="D876" t="s">
        <v>22</v>
      </c>
      <c r="E876" t="s">
        <v>23</v>
      </c>
      <c r="F876" t="s">
        <v>24</v>
      </c>
      <c r="G876" t="s">
        <v>25</v>
      </c>
      <c r="H876" t="s">
        <v>2463</v>
      </c>
      <c r="I876" t="s">
        <v>3492</v>
      </c>
      <c r="J876" t="s">
        <v>3493</v>
      </c>
      <c r="K876" t="s">
        <v>653</v>
      </c>
      <c r="L876" t="s">
        <v>654</v>
      </c>
      <c r="M876">
        <v>890237</v>
      </c>
      <c r="N876">
        <v>378254</v>
      </c>
      <c r="O876">
        <v>1268491</v>
      </c>
      <c r="Q876" t="e">
        <f>MATCH(A876,Вед!A:A,0)</f>
        <v>#N/A</v>
      </c>
      <c r="R876" t="e">
        <f>INDEX(Вед!D:D,Лист2!Q876)</f>
        <v>#N/A</v>
      </c>
      <c r="S876" t="e">
        <f>INDEX(Вед!E:E,Лист2!Q876)</f>
        <v>#N/A</v>
      </c>
      <c r="T876">
        <f>MATCH(G876,ЦС2!A:A,0)</f>
        <v>2</v>
      </c>
      <c r="U876" t="str">
        <f>INDEX(ЦС2!D:D,Лист2!T876)</f>
        <v>Государственная программа 1</v>
      </c>
      <c r="V876" t="e">
        <f>MATCH(I876,ЦС10!A:A,0)</f>
        <v>#N/A</v>
      </c>
      <c r="W876" t="e">
        <f>INDEX(ЦС10!D:D,Лист2!V876)</f>
        <v>#N/A</v>
      </c>
      <c r="X876" t="e">
        <f>INDEX(ЦС10!E:E,Лист2!V876)</f>
        <v>#N/A</v>
      </c>
      <c r="Y876">
        <f t="shared" ca="1" si="65"/>
        <v>3</v>
      </c>
      <c r="Z876">
        <f t="shared" ca="1" si="66"/>
        <v>330469</v>
      </c>
      <c r="AA876">
        <f t="shared" ca="1" si="67"/>
        <v>847600</v>
      </c>
      <c r="AB876">
        <f t="shared" ca="1" si="68"/>
        <v>0</v>
      </c>
      <c r="AC876">
        <f t="shared" ca="1" si="69"/>
        <v>847600</v>
      </c>
    </row>
    <row r="877" spans="1:29" x14ac:dyDescent="0.25">
      <c r="A877" t="s">
        <v>2413</v>
      </c>
      <c r="B877" t="s">
        <v>2414</v>
      </c>
      <c r="C877" t="s">
        <v>21</v>
      </c>
      <c r="D877" t="s">
        <v>22</v>
      </c>
      <c r="E877" t="s">
        <v>23</v>
      </c>
      <c r="F877" t="s">
        <v>24</v>
      </c>
      <c r="G877" t="s">
        <v>25</v>
      </c>
      <c r="H877" t="s">
        <v>2463</v>
      </c>
      <c r="I877" t="s">
        <v>3494</v>
      </c>
      <c r="J877" t="s">
        <v>3495</v>
      </c>
      <c r="K877" t="s">
        <v>41</v>
      </c>
      <c r="L877" t="s">
        <v>42</v>
      </c>
      <c r="M877">
        <v>837485</v>
      </c>
      <c r="N877">
        <v>-810290</v>
      </c>
      <c r="O877">
        <v>27195</v>
      </c>
      <c r="Q877" t="e">
        <f>MATCH(A877,Вед!A:A,0)</f>
        <v>#N/A</v>
      </c>
      <c r="R877" t="e">
        <f>INDEX(Вед!D:D,Лист2!Q877)</f>
        <v>#N/A</v>
      </c>
      <c r="S877" t="e">
        <f>INDEX(Вед!E:E,Лист2!Q877)</f>
        <v>#N/A</v>
      </c>
      <c r="T877">
        <f>MATCH(G877,ЦС2!A:A,0)</f>
        <v>2</v>
      </c>
      <c r="U877" t="str">
        <f>INDEX(ЦС2!D:D,Лист2!T877)</f>
        <v>Государственная программа 1</v>
      </c>
      <c r="V877" t="e">
        <f>MATCH(I877,ЦС10!A:A,0)</f>
        <v>#N/A</v>
      </c>
      <c r="W877" t="e">
        <f>INDEX(ЦС10!D:D,Лист2!V877)</f>
        <v>#N/A</v>
      </c>
      <c r="X877" t="e">
        <f>INDEX(ЦС10!E:E,Лист2!V877)</f>
        <v>#N/A</v>
      </c>
      <c r="Y877">
        <f t="shared" ca="1" si="65"/>
        <v>2</v>
      </c>
      <c r="Z877">
        <f t="shared" ca="1" si="66"/>
        <v>538460</v>
      </c>
      <c r="AA877">
        <f t="shared" ca="1" si="67"/>
        <v>764377</v>
      </c>
      <c r="AB877">
        <f t="shared" ca="1" si="68"/>
        <v>-764377</v>
      </c>
      <c r="AC877">
        <f t="shared" ca="1" si="69"/>
        <v>0</v>
      </c>
    </row>
    <row r="878" spans="1:29" x14ac:dyDescent="0.25">
      <c r="A878" t="s">
        <v>2413</v>
      </c>
      <c r="B878" t="s">
        <v>2414</v>
      </c>
      <c r="C878" t="s">
        <v>21</v>
      </c>
      <c r="D878" t="s">
        <v>22</v>
      </c>
      <c r="E878" t="s">
        <v>23</v>
      </c>
      <c r="F878" t="s">
        <v>24</v>
      </c>
      <c r="G878" t="s">
        <v>25</v>
      </c>
      <c r="H878" t="s">
        <v>2463</v>
      </c>
      <c r="I878" t="s">
        <v>3496</v>
      </c>
      <c r="J878" t="s">
        <v>3497</v>
      </c>
      <c r="K878" t="s">
        <v>41</v>
      </c>
      <c r="L878" t="s">
        <v>42</v>
      </c>
      <c r="M878">
        <v>985636</v>
      </c>
      <c r="N878">
        <v>-220816</v>
      </c>
      <c r="O878">
        <v>764820</v>
      </c>
      <c r="Q878" t="e">
        <f>MATCH(A878,Вед!A:A,0)</f>
        <v>#N/A</v>
      </c>
      <c r="R878" t="e">
        <f>INDEX(Вед!D:D,Лист2!Q878)</f>
        <v>#N/A</v>
      </c>
      <c r="S878" t="e">
        <f>INDEX(Вед!E:E,Лист2!Q878)</f>
        <v>#N/A</v>
      </c>
      <c r="T878">
        <f>MATCH(G878,ЦС2!A:A,0)</f>
        <v>2</v>
      </c>
      <c r="U878" t="str">
        <f>INDEX(ЦС2!D:D,Лист2!T878)</f>
        <v>Государственная программа 1</v>
      </c>
      <c r="V878" t="e">
        <f>MATCH(I878,ЦС10!A:A,0)</f>
        <v>#N/A</v>
      </c>
      <c r="W878" t="e">
        <f>INDEX(ЦС10!D:D,Лист2!V878)</f>
        <v>#N/A</v>
      </c>
      <c r="X878" t="e">
        <f>INDEX(ЦС10!E:E,Лист2!V878)</f>
        <v>#N/A</v>
      </c>
      <c r="Y878">
        <f t="shared" ca="1" si="65"/>
        <v>2</v>
      </c>
      <c r="Z878">
        <f t="shared" ca="1" si="66"/>
        <v>745730</v>
      </c>
      <c r="AA878">
        <f t="shared" ca="1" si="67"/>
        <v>836488</v>
      </c>
      <c r="AB878">
        <f t="shared" ca="1" si="68"/>
        <v>-836488</v>
      </c>
      <c r="AC878">
        <f t="shared" ca="1" si="69"/>
        <v>0</v>
      </c>
    </row>
    <row r="879" spans="1:29" x14ac:dyDescent="0.25">
      <c r="A879" t="s">
        <v>2413</v>
      </c>
      <c r="B879" t="s">
        <v>2414</v>
      </c>
      <c r="C879" t="s">
        <v>21</v>
      </c>
      <c r="D879" t="s">
        <v>22</v>
      </c>
      <c r="E879" t="s">
        <v>23</v>
      </c>
      <c r="F879" t="s">
        <v>24</v>
      </c>
      <c r="G879" t="s">
        <v>25</v>
      </c>
      <c r="H879" t="s">
        <v>2463</v>
      </c>
      <c r="I879" t="s">
        <v>3498</v>
      </c>
      <c r="J879" t="s">
        <v>3499</v>
      </c>
      <c r="K879" t="s">
        <v>653</v>
      </c>
      <c r="L879" t="s">
        <v>654</v>
      </c>
      <c r="M879">
        <v>443564</v>
      </c>
      <c r="N879">
        <v>0</v>
      </c>
      <c r="O879">
        <v>443564</v>
      </c>
      <c r="Q879" t="e">
        <f>MATCH(A879,Вед!A:A,0)</f>
        <v>#N/A</v>
      </c>
      <c r="R879" t="e">
        <f>INDEX(Вед!D:D,Лист2!Q879)</f>
        <v>#N/A</v>
      </c>
      <c r="S879" t="e">
        <f>INDEX(Вед!E:E,Лист2!Q879)</f>
        <v>#N/A</v>
      </c>
      <c r="T879">
        <f>MATCH(G879,ЦС2!A:A,0)</f>
        <v>2</v>
      </c>
      <c r="U879" t="str">
        <f>INDEX(ЦС2!D:D,Лист2!T879)</f>
        <v>Государственная программа 1</v>
      </c>
      <c r="V879" t="e">
        <f>MATCH(I879,ЦС10!A:A,0)</f>
        <v>#N/A</v>
      </c>
      <c r="W879" t="e">
        <f>INDEX(ЦС10!D:D,Лист2!V879)</f>
        <v>#N/A</v>
      </c>
      <c r="X879" t="e">
        <f>INDEX(ЦС10!E:E,Лист2!V879)</f>
        <v>#N/A</v>
      </c>
      <c r="Y879">
        <f t="shared" ca="1" si="65"/>
        <v>1</v>
      </c>
      <c r="Z879">
        <f t="shared" ca="1" si="66"/>
        <v>75398</v>
      </c>
      <c r="AA879">
        <f t="shared" ca="1" si="67"/>
        <v>443516</v>
      </c>
      <c r="AB879">
        <f t="shared" ca="1" si="68"/>
        <v>-75398</v>
      </c>
      <c r="AC879">
        <f t="shared" ca="1" si="69"/>
        <v>368118</v>
      </c>
    </row>
    <row r="880" spans="1:29" x14ac:dyDescent="0.25">
      <c r="A880" t="s">
        <v>2413</v>
      </c>
      <c r="B880" t="s">
        <v>2414</v>
      </c>
      <c r="C880" t="s">
        <v>21</v>
      </c>
      <c r="D880" t="s">
        <v>22</v>
      </c>
      <c r="E880" t="s">
        <v>23</v>
      </c>
      <c r="F880" t="s">
        <v>24</v>
      </c>
      <c r="G880" t="s">
        <v>25</v>
      </c>
      <c r="H880" t="s">
        <v>2463</v>
      </c>
      <c r="I880" t="s">
        <v>2496</v>
      </c>
      <c r="J880" t="s">
        <v>2497</v>
      </c>
      <c r="K880" t="s">
        <v>653</v>
      </c>
      <c r="L880" t="s">
        <v>654</v>
      </c>
      <c r="M880">
        <v>290429</v>
      </c>
      <c r="N880">
        <v>0</v>
      </c>
      <c r="O880">
        <v>290429</v>
      </c>
      <c r="Q880" t="e">
        <f>MATCH(A880,Вед!A:A,0)</f>
        <v>#N/A</v>
      </c>
      <c r="R880" t="e">
        <f>INDEX(Вед!D:D,Лист2!Q880)</f>
        <v>#N/A</v>
      </c>
      <c r="S880" t="e">
        <f>INDEX(Вед!E:E,Лист2!Q880)</f>
        <v>#N/A</v>
      </c>
      <c r="T880">
        <f>MATCH(G880,ЦС2!A:A,0)</f>
        <v>2</v>
      </c>
      <c r="U880" t="str">
        <f>INDEX(ЦС2!D:D,Лист2!T880)</f>
        <v>Государственная программа 1</v>
      </c>
      <c r="V880" t="e">
        <f>MATCH(I880,ЦС10!A:A,0)</f>
        <v>#N/A</v>
      </c>
      <c r="W880" t="e">
        <f>INDEX(ЦС10!D:D,Лист2!V880)</f>
        <v>#N/A</v>
      </c>
      <c r="X880" t="e">
        <f>INDEX(ЦС10!E:E,Лист2!V880)</f>
        <v>#N/A</v>
      </c>
      <c r="Y880">
        <f t="shared" ca="1" si="65"/>
        <v>2</v>
      </c>
      <c r="Z880">
        <f t="shared" ca="1" si="66"/>
        <v>496012</v>
      </c>
      <c r="AA880">
        <f t="shared" ca="1" si="67"/>
        <v>789174</v>
      </c>
      <c r="AB880">
        <f t="shared" ca="1" si="68"/>
        <v>-789174</v>
      </c>
      <c r="AC880">
        <f t="shared" ca="1" si="69"/>
        <v>0</v>
      </c>
    </row>
    <row r="881" spans="1:29" x14ac:dyDescent="0.25">
      <c r="A881" t="s">
        <v>2413</v>
      </c>
      <c r="B881" t="s">
        <v>2414</v>
      </c>
      <c r="C881" t="s">
        <v>21</v>
      </c>
      <c r="D881" t="s">
        <v>22</v>
      </c>
      <c r="E881" t="s">
        <v>23</v>
      </c>
      <c r="F881" t="s">
        <v>24</v>
      </c>
      <c r="G881" t="s">
        <v>25</v>
      </c>
      <c r="H881" t="s">
        <v>2463</v>
      </c>
      <c r="I881" t="s">
        <v>3500</v>
      </c>
      <c r="J881" t="s">
        <v>3501</v>
      </c>
      <c r="K881" t="s">
        <v>653</v>
      </c>
      <c r="L881" t="s">
        <v>654</v>
      </c>
      <c r="M881">
        <v>457762</v>
      </c>
      <c r="N881">
        <v>-2934</v>
      </c>
      <c r="O881">
        <v>454828</v>
      </c>
      <c r="Q881" t="e">
        <f>MATCH(A881,Вед!A:A,0)</f>
        <v>#N/A</v>
      </c>
      <c r="R881" t="e">
        <f>INDEX(Вед!D:D,Лист2!Q881)</f>
        <v>#N/A</v>
      </c>
      <c r="S881" t="e">
        <f>INDEX(Вед!E:E,Лист2!Q881)</f>
        <v>#N/A</v>
      </c>
      <c r="T881">
        <f>MATCH(G881,ЦС2!A:A,0)</f>
        <v>2</v>
      </c>
      <c r="U881" t="str">
        <f>INDEX(ЦС2!D:D,Лист2!T881)</f>
        <v>Государственная программа 1</v>
      </c>
      <c r="V881" t="e">
        <f>MATCH(I881,ЦС10!A:A,0)</f>
        <v>#N/A</v>
      </c>
      <c r="W881" t="e">
        <f>INDEX(ЦС10!D:D,Лист2!V881)</f>
        <v>#N/A</v>
      </c>
      <c r="X881" t="e">
        <f>INDEX(ЦС10!E:E,Лист2!V881)</f>
        <v>#N/A</v>
      </c>
      <c r="Y881">
        <f t="shared" ca="1" si="65"/>
        <v>2</v>
      </c>
      <c r="Z881">
        <f t="shared" ca="1" si="66"/>
        <v>257007</v>
      </c>
      <c r="AA881">
        <f t="shared" ca="1" si="67"/>
        <v>526152</v>
      </c>
      <c r="AB881">
        <f t="shared" ca="1" si="68"/>
        <v>-526152</v>
      </c>
      <c r="AC881">
        <f t="shared" ca="1" si="69"/>
        <v>0</v>
      </c>
    </row>
    <row r="882" spans="1:29" x14ac:dyDescent="0.25">
      <c r="A882" t="s">
        <v>2413</v>
      </c>
      <c r="B882" t="s">
        <v>2414</v>
      </c>
      <c r="C882" t="s">
        <v>21</v>
      </c>
      <c r="D882" t="s">
        <v>22</v>
      </c>
      <c r="E882" t="s">
        <v>23</v>
      </c>
      <c r="F882" t="s">
        <v>24</v>
      </c>
      <c r="G882" t="s">
        <v>25</v>
      </c>
      <c r="H882" t="s">
        <v>2463</v>
      </c>
      <c r="I882" t="s">
        <v>2498</v>
      </c>
      <c r="J882" t="s">
        <v>2499</v>
      </c>
      <c r="K882" t="s">
        <v>41</v>
      </c>
      <c r="L882" t="s">
        <v>42</v>
      </c>
      <c r="M882">
        <v>438471</v>
      </c>
      <c r="N882">
        <v>13165</v>
      </c>
      <c r="O882">
        <v>451636</v>
      </c>
      <c r="Q882" t="e">
        <f>MATCH(A882,Вед!A:A,0)</f>
        <v>#N/A</v>
      </c>
      <c r="R882" t="e">
        <f>INDEX(Вед!D:D,Лист2!Q882)</f>
        <v>#N/A</v>
      </c>
      <c r="S882" t="e">
        <f>INDEX(Вед!E:E,Лист2!Q882)</f>
        <v>#N/A</v>
      </c>
      <c r="T882">
        <f>MATCH(G882,ЦС2!A:A,0)</f>
        <v>2</v>
      </c>
      <c r="U882" t="str">
        <f>INDEX(ЦС2!D:D,Лист2!T882)</f>
        <v>Государственная программа 1</v>
      </c>
      <c r="V882" t="e">
        <f>MATCH(I882,ЦС10!A:A,0)</f>
        <v>#N/A</v>
      </c>
      <c r="W882" t="e">
        <f>INDEX(ЦС10!D:D,Лист2!V882)</f>
        <v>#N/A</v>
      </c>
      <c r="X882" t="e">
        <f>INDEX(ЦС10!E:E,Лист2!V882)</f>
        <v>#N/A</v>
      </c>
      <c r="Y882">
        <f t="shared" ca="1" si="65"/>
        <v>2</v>
      </c>
      <c r="Z882">
        <f t="shared" ca="1" si="66"/>
        <v>561965</v>
      </c>
      <c r="AA882">
        <f t="shared" ca="1" si="67"/>
        <v>862190</v>
      </c>
      <c r="AB882">
        <f t="shared" ca="1" si="68"/>
        <v>-862190</v>
      </c>
      <c r="AC882">
        <f t="shared" ca="1" si="69"/>
        <v>0</v>
      </c>
    </row>
    <row r="883" spans="1:29" x14ac:dyDescent="0.25">
      <c r="A883" t="s">
        <v>2413</v>
      </c>
      <c r="B883" t="s">
        <v>2414</v>
      </c>
      <c r="C883" t="s">
        <v>21</v>
      </c>
      <c r="D883" t="s">
        <v>22</v>
      </c>
      <c r="E883" t="s">
        <v>48</v>
      </c>
      <c r="F883" t="s">
        <v>49</v>
      </c>
      <c r="G883" t="s">
        <v>25</v>
      </c>
      <c r="H883" t="s">
        <v>2463</v>
      </c>
      <c r="I883" t="s">
        <v>3502</v>
      </c>
      <c r="J883" t="s">
        <v>3503</v>
      </c>
      <c r="K883" t="s">
        <v>653</v>
      </c>
      <c r="L883" t="s">
        <v>654</v>
      </c>
      <c r="M883">
        <v>192812</v>
      </c>
      <c r="N883">
        <v>-192812</v>
      </c>
      <c r="O883">
        <v>0</v>
      </c>
      <c r="Q883" t="e">
        <f>MATCH(A883,Вед!A:A,0)</f>
        <v>#N/A</v>
      </c>
      <c r="R883" t="e">
        <f>INDEX(Вед!D:D,Лист2!Q883)</f>
        <v>#N/A</v>
      </c>
      <c r="S883" t="e">
        <f>INDEX(Вед!E:E,Лист2!Q883)</f>
        <v>#N/A</v>
      </c>
      <c r="T883">
        <f>MATCH(G883,ЦС2!A:A,0)</f>
        <v>2</v>
      </c>
      <c r="U883" t="str">
        <f>INDEX(ЦС2!D:D,Лист2!T883)</f>
        <v>Государственная программа 1</v>
      </c>
      <c r="V883" t="e">
        <f>MATCH(I883,ЦС10!A:A,0)</f>
        <v>#N/A</v>
      </c>
      <c r="W883" t="e">
        <f>INDEX(ЦС10!D:D,Лист2!V883)</f>
        <v>#N/A</v>
      </c>
      <c r="X883" t="e">
        <f>INDEX(ЦС10!E:E,Лист2!V883)</f>
        <v>#N/A</v>
      </c>
      <c r="Y883">
        <f t="shared" ca="1" si="65"/>
        <v>2</v>
      </c>
      <c r="Z883">
        <f t="shared" ca="1" si="66"/>
        <v>395504</v>
      </c>
      <c r="AA883">
        <f t="shared" ca="1" si="67"/>
        <v>459680</v>
      </c>
      <c r="AB883">
        <f t="shared" ca="1" si="68"/>
        <v>-459680</v>
      </c>
      <c r="AC883">
        <f t="shared" ca="1" si="69"/>
        <v>0</v>
      </c>
    </row>
    <row r="884" spans="1:29" x14ac:dyDescent="0.25">
      <c r="A884" t="s">
        <v>2413</v>
      </c>
      <c r="B884" t="s">
        <v>2414</v>
      </c>
      <c r="C884" t="s">
        <v>21</v>
      </c>
      <c r="D884" t="s">
        <v>22</v>
      </c>
      <c r="E884" t="s">
        <v>48</v>
      </c>
      <c r="F884" t="s">
        <v>49</v>
      </c>
      <c r="G884" t="s">
        <v>25</v>
      </c>
      <c r="H884" t="s">
        <v>2463</v>
      </c>
      <c r="I884" t="s">
        <v>3504</v>
      </c>
      <c r="J884" t="s">
        <v>3505</v>
      </c>
      <c r="K884" t="s">
        <v>653</v>
      </c>
      <c r="L884" t="s">
        <v>654</v>
      </c>
      <c r="M884">
        <v>46937</v>
      </c>
      <c r="N884">
        <v>0</v>
      </c>
      <c r="O884">
        <v>46937</v>
      </c>
      <c r="Q884" t="e">
        <f>MATCH(A884,Вед!A:A,0)</f>
        <v>#N/A</v>
      </c>
      <c r="R884" t="e">
        <f>INDEX(Вед!D:D,Лист2!Q884)</f>
        <v>#N/A</v>
      </c>
      <c r="S884" t="e">
        <f>INDEX(Вед!E:E,Лист2!Q884)</f>
        <v>#N/A</v>
      </c>
      <c r="T884">
        <f>MATCH(G884,ЦС2!A:A,0)</f>
        <v>2</v>
      </c>
      <c r="U884" t="str">
        <f>INDEX(ЦС2!D:D,Лист2!T884)</f>
        <v>Государственная программа 1</v>
      </c>
      <c r="V884" t="e">
        <f>MATCH(I884,ЦС10!A:A,0)</f>
        <v>#N/A</v>
      </c>
      <c r="W884" t="e">
        <f>INDEX(ЦС10!D:D,Лист2!V884)</f>
        <v>#N/A</v>
      </c>
      <c r="X884" t="e">
        <f>INDEX(ЦС10!E:E,Лист2!V884)</f>
        <v>#N/A</v>
      </c>
      <c r="Y884">
        <f t="shared" ca="1" si="65"/>
        <v>3</v>
      </c>
      <c r="Z884">
        <f t="shared" ca="1" si="66"/>
        <v>92193</v>
      </c>
      <c r="AA884">
        <f t="shared" ca="1" si="67"/>
        <v>289256</v>
      </c>
      <c r="AB884">
        <f t="shared" ca="1" si="68"/>
        <v>0</v>
      </c>
      <c r="AC884">
        <f t="shared" ca="1" si="69"/>
        <v>289256</v>
      </c>
    </row>
    <row r="885" spans="1:29" x14ac:dyDescent="0.25">
      <c r="A885" t="s">
        <v>2413</v>
      </c>
      <c r="B885" t="s">
        <v>2414</v>
      </c>
      <c r="C885" t="s">
        <v>21</v>
      </c>
      <c r="D885" t="s">
        <v>22</v>
      </c>
      <c r="E885" t="s">
        <v>48</v>
      </c>
      <c r="F885" t="s">
        <v>49</v>
      </c>
      <c r="G885" t="s">
        <v>25</v>
      </c>
      <c r="H885" t="s">
        <v>2463</v>
      </c>
      <c r="I885" t="s">
        <v>3504</v>
      </c>
      <c r="J885" t="s">
        <v>3505</v>
      </c>
      <c r="K885" t="s">
        <v>41</v>
      </c>
      <c r="L885" t="s">
        <v>42</v>
      </c>
      <c r="M885">
        <v>536074</v>
      </c>
      <c r="N885">
        <v>19698</v>
      </c>
      <c r="O885">
        <v>555772</v>
      </c>
      <c r="Q885" t="e">
        <f>MATCH(A885,Вед!A:A,0)</f>
        <v>#N/A</v>
      </c>
      <c r="R885" t="e">
        <f>INDEX(Вед!D:D,Лист2!Q885)</f>
        <v>#N/A</v>
      </c>
      <c r="S885" t="e">
        <f>INDEX(Вед!E:E,Лист2!Q885)</f>
        <v>#N/A</v>
      </c>
      <c r="T885">
        <f>MATCH(G885,ЦС2!A:A,0)</f>
        <v>2</v>
      </c>
      <c r="U885" t="str">
        <f>INDEX(ЦС2!D:D,Лист2!T885)</f>
        <v>Государственная программа 1</v>
      </c>
      <c r="V885" t="e">
        <f>MATCH(I885,ЦС10!A:A,0)</f>
        <v>#N/A</v>
      </c>
      <c r="W885" t="e">
        <f>INDEX(ЦС10!D:D,Лист2!V885)</f>
        <v>#N/A</v>
      </c>
      <c r="X885" t="e">
        <f>INDEX(ЦС10!E:E,Лист2!V885)</f>
        <v>#N/A</v>
      </c>
      <c r="Y885">
        <f t="shared" ca="1" si="65"/>
        <v>0</v>
      </c>
      <c r="Z885">
        <f t="shared" ca="1" si="66"/>
        <v>88375</v>
      </c>
      <c r="AA885">
        <f t="shared" ca="1" si="67"/>
        <v>115055</v>
      </c>
      <c r="AB885">
        <f t="shared" ca="1" si="68"/>
        <v>88375</v>
      </c>
      <c r="AC885">
        <f t="shared" ca="1" si="69"/>
        <v>203430</v>
      </c>
    </row>
    <row r="886" spans="1:29" x14ac:dyDescent="0.25">
      <c r="A886" t="s">
        <v>2413</v>
      </c>
      <c r="B886" t="s">
        <v>2414</v>
      </c>
      <c r="C886" t="s">
        <v>21</v>
      </c>
      <c r="D886" t="s">
        <v>22</v>
      </c>
      <c r="E886" t="s">
        <v>48</v>
      </c>
      <c r="F886" t="s">
        <v>49</v>
      </c>
      <c r="G886" t="s">
        <v>25</v>
      </c>
      <c r="H886" t="s">
        <v>2463</v>
      </c>
      <c r="I886" t="s">
        <v>3506</v>
      </c>
      <c r="J886" t="s">
        <v>3507</v>
      </c>
      <c r="K886" t="s">
        <v>41</v>
      </c>
      <c r="L886" t="s">
        <v>42</v>
      </c>
      <c r="M886">
        <v>124945</v>
      </c>
      <c r="N886">
        <v>-124945</v>
      </c>
      <c r="O886">
        <v>0</v>
      </c>
      <c r="Q886" t="e">
        <f>MATCH(A886,Вед!A:A,0)</f>
        <v>#N/A</v>
      </c>
      <c r="R886" t="e">
        <f>INDEX(Вед!D:D,Лист2!Q886)</f>
        <v>#N/A</v>
      </c>
      <c r="S886" t="e">
        <f>INDEX(Вед!E:E,Лист2!Q886)</f>
        <v>#N/A</v>
      </c>
      <c r="T886">
        <f>MATCH(G886,ЦС2!A:A,0)</f>
        <v>2</v>
      </c>
      <c r="U886" t="str">
        <f>INDEX(ЦС2!D:D,Лист2!T886)</f>
        <v>Государственная программа 1</v>
      </c>
      <c r="V886" t="e">
        <f>MATCH(I886,ЦС10!A:A,0)</f>
        <v>#N/A</v>
      </c>
      <c r="W886" t="e">
        <f>INDEX(ЦС10!D:D,Лист2!V886)</f>
        <v>#N/A</v>
      </c>
      <c r="X886" t="e">
        <f>INDEX(ЦС10!E:E,Лист2!V886)</f>
        <v>#N/A</v>
      </c>
      <c r="Y886">
        <f t="shared" ca="1" si="65"/>
        <v>1</v>
      </c>
      <c r="Z886">
        <f t="shared" ca="1" si="66"/>
        <v>486570</v>
      </c>
      <c r="AA886">
        <f t="shared" ca="1" si="67"/>
        <v>506326</v>
      </c>
      <c r="AB886">
        <f t="shared" ca="1" si="68"/>
        <v>-486570</v>
      </c>
      <c r="AC886">
        <f t="shared" ca="1" si="69"/>
        <v>19756</v>
      </c>
    </row>
    <row r="887" spans="1:29" x14ac:dyDescent="0.25">
      <c r="A887" t="s">
        <v>2413</v>
      </c>
      <c r="B887" t="s">
        <v>2414</v>
      </c>
      <c r="C887" t="s">
        <v>21</v>
      </c>
      <c r="D887" t="s">
        <v>22</v>
      </c>
      <c r="E887" t="s">
        <v>48</v>
      </c>
      <c r="F887" t="s">
        <v>49</v>
      </c>
      <c r="G887" t="s">
        <v>25</v>
      </c>
      <c r="H887" t="s">
        <v>2463</v>
      </c>
      <c r="I887" t="s">
        <v>3508</v>
      </c>
      <c r="J887" t="s">
        <v>3509</v>
      </c>
      <c r="K887" t="s">
        <v>653</v>
      </c>
      <c r="L887" t="s">
        <v>654</v>
      </c>
      <c r="M887">
        <v>886095</v>
      </c>
      <c r="N887">
        <v>-334</v>
      </c>
      <c r="O887">
        <v>885761</v>
      </c>
      <c r="Q887" t="e">
        <f>MATCH(A887,Вед!A:A,0)</f>
        <v>#N/A</v>
      </c>
      <c r="R887" t="e">
        <f>INDEX(Вед!D:D,Лист2!Q887)</f>
        <v>#N/A</v>
      </c>
      <c r="S887" t="e">
        <f>INDEX(Вед!E:E,Лист2!Q887)</f>
        <v>#N/A</v>
      </c>
      <c r="T887">
        <f>MATCH(G887,ЦС2!A:A,0)</f>
        <v>2</v>
      </c>
      <c r="U887" t="str">
        <f>INDEX(ЦС2!D:D,Лист2!T887)</f>
        <v>Государственная программа 1</v>
      </c>
      <c r="V887" t="e">
        <f>MATCH(I887,ЦС10!A:A,0)</f>
        <v>#N/A</v>
      </c>
      <c r="W887" t="e">
        <f>INDEX(ЦС10!D:D,Лист2!V887)</f>
        <v>#N/A</v>
      </c>
      <c r="X887" t="e">
        <f>INDEX(ЦС10!E:E,Лист2!V887)</f>
        <v>#N/A</v>
      </c>
      <c r="Y887">
        <f t="shared" ca="1" si="65"/>
        <v>2</v>
      </c>
      <c r="Z887">
        <f t="shared" ca="1" si="66"/>
        <v>257539</v>
      </c>
      <c r="AA887">
        <f t="shared" ca="1" si="67"/>
        <v>479848</v>
      </c>
      <c r="AB887">
        <f t="shared" ca="1" si="68"/>
        <v>-479848</v>
      </c>
      <c r="AC887">
        <f t="shared" ca="1" si="69"/>
        <v>0</v>
      </c>
    </row>
    <row r="888" spans="1:29" x14ac:dyDescent="0.25">
      <c r="A888" t="s">
        <v>2413</v>
      </c>
      <c r="B888" t="s">
        <v>2414</v>
      </c>
      <c r="C888" t="s">
        <v>21</v>
      </c>
      <c r="D888" t="s">
        <v>22</v>
      </c>
      <c r="E888" t="s">
        <v>48</v>
      </c>
      <c r="F888" t="s">
        <v>49</v>
      </c>
      <c r="G888" t="s">
        <v>122</v>
      </c>
      <c r="H888" t="s">
        <v>2465</v>
      </c>
      <c r="I888" t="s">
        <v>2534</v>
      </c>
      <c r="J888" t="s">
        <v>2535</v>
      </c>
      <c r="K888" t="s">
        <v>33</v>
      </c>
      <c r="L888" t="s">
        <v>34</v>
      </c>
      <c r="M888">
        <v>471350</v>
      </c>
      <c r="N888">
        <v>-106338</v>
      </c>
      <c r="O888">
        <v>365012</v>
      </c>
      <c r="Q888" t="e">
        <f>MATCH(A888,Вед!A:A,0)</f>
        <v>#N/A</v>
      </c>
      <c r="R888" t="e">
        <f>INDEX(Вед!D:D,Лист2!Q888)</f>
        <v>#N/A</v>
      </c>
      <c r="S888" t="e">
        <f>INDEX(Вед!E:E,Лист2!Q888)</f>
        <v>#N/A</v>
      </c>
      <c r="T888">
        <f>MATCH(G888,ЦС2!A:A,0)</f>
        <v>7</v>
      </c>
      <c r="U888" t="str">
        <f>INDEX(ЦС2!D:D,Лист2!T888)</f>
        <v>Государственная программа 6</v>
      </c>
      <c r="V888" t="e">
        <f>MATCH(I888,ЦС10!A:A,0)</f>
        <v>#N/A</v>
      </c>
      <c r="W888" t="e">
        <f>INDEX(ЦС10!D:D,Лист2!V888)</f>
        <v>#N/A</v>
      </c>
      <c r="X888" t="e">
        <f>INDEX(ЦС10!E:E,Лист2!V888)</f>
        <v>#N/A</v>
      </c>
      <c r="Y888">
        <f t="shared" ca="1" si="65"/>
        <v>2</v>
      </c>
      <c r="Z888">
        <f t="shared" ca="1" si="66"/>
        <v>103864</v>
      </c>
      <c r="AA888">
        <f t="shared" ca="1" si="67"/>
        <v>237183</v>
      </c>
      <c r="AB888">
        <f t="shared" ca="1" si="68"/>
        <v>-237183</v>
      </c>
      <c r="AC888">
        <f t="shared" ca="1" si="69"/>
        <v>0</v>
      </c>
    </row>
    <row r="889" spans="1:29" x14ac:dyDescent="0.25">
      <c r="A889" t="s">
        <v>2413</v>
      </c>
      <c r="B889" t="s">
        <v>2414</v>
      </c>
      <c r="C889" t="s">
        <v>21</v>
      </c>
      <c r="D889" t="s">
        <v>22</v>
      </c>
      <c r="E889" t="s">
        <v>48</v>
      </c>
      <c r="F889" t="s">
        <v>49</v>
      </c>
      <c r="G889" t="s">
        <v>122</v>
      </c>
      <c r="H889" t="s">
        <v>2465</v>
      </c>
      <c r="I889" t="s">
        <v>2536</v>
      </c>
      <c r="J889" t="s">
        <v>2537</v>
      </c>
      <c r="K889" t="s">
        <v>33</v>
      </c>
      <c r="L889" t="s">
        <v>34</v>
      </c>
      <c r="M889">
        <v>101691</v>
      </c>
      <c r="N889">
        <v>-101691</v>
      </c>
      <c r="O889">
        <v>0</v>
      </c>
      <c r="Q889" t="e">
        <f>MATCH(A889,Вед!A:A,0)</f>
        <v>#N/A</v>
      </c>
      <c r="R889" t="e">
        <f>INDEX(Вед!D:D,Лист2!Q889)</f>
        <v>#N/A</v>
      </c>
      <c r="S889" t="e">
        <f>INDEX(Вед!E:E,Лист2!Q889)</f>
        <v>#N/A</v>
      </c>
      <c r="T889">
        <f>MATCH(G889,ЦС2!A:A,0)</f>
        <v>7</v>
      </c>
      <c r="U889" t="str">
        <f>INDEX(ЦС2!D:D,Лист2!T889)</f>
        <v>Государственная программа 6</v>
      </c>
      <c r="V889" t="e">
        <f>MATCH(I889,ЦС10!A:A,0)</f>
        <v>#N/A</v>
      </c>
      <c r="W889" t="e">
        <f>INDEX(ЦС10!D:D,Лист2!V889)</f>
        <v>#N/A</v>
      </c>
      <c r="X889" t="e">
        <f>INDEX(ЦС10!E:E,Лист2!V889)</f>
        <v>#N/A</v>
      </c>
      <c r="Y889">
        <f t="shared" ca="1" si="65"/>
        <v>1</v>
      </c>
      <c r="Z889">
        <f t="shared" ca="1" si="66"/>
        <v>275670</v>
      </c>
      <c r="AA889">
        <f t="shared" ca="1" si="67"/>
        <v>652758</v>
      </c>
      <c r="AB889">
        <f t="shared" ca="1" si="68"/>
        <v>-275670</v>
      </c>
      <c r="AC889">
        <f t="shared" ca="1" si="69"/>
        <v>377088</v>
      </c>
    </row>
    <row r="890" spans="1:29" x14ac:dyDescent="0.25">
      <c r="A890" t="s">
        <v>2413</v>
      </c>
      <c r="B890" t="s">
        <v>2414</v>
      </c>
      <c r="C890" t="s">
        <v>21</v>
      </c>
      <c r="D890" t="s">
        <v>22</v>
      </c>
      <c r="E890" t="s">
        <v>48</v>
      </c>
      <c r="F890" t="s">
        <v>49</v>
      </c>
      <c r="G890" t="s">
        <v>25</v>
      </c>
      <c r="H890" t="s">
        <v>2463</v>
      </c>
      <c r="I890" t="s">
        <v>3510</v>
      </c>
      <c r="J890" t="s">
        <v>3511</v>
      </c>
      <c r="K890" t="s">
        <v>41</v>
      </c>
      <c r="L890" t="s">
        <v>42</v>
      </c>
      <c r="M890">
        <v>832969</v>
      </c>
      <c r="N890">
        <v>-832969</v>
      </c>
      <c r="O890">
        <v>0</v>
      </c>
      <c r="Q890" t="e">
        <f>MATCH(A890,Вед!A:A,0)</f>
        <v>#N/A</v>
      </c>
      <c r="R890" t="e">
        <f>INDEX(Вед!D:D,Лист2!Q890)</f>
        <v>#N/A</v>
      </c>
      <c r="S890" t="e">
        <f>INDEX(Вед!E:E,Лист2!Q890)</f>
        <v>#N/A</v>
      </c>
      <c r="T890">
        <f>MATCH(G890,ЦС2!A:A,0)</f>
        <v>2</v>
      </c>
      <c r="U890" t="str">
        <f>INDEX(ЦС2!D:D,Лист2!T890)</f>
        <v>Государственная программа 1</v>
      </c>
      <c r="V890" t="e">
        <f>MATCH(I890,ЦС10!A:A,0)</f>
        <v>#N/A</v>
      </c>
      <c r="W890" t="e">
        <f>INDEX(ЦС10!D:D,Лист2!V890)</f>
        <v>#N/A</v>
      </c>
      <c r="X890" t="e">
        <f>INDEX(ЦС10!E:E,Лист2!V890)</f>
        <v>#N/A</v>
      </c>
      <c r="Y890">
        <f t="shared" ca="1" si="65"/>
        <v>1</v>
      </c>
      <c r="Z890">
        <f t="shared" ca="1" si="66"/>
        <v>13378</v>
      </c>
      <c r="AA890">
        <f t="shared" ca="1" si="67"/>
        <v>34102</v>
      </c>
      <c r="AB890">
        <f t="shared" ca="1" si="68"/>
        <v>-13378</v>
      </c>
      <c r="AC890">
        <f t="shared" ca="1" si="69"/>
        <v>20724</v>
      </c>
    </row>
    <row r="891" spans="1:29" x14ac:dyDescent="0.25">
      <c r="A891" t="s">
        <v>2413</v>
      </c>
      <c r="B891" t="s">
        <v>2414</v>
      </c>
      <c r="C891" t="s">
        <v>21</v>
      </c>
      <c r="D891" t="s">
        <v>22</v>
      </c>
      <c r="E891" t="s">
        <v>48</v>
      </c>
      <c r="F891" t="s">
        <v>49</v>
      </c>
      <c r="G891" t="s">
        <v>25</v>
      </c>
      <c r="H891" t="s">
        <v>2463</v>
      </c>
      <c r="I891" t="s">
        <v>3512</v>
      </c>
      <c r="J891" t="s">
        <v>3513</v>
      </c>
      <c r="K891" t="s">
        <v>653</v>
      </c>
      <c r="L891" t="s">
        <v>654</v>
      </c>
      <c r="M891">
        <v>918723</v>
      </c>
      <c r="N891">
        <v>418448</v>
      </c>
      <c r="O891">
        <v>1337171</v>
      </c>
      <c r="Q891" t="e">
        <f>MATCH(A891,Вед!A:A,0)</f>
        <v>#N/A</v>
      </c>
      <c r="R891" t="e">
        <f>INDEX(Вед!D:D,Лист2!Q891)</f>
        <v>#N/A</v>
      </c>
      <c r="S891" t="e">
        <f>INDEX(Вед!E:E,Лист2!Q891)</f>
        <v>#N/A</v>
      </c>
      <c r="T891">
        <f>MATCH(G891,ЦС2!A:A,0)</f>
        <v>2</v>
      </c>
      <c r="U891" t="str">
        <f>INDEX(ЦС2!D:D,Лист2!T891)</f>
        <v>Государственная программа 1</v>
      </c>
      <c r="V891" t="e">
        <f>MATCH(I891,ЦС10!A:A,0)</f>
        <v>#N/A</v>
      </c>
      <c r="W891" t="e">
        <f>INDEX(ЦС10!D:D,Лист2!V891)</f>
        <v>#N/A</v>
      </c>
      <c r="X891" t="e">
        <f>INDEX(ЦС10!E:E,Лист2!V891)</f>
        <v>#N/A</v>
      </c>
      <c r="Y891">
        <f t="shared" ca="1" si="65"/>
        <v>1</v>
      </c>
      <c r="Z891">
        <f t="shared" ca="1" si="66"/>
        <v>69029</v>
      </c>
      <c r="AA891">
        <f t="shared" ca="1" si="67"/>
        <v>218681</v>
      </c>
      <c r="AB891">
        <f t="shared" ca="1" si="68"/>
        <v>-69029</v>
      </c>
      <c r="AC891">
        <f t="shared" ca="1" si="69"/>
        <v>149652</v>
      </c>
    </row>
    <row r="892" spans="1:29" x14ac:dyDescent="0.25">
      <c r="A892" t="s">
        <v>2413</v>
      </c>
      <c r="B892" t="s">
        <v>2414</v>
      </c>
      <c r="C892" t="s">
        <v>21</v>
      </c>
      <c r="D892" t="s">
        <v>22</v>
      </c>
      <c r="E892" t="s">
        <v>173</v>
      </c>
      <c r="F892" t="s">
        <v>174</v>
      </c>
      <c r="G892" t="s">
        <v>1040</v>
      </c>
      <c r="H892" t="s">
        <v>2484</v>
      </c>
      <c r="I892" t="s">
        <v>3514</v>
      </c>
      <c r="J892" t="s">
        <v>3515</v>
      </c>
      <c r="K892" t="s">
        <v>653</v>
      </c>
      <c r="L892" t="s">
        <v>654</v>
      </c>
      <c r="M892">
        <v>155173</v>
      </c>
      <c r="N892">
        <v>139827</v>
      </c>
      <c r="O892">
        <v>295000</v>
      </c>
      <c r="Q892" t="e">
        <f>MATCH(A892,Вед!A:A,0)</f>
        <v>#N/A</v>
      </c>
      <c r="R892" t="e">
        <f>INDEX(Вед!D:D,Лист2!Q892)</f>
        <v>#N/A</v>
      </c>
      <c r="S892" t="e">
        <f>INDEX(Вед!E:E,Лист2!Q892)</f>
        <v>#N/A</v>
      </c>
      <c r="T892">
        <f>MATCH(G892,ЦС2!A:A,0)</f>
        <v>4</v>
      </c>
      <c r="U892" t="str">
        <f>INDEX(ЦС2!D:D,Лист2!T892)</f>
        <v>Государственная программа 3</v>
      </c>
      <c r="V892" t="e">
        <f>MATCH(I892,ЦС10!A:A,0)</f>
        <v>#N/A</v>
      </c>
      <c r="W892" t="e">
        <f>INDEX(ЦС10!D:D,Лист2!V892)</f>
        <v>#N/A</v>
      </c>
      <c r="X892" t="e">
        <f>INDEX(ЦС10!E:E,Лист2!V892)</f>
        <v>#N/A</v>
      </c>
      <c r="Y892">
        <f t="shared" ca="1" si="65"/>
        <v>3</v>
      </c>
      <c r="Z892">
        <f t="shared" ca="1" si="66"/>
        <v>209946</v>
      </c>
      <c r="AA892">
        <f t="shared" ca="1" si="67"/>
        <v>247372</v>
      </c>
      <c r="AB892">
        <f t="shared" ca="1" si="68"/>
        <v>0</v>
      </c>
      <c r="AC892">
        <f t="shared" ca="1" si="69"/>
        <v>247372</v>
      </c>
    </row>
    <row r="893" spans="1:29" x14ac:dyDescent="0.25">
      <c r="A893" t="s">
        <v>2413</v>
      </c>
      <c r="B893" t="s">
        <v>2414</v>
      </c>
      <c r="C893" t="s">
        <v>21</v>
      </c>
      <c r="D893" t="s">
        <v>22</v>
      </c>
      <c r="E893" t="s">
        <v>208</v>
      </c>
      <c r="F893" t="s">
        <v>209</v>
      </c>
      <c r="G893" t="s">
        <v>673</v>
      </c>
      <c r="H893" t="s">
        <v>2474</v>
      </c>
      <c r="I893" t="s">
        <v>3472</v>
      </c>
      <c r="J893" t="s">
        <v>3473</v>
      </c>
      <c r="K893" t="s">
        <v>102</v>
      </c>
      <c r="L893" t="s">
        <v>103</v>
      </c>
      <c r="M893">
        <v>813460</v>
      </c>
      <c r="N893">
        <v>645712</v>
      </c>
      <c r="O893">
        <v>1459172</v>
      </c>
      <c r="Q893" t="e">
        <f>MATCH(A893,Вед!A:A,0)</f>
        <v>#N/A</v>
      </c>
      <c r="R893" t="e">
        <f>INDEX(Вед!D:D,Лист2!Q893)</f>
        <v>#N/A</v>
      </c>
      <c r="S893" t="e">
        <f>INDEX(Вед!E:E,Лист2!Q893)</f>
        <v>#N/A</v>
      </c>
      <c r="T893">
        <f>MATCH(G893,ЦС2!A:A,0)</f>
        <v>13</v>
      </c>
      <c r="U893" t="str">
        <f>INDEX(ЦС2!D:D,Лист2!T893)</f>
        <v>Государственная программа 12</v>
      </c>
      <c r="V893" t="e">
        <f>MATCH(I893,ЦС10!A:A,0)</f>
        <v>#N/A</v>
      </c>
      <c r="W893" t="e">
        <f>INDEX(ЦС10!D:D,Лист2!V893)</f>
        <v>#N/A</v>
      </c>
      <c r="X893" t="e">
        <f>INDEX(ЦС10!E:E,Лист2!V893)</f>
        <v>#N/A</v>
      </c>
      <c r="Y893">
        <f t="shared" ca="1" si="65"/>
        <v>2</v>
      </c>
      <c r="Z893">
        <f t="shared" ca="1" si="66"/>
        <v>12742</v>
      </c>
      <c r="AA893">
        <f t="shared" ca="1" si="67"/>
        <v>17260</v>
      </c>
      <c r="AB893">
        <f t="shared" ca="1" si="68"/>
        <v>-17260</v>
      </c>
      <c r="AC893">
        <f t="shared" ca="1" si="69"/>
        <v>0</v>
      </c>
    </row>
    <row r="894" spans="1:29" x14ac:dyDescent="0.25">
      <c r="A894" t="s">
        <v>2413</v>
      </c>
      <c r="B894" t="s">
        <v>2414</v>
      </c>
      <c r="C894" t="s">
        <v>21</v>
      </c>
      <c r="D894" t="s">
        <v>22</v>
      </c>
      <c r="E894" t="s">
        <v>227</v>
      </c>
      <c r="F894" t="s">
        <v>228</v>
      </c>
      <c r="G894" t="s">
        <v>122</v>
      </c>
      <c r="H894" t="s">
        <v>2465</v>
      </c>
      <c r="I894" t="s">
        <v>2534</v>
      </c>
      <c r="J894" t="s">
        <v>2535</v>
      </c>
      <c r="K894" t="s">
        <v>653</v>
      </c>
      <c r="L894" t="s">
        <v>654</v>
      </c>
      <c r="M894">
        <v>540932</v>
      </c>
      <c r="N894">
        <v>0</v>
      </c>
      <c r="O894">
        <v>540932</v>
      </c>
      <c r="Q894" t="e">
        <f>MATCH(A894,Вед!A:A,0)</f>
        <v>#N/A</v>
      </c>
      <c r="R894" t="e">
        <f>INDEX(Вед!D:D,Лист2!Q894)</f>
        <v>#N/A</v>
      </c>
      <c r="S894" t="e">
        <f>INDEX(Вед!E:E,Лист2!Q894)</f>
        <v>#N/A</v>
      </c>
      <c r="T894">
        <f>MATCH(G894,ЦС2!A:A,0)</f>
        <v>7</v>
      </c>
      <c r="U894" t="str">
        <f>INDEX(ЦС2!D:D,Лист2!T894)</f>
        <v>Государственная программа 6</v>
      </c>
      <c r="V894" t="e">
        <f>MATCH(I894,ЦС10!A:A,0)</f>
        <v>#N/A</v>
      </c>
      <c r="W894" t="e">
        <f>INDEX(ЦС10!D:D,Лист2!V894)</f>
        <v>#N/A</v>
      </c>
      <c r="X894" t="e">
        <f>INDEX(ЦС10!E:E,Лист2!V894)</f>
        <v>#N/A</v>
      </c>
      <c r="Y894">
        <f t="shared" ca="1" si="65"/>
        <v>3</v>
      </c>
      <c r="Z894">
        <f t="shared" ca="1" si="66"/>
        <v>56313</v>
      </c>
      <c r="AA894">
        <f t="shared" ca="1" si="67"/>
        <v>118454</v>
      </c>
      <c r="AB894">
        <f t="shared" ca="1" si="68"/>
        <v>0</v>
      </c>
      <c r="AC894">
        <f t="shared" ca="1" si="69"/>
        <v>118454</v>
      </c>
    </row>
    <row r="895" spans="1:29" x14ac:dyDescent="0.25">
      <c r="A895" t="s">
        <v>2413</v>
      </c>
      <c r="B895" t="s">
        <v>2414</v>
      </c>
      <c r="C895" t="s">
        <v>21</v>
      </c>
      <c r="D895" t="s">
        <v>22</v>
      </c>
      <c r="E895" t="s">
        <v>227</v>
      </c>
      <c r="F895" t="s">
        <v>228</v>
      </c>
      <c r="G895" t="s">
        <v>122</v>
      </c>
      <c r="H895" t="s">
        <v>2465</v>
      </c>
      <c r="I895" t="s">
        <v>2534</v>
      </c>
      <c r="J895" t="s">
        <v>2535</v>
      </c>
      <c r="K895" t="s">
        <v>33</v>
      </c>
      <c r="L895" t="s">
        <v>34</v>
      </c>
      <c r="M895">
        <v>271104</v>
      </c>
      <c r="N895">
        <v>188946</v>
      </c>
      <c r="O895">
        <v>460050</v>
      </c>
      <c r="Q895" t="e">
        <f>MATCH(A895,Вед!A:A,0)</f>
        <v>#N/A</v>
      </c>
      <c r="R895" t="e">
        <f>INDEX(Вед!D:D,Лист2!Q895)</f>
        <v>#N/A</v>
      </c>
      <c r="S895" t="e">
        <f>INDEX(Вед!E:E,Лист2!Q895)</f>
        <v>#N/A</v>
      </c>
      <c r="T895">
        <f>MATCH(G895,ЦС2!A:A,0)</f>
        <v>7</v>
      </c>
      <c r="U895" t="str">
        <f>INDEX(ЦС2!D:D,Лист2!T895)</f>
        <v>Государственная программа 6</v>
      </c>
      <c r="V895" t="e">
        <f>MATCH(I895,ЦС10!A:A,0)</f>
        <v>#N/A</v>
      </c>
      <c r="W895" t="e">
        <f>INDEX(ЦС10!D:D,Лист2!V895)</f>
        <v>#N/A</v>
      </c>
      <c r="X895" t="e">
        <f>INDEX(ЦС10!E:E,Лист2!V895)</f>
        <v>#N/A</v>
      </c>
      <c r="Y895">
        <f t="shared" ca="1" si="65"/>
        <v>3</v>
      </c>
      <c r="Z895">
        <f t="shared" ca="1" si="66"/>
        <v>530179</v>
      </c>
      <c r="AA895">
        <f t="shared" ca="1" si="67"/>
        <v>649409</v>
      </c>
      <c r="AB895">
        <f t="shared" ca="1" si="68"/>
        <v>0</v>
      </c>
      <c r="AC895">
        <f t="shared" ca="1" si="69"/>
        <v>649409</v>
      </c>
    </row>
    <row r="896" spans="1:29" x14ac:dyDescent="0.25">
      <c r="A896" t="s">
        <v>2413</v>
      </c>
      <c r="B896" t="s">
        <v>2414</v>
      </c>
      <c r="C896" t="s">
        <v>21</v>
      </c>
      <c r="D896" t="s">
        <v>22</v>
      </c>
      <c r="E896" t="s">
        <v>227</v>
      </c>
      <c r="F896" t="s">
        <v>228</v>
      </c>
      <c r="G896" t="s">
        <v>122</v>
      </c>
      <c r="H896" t="s">
        <v>2465</v>
      </c>
      <c r="I896" t="s">
        <v>3516</v>
      </c>
      <c r="J896" t="s">
        <v>3517</v>
      </c>
      <c r="K896" t="s">
        <v>653</v>
      </c>
      <c r="L896" t="s">
        <v>654</v>
      </c>
      <c r="M896">
        <v>572428</v>
      </c>
      <c r="N896">
        <v>-572428</v>
      </c>
      <c r="O896">
        <v>0</v>
      </c>
      <c r="Q896" t="e">
        <f>MATCH(A896,Вед!A:A,0)</f>
        <v>#N/A</v>
      </c>
      <c r="R896" t="e">
        <f>INDEX(Вед!D:D,Лист2!Q896)</f>
        <v>#N/A</v>
      </c>
      <c r="S896" t="e">
        <f>INDEX(Вед!E:E,Лист2!Q896)</f>
        <v>#N/A</v>
      </c>
      <c r="T896">
        <f>MATCH(G896,ЦС2!A:A,0)</f>
        <v>7</v>
      </c>
      <c r="U896" t="str">
        <f>INDEX(ЦС2!D:D,Лист2!T896)</f>
        <v>Государственная программа 6</v>
      </c>
      <c r="V896" t="e">
        <f>MATCH(I896,ЦС10!A:A,0)</f>
        <v>#N/A</v>
      </c>
      <c r="W896" t="e">
        <f>INDEX(ЦС10!D:D,Лист2!V896)</f>
        <v>#N/A</v>
      </c>
      <c r="X896" t="e">
        <f>INDEX(ЦС10!E:E,Лист2!V896)</f>
        <v>#N/A</v>
      </c>
      <c r="Y896">
        <f t="shared" ca="1" si="65"/>
        <v>2</v>
      </c>
      <c r="Z896">
        <f t="shared" ca="1" si="66"/>
        <v>75510</v>
      </c>
      <c r="AA896">
        <f t="shared" ca="1" si="67"/>
        <v>420867</v>
      </c>
      <c r="AB896">
        <f t="shared" ca="1" si="68"/>
        <v>-420867</v>
      </c>
      <c r="AC896">
        <f t="shared" ca="1" si="69"/>
        <v>0</v>
      </c>
    </row>
    <row r="897" spans="1:29" x14ac:dyDescent="0.25">
      <c r="A897" t="s">
        <v>2413</v>
      </c>
      <c r="B897" t="s">
        <v>2414</v>
      </c>
      <c r="C897" t="s">
        <v>21</v>
      </c>
      <c r="D897" t="s">
        <v>22</v>
      </c>
      <c r="E897" t="s">
        <v>227</v>
      </c>
      <c r="F897" t="s">
        <v>228</v>
      </c>
      <c r="G897" t="s">
        <v>122</v>
      </c>
      <c r="H897" t="s">
        <v>2465</v>
      </c>
      <c r="I897" t="s">
        <v>2536</v>
      </c>
      <c r="J897" t="s">
        <v>2537</v>
      </c>
      <c r="K897" t="s">
        <v>33</v>
      </c>
      <c r="L897" t="s">
        <v>34</v>
      </c>
      <c r="M897">
        <v>484051</v>
      </c>
      <c r="N897">
        <v>-484051</v>
      </c>
      <c r="O897">
        <v>0</v>
      </c>
      <c r="Q897" t="e">
        <f>MATCH(A897,Вед!A:A,0)</f>
        <v>#N/A</v>
      </c>
      <c r="R897" t="e">
        <f>INDEX(Вед!D:D,Лист2!Q897)</f>
        <v>#N/A</v>
      </c>
      <c r="S897" t="e">
        <f>INDEX(Вед!E:E,Лист2!Q897)</f>
        <v>#N/A</v>
      </c>
      <c r="T897">
        <f>MATCH(G897,ЦС2!A:A,0)</f>
        <v>7</v>
      </c>
      <c r="U897" t="str">
        <f>INDEX(ЦС2!D:D,Лист2!T897)</f>
        <v>Государственная программа 6</v>
      </c>
      <c r="V897" t="e">
        <f>MATCH(I897,ЦС10!A:A,0)</f>
        <v>#N/A</v>
      </c>
      <c r="W897" t="e">
        <f>INDEX(ЦС10!D:D,Лист2!V897)</f>
        <v>#N/A</v>
      </c>
      <c r="X897" t="e">
        <f>INDEX(ЦС10!E:E,Лист2!V897)</f>
        <v>#N/A</v>
      </c>
      <c r="Y897">
        <f t="shared" ca="1" si="65"/>
        <v>3</v>
      </c>
      <c r="Z897">
        <f t="shared" ca="1" si="66"/>
        <v>269406</v>
      </c>
      <c r="AA897">
        <f t="shared" ca="1" si="67"/>
        <v>285895</v>
      </c>
      <c r="AB897">
        <f t="shared" ca="1" si="68"/>
        <v>0</v>
      </c>
      <c r="AC897">
        <f t="shared" ca="1" si="69"/>
        <v>285895</v>
      </c>
    </row>
    <row r="898" spans="1:29" x14ac:dyDescent="0.25">
      <c r="A898" t="s">
        <v>2413</v>
      </c>
      <c r="B898" t="s">
        <v>2414</v>
      </c>
      <c r="C898" t="s">
        <v>1036</v>
      </c>
      <c r="D898" t="s">
        <v>1037</v>
      </c>
      <c r="E898" t="s">
        <v>1038</v>
      </c>
      <c r="F898" t="s">
        <v>1039</v>
      </c>
      <c r="G898" t="s">
        <v>1040</v>
      </c>
      <c r="H898" t="s">
        <v>2484</v>
      </c>
      <c r="I898" t="s">
        <v>3518</v>
      </c>
      <c r="J898" t="s">
        <v>3519</v>
      </c>
      <c r="K898" t="s">
        <v>653</v>
      </c>
      <c r="L898" t="s">
        <v>654</v>
      </c>
      <c r="M898">
        <v>614058</v>
      </c>
      <c r="N898">
        <v>0</v>
      </c>
      <c r="O898">
        <v>614058</v>
      </c>
      <c r="Q898" t="e">
        <f>MATCH(A898,Вед!A:A,0)</f>
        <v>#N/A</v>
      </c>
      <c r="R898" t="e">
        <f>INDEX(Вед!D:D,Лист2!Q898)</f>
        <v>#N/A</v>
      </c>
      <c r="S898" t="e">
        <f>INDEX(Вед!E:E,Лист2!Q898)</f>
        <v>#N/A</v>
      </c>
      <c r="T898">
        <f>MATCH(G898,ЦС2!A:A,0)</f>
        <v>4</v>
      </c>
      <c r="U898" t="str">
        <f>INDEX(ЦС2!D:D,Лист2!T898)</f>
        <v>Государственная программа 3</v>
      </c>
      <c r="V898" t="e">
        <f>MATCH(I898,ЦС10!A:A,0)</f>
        <v>#N/A</v>
      </c>
      <c r="W898" t="e">
        <f>INDEX(ЦС10!D:D,Лист2!V898)</f>
        <v>#N/A</v>
      </c>
      <c r="X898" t="e">
        <f>INDEX(ЦС10!E:E,Лист2!V898)</f>
        <v>#N/A</v>
      </c>
      <c r="Y898">
        <f t="shared" ca="1" si="65"/>
        <v>0</v>
      </c>
      <c r="Z898">
        <f t="shared" ca="1" si="66"/>
        <v>35725</v>
      </c>
      <c r="AA898">
        <f t="shared" ca="1" si="67"/>
        <v>177595</v>
      </c>
      <c r="AB898">
        <f t="shared" ca="1" si="68"/>
        <v>35725</v>
      </c>
      <c r="AC898">
        <f t="shared" ca="1" si="69"/>
        <v>213320</v>
      </c>
    </row>
    <row r="899" spans="1:29" x14ac:dyDescent="0.25">
      <c r="A899" t="s">
        <v>2413</v>
      </c>
      <c r="B899" t="s">
        <v>2414</v>
      </c>
      <c r="C899" t="s">
        <v>1036</v>
      </c>
      <c r="D899" t="s">
        <v>1037</v>
      </c>
      <c r="E899" t="s">
        <v>1038</v>
      </c>
      <c r="F899" t="s">
        <v>1039</v>
      </c>
      <c r="G899" t="s">
        <v>1040</v>
      </c>
      <c r="H899" t="s">
        <v>2484</v>
      </c>
      <c r="I899" t="s">
        <v>3514</v>
      </c>
      <c r="J899" t="s">
        <v>3515</v>
      </c>
      <c r="K899" t="s">
        <v>653</v>
      </c>
      <c r="L899" t="s">
        <v>654</v>
      </c>
      <c r="M899">
        <v>150020</v>
      </c>
      <c r="N899">
        <v>-150020</v>
      </c>
      <c r="O899">
        <v>0</v>
      </c>
      <c r="Q899" t="e">
        <f>MATCH(A899,Вед!A:A,0)</f>
        <v>#N/A</v>
      </c>
      <c r="R899" t="e">
        <f>INDEX(Вед!D:D,Лист2!Q899)</f>
        <v>#N/A</v>
      </c>
      <c r="S899" t="e">
        <f>INDEX(Вед!E:E,Лист2!Q899)</f>
        <v>#N/A</v>
      </c>
      <c r="T899">
        <f>MATCH(G899,ЦС2!A:A,0)</f>
        <v>4</v>
      </c>
      <c r="U899" t="str">
        <f>INDEX(ЦС2!D:D,Лист2!T899)</f>
        <v>Государственная программа 3</v>
      </c>
      <c r="V899" t="e">
        <f>MATCH(I899,ЦС10!A:A,0)</f>
        <v>#N/A</v>
      </c>
      <c r="W899" t="e">
        <f>INDEX(ЦС10!D:D,Лист2!V899)</f>
        <v>#N/A</v>
      </c>
      <c r="X899" t="e">
        <f>INDEX(ЦС10!E:E,Лист2!V899)</f>
        <v>#N/A</v>
      </c>
      <c r="Y899">
        <f t="shared" ref="Y899:Y962" ca="1" si="70">RANDBETWEEN(0,3)</f>
        <v>0</v>
      </c>
      <c r="Z899">
        <f t="shared" ref="Z899:Z962" ca="1" si="71">RANDBETWEEN(1,AA899)</f>
        <v>299327</v>
      </c>
      <c r="AA899">
        <f t="shared" ref="AA899:AA962" ca="1" si="72">RANDBETWEEN(1,1000000)</f>
        <v>694748</v>
      </c>
      <c r="AB899">
        <f t="shared" ref="AB899:AB962" ca="1" si="73">IF(Y899=0,Z899,IF(Y899=1,(-1)*Z899,IF(Y899=2,(-1)*AA899,0)))</f>
        <v>299327</v>
      </c>
      <c r="AC899">
        <f t="shared" ref="AC899:AC962" ca="1" si="74">+AA899+AB899</f>
        <v>994075</v>
      </c>
    </row>
    <row r="900" spans="1:29" x14ac:dyDescent="0.25">
      <c r="A900" t="s">
        <v>2413</v>
      </c>
      <c r="B900" t="s">
        <v>2414</v>
      </c>
      <c r="C900" t="s">
        <v>1036</v>
      </c>
      <c r="D900" t="s">
        <v>1037</v>
      </c>
      <c r="E900" t="s">
        <v>1038</v>
      </c>
      <c r="F900" t="s">
        <v>1039</v>
      </c>
      <c r="G900" t="s">
        <v>1040</v>
      </c>
      <c r="H900" t="s">
        <v>2484</v>
      </c>
      <c r="I900" t="s">
        <v>3520</v>
      </c>
      <c r="J900" t="s">
        <v>3521</v>
      </c>
      <c r="K900" t="s">
        <v>653</v>
      </c>
      <c r="L900" t="s">
        <v>654</v>
      </c>
      <c r="M900">
        <v>688584</v>
      </c>
      <c r="N900">
        <v>317581</v>
      </c>
      <c r="O900">
        <v>1006165</v>
      </c>
      <c r="Q900" t="e">
        <f>MATCH(A900,Вед!A:A,0)</f>
        <v>#N/A</v>
      </c>
      <c r="R900" t="e">
        <f>INDEX(Вед!D:D,Лист2!Q900)</f>
        <v>#N/A</v>
      </c>
      <c r="S900" t="e">
        <f>INDEX(Вед!E:E,Лист2!Q900)</f>
        <v>#N/A</v>
      </c>
      <c r="T900">
        <f>MATCH(G900,ЦС2!A:A,0)</f>
        <v>4</v>
      </c>
      <c r="U900" t="str">
        <f>INDEX(ЦС2!D:D,Лист2!T900)</f>
        <v>Государственная программа 3</v>
      </c>
      <c r="V900" t="e">
        <f>MATCH(I900,ЦС10!A:A,0)</f>
        <v>#N/A</v>
      </c>
      <c r="W900" t="e">
        <f>INDEX(ЦС10!D:D,Лист2!V900)</f>
        <v>#N/A</v>
      </c>
      <c r="X900" t="e">
        <f>INDEX(ЦС10!E:E,Лист2!V900)</f>
        <v>#N/A</v>
      </c>
      <c r="Y900">
        <f t="shared" ca="1" si="70"/>
        <v>3</v>
      </c>
      <c r="Z900">
        <f t="shared" ca="1" si="71"/>
        <v>310326</v>
      </c>
      <c r="AA900">
        <f t="shared" ca="1" si="72"/>
        <v>427522</v>
      </c>
      <c r="AB900">
        <f t="shared" ca="1" si="73"/>
        <v>0</v>
      </c>
      <c r="AC900">
        <f t="shared" ca="1" si="74"/>
        <v>427522</v>
      </c>
    </row>
    <row r="901" spans="1:29" x14ac:dyDescent="0.25">
      <c r="A901" t="s">
        <v>2413</v>
      </c>
      <c r="B901" t="s">
        <v>2414</v>
      </c>
      <c r="C901" t="s">
        <v>1036</v>
      </c>
      <c r="D901" t="s">
        <v>1037</v>
      </c>
      <c r="E901" t="s">
        <v>1038</v>
      </c>
      <c r="F901" t="s">
        <v>1039</v>
      </c>
      <c r="G901" t="s">
        <v>122</v>
      </c>
      <c r="H901" t="s">
        <v>2465</v>
      </c>
      <c r="I901" t="s">
        <v>2534</v>
      </c>
      <c r="J901" t="s">
        <v>2535</v>
      </c>
      <c r="K901" t="s">
        <v>653</v>
      </c>
      <c r="L901" t="s">
        <v>654</v>
      </c>
      <c r="M901">
        <v>607473</v>
      </c>
      <c r="N901">
        <v>133058</v>
      </c>
      <c r="O901">
        <v>740531</v>
      </c>
      <c r="Q901" t="e">
        <f>MATCH(A901,Вед!A:A,0)</f>
        <v>#N/A</v>
      </c>
      <c r="R901" t="e">
        <f>INDEX(Вед!D:D,Лист2!Q901)</f>
        <v>#N/A</v>
      </c>
      <c r="S901" t="e">
        <f>INDEX(Вед!E:E,Лист2!Q901)</f>
        <v>#N/A</v>
      </c>
      <c r="T901">
        <f>MATCH(G901,ЦС2!A:A,0)</f>
        <v>7</v>
      </c>
      <c r="U901" t="str">
        <f>INDEX(ЦС2!D:D,Лист2!T901)</f>
        <v>Государственная программа 6</v>
      </c>
      <c r="V901" t="e">
        <f>MATCH(I901,ЦС10!A:A,0)</f>
        <v>#N/A</v>
      </c>
      <c r="W901" t="e">
        <f>INDEX(ЦС10!D:D,Лист2!V901)</f>
        <v>#N/A</v>
      </c>
      <c r="X901" t="e">
        <f>INDEX(ЦС10!E:E,Лист2!V901)</f>
        <v>#N/A</v>
      </c>
      <c r="Y901">
        <f t="shared" ca="1" si="70"/>
        <v>0</v>
      </c>
      <c r="Z901">
        <f t="shared" ca="1" si="71"/>
        <v>264441</v>
      </c>
      <c r="AA901">
        <f t="shared" ca="1" si="72"/>
        <v>334609</v>
      </c>
      <c r="AB901">
        <f t="shared" ca="1" si="73"/>
        <v>264441</v>
      </c>
      <c r="AC901">
        <f t="shared" ca="1" si="74"/>
        <v>599050</v>
      </c>
    </row>
    <row r="902" spans="1:29" x14ac:dyDescent="0.25">
      <c r="A902" t="s">
        <v>2413</v>
      </c>
      <c r="B902" t="s">
        <v>2414</v>
      </c>
      <c r="C902" t="s">
        <v>1036</v>
      </c>
      <c r="D902" t="s">
        <v>1037</v>
      </c>
      <c r="E902" t="s">
        <v>1038</v>
      </c>
      <c r="F902" t="s">
        <v>1039</v>
      </c>
      <c r="G902" t="s">
        <v>122</v>
      </c>
      <c r="H902" t="s">
        <v>2465</v>
      </c>
      <c r="I902" t="s">
        <v>2534</v>
      </c>
      <c r="J902" t="s">
        <v>2535</v>
      </c>
      <c r="K902" t="s">
        <v>33</v>
      </c>
      <c r="L902" t="s">
        <v>34</v>
      </c>
      <c r="M902">
        <v>962900</v>
      </c>
      <c r="N902">
        <v>482054</v>
      </c>
      <c r="O902">
        <v>1444954</v>
      </c>
      <c r="Q902" t="e">
        <f>MATCH(A902,Вед!A:A,0)</f>
        <v>#N/A</v>
      </c>
      <c r="R902" t="e">
        <f>INDEX(Вед!D:D,Лист2!Q902)</f>
        <v>#N/A</v>
      </c>
      <c r="S902" t="e">
        <f>INDEX(Вед!E:E,Лист2!Q902)</f>
        <v>#N/A</v>
      </c>
      <c r="T902">
        <f>MATCH(G902,ЦС2!A:A,0)</f>
        <v>7</v>
      </c>
      <c r="U902" t="str">
        <f>INDEX(ЦС2!D:D,Лист2!T902)</f>
        <v>Государственная программа 6</v>
      </c>
      <c r="V902" t="e">
        <f>MATCH(I902,ЦС10!A:A,0)</f>
        <v>#N/A</v>
      </c>
      <c r="W902" t="e">
        <f>INDEX(ЦС10!D:D,Лист2!V902)</f>
        <v>#N/A</v>
      </c>
      <c r="X902" t="e">
        <f>INDEX(ЦС10!E:E,Лист2!V902)</f>
        <v>#N/A</v>
      </c>
      <c r="Y902">
        <f t="shared" ca="1" si="70"/>
        <v>3</v>
      </c>
      <c r="Z902">
        <f t="shared" ca="1" si="71"/>
        <v>389309</v>
      </c>
      <c r="AA902">
        <f t="shared" ca="1" si="72"/>
        <v>456867</v>
      </c>
      <c r="AB902">
        <f t="shared" ca="1" si="73"/>
        <v>0</v>
      </c>
      <c r="AC902">
        <f t="shared" ca="1" si="74"/>
        <v>456867</v>
      </c>
    </row>
    <row r="903" spans="1:29" x14ac:dyDescent="0.25">
      <c r="A903" t="s">
        <v>2413</v>
      </c>
      <c r="B903" t="s">
        <v>2414</v>
      </c>
      <c r="C903" t="s">
        <v>1036</v>
      </c>
      <c r="D903" t="s">
        <v>1037</v>
      </c>
      <c r="E903" t="s">
        <v>1038</v>
      </c>
      <c r="F903" t="s">
        <v>1039</v>
      </c>
      <c r="G903" t="s">
        <v>122</v>
      </c>
      <c r="H903" t="s">
        <v>2465</v>
      </c>
      <c r="I903" t="s">
        <v>3516</v>
      </c>
      <c r="J903" t="s">
        <v>3517</v>
      </c>
      <c r="K903" t="s">
        <v>653</v>
      </c>
      <c r="L903" t="s">
        <v>654</v>
      </c>
      <c r="M903">
        <v>928009</v>
      </c>
      <c r="N903">
        <v>0</v>
      </c>
      <c r="O903">
        <v>928009</v>
      </c>
      <c r="Q903" t="e">
        <f>MATCH(A903,Вед!A:A,0)</f>
        <v>#N/A</v>
      </c>
      <c r="R903" t="e">
        <f>INDEX(Вед!D:D,Лист2!Q903)</f>
        <v>#N/A</v>
      </c>
      <c r="S903" t="e">
        <f>INDEX(Вед!E:E,Лист2!Q903)</f>
        <v>#N/A</v>
      </c>
      <c r="T903">
        <f>MATCH(G903,ЦС2!A:A,0)</f>
        <v>7</v>
      </c>
      <c r="U903" t="str">
        <f>INDEX(ЦС2!D:D,Лист2!T903)</f>
        <v>Государственная программа 6</v>
      </c>
      <c r="V903" t="e">
        <f>MATCH(I903,ЦС10!A:A,0)</f>
        <v>#N/A</v>
      </c>
      <c r="W903" t="e">
        <f>INDEX(ЦС10!D:D,Лист2!V903)</f>
        <v>#N/A</v>
      </c>
      <c r="X903" t="e">
        <f>INDEX(ЦС10!E:E,Лист2!V903)</f>
        <v>#N/A</v>
      </c>
      <c r="Y903">
        <f t="shared" ca="1" si="70"/>
        <v>3</v>
      </c>
      <c r="Z903">
        <f t="shared" ca="1" si="71"/>
        <v>32073</v>
      </c>
      <c r="AA903">
        <f t="shared" ca="1" si="72"/>
        <v>140898</v>
      </c>
      <c r="AB903">
        <f t="shared" ca="1" si="73"/>
        <v>0</v>
      </c>
      <c r="AC903">
        <f t="shared" ca="1" si="74"/>
        <v>140898</v>
      </c>
    </row>
    <row r="904" spans="1:29" x14ac:dyDescent="0.25">
      <c r="A904" t="s">
        <v>2413</v>
      </c>
      <c r="B904" t="s">
        <v>2414</v>
      </c>
      <c r="C904" t="s">
        <v>1036</v>
      </c>
      <c r="D904" t="s">
        <v>1037</v>
      </c>
      <c r="E904" t="s">
        <v>1038</v>
      </c>
      <c r="F904" t="s">
        <v>1039</v>
      </c>
      <c r="G904" t="s">
        <v>122</v>
      </c>
      <c r="H904" t="s">
        <v>2465</v>
      </c>
      <c r="I904" t="s">
        <v>2536</v>
      </c>
      <c r="J904" t="s">
        <v>2537</v>
      </c>
      <c r="K904" t="s">
        <v>33</v>
      </c>
      <c r="L904" t="s">
        <v>34</v>
      </c>
      <c r="M904">
        <v>237470</v>
      </c>
      <c r="N904">
        <v>-126146</v>
      </c>
      <c r="O904">
        <v>111324</v>
      </c>
      <c r="Q904" t="e">
        <f>MATCH(A904,Вед!A:A,0)</f>
        <v>#N/A</v>
      </c>
      <c r="R904" t="e">
        <f>INDEX(Вед!D:D,Лист2!Q904)</f>
        <v>#N/A</v>
      </c>
      <c r="S904" t="e">
        <f>INDEX(Вед!E:E,Лист2!Q904)</f>
        <v>#N/A</v>
      </c>
      <c r="T904">
        <f>MATCH(G904,ЦС2!A:A,0)</f>
        <v>7</v>
      </c>
      <c r="U904" t="str">
        <f>INDEX(ЦС2!D:D,Лист2!T904)</f>
        <v>Государственная программа 6</v>
      </c>
      <c r="V904" t="e">
        <f>MATCH(I904,ЦС10!A:A,0)</f>
        <v>#N/A</v>
      </c>
      <c r="W904" t="e">
        <f>INDEX(ЦС10!D:D,Лист2!V904)</f>
        <v>#N/A</v>
      </c>
      <c r="X904" t="e">
        <f>INDEX(ЦС10!E:E,Лист2!V904)</f>
        <v>#N/A</v>
      </c>
      <c r="Y904">
        <f t="shared" ca="1" si="70"/>
        <v>3</v>
      </c>
      <c r="Z904">
        <f t="shared" ca="1" si="71"/>
        <v>312239</v>
      </c>
      <c r="AA904">
        <f t="shared" ca="1" si="72"/>
        <v>370189</v>
      </c>
      <c r="AB904">
        <f t="shared" ca="1" si="73"/>
        <v>0</v>
      </c>
      <c r="AC904">
        <f t="shared" ca="1" si="74"/>
        <v>370189</v>
      </c>
    </row>
    <row r="905" spans="1:29" x14ac:dyDescent="0.25">
      <c r="A905" t="s">
        <v>2413</v>
      </c>
      <c r="B905" t="s">
        <v>2414</v>
      </c>
      <c r="C905" t="s">
        <v>1427</v>
      </c>
      <c r="D905" t="s">
        <v>1428</v>
      </c>
      <c r="E905" t="s">
        <v>1512</v>
      </c>
      <c r="F905" t="s">
        <v>1513</v>
      </c>
      <c r="G905" t="s">
        <v>1412</v>
      </c>
      <c r="H905" t="s">
        <v>2488</v>
      </c>
      <c r="I905" t="s">
        <v>3522</v>
      </c>
      <c r="J905" t="s">
        <v>3523</v>
      </c>
      <c r="K905" t="s">
        <v>653</v>
      </c>
      <c r="L905" t="s">
        <v>654</v>
      </c>
      <c r="M905">
        <v>331707</v>
      </c>
      <c r="N905">
        <v>0</v>
      </c>
      <c r="O905">
        <v>331707</v>
      </c>
      <c r="Q905" t="e">
        <f>MATCH(A905,Вед!A:A,0)</f>
        <v>#N/A</v>
      </c>
      <c r="R905" t="e">
        <f>INDEX(Вед!D:D,Лист2!Q905)</f>
        <v>#N/A</v>
      </c>
      <c r="S905" t="e">
        <f>INDEX(Вед!E:E,Лист2!Q905)</f>
        <v>#N/A</v>
      </c>
      <c r="T905">
        <f>MATCH(G905,ЦС2!A:A,0)</f>
        <v>3</v>
      </c>
      <c r="U905" t="str">
        <f>INDEX(ЦС2!D:D,Лист2!T905)</f>
        <v>Государственная программа 2</v>
      </c>
      <c r="V905" t="e">
        <f>MATCH(I905,ЦС10!A:A,0)</f>
        <v>#N/A</v>
      </c>
      <c r="W905" t="e">
        <f>INDEX(ЦС10!D:D,Лист2!V905)</f>
        <v>#N/A</v>
      </c>
      <c r="X905" t="e">
        <f>INDEX(ЦС10!E:E,Лист2!V905)</f>
        <v>#N/A</v>
      </c>
      <c r="Y905">
        <f t="shared" ca="1" si="70"/>
        <v>3</v>
      </c>
      <c r="Z905">
        <f t="shared" ca="1" si="71"/>
        <v>39440</v>
      </c>
      <c r="AA905">
        <f t="shared" ca="1" si="72"/>
        <v>41747</v>
      </c>
      <c r="AB905">
        <f t="shared" ca="1" si="73"/>
        <v>0</v>
      </c>
      <c r="AC905">
        <f t="shared" ca="1" si="74"/>
        <v>41747</v>
      </c>
    </row>
    <row r="906" spans="1:29" x14ac:dyDescent="0.25">
      <c r="A906" t="s">
        <v>2413</v>
      </c>
      <c r="B906" t="s">
        <v>2414</v>
      </c>
      <c r="C906" t="s">
        <v>1427</v>
      </c>
      <c r="D906" t="s">
        <v>1428</v>
      </c>
      <c r="E906" t="s">
        <v>1512</v>
      </c>
      <c r="F906" t="s">
        <v>1513</v>
      </c>
      <c r="G906" t="s">
        <v>1412</v>
      </c>
      <c r="H906" t="s">
        <v>2488</v>
      </c>
      <c r="I906" t="s">
        <v>3286</v>
      </c>
      <c r="J906" t="s">
        <v>3287</v>
      </c>
      <c r="K906" t="s">
        <v>653</v>
      </c>
      <c r="L906" t="s">
        <v>654</v>
      </c>
      <c r="M906">
        <v>396656</v>
      </c>
      <c r="N906">
        <v>-39394</v>
      </c>
      <c r="O906">
        <v>357262</v>
      </c>
      <c r="Q906" t="e">
        <f>MATCH(A906,Вед!A:A,0)</f>
        <v>#N/A</v>
      </c>
      <c r="R906" t="e">
        <f>INDEX(Вед!D:D,Лист2!Q906)</f>
        <v>#N/A</v>
      </c>
      <c r="S906" t="e">
        <f>INDEX(Вед!E:E,Лист2!Q906)</f>
        <v>#N/A</v>
      </c>
      <c r="T906">
        <f>MATCH(G906,ЦС2!A:A,0)</f>
        <v>3</v>
      </c>
      <c r="U906" t="str">
        <f>INDEX(ЦС2!D:D,Лист2!T906)</f>
        <v>Государственная программа 2</v>
      </c>
      <c r="V906" t="e">
        <f>MATCH(I906,ЦС10!A:A,0)</f>
        <v>#N/A</v>
      </c>
      <c r="W906" t="e">
        <f>INDEX(ЦС10!D:D,Лист2!V906)</f>
        <v>#N/A</v>
      </c>
      <c r="X906" t="e">
        <f>INDEX(ЦС10!E:E,Лист2!V906)</f>
        <v>#N/A</v>
      </c>
      <c r="Y906">
        <f t="shared" ca="1" si="70"/>
        <v>1</v>
      </c>
      <c r="Z906">
        <f t="shared" ca="1" si="71"/>
        <v>8953</v>
      </c>
      <c r="AA906">
        <f t="shared" ca="1" si="72"/>
        <v>94321</v>
      </c>
      <c r="AB906">
        <f t="shared" ca="1" si="73"/>
        <v>-8953</v>
      </c>
      <c r="AC906">
        <f t="shared" ca="1" si="74"/>
        <v>85368</v>
      </c>
    </row>
    <row r="907" spans="1:29" x14ac:dyDescent="0.25">
      <c r="A907" t="s">
        <v>2413</v>
      </c>
      <c r="B907" t="s">
        <v>2414</v>
      </c>
      <c r="C907" t="s">
        <v>1427</v>
      </c>
      <c r="D907" t="s">
        <v>1428</v>
      </c>
      <c r="E907" t="s">
        <v>1560</v>
      </c>
      <c r="F907" t="s">
        <v>1561</v>
      </c>
      <c r="G907" t="s">
        <v>1412</v>
      </c>
      <c r="H907" t="s">
        <v>2488</v>
      </c>
      <c r="I907" t="s">
        <v>3522</v>
      </c>
      <c r="J907" t="s">
        <v>3523</v>
      </c>
      <c r="K907" t="s">
        <v>653</v>
      </c>
      <c r="L907" t="s">
        <v>654</v>
      </c>
      <c r="M907">
        <v>70089</v>
      </c>
      <c r="N907">
        <v>-70089</v>
      </c>
      <c r="O907">
        <v>0</v>
      </c>
      <c r="Q907" t="e">
        <f>MATCH(A907,Вед!A:A,0)</f>
        <v>#N/A</v>
      </c>
      <c r="R907" t="e">
        <f>INDEX(Вед!D:D,Лист2!Q907)</f>
        <v>#N/A</v>
      </c>
      <c r="S907" t="e">
        <f>INDEX(Вед!E:E,Лист2!Q907)</f>
        <v>#N/A</v>
      </c>
      <c r="T907">
        <f>MATCH(G907,ЦС2!A:A,0)</f>
        <v>3</v>
      </c>
      <c r="U907" t="str">
        <f>INDEX(ЦС2!D:D,Лист2!T907)</f>
        <v>Государственная программа 2</v>
      </c>
      <c r="V907" t="e">
        <f>MATCH(I907,ЦС10!A:A,0)</f>
        <v>#N/A</v>
      </c>
      <c r="W907" t="e">
        <f>INDEX(ЦС10!D:D,Лист2!V907)</f>
        <v>#N/A</v>
      </c>
      <c r="X907" t="e">
        <f>INDEX(ЦС10!E:E,Лист2!V907)</f>
        <v>#N/A</v>
      </c>
      <c r="Y907">
        <f t="shared" ca="1" si="70"/>
        <v>1</v>
      </c>
      <c r="Z907">
        <f t="shared" ca="1" si="71"/>
        <v>113144</v>
      </c>
      <c r="AA907">
        <f t="shared" ca="1" si="72"/>
        <v>355264</v>
      </c>
      <c r="AB907">
        <f t="shared" ca="1" si="73"/>
        <v>-113144</v>
      </c>
      <c r="AC907">
        <f t="shared" ca="1" si="74"/>
        <v>242120</v>
      </c>
    </row>
    <row r="908" spans="1:29" x14ac:dyDescent="0.25">
      <c r="A908" t="s">
        <v>2413</v>
      </c>
      <c r="B908" t="s">
        <v>2414</v>
      </c>
      <c r="C908" t="s">
        <v>1427</v>
      </c>
      <c r="D908" t="s">
        <v>1428</v>
      </c>
      <c r="E908" t="s">
        <v>1560</v>
      </c>
      <c r="F908" t="s">
        <v>1561</v>
      </c>
      <c r="G908" t="s">
        <v>1412</v>
      </c>
      <c r="H908" t="s">
        <v>2488</v>
      </c>
      <c r="I908" t="s">
        <v>3524</v>
      </c>
      <c r="J908" t="s">
        <v>3525</v>
      </c>
      <c r="K908" t="s">
        <v>653</v>
      </c>
      <c r="L908" t="s">
        <v>654</v>
      </c>
      <c r="M908">
        <v>479207</v>
      </c>
      <c r="N908">
        <v>292940</v>
      </c>
      <c r="O908">
        <v>772147</v>
      </c>
      <c r="Q908" t="e">
        <f>MATCH(A908,Вед!A:A,0)</f>
        <v>#N/A</v>
      </c>
      <c r="R908" t="e">
        <f>INDEX(Вед!D:D,Лист2!Q908)</f>
        <v>#N/A</v>
      </c>
      <c r="S908" t="e">
        <f>INDEX(Вед!E:E,Лист2!Q908)</f>
        <v>#N/A</v>
      </c>
      <c r="T908">
        <f>MATCH(G908,ЦС2!A:A,0)</f>
        <v>3</v>
      </c>
      <c r="U908" t="str">
        <f>INDEX(ЦС2!D:D,Лист2!T908)</f>
        <v>Государственная программа 2</v>
      </c>
      <c r="V908" t="e">
        <f>MATCH(I908,ЦС10!A:A,0)</f>
        <v>#N/A</v>
      </c>
      <c r="W908" t="e">
        <f>INDEX(ЦС10!D:D,Лист2!V908)</f>
        <v>#N/A</v>
      </c>
      <c r="X908" t="e">
        <f>INDEX(ЦС10!E:E,Лист2!V908)</f>
        <v>#N/A</v>
      </c>
      <c r="Y908">
        <f t="shared" ca="1" si="70"/>
        <v>2</v>
      </c>
      <c r="Z908">
        <f t="shared" ca="1" si="71"/>
        <v>25072</v>
      </c>
      <c r="AA908">
        <f t="shared" ca="1" si="72"/>
        <v>739944</v>
      </c>
      <c r="AB908">
        <f t="shared" ca="1" si="73"/>
        <v>-739944</v>
      </c>
      <c r="AC908">
        <f t="shared" ca="1" si="74"/>
        <v>0</v>
      </c>
    </row>
    <row r="909" spans="1:29" x14ac:dyDescent="0.25">
      <c r="A909" t="s">
        <v>2413</v>
      </c>
      <c r="B909" t="s">
        <v>2414</v>
      </c>
      <c r="C909" t="s">
        <v>1427</v>
      </c>
      <c r="D909" t="s">
        <v>1428</v>
      </c>
      <c r="E909" t="s">
        <v>1560</v>
      </c>
      <c r="F909" t="s">
        <v>1561</v>
      </c>
      <c r="G909" t="s">
        <v>1412</v>
      </c>
      <c r="H909" t="s">
        <v>2488</v>
      </c>
      <c r="I909" t="s">
        <v>3526</v>
      </c>
      <c r="J909" t="s">
        <v>3527</v>
      </c>
      <c r="K909" t="s">
        <v>653</v>
      </c>
      <c r="L909" t="s">
        <v>654</v>
      </c>
      <c r="M909">
        <v>8131</v>
      </c>
      <c r="N909">
        <v>-2031</v>
      </c>
      <c r="O909">
        <v>6100</v>
      </c>
      <c r="Q909" t="e">
        <f>MATCH(A909,Вед!A:A,0)</f>
        <v>#N/A</v>
      </c>
      <c r="R909" t="e">
        <f>INDEX(Вед!D:D,Лист2!Q909)</f>
        <v>#N/A</v>
      </c>
      <c r="S909" t="e">
        <f>INDEX(Вед!E:E,Лист2!Q909)</f>
        <v>#N/A</v>
      </c>
      <c r="T909">
        <f>MATCH(G909,ЦС2!A:A,0)</f>
        <v>3</v>
      </c>
      <c r="U909" t="str">
        <f>INDEX(ЦС2!D:D,Лист2!T909)</f>
        <v>Государственная программа 2</v>
      </c>
      <c r="V909" t="e">
        <f>MATCH(I909,ЦС10!A:A,0)</f>
        <v>#N/A</v>
      </c>
      <c r="W909" t="e">
        <f>INDEX(ЦС10!D:D,Лист2!V909)</f>
        <v>#N/A</v>
      </c>
      <c r="X909" t="e">
        <f>INDEX(ЦС10!E:E,Лист2!V909)</f>
        <v>#N/A</v>
      </c>
      <c r="Y909">
        <f t="shared" ca="1" si="70"/>
        <v>0</v>
      </c>
      <c r="Z909">
        <f t="shared" ca="1" si="71"/>
        <v>46682</v>
      </c>
      <c r="AA909">
        <f t="shared" ca="1" si="72"/>
        <v>254844</v>
      </c>
      <c r="AB909">
        <f t="shared" ca="1" si="73"/>
        <v>46682</v>
      </c>
      <c r="AC909">
        <f t="shared" ca="1" si="74"/>
        <v>301526</v>
      </c>
    </row>
    <row r="910" spans="1:29" x14ac:dyDescent="0.25">
      <c r="A910" t="s">
        <v>2413</v>
      </c>
      <c r="B910" t="s">
        <v>2414</v>
      </c>
      <c r="C910" t="s">
        <v>1427</v>
      </c>
      <c r="D910" t="s">
        <v>1428</v>
      </c>
      <c r="E910" t="s">
        <v>1560</v>
      </c>
      <c r="F910" t="s">
        <v>1561</v>
      </c>
      <c r="G910" t="s">
        <v>1412</v>
      </c>
      <c r="H910" t="s">
        <v>2488</v>
      </c>
      <c r="I910" t="s">
        <v>3526</v>
      </c>
      <c r="J910" t="s">
        <v>3527</v>
      </c>
      <c r="K910" t="s">
        <v>653</v>
      </c>
      <c r="L910" t="s">
        <v>654</v>
      </c>
      <c r="M910">
        <v>71750</v>
      </c>
      <c r="N910">
        <v>0</v>
      </c>
      <c r="O910">
        <v>71750</v>
      </c>
      <c r="Q910" t="e">
        <f>MATCH(A910,Вед!A:A,0)</f>
        <v>#N/A</v>
      </c>
      <c r="R910" t="e">
        <f>INDEX(Вед!D:D,Лист2!Q910)</f>
        <v>#N/A</v>
      </c>
      <c r="S910" t="e">
        <f>INDEX(Вед!E:E,Лист2!Q910)</f>
        <v>#N/A</v>
      </c>
      <c r="T910">
        <f>MATCH(G910,ЦС2!A:A,0)</f>
        <v>3</v>
      </c>
      <c r="U910" t="str">
        <f>INDEX(ЦС2!D:D,Лист2!T910)</f>
        <v>Государственная программа 2</v>
      </c>
      <c r="V910" t="e">
        <f>MATCH(I910,ЦС10!A:A,0)</f>
        <v>#N/A</v>
      </c>
      <c r="W910" t="e">
        <f>INDEX(ЦС10!D:D,Лист2!V910)</f>
        <v>#N/A</v>
      </c>
      <c r="X910" t="e">
        <f>INDEX(ЦС10!E:E,Лист2!V910)</f>
        <v>#N/A</v>
      </c>
      <c r="Y910">
        <f t="shared" ca="1" si="70"/>
        <v>3</v>
      </c>
      <c r="Z910">
        <f t="shared" ca="1" si="71"/>
        <v>87023</v>
      </c>
      <c r="AA910">
        <f t="shared" ca="1" si="72"/>
        <v>107250</v>
      </c>
      <c r="AB910">
        <f t="shared" ca="1" si="73"/>
        <v>0</v>
      </c>
      <c r="AC910">
        <f t="shared" ca="1" si="74"/>
        <v>107250</v>
      </c>
    </row>
    <row r="911" spans="1:29" x14ac:dyDescent="0.25">
      <c r="A911" t="s">
        <v>2413</v>
      </c>
      <c r="B911" t="s">
        <v>2414</v>
      </c>
      <c r="C911" t="s">
        <v>299</v>
      </c>
      <c r="D911" t="s">
        <v>300</v>
      </c>
      <c r="E911" t="s">
        <v>1871</v>
      </c>
      <c r="F911" t="s">
        <v>1872</v>
      </c>
      <c r="G911" t="s">
        <v>106</v>
      </c>
      <c r="H911" t="s">
        <v>2464</v>
      </c>
      <c r="I911" t="s">
        <v>3528</v>
      </c>
      <c r="J911" t="s">
        <v>3529</v>
      </c>
      <c r="K911" t="s">
        <v>653</v>
      </c>
      <c r="L911" t="s">
        <v>654</v>
      </c>
      <c r="M911">
        <v>662583</v>
      </c>
      <c r="N911">
        <v>-198812</v>
      </c>
      <c r="O911">
        <v>463771</v>
      </c>
      <c r="Q911" t="e">
        <f>MATCH(A911,Вед!A:A,0)</f>
        <v>#N/A</v>
      </c>
      <c r="R911" t="e">
        <f>INDEX(Вед!D:D,Лист2!Q911)</f>
        <v>#N/A</v>
      </c>
      <c r="S911" t="e">
        <f>INDEX(Вед!E:E,Лист2!Q911)</f>
        <v>#N/A</v>
      </c>
      <c r="T911">
        <f>MATCH(G911,ЦС2!A:A,0)</f>
        <v>5</v>
      </c>
      <c r="U911" t="str">
        <f>INDEX(ЦС2!D:D,Лист2!T911)</f>
        <v>Государственная программа 4</v>
      </c>
      <c r="V911" t="e">
        <f>MATCH(I911,ЦС10!A:A,0)</f>
        <v>#N/A</v>
      </c>
      <c r="W911" t="e">
        <f>INDEX(ЦС10!D:D,Лист2!V911)</f>
        <v>#N/A</v>
      </c>
      <c r="X911" t="e">
        <f>INDEX(ЦС10!E:E,Лист2!V911)</f>
        <v>#N/A</v>
      </c>
      <c r="Y911">
        <f t="shared" ca="1" si="70"/>
        <v>0</v>
      </c>
      <c r="Z911">
        <f t="shared" ca="1" si="71"/>
        <v>994869</v>
      </c>
      <c r="AA911">
        <f t="shared" ca="1" si="72"/>
        <v>995528</v>
      </c>
      <c r="AB911">
        <f t="shared" ca="1" si="73"/>
        <v>994869</v>
      </c>
      <c r="AC911">
        <f t="shared" ca="1" si="74"/>
        <v>1990397</v>
      </c>
    </row>
    <row r="912" spans="1:29" x14ac:dyDescent="0.25">
      <c r="A912" t="s">
        <v>2413</v>
      </c>
      <c r="B912" t="s">
        <v>2414</v>
      </c>
      <c r="C912" t="s">
        <v>299</v>
      </c>
      <c r="D912" t="s">
        <v>300</v>
      </c>
      <c r="E912" t="s">
        <v>1879</v>
      </c>
      <c r="F912" t="s">
        <v>1880</v>
      </c>
      <c r="G912" t="s">
        <v>106</v>
      </c>
      <c r="H912" t="s">
        <v>2464</v>
      </c>
      <c r="I912" t="s">
        <v>3530</v>
      </c>
      <c r="J912" t="s">
        <v>3531</v>
      </c>
      <c r="K912" t="s">
        <v>653</v>
      </c>
      <c r="L912" t="s">
        <v>654</v>
      </c>
      <c r="M912">
        <v>52442</v>
      </c>
      <c r="N912">
        <v>-52442</v>
      </c>
      <c r="O912">
        <v>0</v>
      </c>
      <c r="Q912" t="e">
        <f>MATCH(A912,Вед!A:A,0)</f>
        <v>#N/A</v>
      </c>
      <c r="R912" t="e">
        <f>INDEX(Вед!D:D,Лист2!Q912)</f>
        <v>#N/A</v>
      </c>
      <c r="S912" t="e">
        <f>INDEX(Вед!E:E,Лист2!Q912)</f>
        <v>#N/A</v>
      </c>
      <c r="T912">
        <f>MATCH(G912,ЦС2!A:A,0)</f>
        <v>5</v>
      </c>
      <c r="U912" t="str">
        <f>INDEX(ЦС2!D:D,Лист2!T912)</f>
        <v>Государственная программа 4</v>
      </c>
      <c r="V912" t="e">
        <f>MATCH(I912,ЦС10!A:A,0)</f>
        <v>#N/A</v>
      </c>
      <c r="W912" t="e">
        <f>INDEX(ЦС10!D:D,Лист2!V912)</f>
        <v>#N/A</v>
      </c>
      <c r="X912" t="e">
        <f>INDEX(ЦС10!E:E,Лист2!V912)</f>
        <v>#N/A</v>
      </c>
      <c r="Y912">
        <f t="shared" ca="1" si="70"/>
        <v>1</v>
      </c>
      <c r="Z912">
        <f t="shared" ca="1" si="71"/>
        <v>358056</v>
      </c>
      <c r="AA912">
        <f t="shared" ca="1" si="72"/>
        <v>652238</v>
      </c>
      <c r="AB912">
        <f t="shared" ca="1" si="73"/>
        <v>-358056</v>
      </c>
      <c r="AC912">
        <f t="shared" ca="1" si="74"/>
        <v>294182</v>
      </c>
    </row>
    <row r="913" spans="1:29" x14ac:dyDescent="0.25">
      <c r="A913" t="s">
        <v>2413</v>
      </c>
      <c r="B913" t="s">
        <v>2414</v>
      </c>
      <c r="C913" t="s">
        <v>299</v>
      </c>
      <c r="D913" t="s">
        <v>300</v>
      </c>
      <c r="E913" t="s">
        <v>1879</v>
      </c>
      <c r="F913" t="s">
        <v>1880</v>
      </c>
      <c r="G913" t="s">
        <v>106</v>
      </c>
      <c r="H913" t="s">
        <v>2464</v>
      </c>
      <c r="I913" t="s">
        <v>3532</v>
      </c>
      <c r="J913" t="s">
        <v>3533</v>
      </c>
      <c r="K913" t="s">
        <v>1889</v>
      </c>
      <c r="L913" t="s">
        <v>1890</v>
      </c>
      <c r="M913">
        <v>402370</v>
      </c>
      <c r="N913">
        <v>-402370</v>
      </c>
      <c r="O913">
        <v>0</v>
      </c>
      <c r="Q913" t="e">
        <f>MATCH(A913,Вед!A:A,0)</f>
        <v>#N/A</v>
      </c>
      <c r="R913" t="e">
        <f>INDEX(Вед!D:D,Лист2!Q913)</f>
        <v>#N/A</v>
      </c>
      <c r="S913" t="e">
        <f>INDEX(Вед!E:E,Лист2!Q913)</f>
        <v>#N/A</v>
      </c>
      <c r="T913">
        <f>MATCH(G913,ЦС2!A:A,0)</f>
        <v>5</v>
      </c>
      <c r="U913" t="str">
        <f>INDEX(ЦС2!D:D,Лист2!T913)</f>
        <v>Государственная программа 4</v>
      </c>
      <c r="V913" t="e">
        <f>MATCH(I913,ЦС10!A:A,0)</f>
        <v>#N/A</v>
      </c>
      <c r="W913" t="e">
        <f>INDEX(ЦС10!D:D,Лист2!V913)</f>
        <v>#N/A</v>
      </c>
      <c r="X913" t="e">
        <f>INDEX(ЦС10!E:E,Лист2!V913)</f>
        <v>#N/A</v>
      </c>
      <c r="Y913">
        <f t="shared" ca="1" si="70"/>
        <v>1</v>
      </c>
      <c r="Z913">
        <f t="shared" ca="1" si="71"/>
        <v>36895</v>
      </c>
      <c r="AA913">
        <f t="shared" ca="1" si="72"/>
        <v>62843</v>
      </c>
      <c r="AB913">
        <f t="shared" ca="1" si="73"/>
        <v>-36895</v>
      </c>
      <c r="AC913">
        <f t="shared" ca="1" si="74"/>
        <v>25948</v>
      </c>
    </row>
    <row r="914" spans="1:29" x14ac:dyDescent="0.25">
      <c r="A914" t="s">
        <v>2413</v>
      </c>
      <c r="B914" t="s">
        <v>2414</v>
      </c>
      <c r="C914" t="s">
        <v>299</v>
      </c>
      <c r="D914" t="s">
        <v>300</v>
      </c>
      <c r="E914" t="s">
        <v>1879</v>
      </c>
      <c r="F914" t="s">
        <v>1880</v>
      </c>
      <c r="G914" t="s">
        <v>106</v>
      </c>
      <c r="H914" t="s">
        <v>2464</v>
      </c>
      <c r="I914" t="s">
        <v>3534</v>
      </c>
      <c r="J914" t="s">
        <v>3535</v>
      </c>
      <c r="K914" t="s">
        <v>1889</v>
      </c>
      <c r="L914" t="s">
        <v>1890</v>
      </c>
      <c r="M914">
        <v>130919</v>
      </c>
      <c r="N914">
        <v>0</v>
      </c>
      <c r="O914">
        <v>130919</v>
      </c>
      <c r="Q914" t="e">
        <f>MATCH(A914,Вед!A:A,0)</f>
        <v>#N/A</v>
      </c>
      <c r="R914" t="e">
        <f>INDEX(Вед!D:D,Лист2!Q914)</f>
        <v>#N/A</v>
      </c>
      <c r="S914" t="e">
        <f>INDEX(Вед!E:E,Лист2!Q914)</f>
        <v>#N/A</v>
      </c>
      <c r="T914">
        <f>MATCH(G914,ЦС2!A:A,0)</f>
        <v>5</v>
      </c>
      <c r="U914" t="str">
        <f>INDEX(ЦС2!D:D,Лист2!T914)</f>
        <v>Государственная программа 4</v>
      </c>
      <c r="V914" t="e">
        <f>MATCH(I914,ЦС10!A:A,0)</f>
        <v>#N/A</v>
      </c>
      <c r="W914" t="e">
        <f>INDEX(ЦС10!D:D,Лист2!V914)</f>
        <v>#N/A</v>
      </c>
      <c r="X914" t="e">
        <f>INDEX(ЦС10!E:E,Лист2!V914)</f>
        <v>#N/A</v>
      </c>
      <c r="Y914">
        <f t="shared" ca="1" si="70"/>
        <v>0</v>
      </c>
      <c r="Z914">
        <f t="shared" ca="1" si="71"/>
        <v>358104</v>
      </c>
      <c r="AA914">
        <f t="shared" ca="1" si="72"/>
        <v>962881</v>
      </c>
      <c r="AB914">
        <f t="shared" ca="1" si="73"/>
        <v>358104</v>
      </c>
      <c r="AC914">
        <f t="shared" ca="1" si="74"/>
        <v>1320985</v>
      </c>
    </row>
    <row r="915" spans="1:29" x14ac:dyDescent="0.25">
      <c r="A915" t="s">
        <v>2413</v>
      </c>
      <c r="B915" t="s">
        <v>2414</v>
      </c>
      <c r="C915" t="s">
        <v>299</v>
      </c>
      <c r="D915" t="s">
        <v>300</v>
      </c>
      <c r="E915" t="s">
        <v>723</v>
      </c>
      <c r="F915" t="s">
        <v>724</v>
      </c>
      <c r="G915" t="s">
        <v>106</v>
      </c>
      <c r="H915" t="s">
        <v>2464</v>
      </c>
      <c r="I915" t="s">
        <v>3536</v>
      </c>
      <c r="J915" t="s">
        <v>3537</v>
      </c>
      <c r="K915" t="s">
        <v>653</v>
      </c>
      <c r="L915" t="s">
        <v>654</v>
      </c>
      <c r="M915">
        <v>764010</v>
      </c>
      <c r="N915">
        <v>405881</v>
      </c>
      <c r="O915">
        <v>1169891</v>
      </c>
      <c r="Q915" t="e">
        <f>MATCH(A915,Вед!A:A,0)</f>
        <v>#N/A</v>
      </c>
      <c r="R915" t="e">
        <f>INDEX(Вед!D:D,Лист2!Q915)</f>
        <v>#N/A</v>
      </c>
      <c r="S915" t="e">
        <f>INDEX(Вед!E:E,Лист2!Q915)</f>
        <v>#N/A</v>
      </c>
      <c r="T915">
        <f>MATCH(G915,ЦС2!A:A,0)</f>
        <v>5</v>
      </c>
      <c r="U915" t="str">
        <f>INDEX(ЦС2!D:D,Лист2!T915)</f>
        <v>Государственная программа 4</v>
      </c>
      <c r="V915" t="e">
        <f>MATCH(I915,ЦС10!A:A,0)</f>
        <v>#N/A</v>
      </c>
      <c r="W915" t="e">
        <f>INDEX(ЦС10!D:D,Лист2!V915)</f>
        <v>#N/A</v>
      </c>
      <c r="X915" t="e">
        <f>INDEX(ЦС10!E:E,Лист2!V915)</f>
        <v>#N/A</v>
      </c>
      <c r="Y915">
        <f t="shared" ca="1" si="70"/>
        <v>2</v>
      </c>
      <c r="Z915">
        <f t="shared" ca="1" si="71"/>
        <v>40372</v>
      </c>
      <c r="AA915">
        <f t="shared" ca="1" si="72"/>
        <v>226490</v>
      </c>
      <c r="AB915">
        <f t="shared" ca="1" si="73"/>
        <v>-226490</v>
      </c>
      <c r="AC915">
        <f t="shared" ca="1" si="74"/>
        <v>0</v>
      </c>
    </row>
    <row r="916" spans="1:29" x14ac:dyDescent="0.25">
      <c r="A916" t="s">
        <v>2413</v>
      </c>
      <c r="B916" t="s">
        <v>2414</v>
      </c>
      <c r="C916" t="s">
        <v>299</v>
      </c>
      <c r="D916" t="s">
        <v>300</v>
      </c>
      <c r="E916" t="s">
        <v>723</v>
      </c>
      <c r="F916" t="s">
        <v>724</v>
      </c>
      <c r="G916" t="s">
        <v>106</v>
      </c>
      <c r="H916" t="s">
        <v>2464</v>
      </c>
      <c r="I916" t="s">
        <v>3538</v>
      </c>
      <c r="J916" t="s">
        <v>3539</v>
      </c>
      <c r="K916" t="s">
        <v>653</v>
      </c>
      <c r="L916" t="s">
        <v>654</v>
      </c>
      <c r="M916">
        <v>961249</v>
      </c>
      <c r="N916">
        <v>-961249</v>
      </c>
      <c r="O916">
        <v>0</v>
      </c>
      <c r="Q916" t="e">
        <f>MATCH(A916,Вед!A:A,0)</f>
        <v>#N/A</v>
      </c>
      <c r="R916" t="e">
        <f>INDEX(Вед!D:D,Лист2!Q916)</f>
        <v>#N/A</v>
      </c>
      <c r="S916" t="e">
        <f>INDEX(Вед!E:E,Лист2!Q916)</f>
        <v>#N/A</v>
      </c>
      <c r="T916">
        <f>MATCH(G916,ЦС2!A:A,0)</f>
        <v>5</v>
      </c>
      <c r="U916" t="str">
        <f>INDEX(ЦС2!D:D,Лист2!T916)</f>
        <v>Государственная программа 4</v>
      </c>
      <c r="V916" t="e">
        <f>MATCH(I916,ЦС10!A:A,0)</f>
        <v>#N/A</v>
      </c>
      <c r="W916" t="e">
        <f>INDEX(ЦС10!D:D,Лист2!V916)</f>
        <v>#N/A</v>
      </c>
      <c r="X916" t="e">
        <f>INDEX(ЦС10!E:E,Лист2!V916)</f>
        <v>#N/A</v>
      </c>
      <c r="Y916">
        <f t="shared" ca="1" si="70"/>
        <v>3</v>
      </c>
      <c r="Z916">
        <f t="shared" ca="1" si="71"/>
        <v>430110</v>
      </c>
      <c r="AA916">
        <f t="shared" ca="1" si="72"/>
        <v>445364</v>
      </c>
      <c r="AB916">
        <f t="shared" ca="1" si="73"/>
        <v>0</v>
      </c>
      <c r="AC916">
        <f t="shared" ca="1" si="74"/>
        <v>445364</v>
      </c>
    </row>
    <row r="917" spans="1:29" x14ac:dyDescent="0.25">
      <c r="A917" t="s">
        <v>2413</v>
      </c>
      <c r="B917" t="s">
        <v>2414</v>
      </c>
      <c r="C917" t="s">
        <v>1898</v>
      </c>
      <c r="D917" t="s">
        <v>1899</v>
      </c>
      <c r="E917" t="s">
        <v>1900</v>
      </c>
      <c r="F917" t="s">
        <v>1901</v>
      </c>
      <c r="G917" t="s">
        <v>1902</v>
      </c>
      <c r="H917" t="s">
        <v>2490</v>
      </c>
      <c r="I917" t="s">
        <v>3540</v>
      </c>
      <c r="J917" t="s">
        <v>3541</v>
      </c>
      <c r="K917" t="s">
        <v>41</v>
      </c>
      <c r="L917" t="s">
        <v>42</v>
      </c>
      <c r="M917">
        <v>629711</v>
      </c>
      <c r="N917">
        <v>-629711</v>
      </c>
      <c r="O917">
        <v>0</v>
      </c>
      <c r="Q917" t="e">
        <f>MATCH(A917,Вед!A:A,0)</f>
        <v>#N/A</v>
      </c>
      <c r="R917" t="e">
        <f>INDEX(Вед!D:D,Лист2!Q917)</f>
        <v>#N/A</v>
      </c>
      <c r="S917" t="e">
        <f>INDEX(Вед!E:E,Лист2!Q917)</f>
        <v>#N/A</v>
      </c>
      <c r="T917">
        <f>MATCH(G917,ЦС2!A:A,0)</f>
        <v>6</v>
      </c>
      <c r="U917" t="str">
        <f>INDEX(ЦС2!D:D,Лист2!T917)</f>
        <v>Государственная программа 5</v>
      </c>
      <c r="V917" t="e">
        <f>MATCH(I917,ЦС10!A:A,0)</f>
        <v>#N/A</v>
      </c>
      <c r="W917" t="e">
        <f>INDEX(ЦС10!D:D,Лист2!V917)</f>
        <v>#N/A</v>
      </c>
      <c r="X917" t="e">
        <f>INDEX(ЦС10!E:E,Лист2!V917)</f>
        <v>#N/A</v>
      </c>
      <c r="Y917">
        <f t="shared" ca="1" si="70"/>
        <v>0</v>
      </c>
      <c r="Z917">
        <f t="shared" ca="1" si="71"/>
        <v>442359</v>
      </c>
      <c r="AA917">
        <f t="shared" ca="1" si="72"/>
        <v>492329</v>
      </c>
      <c r="AB917">
        <f t="shared" ca="1" si="73"/>
        <v>442359</v>
      </c>
      <c r="AC917">
        <f t="shared" ca="1" si="74"/>
        <v>934688</v>
      </c>
    </row>
    <row r="918" spans="1:29" x14ac:dyDescent="0.25">
      <c r="A918" t="s">
        <v>2413</v>
      </c>
      <c r="B918" t="s">
        <v>2414</v>
      </c>
      <c r="C918" t="s">
        <v>1898</v>
      </c>
      <c r="D918" t="s">
        <v>1899</v>
      </c>
      <c r="E918" t="s">
        <v>1909</v>
      </c>
      <c r="F918" t="s">
        <v>1910</v>
      </c>
      <c r="G918" t="s">
        <v>1902</v>
      </c>
      <c r="H918" t="s">
        <v>2490</v>
      </c>
      <c r="I918" t="s">
        <v>3542</v>
      </c>
      <c r="J918" t="s">
        <v>3543</v>
      </c>
      <c r="K918" t="s">
        <v>653</v>
      </c>
      <c r="L918" t="s">
        <v>654</v>
      </c>
      <c r="M918">
        <v>958812</v>
      </c>
      <c r="N918">
        <v>-148786</v>
      </c>
      <c r="O918">
        <v>810026</v>
      </c>
      <c r="Q918" t="e">
        <f>MATCH(A918,Вед!A:A,0)</f>
        <v>#N/A</v>
      </c>
      <c r="R918" t="e">
        <f>INDEX(Вед!D:D,Лист2!Q918)</f>
        <v>#N/A</v>
      </c>
      <c r="S918" t="e">
        <f>INDEX(Вед!E:E,Лист2!Q918)</f>
        <v>#N/A</v>
      </c>
      <c r="T918">
        <f>MATCH(G918,ЦС2!A:A,0)</f>
        <v>6</v>
      </c>
      <c r="U918" t="str">
        <f>INDEX(ЦС2!D:D,Лист2!T918)</f>
        <v>Государственная программа 5</v>
      </c>
      <c r="V918" t="e">
        <f>MATCH(I918,ЦС10!A:A,0)</f>
        <v>#N/A</v>
      </c>
      <c r="W918" t="e">
        <f>INDEX(ЦС10!D:D,Лист2!V918)</f>
        <v>#N/A</v>
      </c>
      <c r="X918" t="e">
        <f>INDEX(ЦС10!E:E,Лист2!V918)</f>
        <v>#N/A</v>
      </c>
      <c r="Y918">
        <f t="shared" ca="1" si="70"/>
        <v>0</v>
      </c>
      <c r="Z918">
        <f t="shared" ca="1" si="71"/>
        <v>171677</v>
      </c>
      <c r="AA918">
        <f t="shared" ca="1" si="72"/>
        <v>532248</v>
      </c>
      <c r="AB918">
        <f t="shared" ca="1" si="73"/>
        <v>171677</v>
      </c>
      <c r="AC918">
        <f t="shared" ca="1" si="74"/>
        <v>703925</v>
      </c>
    </row>
    <row r="919" spans="1:29" x14ac:dyDescent="0.25">
      <c r="A919" t="s">
        <v>2413</v>
      </c>
      <c r="B919" t="s">
        <v>2414</v>
      </c>
      <c r="C919" t="s">
        <v>1898</v>
      </c>
      <c r="D919" t="s">
        <v>1899</v>
      </c>
      <c r="E919" t="s">
        <v>1909</v>
      </c>
      <c r="F919" t="s">
        <v>1910</v>
      </c>
      <c r="G919" t="s">
        <v>1902</v>
      </c>
      <c r="H919" t="s">
        <v>2490</v>
      </c>
      <c r="I919" t="s">
        <v>3542</v>
      </c>
      <c r="J919" t="s">
        <v>3543</v>
      </c>
      <c r="K919" t="s">
        <v>41</v>
      </c>
      <c r="L919" t="s">
        <v>42</v>
      </c>
      <c r="M919">
        <v>922415</v>
      </c>
      <c r="N919">
        <v>389181</v>
      </c>
      <c r="O919">
        <v>1311596</v>
      </c>
      <c r="Q919" t="e">
        <f>MATCH(A919,Вед!A:A,0)</f>
        <v>#N/A</v>
      </c>
      <c r="R919" t="e">
        <f>INDEX(Вед!D:D,Лист2!Q919)</f>
        <v>#N/A</v>
      </c>
      <c r="S919" t="e">
        <f>INDEX(Вед!E:E,Лист2!Q919)</f>
        <v>#N/A</v>
      </c>
      <c r="T919">
        <f>MATCH(G919,ЦС2!A:A,0)</f>
        <v>6</v>
      </c>
      <c r="U919" t="str">
        <f>INDEX(ЦС2!D:D,Лист2!T919)</f>
        <v>Государственная программа 5</v>
      </c>
      <c r="V919" t="e">
        <f>MATCH(I919,ЦС10!A:A,0)</f>
        <v>#N/A</v>
      </c>
      <c r="W919" t="e">
        <f>INDEX(ЦС10!D:D,Лист2!V919)</f>
        <v>#N/A</v>
      </c>
      <c r="X919" t="e">
        <f>INDEX(ЦС10!E:E,Лист2!V919)</f>
        <v>#N/A</v>
      </c>
      <c r="Y919">
        <f t="shared" ca="1" si="70"/>
        <v>2</v>
      </c>
      <c r="Z919">
        <f t="shared" ca="1" si="71"/>
        <v>554851</v>
      </c>
      <c r="AA919">
        <f t="shared" ca="1" si="72"/>
        <v>590075</v>
      </c>
      <c r="AB919">
        <f t="shared" ca="1" si="73"/>
        <v>-590075</v>
      </c>
      <c r="AC919">
        <f t="shared" ca="1" si="74"/>
        <v>0</v>
      </c>
    </row>
    <row r="920" spans="1:29" x14ac:dyDescent="0.25">
      <c r="A920" t="s">
        <v>2413</v>
      </c>
      <c r="B920" t="s">
        <v>2414</v>
      </c>
      <c r="C920" t="s">
        <v>1898</v>
      </c>
      <c r="D920" t="s">
        <v>1899</v>
      </c>
      <c r="E920" t="s">
        <v>1909</v>
      </c>
      <c r="F920" t="s">
        <v>1910</v>
      </c>
      <c r="G920" t="s">
        <v>1902</v>
      </c>
      <c r="H920" t="s">
        <v>2490</v>
      </c>
      <c r="I920" t="s">
        <v>3544</v>
      </c>
      <c r="J920" t="s">
        <v>3545</v>
      </c>
      <c r="K920" t="s">
        <v>653</v>
      </c>
      <c r="L920" t="s">
        <v>654</v>
      </c>
      <c r="M920">
        <v>105675</v>
      </c>
      <c r="N920">
        <v>-66551</v>
      </c>
      <c r="O920">
        <v>39124</v>
      </c>
      <c r="Q920" t="e">
        <f>MATCH(A920,Вед!A:A,0)</f>
        <v>#N/A</v>
      </c>
      <c r="R920" t="e">
        <f>INDEX(Вед!D:D,Лист2!Q920)</f>
        <v>#N/A</v>
      </c>
      <c r="S920" t="e">
        <f>INDEX(Вед!E:E,Лист2!Q920)</f>
        <v>#N/A</v>
      </c>
      <c r="T920">
        <f>MATCH(G920,ЦС2!A:A,0)</f>
        <v>6</v>
      </c>
      <c r="U920" t="str">
        <f>INDEX(ЦС2!D:D,Лист2!T920)</f>
        <v>Государственная программа 5</v>
      </c>
      <c r="V920" t="e">
        <f>MATCH(I920,ЦС10!A:A,0)</f>
        <v>#N/A</v>
      </c>
      <c r="W920" t="e">
        <f>INDEX(ЦС10!D:D,Лист2!V920)</f>
        <v>#N/A</v>
      </c>
      <c r="X920" t="e">
        <f>INDEX(ЦС10!E:E,Лист2!V920)</f>
        <v>#N/A</v>
      </c>
      <c r="Y920">
        <f t="shared" ca="1" si="70"/>
        <v>2</v>
      </c>
      <c r="Z920">
        <f t="shared" ca="1" si="71"/>
        <v>578455</v>
      </c>
      <c r="AA920">
        <f t="shared" ca="1" si="72"/>
        <v>638013</v>
      </c>
      <c r="AB920">
        <f t="shared" ca="1" si="73"/>
        <v>-638013</v>
      </c>
      <c r="AC920">
        <f t="shared" ca="1" si="74"/>
        <v>0</v>
      </c>
    </row>
    <row r="921" spans="1:29" x14ac:dyDescent="0.25">
      <c r="A921" t="s">
        <v>2413</v>
      </c>
      <c r="B921" t="s">
        <v>2414</v>
      </c>
      <c r="C921" t="s">
        <v>1898</v>
      </c>
      <c r="D921" t="s">
        <v>1899</v>
      </c>
      <c r="E921" t="s">
        <v>1909</v>
      </c>
      <c r="F921" t="s">
        <v>1910</v>
      </c>
      <c r="G921" t="s">
        <v>122</v>
      </c>
      <c r="H921" t="s">
        <v>2465</v>
      </c>
      <c r="I921" t="s">
        <v>2534</v>
      </c>
      <c r="J921" t="s">
        <v>2535</v>
      </c>
      <c r="K921" t="s">
        <v>653</v>
      </c>
      <c r="L921" t="s">
        <v>654</v>
      </c>
      <c r="M921">
        <v>745555</v>
      </c>
      <c r="N921">
        <v>0</v>
      </c>
      <c r="O921">
        <v>745555</v>
      </c>
      <c r="Q921" t="e">
        <f>MATCH(A921,Вед!A:A,0)</f>
        <v>#N/A</v>
      </c>
      <c r="R921" t="e">
        <f>INDEX(Вед!D:D,Лист2!Q921)</f>
        <v>#N/A</v>
      </c>
      <c r="S921" t="e">
        <f>INDEX(Вед!E:E,Лист2!Q921)</f>
        <v>#N/A</v>
      </c>
      <c r="T921">
        <f>MATCH(G921,ЦС2!A:A,0)</f>
        <v>7</v>
      </c>
      <c r="U921" t="str">
        <f>INDEX(ЦС2!D:D,Лист2!T921)</f>
        <v>Государственная программа 6</v>
      </c>
      <c r="V921" t="e">
        <f>MATCH(I921,ЦС10!A:A,0)</f>
        <v>#N/A</v>
      </c>
      <c r="W921" t="e">
        <f>INDEX(ЦС10!D:D,Лист2!V921)</f>
        <v>#N/A</v>
      </c>
      <c r="X921" t="e">
        <f>INDEX(ЦС10!E:E,Лист2!V921)</f>
        <v>#N/A</v>
      </c>
      <c r="Y921">
        <f t="shared" ca="1" si="70"/>
        <v>2</v>
      </c>
      <c r="Z921">
        <f t="shared" ca="1" si="71"/>
        <v>7673</v>
      </c>
      <c r="AA921">
        <f t="shared" ca="1" si="72"/>
        <v>11017</v>
      </c>
      <c r="AB921">
        <f t="shared" ca="1" si="73"/>
        <v>-11017</v>
      </c>
      <c r="AC921">
        <f t="shared" ca="1" si="74"/>
        <v>0</v>
      </c>
    </row>
    <row r="922" spans="1:29" x14ac:dyDescent="0.25">
      <c r="A922" t="s">
        <v>2413</v>
      </c>
      <c r="B922" t="s">
        <v>2414</v>
      </c>
      <c r="C922" t="s">
        <v>1898</v>
      </c>
      <c r="D922" t="s">
        <v>1899</v>
      </c>
      <c r="E922" t="s">
        <v>1909</v>
      </c>
      <c r="F922" t="s">
        <v>1910</v>
      </c>
      <c r="G922" t="s">
        <v>122</v>
      </c>
      <c r="H922" t="s">
        <v>2465</v>
      </c>
      <c r="I922" t="s">
        <v>2534</v>
      </c>
      <c r="J922" t="s">
        <v>2535</v>
      </c>
      <c r="K922" t="s">
        <v>33</v>
      </c>
      <c r="L922" t="s">
        <v>34</v>
      </c>
      <c r="M922">
        <v>206858</v>
      </c>
      <c r="N922">
        <v>-206858</v>
      </c>
      <c r="O922">
        <v>0</v>
      </c>
      <c r="Q922" t="e">
        <f>MATCH(A922,Вед!A:A,0)</f>
        <v>#N/A</v>
      </c>
      <c r="R922" t="e">
        <f>INDEX(Вед!D:D,Лист2!Q922)</f>
        <v>#N/A</v>
      </c>
      <c r="S922" t="e">
        <f>INDEX(Вед!E:E,Лист2!Q922)</f>
        <v>#N/A</v>
      </c>
      <c r="T922">
        <f>MATCH(G922,ЦС2!A:A,0)</f>
        <v>7</v>
      </c>
      <c r="U922" t="str">
        <f>INDEX(ЦС2!D:D,Лист2!T922)</f>
        <v>Государственная программа 6</v>
      </c>
      <c r="V922" t="e">
        <f>MATCH(I922,ЦС10!A:A,0)</f>
        <v>#N/A</v>
      </c>
      <c r="W922" t="e">
        <f>INDEX(ЦС10!D:D,Лист2!V922)</f>
        <v>#N/A</v>
      </c>
      <c r="X922" t="e">
        <f>INDEX(ЦС10!E:E,Лист2!V922)</f>
        <v>#N/A</v>
      </c>
      <c r="Y922">
        <f t="shared" ca="1" si="70"/>
        <v>1</v>
      </c>
      <c r="Z922">
        <f t="shared" ca="1" si="71"/>
        <v>604727</v>
      </c>
      <c r="AA922">
        <f t="shared" ca="1" si="72"/>
        <v>670658</v>
      </c>
      <c r="AB922">
        <f t="shared" ca="1" si="73"/>
        <v>-604727</v>
      </c>
      <c r="AC922">
        <f t="shared" ca="1" si="74"/>
        <v>65931</v>
      </c>
    </row>
    <row r="923" spans="1:29" x14ac:dyDescent="0.25">
      <c r="A923" t="s">
        <v>2413</v>
      </c>
      <c r="B923" t="s">
        <v>2414</v>
      </c>
      <c r="C923" t="s">
        <v>1898</v>
      </c>
      <c r="D923" t="s">
        <v>1899</v>
      </c>
      <c r="E923" t="s">
        <v>1909</v>
      </c>
      <c r="F923" t="s">
        <v>1910</v>
      </c>
      <c r="G923" t="s">
        <v>122</v>
      </c>
      <c r="H923" t="s">
        <v>2465</v>
      </c>
      <c r="I923" t="s">
        <v>3516</v>
      </c>
      <c r="J923" t="s">
        <v>3517</v>
      </c>
      <c r="K923" t="s">
        <v>653</v>
      </c>
      <c r="L923" t="s">
        <v>654</v>
      </c>
      <c r="M923">
        <v>444601</v>
      </c>
      <c r="N923">
        <v>0</v>
      </c>
      <c r="O923">
        <v>444601</v>
      </c>
      <c r="Q923" t="e">
        <f>MATCH(A923,Вед!A:A,0)</f>
        <v>#N/A</v>
      </c>
      <c r="R923" t="e">
        <f>INDEX(Вед!D:D,Лист2!Q923)</f>
        <v>#N/A</v>
      </c>
      <c r="S923" t="e">
        <f>INDEX(Вед!E:E,Лист2!Q923)</f>
        <v>#N/A</v>
      </c>
      <c r="T923">
        <f>MATCH(G923,ЦС2!A:A,0)</f>
        <v>7</v>
      </c>
      <c r="U923" t="str">
        <f>INDEX(ЦС2!D:D,Лист2!T923)</f>
        <v>Государственная программа 6</v>
      </c>
      <c r="V923" t="e">
        <f>MATCH(I923,ЦС10!A:A,0)</f>
        <v>#N/A</v>
      </c>
      <c r="W923" t="e">
        <f>INDEX(ЦС10!D:D,Лист2!V923)</f>
        <v>#N/A</v>
      </c>
      <c r="X923" t="e">
        <f>INDEX(ЦС10!E:E,Лист2!V923)</f>
        <v>#N/A</v>
      </c>
      <c r="Y923">
        <f t="shared" ca="1" si="70"/>
        <v>0</v>
      </c>
      <c r="Z923">
        <f t="shared" ca="1" si="71"/>
        <v>732963</v>
      </c>
      <c r="AA923">
        <f t="shared" ca="1" si="72"/>
        <v>752384</v>
      </c>
      <c r="AB923">
        <f t="shared" ca="1" si="73"/>
        <v>732963</v>
      </c>
      <c r="AC923">
        <f t="shared" ca="1" si="74"/>
        <v>1485347</v>
      </c>
    </row>
    <row r="924" spans="1:29" x14ac:dyDescent="0.25">
      <c r="A924" t="s">
        <v>2413</v>
      </c>
      <c r="B924" t="s">
        <v>2414</v>
      </c>
      <c r="C924" t="s">
        <v>1898</v>
      </c>
      <c r="D924" t="s">
        <v>1899</v>
      </c>
      <c r="E924" t="s">
        <v>1909</v>
      </c>
      <c r="F924" t="s">
        <v>1910</v>
      </c>
      <c r="G924" t="s">
        <v>122</v>
      </c>
      <c r="H924" t="s">
        <v>2465</v>
      </c>
      <c r="I924" t="s">
        <v>2536</v>
      </c>
      <c r="J924" t="s">
        <v>2537</v>
      </c>
      <c r="K924" t="s">
        <v>33</v>
      </c>
      <c r="L924" t="s">
        <v>34</v>
      </c>
      <c r="M924">
        <v>898769</v>
      </c>
      <c r="N924">
        <v>0</v>
      </c>
      <c r="O924">
        <v>898769</v>
      </c>
      <c r="Q924" t="e">
        <f>MATCH(A924,Вед!A:A,0)</f>
        <v>#N/A</v>
      </c>
      <c r="R924" t="e">
        <f>INDEX(Вед!D:D,Лист2!Q924)</f>
        <v>#N/A</v>
      </c>
      <c r="S924" t="e">
        <f>INDEX(Вед!E:E,Лист2!Q924)</f>
        <v>#N/A</v>
      </c>
      <c r="T924">
        <f>MATCH(G924,ЦС2!A:A,0)</f>
        <v>7</v>
      </c>
      <c r="U924" t="str">
        <f>INDEX(ЦС2!D:D,Лист2!T924)</f>
        <v>Государственная программа 6</v>
      </c>
      <c r="V924" t="e">
        <f>MATCH(I924,ЦС10!A:A,0)</f>
        <v>#N/A</v>
      </c>
      <c r="W924" t="e">
        <f>INDEX(ЦС10!D:D,Лист2!V924)</f>
        <v>#N/A</v>
      </c>
      <c r="X924" t="e">
        <f>INDEX(ЦС10!E:E,Лист2!V924)</f>
        <v>#N/A</v>
      </c>
      <c r="Y924">
        <f t="shared" ca="1" si="70"/>
        <v>1</v>
      </c>
      <c r="Z924">
        <f t="shared" ca="1" si="71"/>
        <v>647465</v>
      </c>
      <c r="AA924">
        <f t="shared" ca="1" si="72"/>
        <v>834428</v>
      </c>
      <c r="AB924">
        <f t="shared" ca="1" si="73"/>
        <v>-647465</v>
      </c>
      <c r="AC924">
        <f t="shared" ca="1" si="74"/>
        <v>186963</v>
      </c>
    </row>
    <row r="925" spans="1:29" x14ac:dyDescent="0.25">
      <c r="A925" t="s">
        <v>2413</v>
      </c>
      <c r="B925" t="s">
        <v>2414</v>
      </c>
      <c r="C925" t="s">
        <v>552</v>
      </c>
      <c r="D925" t="s">
        <v>553</v>
      </c>
      <c r="E925" t="s">
        <v>569</v>
      </c>
      <c r="F925" t="s">
        <v>570</v>
      </c>
      <c r="G925" t="s">
        <v>673</v>
      </c>
      <c r="H925" t="s">
        <v>2474</v>
      </c>
      <c r="I925" t="s">
        <v>3546</v>
      </c>
      <c r="J925" t="s">
        <v>3547</v>
      </c>
      <c r="K925" t="s">
        <v>33</v>
      </c>
      <c r="L925" t="s">
        <v>34</v>
      </c>
      <c r="M925">
        <v>570009</v>
      </c>
      <c r="N925">
        <v>-570009</v>
      </c>
      <c r="O925">
        <v>0</v>
      </c>
      <c r="Q925" t="e">
        <f>MATCH(A925,Вед!A:A,0)</f>
        <v>#N/A</v>
      </c>
      <c r="R925" t="e">
        <f>INDEX(Вед!D:D,Лист2!Q925)</f>
        <v>#N/A</v>
      </c>
      <c r="S925" t="e">
        <f>INDEX(Вед!E:E,Лист2!Q925)</f>
        <v>#N/A</v>
      </c>
      <c r="T925">
        <f>MATCH(G925,ЦС2!A:A,0)</f>
        <v>13</v>
      </c>
      <c r="U925" t="str">
        <f>INDEX(ЦС2!D:D,Лист2!T925)</f>
        <v>Государственная программа 12</v>
      </c>
      <c r="V925" t="e">
        <f>MATCH(I925,ЦС10!A:A,0)</f>
        <v>#N/A</v>
      </c>
      <c r="W925" t="e">
        <f>INDEX(ЦС10!D:D,Лист2!V925)</f>
        <v>#N/A</v>
      </c>
      <c r="X925" t="e">
        <f>INDEX(ЦС10!E:E,Лист2!V925)</f>
        <v>#N/A</v>
      </c>
      <c r="Y925">
        <f t="shared" ca="1" si="70"/>
        <v>2</v>
      </c>
      <c r="Z925">
        <f t="shared" ca="1" si="71"/>
        <v>17407</v>
      </c>
      <c r="AA925">
        <f t="shared" ca="1" si="72"/>
        <v>631295</v>
      </c>
      <c r="AB925">
        <f t="shared" ca="1" si="73"/>
        <v>-631295</v>
      </c>
      <c r="AC925">
        <f t="shared" ca="1" si="74"/>
        <v>0</v>
      </c>
    </row>
    <row r="926" spans="1:29" x14ac:dyDescent="0.25">
      <c r="A926" t="s">
        <v>2449</v>
      </c>
      <c r="B926" t="s">
        <v>2450</v>
      </c>
      <c r="C926" t="s">
        <v>473</v>
      </c>
      <c r="D926" t="s">
        <v>474</v>
      </c>
      <c r="E926" t="s">
        <v>497</v>
      </c>
      <c r="F926" t="s">
        <v>498</v>
      </c>
      <c r="G926" t="s">
        <v>122</v>
      </c>
      <c r="H926" t="s">
        <v>2465</v>
      </c>
      <c r="I926" t="s">
        <v>3548</v>
      </c>
      <c r="J926" t="s">
        <v>3549</v>
      </c>
      <c r="K926" t="s">
        <v>242</v>
      </c>
      <c r="L926" t="s">
        <v>243</v>
      </c>
      <c r="M926">
        <v>885625</v>
      </c>
      <c r="N926">
        <v>681633</v>
      </c>
      <c r="O926">
        <v>1567258</v>
      </c>
      <c r="Q926" t="e">
        <f>MATCH(A926,Вед!A:A,0)</f>
        <v>#N/A</v>
      </c>
      <c r="R926" t="e">
        <f>INDEX(Вед!D:D,Лист2!Q926)</f>
        <v>#N/A</v>
      </c>
      <c r="S926" t="e">
        <f>INDEX(Вед!E:E,Лист2!Q926)</f>
        <v>#N/A</v>
      </c>
      <c r="T926">
        <f>MATCH(G926,ЦС2!A:A,0)</f>
        <v>7</v>
      </c>
      <c r="U926" t="str">
        <f>INDEX(ЦС2!D:D,Лист2!T926)</f>
        <v>Государственная программа 6</v>
      </c>
      <c r="V926" t="e">
        <f>MATCH(I926,ЦС10!A:A,0)</f>
        <v>#N/A</v>
      </c>
      <c r="W926" t="e">
        <f>INDEX(ЦС10!D:D,Лист2!V926)</f>
        <v>#N/A</v>
      </c>
      <c r="X926" t="e">
        <f>INDEX(ЦС10!E:E,Лист2!V926)</f>
        <v>#N/A</v>
      </c>
      <c r="Y926">
        <f t="shared" ca="1" si="70"/>
        <v>0</v>
      </c>
      <c r="Z926">
        <f t="shared" ca="1" si="71"/>
        <v>40558</v>
      </c>
      <c r="AA926">
        <f t="shared" ca="1" si="72"/>
        <v>90093</v>
      </c>
      <c r="AB926">
        <f t="shared" ca="1" si="73"/>
        <v>40558</v>
      </c>
      <c r="AC926">
        <f t="shared" ca="1" si="74"/>
        <v>130651</v>
      </c>
    </row>
    <row r="927" spans="1:29" x14ac:dyDescent="0.25">
      <c r="A927" t="s">
        <v>2449</v>
      </c>
      <c r="B927" t="s">
        <v>2450</v>
      </c>
      <c r="C927" t="s">
        <v>473</v>
      </c>
      <c r="D927" t="s">
        <v>474</v>
      </c>
      <c r="E927" t="s">
        <v>497</v>
      </c>
      <c r="F927" t="s">
        <v>498</v>
      </c>
      <c r="G927" t="s">
        <v>122</v>
      </c>
      <c r="H927" t="s">
        <v>2465</v>
      </c>
      <c r="I927" t="s">
        <v>3548</v>
      </c>
      <c r="J927" t="s">
        <v>3549</v>
      </c>
      <c r="K927" t="s">
        <v>244</v>
      </c>
      <c r="L927" t="s">
        <v>245</v>
      </c>
      <c r="M927">
        <v>588788</v>
      </c>
      <c r="N927">
        <v>0</v>
      </c>
      <c r="O927">
        <v>588788</v>
      </c>
      <c r="Q927" t="e">
        <f>MATCH(A927,Вед!A:A,0)</f>
        <v>#N/A</v>
      </c>
      <c r="R927" t="e">
        <f>INDEX(Вед!D:D,Лист2!Q927)</f>
        <v>#N/A</v>
      </c>
      <c r="S927" t="e">
        <f>INDEX(Вед!E:E,Лист2!Q927)</f>
        <v>#N/A</v>
      </c>
      <c r="T927">
        <f>MATCH(G927,ЦС2!A:A,0)</f>
        <v>7</v>
      </c>
      <c r="U927" t="str">
        <f>INDEX(ЦС2!D:D,Лист2!T927)</f>
        <v>Государственная программа 6</v>
      </c>
      <c r="V927" t="e">
        <f>MATCH(I927,ЦС10!A:A,0)</f>
        <v>#N/A</v>
      </c>
      <c r="W927" t="e">
        <f>INDEX(ЦС10!D:D,Лист2!V927)</f>
        <v>#N/A</v>
      </c>
      <c r="X927" t="e">
        <f>INDEX(ЦС10!E:E,Лист2!V927)</f>
        <v>#N/A</v>
      </c>
      <c r="Y927">
        <f t="shared" ca="1" si="70"/>
        <v>1</v>
      </c>
      <c r="Z927">
        <f t="shared" ca="1" si="71"/>
        <v>23753</v>
      </c>
      <c r="AA927">
        <f t="shared" ca="1" si="72"/>
        <v>172186</v>
      </c>
      <c r="AB927">
        <f t="shared" ca="1" si="73"/>
        <v>-23753</v>
      </c>
      <c r="AC927">
        <f t="shared" ca="1" si="74"/>
        <v>148433</v>
      </c>
    </row>
    <row r="928" spans="1:29" x14ac:dyDescent="0.25">
      <c r="A928" t="s">
        <v>2449</v>
      </c>
      <c r="B928" t="s">
        <v>2450</v>
      </c>
      <c r="C928" t="s">
        <v>473</v>
      </c>
      <c r="D928" t="s">
        <v>474</v>
      </c>
      <c r="E928" t="s">
        <v>497</v>
      </c>
      <c r="F928" t="s">
        <v>498</v>
      </c>
      <c r="G928" t="s">
        <v>122</v>
      </c>
      <c r="H928" t="s">
        <v>2465</v>
      </c>
      <c r="I928" t="s">
        <v>3548</v>
      </c>
      <c r="J928" t="s">
        <v>3549</v>
      </c>
      <c r="K928" t="s">
        <v>246</v>
      </c>
      <c r="L928" t="s">
        <v>247</v>
      </c>
      <c r="M928">
        <v>412788</v>
      </c>
      <c r="N928">
        <v>0</v>
      </c>
      <c r="O928">
        <v>412788</v>
      </c>
      <c r="Q928" t="e">
        <f>MATCH(A928,Вед!A:A,0)</f>
        <v>#N/A</v>
      </c>
      <c r="R928" t="e">
        <f>INDEX(Вед!D:D,Лист2!Q928)</f>
        <v>#N/A</v>
      </c>
      <c r="S928" t="e">
        <f>INDEX(Вед!E:E,Лист2!Q928)</f>
        <v>#N/A</v>
      </c>
      <c r="T928">
        <f>MATCH(G928,ЦС2!A:A,0)</f>
        <v>7</v>
      </c>
      <c r="U928" t="str">
        <f>INDEX(ЦС2!D:D,Лист2!T928)</f>
        <v>Государственная программа 6</v>
      </c>
      <c r="V928" t="e">
        <f>MATCH(I928,ЦС10!A:A,0)</f>
        <v>#N/A</v>
      </c>
      <c r="W928" t="e">
        <f>INDEX(ЦС10!D:D,Лист2!V928)</f>
        <v>#N/A</v>
      </c>
      <c r="X928" t="e">
        <f>INDEX(ЦС10!E:E,Лист2!V928)</f>
        <v>#N/A</v>
      </c>
      <c r="Y928">
        <f t="shared" ca="1" si="70"/>
        <v>0</v>
      </c>
      <c r="Z928">
        <f t="shared" ca="1" si="71"/>
        <v>93304</v>
      </c>
      <c r="AA928">
        <f t="shared" ca="1" si="72"/>
        <v>596427</v>
      </c>
      <c r="AB928">
        <f t="shared" ca="1" si="73"/>
        <v>93304</v>
      </c>
      <c r="AC928">
        <f t="shared" ca="1" si="74"/>
        <v>689731</v>
      </c>
    </row>
    <row r="929" spans="1:29" x14ac:dyDescent="0.25">
      <c r="A929" t="s">
        <v>2449</v>
      </c>
      <c r="B929" t="s">
        <v>2450</v>
      </c>
      <c r="C929" t="s">
        <v>473</v>
      </c>
      <c r="D929" t="s">
        <v>474</v>
      </c>
      <c r="E929" t="s">
        <v>497</v>
      </c>
      <c r="F929" t="s">
        <v>498</v>
      </c>
      <c r="G929" t="s">
        <v>122</v>
      </c>
      <c r="H929" t="s">
        <v>2465</v>
      </c>
      <c r="I929" t="s">
        <v>3548</v>
      </c>
      <c r="J929" t="s">
        <v>3549</v>
      </c>
      <c r="K929" t="s">
        <v>82</v>
      </c>
      <c r="L929" t="s">
        <v>83</v>
      </c>
      <c r="M929">
        <v>575508</v>
      </c>
      <c r="N929">
        <v>456825</v>
      </c>
      <c r="O929">
        <v>1032333</v>
      </c>
      <c r="Q929" t="e">
        <f>MATCH(A929,Вед!A:A,0)</f>
        <v>#N/A</v>
      </c>
      <c r="R929" t="e">
        <f>INDEX(Вед!D:D,Лист2!Q929)</f>
        <v>#N/A</v>
      </c>
      <c r="S929" t="e">
        <f>INDEX(Вед!E:E,Лист2!Q929)</f>
        <v>#N/A</v>
      </c>
      <c r="T929">
        <f>MATCH(G929,ЦС2!A:A,0)</f>
        <v>7</v>
      </c>
      <c r="U929" t="str">
        <f>INDEX(ЦС2!D:D,Лист2!T929)</f>
        <v>Государственная программа 6</v>
      </c>
      <c r="V929" t="e">
        <f>MATCH(I929,ЦС10!A:A,0)</f>
        <v>#N/A</v>
      </c>
      <c r="W929" t="e">
        <f>INDEX(ЦС10!D:D,Лист2!V929)</f>
        <v>#N/A</v>
      </c>
      <c r="X929" t="e">
        <f>INDEX(ЦС10!E:E,Лист2!V929)</f>
        <v>#N/A</v>
      </c>
      <c r="Y929">
        <f t="shared" ca="1" si="70"/>
        <v>2</v>
      </c>
      <c r="Z929">
        <f t="shared" ca="1" si="71"/>
        <v>144375</v>
      </c>
      <c r="AA929">
        <f t="shared" ca="1" si="72"/>
        <v>165341</v>
      </c>
      <c r="AB929">
        <f t="shared" ca="1" si="73"/>
        <v>-165341</v>
      </c>
      <c r="AC929">
        <f t="shared" ca="1" si="74"/>
        <v>0</v>
      </c>
    </row>
    <row r="930" spans="1:29" x14ac:dyDescent="0.25">
      <c r="A930" t="s">
        <v>2449</v>
      </c>
      <c r="B930" t="s">
        <v>2450</v>
      </c>
      <c r="C930" t="s">
        <v>473</v>
      </c>
      <c r="D930" t="s">
        <v>474</v>
      </c>
      <c r="E930" t="s">
        <v>497</v>
      </c>
      <c r="F930" t="s">
        <v>498</v>
      </c>
      <c r="G930" t="s">
        <v>122</v>
      </c>
      <c r="H930" t="s">
        <v>2465</v>
      </c>
      <c r="I930" t="s">
        <v>3548</v>
      </c>
      <c r="J930" t="s">
        <v>3549</v>
      </c>
      <c r="K930" t="s">
        <v>102</v>
      </c>
      <c r="L930" t="s">
        <v>103</v>
      </c>
      <c r="M930">
        <v>241852</v>
      </c>
      <c r="N930">
        <v>-241852</v>
      </c>
      <c r="O930">
        <v>0</v>
      </c>
      <c r="Q930" t="e">
        <f>MATCH(A930,Вед!A:A,0)</f>
        <v>#N/A</v>
      </c>
      <c r="R930" t="e">
        <f>INDEX(Вед!D:D,Лист2!Q930)</f>
        <v>#N/A</v>
      </c>
      <c r="S930" t="e">
        <f>INDEX(Вед!E:E,Лист2!Q930)</f>
        <v>#N/A</v>
      </c>
      <c r="T930">
        <f>MATCH(G930,ЦС2!A:A,0)</f>
        <v>7</v>
      </c>
      <c r="U930" t="str">
        <f>INDEX(ЦС2!D:D,Лист2!T930)</f>
        <v>Государственная программа 6</v>
      </c>
      <c r="V930" t="e">
        <f>MATCH(I930,ЦС10!A:A,0)</f>
        <v>#N/A</v>
      </c>
      <c r="W930" t="e">
        <f>INDEX(ЦС10!D:D,Лист2!V930)</f>
        <v>#N/A</v>
      </c>
      <c r="X930" t="e">
        <f>INDEX(ЦС10!E:E,Лист2!V930)</f>
        <v>#N/A</v>
      </c>
      <c r="Y930">
        <f t="shared" ca="1" si="70"/>
        <v>3</v>
      </c>
      <c r="Z930">
        <f t="shared" ca="1" si="71"/>
        <v>125215</v>
      </c>
      <c r="AA930">
        <f t="shared" ca="1" si="72"/>
        <v>623034</v>
      </c>
      <c r="AB930">
        <f t="shared" ca="1" si="73"/>
        <v>0</v>
      </c>
      <c r="AC930">
        <f t="shared" ca="1" si="74"/>
        <v>623034</v>
      </c>
    </row>
    <row r="931" spans="1:29" x14ac:dyDescent="0.25">
      <c r="A931" t="s">
        <v>2449</v>
      </c>
      <c r="B931" t="s">
        <v>2450</v>
      </c>
      <c r="C931" t="s">
        <v>473</v>
      </c>
      <c r="D931" t="s">
        <v>474</v>
      </c>
      <c r="E931" t="s">
        <v>497</v>
      </c>
      <c r="F931" t="s">
        <v>498</v>
      </c>
      <c r="G931" t="s">
        <v>122</v>
      </c>
      <c r="H931" t="s">
        <v>2465</v>
      </c>
      <c r="I931" t="s">
        <v>3548</v>
      </c>
      <c r="J931" t="s">
        <v>3549</v>
      </c>
      <c r="K931" t="s">
        <v>248</v>
      </c>
      <c r="L931" t="s">
        <v>249</v>
      </c>
      <c r="M931">
        <v>613556</v>
      </c>
      <c r="N931">
        <v>0</v>
      </c>
      <c r="O931">
        <v>613556</v>
      </c>
      <c r="Q931" t="e">
        <f>MATCH(A931,Вед!A:A,0)</f>
        <v>#N/A</v>
      </c>
      <c r="R931" t="e">
        <f>INDEX(Вед!D:D,Лист2!Q931)</f>
        <v>#N/A</v>
      </c>
      <c r="S931" t="e">
        <f>INDEX(Вед!E:E,Лист2!Q931)</f>
        <v>#N/A</v>
      </c>
      <c r="T931">
        <f>MATCH(G931,ЦС2!A:A,0)</f>
        <v>7</v>
      </c>
      <c r="U931" t="str">
        <f>INDEX(ЦС2!D:D,Лист2!T931)</f>
        <v>Государственная программа 6</v>
      </c>
      <c r="V931" t="e">
        <f>MATCH(I931,ЦС10!A:A,0)</f>
        <v>#N/A</v>
      </c>
      <c r="W931" t="e">
        <f>INDEX(ЦС10!D:D,Лист2!V931)</f>
        <v>#N/A</v>
      </c>
      <c r="X931" t="e">
        <f>INDEX(ЦС10!E:E,Лист2!V931)</f>
        <v>#N/A</v>
      </c>
      <c r="Y931">
        <f t="shared" ca="1" si="70"/>
        <v>1</v>
      </c>
      <c r="Z931">
        <f t="shared" ca="1" si="71"/>
        <v>240045</v>
      </c>
      <c r="AA931">
        <f t="shared" ca="1" si="72"/>
        <v>245184</v>
      </c>
      <c r="AB931">
        <f t="shared" ca="1" si="73"/>
        <v>-240045</v>
      </c>
      <c r="AC931">
        <f t="shared" ca="1" si="74"/>
        <v>5139</v>
      </c>
    </row>
    <row r="932" spans="1:29" x14ac:dyDescent="0.25">
      <c r="A932" t="s">
        <v>2449</v>
      </c>
      <c r="B932" t="s">
        <v>2450</v>
      </c>
      <c r="C932" t="s">
        <v>473</v>
      </c>
      <c r="D932" t="s">
        <v>474</v>
      </c>
      <c r="E932" t="s">
        <v>497</v>
      </c>
      <c r="F932" t="s">
        <v>498</v>
      </c>
      <c r="G932" t="s">
        <v>122</v>
      </c>
      <c r="H932" t="s">
        <v>2465</v>
      </c>
      <c r="I932" t="s">
        <v>3550</v>
      </c>
      <c r="J932" t="s">
        <v>3551</v>
      </c>
      <c r="K932" t="s">
        <v>102</v>
      </c>
      <c r="L932" t="s">
        <v>103</v>
      </c>
      <c r="M932">
        <v>254921</v>
      </c>
      <c r="N932">
        <v>108214</v>
      </c>
      <c r="O932">
        <v>363135</v>
      </c>
      <c r="Q932" t="e">
        <f>MATCH(A932,Вед!A:A,0)</f>
        <v>#N/A</v>
      </c>
      <c r="R932" t="e">
        <f>INDEX(Вед!D:D,Лист2!Q932)</f>
        <v>#N/A</v>
      </c>
      <c r="S932" t="e">
        <f>INDEX(Вед!E:E,Лист2!Q932)</f>
        <v>#N/A</v>
      </c>
      <c r="T932">
        <f>MATCH(G932,ЦС2!A:A,0)</f>
        <v>7</v>
      </c>
      <c r="U932" t="str">
        <f>INDEX(ЦС2!D:D,Лист2!T932)</f>
        <v>Государственная программа 6</v>
      </c>
      <c r="V932" t="e">
        <f>MATCH(I932,ЦС10!A:A,0)</f>
        <v>#N/A</v>
      </c>
      <c r="W932" t="e">
        <f>INDEX(ЦС10!D:D,Лист2!V932)</f>
        <v>#N/A</v>
      </c>
      <c r="X932" t="e">
        <f>INDEX(ЦС10!E:E,Лист2!V932)</f>
        <v>#N/A</v>
      </c>
      <c r="Y932">
        <f t="shared" ca="1" si="70"/>
        <v>3</v>
      </c>
      <c r="Z932">
        <f t="shared" ca="1" si="71"/>
        <v>4433</v>
      </c>
      <c r="AA932">
        <f t="shared" ca="1" si="72"/>
        <v>92990</v>
      </c>
      <c r="AB932">
        <f t="shared" ca="1" si="73"/>
        <v>0</v>
      </c>
      <c r="AC932">
        <f t="shared" ca="1" si="74"/>
        <v>92990</v>
      </c>
    </row>
    <row r="933" spans="1:29" x14ac:dyDescent="0.25">
      <c r="A933" t="s">
        <v>2449</v>
      </c>
      <c r="B933" t="s">
        <v>2450</v>
      </c>
      <c r="C933" t="s">
        <v>473</v>
      </c>
      <c r="D933" t="s">
        <v>474</v>
      </c>
      <c r="E933" t="s">
        <v>497</v>
      </c>
      <c r="F933" t="s">
        <v>498</v>
      </c>
      <c r="G933" t="s">
        <v>122</v>
      </c>
      <c r="H933" t="s">
        <v>2465</v>
      </c>
      <c r="I933" t="s">
        <v>3552</v>
      </c>
      <c r="J933" t="s">
        <v>3553</v>
      </c>
      <c r="K933" t="s">
        <v>102</v>
      </c>
      <c r="L933" t="s">
        <v>103</v>
      </c>
      <c r="M933">
        <v>201155</v>
      </c>
      <c r="N933">
        <v>129336</v>
      </c>
      <c r="O933">
        <v>330491</v>
      </c>
      <c r="Q933" t="e">
        <f>MATCH(A933,Вед!A:A,0)</f>
        <v>#N/A</v>
      </c>
      <c r="R933" t="e">
        <f>INDEX(Вед!D:D,Лист2!Q933)</f>
        <v>#N/A</v>
      </c>
      <c r="S933" t="e">
        <f>INDEX(Вед!E:E,Лист2!Q933)</f>
        <v>#N/A</v>
      </c>
      <c r="T933">
        <f>MATCH(G933,ЦС2!A:A,0)</f>
        <v>7</v>
      </c>
      <c r="U933" t="str">
        <f>INDEX(ЦС2!D:D,Лист2!T933)</f>
        <v>Государственная программа 6</v>
      </c>
      <c r="V933" t="e">
        <f>MATCH(I933,ЦС10!A:A,0)</f>
        <v>#N/A</v>
      </c>
      <c r="W933" t="e">
        <f>INDEX(ЦС10!D:D,Лист2!V933)</f>
        <v>#N/A</v>
      </c>
      <c r="X933" t="e">
        <f>INDEX(ЦС10!E:E,Лист2!V933)</f>
        <v>#N/A</v>
      </c>
      <c r="Y933">
        <f t="shared" ca="1" si="70"/>
        <v>1</v>
      </c>
      <c r="Z933">
        <f t="shared" ca="1" si="71"/>
        <v>446007</v>
      </c>
      <c r="AA933">
        <f t="shared" ca="1" si="72"/>
        <v>549653</v>
      </c>
      <c r="AB933">
        <f t="shared" ca="1" si="73"/>
        <v>-446007</v>
      </c>
      <c r="AC933">
        <f t="shared" ca="1" si="74"/>
        <v>103646</v>
      </c>
    </row>
    <row r="934" spans="1:29" x14ac:dyDescent="0.25">
      <c r="A934" t="s">
        <v>2449</v>
      </c>
      <c r="B934" t="s">
        <v>2450</v>
      </c>
      <c r="C934" t="s">
        <v>473</v>
      </c>
      <c r="D934" t="s">
        <v>474</v>
      </c>
      <c r="E934" t="s">
        <v>497</v>
      </c>
      <c r="F934" t="s">
        <v>498</v>
      </c>
      <c r="G934" t="s">
        <v>122</v>
      </c>
      <c r="H934" t="s">
        <v>2465</v>
      </c>
      <c r="I934" t="s">
        <v>3554</v>
      </c>
      <c r="J934" t="s">
        <v>3555</v>
      </c>
      <c r="K934" t="s">
        <v>68</v>
      </c>
      <c r="L934" t="s">
        <v>69</v>
      </c>
      <c r="M934">
        <v>763787</v>
      </c>
      <c r="N934">
        <v>-655024</v>
      </c>
      <c r="O934">
        <v>108763</v>
      </c>
      <c r="Q934" t="e">
        <f>MATCH(A934,Вед!A:A,0)</f>
        <v>#N/A</v>
      </c>
      <c r="R934" t="e">
        <f>INDEX(Вед!D:D,Лист2!Q934)</f>
        <v>#N/A</v>
      </c>
      <c r="S934" t="e">
        <f>INDEX(Вед!E:E,Лист2!Q934)</f>
        <v>#N/A</v>
      </c>
      <c r="T934">
        <f>MATCH(G934,ЦС2!A:A,0)</f>
        <v>7</v>
      </c>
      <c r="U934" t="str">
        <f>INDEX(ЦС2!D:D,Лист2!T934)</f>
        <v>Государственная программа 6</v>
      </c>
      <c r="V934" t="e">
        <f>MATCH(I934,ЦС10!A:A,0)</f>
        <v>#N/A</v>
      </c>
      <c r="W934" t="e">
        <f>INDEX(ЦС10!D:D,Лист2!V934)</f>
        <v>#N/A</v>
      </c>
      <c r="X934" t="e">
        <f>INDEX(ЦС10!E:E,Лист2!V934)</f>
        <v>#N/A</v>
      </c>
      <c r="Y934">
        <f t="shared" ca="1" si="70"/>
        <v>2</v>
      </c>
      <c r="Z934">
        <f t="shared" ca="1" si="71"/>
        <v>106711</v>
      </c>
      <c r="AA934">
        <f t="shared" ca="1" si="72"/>
        <v>268793</v>
      </c>
      <c r="AB934">
        <f t="shared" ca="1" si="73"/>
        <v>-268793</v>
      </c>
      <c r="AC934">
        <f t="shared" ca="1" si="74"/>
        <v>0</v>
      </c>
    </row>
    <row r="935" spans="1:29" x14ac:dyDescent="0.25">
      <c r="A935" t="s">
        <v>2449</v>
      </c>
      <c r="B935" t="s">
        <v>2450</v>
      </c>
      <c r="C935" t="s">
        <v>473</v>
      </c>
      <c r="D935" t="s">
        <v>474</v>
      </c>
      <c r="E935" t="s">
        <v>497</v>
      </c>
      <c r="F935" t="s">
        <v>498</v>
      </c>
      <c r="G935" t="s">
        <v>122</v>
      </c>
      <c r="H935" t="s">
        <v>2465</v>
      </c>
      <c r="I935" t="s">
        <v>3556</v>
      </c>
      <c r="J935" t="s">
        <v>3557</v>
      </c>
      <c r="K935" t="s">
        <v>102</v>
      </c>
      <c r="L935" t="s">
        <v>103</v>
      </c>
      <c r="M935">
        <v>941357</v>
      </c>
      <c r="N935">
        <v>-263061</v>
      </c>
      <c r="O935">
        <v>678296</v>
      </c>
      <c r="Q935" t="e">
        <f>MATCH(A935,Вед!A:A,0)</f>
        <v>#N/A</v>
      </c>
      <c r="R935" t="e">
        <f>INDEX(Вед!D:D,Лист2!Q935)</f>
        <v>#N/A</v>
      </c>
      <c r="S935" t="e">
        <f>INDEX(Вед!E:E,Лист2!Q935)</f>
        <v>#N/A</v>
      </c>
      <c r="T935">
        <f>MATCH(G935,ЦС2!A:A,0)</f>
        <v>7</v>
      </c>
      <c r="U935" t="str">
        <f>INDEX(ЦС2!D:D,Лист2!T935)</f>
        <v>Государственная программа 6</v>
      </c>
      <c r="V935" t="e">
        <f>MATCH(I935,ЦС10!A:A,0)</f>
        <v>#N/A</v>
      </c>
      <c r="W935" t="e">
        <f>INDEX(ЦС10!D:D,Лист2!V935)</f>
        <v>#N/A</v>
      </c>
      <c r="X935" t="e">
        <f>INDEX(ЦС10!E:E,Лист2!V935)</f>
        <v>#N/A</v>
      </c>
      <c r="Y935">
        <f t="shared" ca="1" si="70"/>
        <v>3</v>
      </c>
      <c r="Z935">
        <f t="shared" ca="1" si="71"/>
        <v>51897</v>
      </c>
      <c r="AA935">
        <f t="shared" ca="1" si="72"/>
        <v>619816</v>
      </c>
      <c r="AB935">
        <f t="shared" ca="1" si="73"/>
        <v>0</v>
      </c>
      <c r="AC935">
        <f t="shared" ca="1" si="74"/>
        <v>619816</v>
      </c>
    </row>
    <row r="936" spans="1:29" x14ac:dyDescent="0.25">
      <c r="A936" t="s">
        <v>2449</v>
      </c>
      <c r="B936" t="s">
        <v>2450</v>
      </c>
      <c r="C936" t="s">
        <v>313</v>
      </c>
      <c r="D936" t="s">
        <v>314</v>
      </c>
      <c r="E936" t="s">
        <v>536</v>
      </c>
      <c r="F936" t="s">
        <v>537</v>
      </c>
      <c r="G936" t="s">
        <v>725</v>
      </c>
      <c r="H936" t="s">
        <v>2476</v>
      </c>
      <c r="I936" t="s">
        <v>3558</v>
      </c>
      <c r="J936" t="s">
        <v>3559</v>
      </c>
      <c r="K936" t="s">
        <v>82</v>
      </c>
      <c r="L936" t="s">
        <v>83</v>
      </c>
      <c r="M936">
        <v>17293</v>
      </c>
      <c r="N936">
        <v>-11559</v>
      </c>
      <c r="O936">
        <v>5734</v>
      </c>
      <c r="Q936" t="e">
        <f>MATCH(A936,Вед!A:A,0)</f>
        <v>#N/A</v>
      </c>
      <c r="R936" t="e">
        <f>INDEX(Вед!D:D,Лист2!Q936)</f>
        <v>#N/A</v>
      </c>
      <c r="S936" t="e">
        <f>INDEX(Вед!E:E,Лист2!Q936)</f>
        <v>#N/A</v>
      </c>
      <c r="T936">
        <f>MATCH(G936,ЦС2!A:A,0)</f>
        <v>18</v>
      </c>
      <c r="U936" t="str">
        <f>INDEX(ЦС2!D:D,Лист2!T936)</f>
        <v>Государственная программа 17</v>
      </c>
      <c r="V936" t="e">
        <f>MATCH(I936,ЦС10!A:A,0)</f>
        <v>#N/A</v>
      </c>
      <c r="W936" t="e">
        <f>INDEX(ЦС10!D:D,Лист2!V936)</f>
        <v>#N/A</v>
      </c>
      <c r="X936" t="e">
        <f>INDEX(ЦС10!E:E,Лист2!V936)</f>
        <v>#N/A</v>
      </c>
      <c r="Y936">
        <f t="shared" ca="1" si="70"/>
        <v>2</v>
      </c>
      <c r="Z936">
        <f t="shared" ca="1" si="71"/>
        <v>113481</v>
      </c>
      <c r="AA936">
        <f t="shared" ca="1" si="72"/>
        <v>682580</v>
      </c>
      <c r="AB936">
        <f t="shared" ca="1" si="73"/>
        <v>-682580</v>
      </c>
      <c r="AC936">
        <f t="shared" ca="1" si="74"/>
        <v>0</v>
      </c>
    </row>
    <row r="937" spans="1:29" x14ac:dyDescent="0.25">
      <c r="A937" t="s">
        <v>2449</v>
      </c>
      <c r="B937" t="s">
        <v>2450</v>
      </c>
      <c r="C937" t="s">
        <v>313</v>
      </c>
      <c r="D937" t="s">
        <v>314</v>
      </c>
      <c r="E937" t="s">
        <v>606</v>
      </c>
      <c r="F937" t="s">
        <v>607</v>
      </c>
      <c r="G937" t="s">
        <v>122</v>
      </c>
      <c r="H937" t="s">
        <v>2465</v>
      </c>
      <c r="I937" t="s">
        <v>3560</v>
      </c>
      <c r="J937" t="s">
        <v>3561</v>
      </c>
      <c r="K937" t="s">
        <v>58</v>
      </c>
      <c r="L937" t="s">
        <v>59</v>
      </c>
      <c r="M937">
        <v>251932</v>
      </c>
      <c r="N937">
        <v>0</v>
      </c>
      <c r="O937">
        <v>251932</v>
      </c>
      <c r="Q937" t="e">
        <f>MATCH(A937,Вед!A:A,0)</f>
        <v>#N/A</v>
      </c>
      <c r="R937" t="e">
        <f>INDEX(Вед!D:D,Лист2!Q937)</f>
        <v>#N/A</v>
      </c>
      <c r="S937" t="e">
        <f>INDEX(Вед!E:E,Лист2!Q937)</f>
        <v>#N/A</v>
      </c>
      <c r="T937">
        <f>MATCH(G937,ЦС2!A:A,0)</f>
        <v>7</v>
      </c>
      <c r="U937" t="str">
        <f>INDEX(ЦС2!D:D,Лист2!T937)</f>
        <v>Государственная программа 6</v>
      </c>
      <c r="V937" t="e">
        <f>MATCH(I937,ЦС10!A:A,0)</f>
        <v>#N/A</v>
      </c>
      <c r="W937" t="e">
        <f>INDEX(ЦС10!D:D,Лист2!V937)</f>
        <v>#N/A</v>
      </c>
      <c r="X937" t="e">
        <f>INDEX(ЦС10!E:E,Лист2!V937)</f>
        <v>#N/A</v>
      </c>
      <c r="Y937">
        <f t="shared" ca="1" si="70"/>
        <v>3</v>
      </c>
      <c r="Z937">
        <f t="shared" ca="1" si="71"/>
        <v>240206</v>
      </c>
      <c r="AA937">
        <f t="shared" ca="1" si="72"/>
        <v>823410</v>
      </c>
      <c r="AB937">
        <f t="shared" ca="1" si="73"/>
        <v>0</v>
      </c>
      <c r="AC937">
        <f t="shared" ca="1" si="74"/>
        <v>823410</v>
      </c>
    </row>
    <row r="938" spans="1:29" x14ac:dyDescent="0.25">
      <c r="A938" t="s">
        <v>2449</v>
      </c>
      <c r="B938" t="s">
        <v>2450</v>
      </c>
      <c r="C938" t="s">
        <v>313</v>
      </c>
      <c r="D938" t="s">
        <v>314</v>
      </c>
      <c r="E938" t="s">
        <v>606</v>
      </c>
      <c r="F938" t="s">
        <v>607</v>
      </c>
      <c r="G938" t="s">
        <v>122</v>
      </c>
      <c r="H938" t="s">
        <v>2465</v>
      </c>
      <c r="I938" t="s">
        <v>3562</v>
      </c>
      <c r="J938" t="s">
        <v>3563</v>
      </c>
      <c r="K938" t="s">
        <v>102</v>
      </c>
      <c r="L938" t="s">
        <v>103</v>
      </c>
      <c r="M938">
        <v>251133</v>
      </c>
      <c r="N938">
        <v>109280</v>
      </c>
      <c r="O938">
        <v>360413</v>
      </c>
      <c r="Q938" t="e">
        <f>MATCH(A938,Вед!A:A,0)</f>
        <v>#N/A</v>
      </c>
      <c r="R938" t="e">
        <f>INDEX(Вед!D:D,Лист2!Q938)</f>
        <v>#N/A</v>
      </c>
      <c r="S938" t="e">
        <f>INDEX(Вед!E:E,Лист2!Q938)</f>
        <v>#N/A</v>
      </c>
      <c r="T938">
        <f>MATCH(G938,ЦС2!A:A,0)</f>
        <v>7</v>
      </c>
      <c r="U938" t="str">
        <f>INDEX(ЦС2!D:D,Лист2!T938)</f>
        <v>Государственная программа 6</v>
      </c>
      <c r="V938" t="e">
        <f>MATCH(I938,ЦС10!A:A,0)</f>
        <v>#N/A</v>
      </c>
      <c r="W938" t="e">
        <f>INDEX(ЦС10!D:D,Лист2!V938)</f>
        <v>#N/A</v>
      </c>
      <c r="X938" t="e">
        <f>INDEX(ЦС10!E:E,Лист2!V938)</f>
        <v>#N/A</v>
      </c>
      <c r="Y938">
        <f t="shared" ca="1" si="70"/>
        <v>3</v>
      </c>
      <c r="Z938">
        <f t="shared" ca="1" si="71"/>
        <v>226345</v>
      </c>
      <c r="AA938">
        <f t="shared" ca="1" si="72"/>
        <v>235021</v>
      </c>
      <c r="AB938">
        <f t="shared" ca="1" si="73"/>
        <v>0</v>
      </c>
      <c r="AC938">
        <f t="shared" ca="1" si="74"/>
        <v>235021</v>
      </c>
    </row>
    <row r="939" spans="1:29" x14ac:dyDescent="0.25">
      <c r="A939" t="s">
        <v>2449</v>
      </c>
      <c r="B939" t="s">
        <v>2450</v>
      </c>
      <c r="C939" t="s">
        <v>313</v>
      </c>
      <c r="D939" t="s">
        <v>314</v>
      </c>
      <c r="E939" t="s">
        <v>606</v>
      </c>
      <c r="F939" t="s">
        <v>607</v>
      </c>
      <c r="G939" t="s">
        <v>122</v>
      </c>
      <c r="H939" t="s">
        <v>2465</v>
      </c>
      <c r="I939" t="s">
        <v>3564</v>
      </c>
      <c r="J939" t="s">
        <v>3565</v>
      </c>
      <c r="K939" t="s">
        <v>102</v>
      </c>
      <c r="L939" t="s">
        <v>103</v>
      </c>
      <c r="M939">
        <v>628917</v>
      </c>
      <c r="N939">
        <v>72492</v>
      </c>
      <c r="O939">
        <v>701409</v>
      </c>
      <c r="Q939" t="e">
        <f>MATCH(A939,Вед!A:A,0)</f>
        <v>#N/A</v>
      </c>
      <c r="R939" t="e">
        <f>INDEX(Вед!D:D,Лист2!Q939)</f>
        <v>#N/A</v>
      </c>
      <c r="S939" t="e">
        <f>INDEX(Вед!E:E,Лист2!Q939)</f>
        <v>#N/A</v>
      </c>
      <c r="T939">
        <f>MATCH(G939,ЦС2!A:A,0)</f>
        <v>7</v>
      </c>
      <c r="U939" t="str">
        <f>INDEX(ЦС2!D:D,Лист2!T939)</f>
        <v>Государственная программа 6</v>
      </c>
      <c r="V939" t="e">
        <f>MATCH(I939,ЦС10!A:A,0)</f>
        <v>#N/A</v>
      </c>
      <c r="W939" t="e">
        <f>INDEX(ЦС10!D:D,Лист2!V939)</f>
        <v>#N/A</v>
      </c>
      <c r="X939" t="e">
        <f>INDEX(ЦС10!E:E,Лист2!V939)</f>
        <v>#N/A</v>
      </c>
      <c r="Y939">
        <f t="shared" ca="1" si="70"/>
        <v>0</v>
      </c>
      <c r="Z939">
        <f t="shared" ca="1" si="71"/>
        <v>68528</v>
      </c>
      <c r="AA939">
        <f t="shared" ca="1" si="72"/>
        <v>990045</v>
      </c>
      <c r="AB939">
        <f t="shared" ca="1" si="73"/>
        <v>68528</v>
      </c>
      <c r="AC939">
        <f t="shared" ca="1" si="74"/>
        <v>1058573</v>
      </c>
    </row>
    <row r="940" spans="1:29" x14ac:dyDescent="0.25">
      <c r="A940" t="s">
        <v>2449</v>
      </c>
      <c r="B940" t="s">
        <v>2450</v>
      </c>
      <c r="C940" t="s">
        <v>313</v>
      </c>
      <c r="D940" t="s">
        <v>314</v>
      </c>
      <c r="E940" t="s">
        <v>606</v>
      </c>
      <c r="F940" t="s">
        <v>607</v>
      </c>
      <c r="G940" t="s">
        <v>122</v>
      </c>
      <c r="H940" t="s">
        <v>2465</v>
      </c>
      <c r="I940" t="s">
        <v>3566</v>
      </c>
      <c r="J940" t="s">
        <v>3567</v>
      </c>
      <c r="K940" t="s">
        <v>102</v>
      </c>
      <c r="L940" t="s">
        <v>103</v>
      </c>
      <c r="M940">
        <v>162770</v>
      </c>
      <c r="N940">
        <v>-32626</v>
      </c>
      <c r="O940">
        <v>130144</v>
      </c>
      <c r="Q940" t="e">
        <f>MATCH(A940,Вед!A:A,0)</f>
        <v>#N/A</v>
      </c>
      <c r="R940" t="e">
        <f>INDEX(Вед!D:D,Лист2!Q940)</f>
        <v>#N/A</v>
      </c>
      <c r="S940" t="e">
        <f>INDEX(Вед!E:E,Лист2!Q940)</f>
        <v>#N/A</v>
      </c>
      <c r="T940">
        <f>MATCH(G940,ЦС2!A:A,0)</f>
        <v>7</v>
      </c>
      <c r="U940" t="str">
        <f>INDEX(ЦС2!D:D,Лист2!T940)</f>
        <v>Государственная программа 6</v>
      </c>
      <c r="V940" t="e">
        <f>MATCH(I940,ЦС10!A:A,0)</f>
        <v>#N/A</v>
      </c>
      <c r="W940" t="e">
        <f>INDEX(ЦС10!D:D,Лист2!V940)</f>
        <v>#N/A</v>
      </c>
      <c r="X940" t="e">
        <f>INDEX(ЦС10!E:E,Лист2!V940)</f>
        <v>#N/A</v>
      </c>
      <c r="Y940">
        <f t="shared" ca="1" si="70"/>
        <v>1</v>
      </c>
      <c r="Z940">
        <f t="shared" ca="1" si="71"/>
        <v>128266</v>
      </c>
      <c r="AA940">
        <f t="shared" ca="1" si="72"/>
        <v>551306</v>
      </c>
      <c r="AB940">
        <f t="shared" ca="1" si="73"/>
        <v>-128266</v>
      </c>
      <c r="AC940">
        <f t="shared" ca="1" si="74"/>
        <v>423040</v>
      </c>
    </row>
    <row r="941" spans="1:29" x14ac:dyDescent="0.25">
      <c r="A941" t="s">
        <v>2449</v>
      </c>
      <c r="B941" t="s">
        <v>2450</v>
      </c>
      <c r="C941" t="s">
        <v>313</v>
      </c>
      <c r="D941" t="s">
        <v>314</v>
      </c>
      <c r="E941" t="s">
        <v>606</v>
      </c>
      <c r="F941" t="s">
        <v>607</v>
      </c>
      <c r="G941" t="s">
        <v>122</v>
      </c>
      <c r="H941" t="s">
        <v>2465</v>
      </c>
      <c r="I941" t="s">
        <v>3568</v>
      </c>
      <c r="J941" t="s">
        <v>3569</v>
      </c>
      <c r="K941" t="s">
        <v>102</v>
      </c>
      <c r="L941" t="s">
        <v>103</v>
      </c>
      <c r="M941">
        <v>492724</v>
      </c>
      <c r="N941">
        <v>-492724</v>
      </c>
      <c r="O941">
        <v>0</v>
      </c>
      <c r="Q941" t="e">
        <f>MATCH(A941,Вед!A:A,0)</f>
        <v>#N/A</v>
      </c>
      <c r="R941" t="e">
        <f>INDEX(Вед!D:D,Лист2!Q941)</f>
        <v>#N/A</v>
      </c>
      <c r="S941" t="e">
        <f>INDEX(Вед!E:E,Лист2!Q941)</f>
        <v>#N/A</v>
      </c>
      <c r="T941">
        <f>MATCH(G941,ЦС2!A:A,0)</f>
        <v>7</v>
      </c>
      <c r="U941" t="str">
        <f>INDEX(ЦС2!D:D,Лист2!T941)</f>
        <v>Государственная программа 6</v>
      </c>
      <c r="V941" t="e">
        <f>MATCH(I941,ЦС10!A:A,0)</f>
        <v>#N/A</v>
      </c>
      <c r="W941" t="e">
        <f>INDEX(ЦС10!D:D,Лист2!V941)</f>
        <v>#N/A</v>
      </c>
      <c r="X941" t="e">
        <f>INDEX(ЦС10!E:E,Лист2!V941)</f>
        <v>#N/A</v>
      </c>
      <c r="Y941">
        <f t="shared" ca="1" si="70"/>
        <v>3</v>
      </c>
      <c r="Z941">
        <f t="shared" ca="1" si="71"/>
        <v>218933</v>
      </c>
      <c r="AA941">
        <f t="shared" ca="1" si="72"/>
        <v>355014</v>
      </c>
      <c r="AB941">
        <f t="shared" ca="1" si="73"/>
        <v>0</v>
      </c>
      <c r="AC941">
        <f t="shared" ca="1" si="74"/>
        <v>355014</v>
      </c>
    </row>
    <row r="942" spans="1:29" x14ac:dyDescent="0.25">
      <c r="A942" t="s">
        <v>2449</v>
      </c>
      <c r="B942" t="s">
        <v>2450</v>
      </c>
      <c r="C942" t="s">
        <v>313</v>
      </c>
      <c r="D942" t="s">
        <v>314</v>
      </c>
      <c r="E942" t="s">
        <v>606</v>
      </c>
      <c r="F942" t="s">
        <v>607</v>
      </c>
      <c r="G942" t="s">
        <v>122</v>
      </c>
      <c r="H942" t="s">
        <v>2465</v>
      </c>
      <c r="I942" t="s">
        <v>3570</v>
      </c>
      <c r="J942" t="s">
        <v>3571</v>
      </c>
      <c r="K942" t="s">
        <v>46</v>
      </c>
      <c r="L942" t="s">
        <v>47</v>
      </c>
      <c r="M942">
        <v>812376</v>
      </c>
      <c r="N942">
        <v>0</v>
      </c>
      <c r="O942">
        <v>812376</v>
      </c>
      <c r="Q942" t="e">
        <f>MATCH(A942,Вед!A:A,0)</f>
        <v>#N/A</v>
      </c>
      <c r="R942" t="e">
        <f>INDEX(Вед!D:D,Лист2!Q942)</f>
        <v>#N/A</v>
      </c>
      <c r="S942" t="e">
        <f>INDEX(Вед!E:E,Лист2!Q942)</f>
        <v>#N/A</v>
      </c>
      <c r="T942">
        <f>MATCH(G942,ЦС2!A:A,0)</f>
        <v>7</v>
      </c>
      <c r="U942" t="str">
        <f>INDEX(ЦС2!D:D,Лист2!T942)</f>
        <v>Государственная программа 6</v>
      </c>
      <c r="V942" t="e">
        <f>MATCH(I942,ЦС10!A:A,0)</f>
        <v>#N/A</v>
      </c>
      <c r="W942" t="e">
        <f>INDEX(ЦС10!D:D,Лист2!V942)</f>
        <v>#N/A</v>
      </c>
      <c r="X942" t="e">
        <f>INDEX(ЦС10!E:E,Лист2!V942)</f>
        <v>#N/A</v>
      </c>
      <c r="Y942">
        <f t="shared" ca="1" si="70"/>
        <v>3</v>
      </c>
      <c r="Z942">
        <f t="shared" ca="1" si="71"/>
        <v>591695</v>
      </c>
      <c r="AA942">
        <f t="shared" ca="1" si="72"/>
        <v>699050</v>
      </c>
      <c r="AB942">
        <f t="shared" ca="1" si="73"/>
        <v>0</v>
      </c>
      <c r="AC942">
        <f t="shared" ca="1" si="74"/>
        <v>699050</v>
      </c>
    </row>
    <row r="943" spans="1:29" x14ac:dyDescent="0.25">
      <c r="A943" t="s">
        <v>2449</v>
      </c>
      <c r="B943" t="s">
        <v>2450</v>
      </c>
      <c r="C943" t="s">
        <v>313</v>
      </c>
      <c r="D943" t="s">
        <v>314</v>
      </c>
      <c r="E943" t="s">
        <v>606</v>
      </c>
      <c r="F943" t="s">
        <v>607</v>
      </c>
      <c r="G943" t="s">
        <v>122</v>
      </c>
      <c r="H943" t="s">
        <v>2465</v>
      </c>
      <c r="I943" t="s">
        <v>3572</v>
      </c>
      <c r="J943" t="s">
        <v>3573</v>
      </c>
      <c r="K943" t="s">
        <v>46</v>
      </c>
      <c r="L943" t="s">
        <v>47</v>
      </c>
      <c r="M943">
        <v>896333</v>
      </c>
      <c r="N943">
        <v>551799</v>
      </c>
      <c r="O943">
        <v>1448132</v>
      </c>
      <c r="Q943" t="e">
        <f>MATCH(A943,Вед!A:A,0)</f>
        <v>#N/A</v>
      </c>
      <c r="R943" t="e">
        <f>INDEX(Вед!D:D,Лист2!Q943)</f>
        <v>#N/A</v>
      </c>
      <c r="S943" t="e">
        <f>INDEX(Вед!E:E,Лист2!Q943)</f>
        <v>#N/A</v>
      </c>
      <c r="T943">
        <f>MATCH(G943,ЦС2!A:A,0)</f>
        <v>7</v>
      </c>
      <c r="U943" t="str">
        <f>INDEX(ЦС2!D:D,Лист2!T943)</f>
        <v>Государственная программа 6</v>
      </c>
      <c r="V943" t="e">
        <f>MATCH(I943,ЦС10!A:A,0)</f>
        <v>#N/A</v>
      </c>
      <c r="W943" t="e">
        <f>INDEX(ЦС10!D:D,Лист2!V943)</f>
        <v>#N/A</v>
      </c>
      <c r="X943" t="e">
        <f>INDEX(ЦС10!E:E,Лист2!V943)</f>
        <v>#N/A</v>
      </c>
      <c r="Y943">
        <f t="shared" ca="1" si="70"/>
        <v>0</v>
      </c>
      <c r="Z943">
        <f t="shared" ca="1" si="71"/>
        <v>284057</v>
      </c>
      <c r="AA943">
        <f t="shared" ca="1" si="72"/>
        <v>472787</v>
      </c>
      <c r="AB943">
        <f t="shared" ca="1" si="73"/>
        <v>284057</v>
      </c>
      <c r="AC943">
        <f t="shared" ca="1" si="74"/>
        <v>756844</v>
      </c>
    </row>
    <row r="944" spans="1:29" x14ac:dyDescent="0.25">
      <c r="A944" t="s">
        <v>2449</v>
      </c>
      <c r="B944" t="s">
        <v>2450</v>
      </c>
      <c r="C944" t="s">
        <v>21</v>
      </c>
      <c r="D944" t="s">
        <v>22</v>
      </c>
      <c r="E944" t="s">
        <v>208</v>
      </c>
      <c r="F944" t="s">
        <v>209</v>
      </c>
      <c r="G944" t="s">
        <v>122</v>
      </c>
      <c r="H944" t="s">
        <v>2465</v>
      </c>
      <c r="I944" t="s">
        <v>3550</v>
      </c>
      <c r="J944" t="s">
        <v>3551</v>
      </c>
      <c r="K944" t="s">
        <v>102</v>
      </c>
      <c r="L944" t="s">
        <v>103</v>
      </c>
      <c r="M944">
        <v>814824</v>
      </c>
      <c r="N944">
        <v>0</v>
      </c>
      <c r="O944">
        <v>814824</v>
      </c>
      <c r="Q944" t="e">
        <f>MATCH(A944,Вед!A:A,0)</f>
        <v>#N/A</v>
      </c>
      <c r="R944" t="e">
        <f>INDEX(Вед!D:D,Лист2!Q944)</f>
        <v>#N/A</v>
      </c>
      <c r="S944" t="e">
        <f>INDEX(Вед!E:E,Лист2!Q944)</f>
        <v>#N/A</v>
      </c>
      <c r="T944">
        <f>MATCH(G944,ЦС2!A:A,0)</f>
        <v>7</v>
      </c>
      <c r="U944" t="str">
        <f>INDEX(ЦС2!D:D,Лист2!T944)</f>
        <v>Государственная программа 6</v>
      </c>
      <c r="V944" t="e">
        <f>MATCH(I944,ЦС10!A:A,0)</f>
        <v>#N/A</v>
      </c>
      <c r="W944" t="e">
        <f>INDEX(ЦС10!D:D,Лист2!V944)</f>
        <v>#N/A</v>
      </c>
      <c r="X944" t="e">
        <f>INDEX(ЦС10!E:E,Лист2!V944)</f>
        <v>#N/A</v>
      </c>
      <c r="Y944">
        <f t="shared" ca="1" si="70"/>
        <v>0</v>
      </c>
      <c r="Z944">
        <f t="shared" ca="1" si="71"/>
        <v>849873</v>
      </c>
      <c r="AA944">
        <f t="shared" ca="1" si="72"/>
        <v>961665</v>
      </c>
      <c r="AB944">
        <f t="shared" ca="1" si="73"/>
        <v>849873</v>
      </c>
      <c r="AC944">
        <f t="shared" ca="1" si="74"/>
        <v>1811538</v>
      </c>
    </row>
    <row r="945" spans="1:29" x14ac:dyDescent="0.25">
      <c r="A945" t="s">
        <v>2449</v>
      </c>
      <c r="B945" t="s">
        <v>2450</v>
      </c>
      <c r="C945" t="s">
        <v>552</v>
      </c>
      <c r="D945" t="s">
        <v>553</v>
      </c>
      <c r="E945" t="s">
        <v>564</v>
      </c>
      <c r="F945" t="s">
        <v>565</v>
      </c>
      <c r="G945" t="s">
        <v>122</v>
      </c>
      <c r="H945" t="s">
        <v>2465</v>
      </c>
      <c r="I945" t="s">
        <v>3574</v>
      </c>
      <c r="J945" t="s">
        <v>3575</v>
      </c>
      <c r="K945" t="s">
        <v>568</v>
      </c>
      <c r="L945" t="s">
        <v>565</v>
      </c>
      <c r="M945">
        <v>212707</v>
      </c>
      <c r="N945">
        <v>64388</v>
      </c>
      <c r="O945">
        <v>277095</v>
      </c>
      <c r="Q945" t="e">
        <f>MATCH(A945,Вед!A:A,0)</f>
        <v>#N/A</v>
      </c>
      <c r="R945" t="e">
        <f>INDEX(Вед!D:D,Лист2!Q945)</f>
        <v>#N/A</v>
      </c>
      <c r="S945" t="e">
        <f>INDEX(Вед!E:E,Лист2!Q945)</f>
        <v>#N/A</v>
      </c>
      <c r="T945">
        <f>MATCH(G945,ЦС2!A:A,0)</f>
        <v>7</v>
      </c>
      <c r="U945" t="str">
        <f>INDEX(ЦС2!D:D,Лист2!T945)</f>
        <v>Государственная программа 6</v>
      </c>
      <c r="V945" t="e">
        <f>MATCH(I945,ЦС10!A:A,0)</f>
        <v>#N/A</v>
      </c>
      <c r="W945" t="e">
        <f>INDEX(ЦС10!D:D,Лист2!V945)</f>
        <v>#N/A</v>
      </c>
      <c r="X945" t="e">
        <f>INDEX(ЦС10!E:E,Лист2!V945)</f>
        <v>#N/A</v>
      </c>
      <c r="Y945">
        <f t="shared" ca="1" si="70"/>
        <v>1</v>
      </c>
      <c r="Z945">
        <f t="shared" ca="1" si="71"/>
        <v>26709</v>
      </c>
      <c r="AA945">
        <f t="shared" ca="1" si="72"/>
        <v>34473</v>
      </c>
      <c r="AB945">
        <f t="shared" ca="1" si="73"/>
        <v>-26709</v>
      </c>
      <c r="AC945">
        <f t="shared" ca="1" si="74"/>
        <v>7764</v>
      </c>
    </row>
    <row r="946" spans="1:29" x14ac:dyDescent="0.25">
      <c r="A946" t="s">
        <v>2449</v>
      </c>
      <c r="B946" t="s">
        <v>2450</v>
      </c>
      <c r="C946" t="s">
        <v>552</v>
      </c>
      <c r="D946" t="s">
        <v>553</v>
      </c>
      <c r="E946" t="s">
        <v>569</v>
      </c>
      <c r="F946" t="s">
        <v>570</v>
      </c>
      <c r="G946" t="s">
        <v>1051</v>
      </c>
      <c r="H946" t="s">
        <v>2485</v>
      </c>
      <c r="I946" t="s">
        <v>3576</v>
      </c>
      <c r="J946" t="s">
        <v>3577</v>
      </c>
      <c r="K946" t="s">
        <v>64</v>
      </c>
      <c r="L946" t="s">
        <v>65</v>
      </c>
      <c r="M946">
        <v>954308</v>
      </c>
      <c r="N946">
        <v>0</v>
      </c>
      <c r="O946">
        <v>954308</v>
      </c>
      <c r="Q946" t="e">
        <f>MATCH(A946,Вед!A:A,0)</f>
        <v>#N/A</v>
      </c>
      <c r="R946" t="e">
        <f>INDEX(Вед!D:D,Лист2!Q946)</f>
        <v>#N/A</v>
      </c>
      <c r="S946" t="e">
        <f>INDEX(Вед!E:E,Лист2!Q946)</f>
        <v>#N/A</v>
      </c>
      <c r="T946">
        <f>MATCH(G946,ЦС2!A:A,0)</f>
        <v>20</v>
      </c>
      <c r="U946" t="str">
        <f>INDEX(ЦС2!D:D,Лист2!T946)</f>
        <v>Государственная программа 19</v>
      </c>
      <c r="V946" t="e">
        <f>MATCH(I946,ЦС10!A:A,0)</f>
        <v>#N/A</v>
      </c>
      <c r="W946" t="e">
        <f>INDEX(ЦС10!D:D,Лист2!V946)</f>
        <v>#N/A</v>
      </c>
      <c r="X946" t="e">
        <f>INDEX(ЦС10!E:E,Лист2!V946)</f>
        <v>#N/A</v>
      </c>
      <c r="Y946">
        <f t="shared" ca="1" si="70"/>
        <v>0</v>
      </c>
      <c r="Z946">
        <f t="shared" ca="1" si="71"/>
        <v>33300</v>
      </c>
      <c r="AA946">
        <f t="shared" ca="1" si="72"/>
        <v>95985</v>
      </c>
      <c r="AB946">
        <f t="shared" ca="1" si="73"/>
        <v>33300</v>
      </c>
      <c r="AC946">
        <f t="shared" ca="1" si="74"/>
        <v>129285</v>
      </c>
    </row>
    <row r="947" spans="1:29" x14ac:dyDescent="0.25">
      <c r="A947" t="s">
        <v>2449</v>
      </c>
      <c r="B947" t="s">
        <v>2450</v>
      </c>
      <c r="C947" t="s">
        <v>552</v>
      </c>
      <c r="D947" t="s">
        <v>553</v>
      </c>
      <c r="E947" t="s">
        <v>569</v>
      </c>
      <c r="F947" t="s">
        <v>570</v>
      </c>
      <c r="G947" t="s">
        <v>122</v>
      </c>
      <c r="H947" t="s">
        <v>2465</v>
      </c>
      <c r="I947" t="s">
        <v>3578</v>
      </c>
      <c r="J947" t="s">
        <v>3579</v>
      </c>
      <c r="K947" t="s">
        <v>579</v>
      </c>
      <c r="L947" t="s">
        <v>580</v>
      </c>
      <c r="M947">
        <v>158063</v>
      </c>
      <c r="N947">
        <v>-158063</v>
      </c>
      <c r="O947">
        <v>0</v>
      </c>
      <c r="Q947" t="e">
        <f>MATCH(A947,Вед!A:A,0)</f>
        <v>#N/A</v>
      </c>
      <c r="R947" t="e">
        <f>INDEX(Вед!D:D,Лист2!Q947)</f>
        <v>#N/A</v>
      </c>
      <c r="S947" t="e">
        <f>INDEX(Вед!E:E,Лист2!Q947)</f>
        <v>#N/A</v>
      </c>
      <c r="T947">
        <f>MATCH(G947,ЦС2!A:A,0)</f>
        <v>7</v>
      </c>
      <c r="U947" t="str">
        <f>INDEX(ЦС2!D:D,Лист2!T947)</f>
        <v>Государственная программа 6</v>
      </c>
      <c r="V947" t="e">
        <f>MATCH(I947,ЦС10!A:A,0)</f>
        <v>#N/A</v>
      </c>
      <c r="W947" t="e">
        <f>INDEX(ЦС10!D:D,Лист2!V947)</f>
        <v>#N/A</v>
      </c>
      <c r="X947" t="e">
        <f>INDEX(ЦС10!E:E,Лист2!V947)</f>
        <v>#N/A</v>
      </c>
      <c r="Y947">
        <f t="shared" ca="1" si="70"/>
        <v>2</v>
      </c>
      <c r="Z947">
        <f t="shared" ca="1" si="71"/>
        <v>543122</v>
      </c>
      <c r="AA947">
        <f t="shared" ca="1" si="72"/>
        <v>906469</v>
      </c>
      <c r="AB947">
        <f t="shared" ca="1" si="73"/>
        <v>-906469</v>
      </c>
      <c r="AC947">
        <f t="shared" ca="1" si="74"/>
        <v>0</v>
      </c>
    </row>
    <row r="948" spans="1:29" x14ac:dyDescent="0.25">
      <c r="A948" t="s">
        <v>2449</v>
      </c>
      <c r="B948" t="s">
        <v>2450</v>
      </c>
      <c r="C948" t="s">
        <v>552</v>
      </c>
      <c r="D948" t="s">
        <v>553</v>
      </c>
      <c r="E948" t="s">
        <v>569</v>
      </c>
      <c r="F948" t="s">
        <v>570</v>
      </c>
      <c r="G948" t="s">
        <v>122</v>
      </c>
      <c r="H948" t="s">
        <v>2465</v>
      </c>
      <c r="I948" t="s">
        <v>3580</v>
      </c>
      <c r="J948" t="s">
        <v>3581</v>
      </c>
      <c r="K948" t="s">
        <v>33</v>
      </c>
      <c r="L948" t="s">
        <v>34</v>
      </c>
      <c r="M948">
        <v>698752</v>
      </c>
      <c r="N948">
        <v>-26926</v>
      </c>
      <c r="O948">
        <v>671826</v>
      </c>
      <c r="Q948" t="e">
        <f>MATCH(A948,Вед!A:A,0)</f>
        <v>#N/A</v>
      </c>
      <c r="R948" t="e">
        <f>INDEX(Вед!D:D,Лист2!Q948)</f>
        <v>#N/A</v>
      </c>
      <c r="S948" t="e">
        <f>INDEX(Вед!E:E,Лист2!Q948)</f>
        <v>#N/A</v>
      </c>
      <c r="T948">
        <f>MATCH(G948,ЦС2!A:A,0)</f>
        <v>7</v>
      </c>
      <c r="U948" t="str">
        <f>INDEX(ЦС2!D:D,Лист2!T948)</f>
        <v>Государственная программа 6</v>
      </c>
      <c r="V948" t="e">
        <f>MATCH(I948,ЦС10!A:A,0)</f>
        <v>#N/A</v>
      </c>
      <c r="W948" t="e">
        <f>INDEX(ЦС10!D:D,Лист2!V948)</f>
        <v>#N/A</v>
      </c>
      <c r="X948" t="e">
        <f>INDEX(ЦС10!E:E,Лист2!V948)</f>
        <v>#N/A</v>
      </c>
      <c r="Y948">
        <f t="shared" ca="1" si="70"/>
        <v>1</v>
      </c>
      <c r="Z948">
        <f t="shared" ca="1" si="71"/>
        <v>268903</v>
      </c>
      <c r="AA948">
        <f t="shared" ca="1" si="72"/>
        <v>279432</v>
      </c>
      <c r="AB948">
        <f t="shared" ca="1" si="73"/>
        <v>-268903</v>
      </c>
      <c r="AC948">
        <f t="shared" ca="1" si="74"/>
        <v>10529</v>
      </c>
    </row>
    <row r="949" spans="1:29" x14ac:dyDescent="0.25">
      <c r="A949" t="s">
        <v>2415</v>
      </c>
      <c r="B949" t="s">
        <v>2416</v>
      </c>
      <c r="C949" t="s">
        <v>21</v>
      </c>
      <c r="D949" t="s">
        <v>22</v>
      </c>
      <c r="E949" t="s">
        <v>208</v>
      </c>
      <c r="F949" t="s">
        <v>209</v>
      </c>
      <c r="G949" t="s">
        <v>106</v>
      </c>
      <c r="H949" t="s">
        <v>2464</v>
      </c>
      <c r="I949" t="s">
        <v>3582</v>
      </c>
      <c r="J949" t="s">
        <v>3583</v>
      </c>
      <c r="K949" t="s">
        <v>102</v>
      </c>
      <c r="L949" t="s">
        <v>103</v>
      </c>
      <c r="M949">
        <v>995279</v>
      </c>
      <c r="N949">
        <v>-218489</v>
      </c>
      <c r="O949">
        <v>776790</v>
      </c>
      <c r="Q949" t="e">
        <f>MATCH(A949,Вед!A:A,0)</f>
        <v>#N/A</v>
      </c>
      <c r="R949" t="e">
        <f>INDEX(Вед!D:D,Лист2!Q949)</f>
        <v>#N/A</v>
      </c>
      <c r="S949" t="e">
        <f>INDEX(Вед!E:E,Лист2!Q949)</f>
        <v>#N/A</v>
      </c>
      <c r="T949">
        <f>MATCH(G949,ЦС2!A:A,0)</f>
        <v>5</v>
      </c>
      <c r="U949" t="str">
        <f>INDEX(ЦС2!D:D,Лист2!T949)</f>
        <v>Государственная программа 4</v>
      </c>
      <c r="V949" t="e">
        <f>MATCH(I949,ЦС10!A:A,0)</f>
        <v>#N/A</v>
      </c>
      <c r="W949" t="e">
        <f>INDEX(ЦС10!D:D,Лист2!V949)</f>
        <v>#N/A</v>
      </c>
      <c r="X949" t="e">
        <f>INDEX(ЦС10!E:E,Лист2!V949)</f>
        <v>#N/A</v>
      </c>
      <c r="Y949">
        <f t="shared" ca="1" si="70"/>
        <v>1</v>
      </c>
      <c r="Z949">
        <f t="shared" ca="1" si="71"/>
        <v>36066</v>
      </c>
      <c r="AA949">
        <f t="shared" ca="1" si="72"/>
        <v>708924</v>
      </c>
      <c r="AB949">
        <f t="shared" ca="1" si="73"/>
        <v>-36066</v>
      </c>
      <c r="AC949">
        <f t="shared" ca="1" si="74"/>
        <v>672858</v>
      </c>
    </row>
    <row r="950" spans="1:29" x14ac:dyDescent="0.25">
      <c r="A950" t="s">
        <v>2415</v>
      </c>
      <c r="B950" t="s">
        <v>2416</v>
      </c>
      <c r="C950" t="s">
        <v>21</v>
      </c>
      <c r="D950" t="s">
        <v>22</v>
      </c>
      <c r="E950" t="s">
        <v>1981</v>
      </c>
      <c r="F950" t="s">
        <v>1982</v>
      </c>
      <c r="G950" t="s">
        <v>106</v>
      </c>
      <c r="H950" t="s">
        <v>2464</v>
      </c>
      <c r="I950" t="s">
        <v>3584</v>
      </c>
      <c r="J950" t="s">
        <v>3585</v>
      </c>
      <c r="K950" t="s">
        <v>68</v>
      </c>
      <c r="L950" t="s">
        <v>69</v>
      </c>
      <c r="M950">
        <v>617022</v>
      </c>
      <c r="N950">
        <v>-96429</v>
      </c>
      <c r="O950">
        <v>520593</v>
      </c>
      <c r="Q950" t="e">
        <f>MATCH(A950,Вед!A:A,0)</f>
        <v>#N/A</v>
      </c>
      <c r="R950" t="e">
        <f>INDEX(Вед!D:D,Лист2!Q950)</f>
        <v>#N/A</v>
      </c>
      <c r="S950" t="e">
        <f>INDEX(Вед!E:E,Лист2!Q950)</f>
        <v>#N/A</v>
      </c>
      <c r="T950">
        <f>MATCH(G950,ЦС2!A:A,0)</f>
        <v>5</v>
      </c>
      <c r="U950" t="str">
        <f>INDEX(ЦС2!D:D,Лист2!T950)</f>
        <v>Государственная программа 4</v>
      </c>
      <c r="V950" t="e">
        <f>MATCH(I950,ЦС10!A:A,0)</f>
        <v>#N/A</v>
      </c>
      <c r="W950" t="e">
        <f>INDEX(ЦС10!D:D,Лист2!V950)</f>
        <v>#N/A</v>
      </c>
      <c r="X950" t="e">
        <f>INDEX(ЦС10!E:E,Лист2!V950)</f>
        <v>#N/A</v>
      </c>
      <c r="Y950">
        <f t="shared" ca="1" si="70"/>
        <v>0</v>
      </c>
      <c r="Z950">
        <f t="shared" ca="1" si="71"/>
        <v>109138</v>
      </c>
      <c r="AA950">
        <f t="shared" ca="1" si="72"/>
        <v>970300</v>
      </c>
      <c r="AB950">
        <f t="shared" ca="1" si="73"/>
        <v>109138</v>
      </c>
      <c r="AC950">
        <f t="shared" ca="1" si="74"/>
        <v>1079438</v>
      </c>
    </row>
    <row r="951" spans="1:29" x14ac:dyDescent="0.25">
      <c r="A951" t="s">
        <v>2415</v>
      </c>
      <c r="B951" t="s">
        <v>2416</v>
      </c>
      <c r="C951" t="s">
        <v>21</v>
      </c>
      <c r="D951" t="s">
        <v>22</v>
      </c>
      <c r="E951" t="s">
        <v>1981</v>
      </c>
      <c r="F951" t="s">
        <v>1982</v>
      </c>
      <c r="G951" t="s">
        <v>106</v>
      </c>
      <c r="H951" t="s">
        <v>2464</v>
      </c>
      <c r="I951" t="s">
        <v>3586</v>
      </c>
      <c r="J951" t="s">
        <v>3587</v>
      </c>
      <c r="K951" t="s">
        <v>68</v>
      </c>
      <c r="L951" t="s">
        <v>69</v>
      </c>
      <c r="M951">
        <v>151085</v>
      </c>
      <c r="N951">
        <v>19495</v>
      </c>
      <c r="O951">
        <v>170580</v>
      </c>
      <c r="Q951" t="e">
        <f>MATCH(A951,Вед!A:A,0)</f>
        <v>#N/A</v>
      </c>
      <c r="R951" t="e">
        <f>INDEX(Вед!D:D,Лист2!Q951)</f>
        <v>#N/A</v>
      </c>
      <c r="S951" t="e">
        <f>INDEX(Вед!E:E,Лист2!Q951)</f>
        <v>#N/A</v>
      </c>
      <c r="T951">
        <f>MATCH(G951,ЦС2!A:A,0)</f>
        <v>5</v>
      </c>
      <c r="U951" t="str">
        <f>INDEX(ЦС2!D:D,Лист2!T951)</f>
        <v>Государственная программа 4</v>
      </c>
      <c r="V951" t="e">
        <f>MATCH(I951,ЦС10!A:A,0)</f>
        <v>#N/A</v>
      </c>
      <c r="W951" t="e">
        <f>INDEX(ЦС10!D:D,Лист2!V951)</f>
        <v>#N/A</v>
      </c>
      <c r="X951" t="e">
        <f>INDEX(ЦС10!E:E,Лист2!V951)</f>
        <v>#N/A</v>
      </c>
      <c r="Y951">
        <f t="shared" ca="1" si="70"/>
        <v>1</v>
      </c>
      <c r="Z951">
        <f t="shared" ca="1" si="71"/>
        <v>198947</v>
      </c>
      <c r="AA951">
        <f t="shared" ca="1" si="72"/>
        <v>445406</v>
      </c>
      <c r="AB951">
        <f t="shared" ca="1" si="73"/>
        <v>-198947</v>
      </c>
      <c r="AC951">
        <f t="shared" ca="1" si="74"/>
        <v>246459</v>
      </c>
    </row>
    <row r="952" spans="1:29" x14ac:dyDescent="0.25">
      <c r="A952" t="s">
        <v>2415</v>
      </c>
      <c r="B952" t="s">
        <v>2416</v>
      </c>
      <c r="C952" t="s">
        <v>1427</v>
      </c>
      <c r="D952" t="s">
        <v>1428</v>
      </c>
      <c r="E952" t="s">
        <v>1429</v>
      </c>
      <c r="F952" t="s">
        <v>1430</v>
      </c>
      <c r="G952" t="s">
        <v>106</v>
      </c>
      <c r="H952" t="s">
        <v>2464</v>
      </c>
      <c r="I952" t="s">
        <v>3588</v>
      </c>
      <c r="J952" t="s">
        <v>3589</v>
      </c>
      <c r="K952" t="s">
        <v>150</v>
      </c>
      <c r="L952" t="s">
        <v>151</v>
      </c>
      <c r="M952">
        <v>618962</v>
      </c>
      <c r="N952">
        <v>0</v>
      </c>
      <c r="O952">
        <v>618962</v>
      </c>
      <c r="Q952" t="e">
        <f>MATCH(A952,Вед!A:A,0)</f>
        <v>#N/A</v>
      </c>
      <c r="R952" t="e">
        <f>INDEX(Вед!D:D,Лист2!Q952)</f>
        <v>#N/A</v>
      </c>
      <c r="S952" t="e">
        <f>INDEX(Вед!E:E,Лист2!Q952)</f>
        <v>#N/A</v>
      </c>
      <c r="T952">
        <f>MATCH(G952,ЦС2!A:A,0)</f>
        <v>5</v>
      </c>
      <c r="U952" t="str">
        <f>INDEX(ЦС2!D:D,Лист2!T952)</f>
        <v>Государственная программа 4</v>
      </c>
      <c r="V952" t="e">
        <f>MATCH(I952,ЦС10!A:A,0)</f>
        <v>#N/A</v>
      </c>
      <c r="W952" t="e">
        <f>INDEX(ЦС10!D:D,Лист2!V952)</f>
        <v>#N/A</v>
      </c>
      <c r="X952" t="e">
        <f>INDEX(ЦС10!E:E,Лист2!V952)</f>
        <v>#N/A</v>
      </c>
      <c r="Y952">
        <f t="shared" ca="1" si="70"/>
        <v>1</v>
      </c>
      <c r="Z952">
        <f t="shared" ca="1" si="71"/>
        <v>121303</v>
      </c>
      <c r="AA952">
        <f t="shared" ca="1" si="72"/>
        <v>222507</v>
      </c>
      <c r="AB952">
        <f t="shared" ca="1" si="73"/>
        <v>-121303</v>
      </c>
      <c r="AC952">
        <f t="shared" ca="1" si="74"/>
        <v>101204</v>
      </c>
    </row>
    <row r="953" spans="1:29" x14ac:dyDescent="0.25">
      <c r="A953" t="s">
        <v>2415</v>
      </c>
      <c r="B953" t="s">
        <v>2416</v>
      </c>
      <c r="C953" t="s">
        <v>1427</v>
      </c>
      <c r="D953" t="s">
        <v>1428</v>
      </c>
      <c r="E953" t="s">
        <v>1512</v>
      </c>
      <c r="F953" t="s">
        <v>1513</v>
      </c>
      <c r="G953" t="s">
        <v>106</v>
      </c>
      <c r="H953" t="s">
        <v>2464</v>
      </c>
      <c r="I953" t="s">
        <v>3588</v>
      </c>
      <c r="J953" t="s">
        <v>3589</v>
      </c>
      <c r="K953" t="s">
        <v>150</v>
      </c>
      <c r="L953" t="s">
        <v>151</v>
      </c>
      <c r="M953">
        <v>1973</v>
      </c>
      <c r="N953">
        <v>0</v>
      </c>
      <c r="O953">
        <v>1973</v>
      </c>
      <c r="Q953" t="e">
        <f>MATCH(A953,Вед!A:A,0)</f>
        <v>#N/A</v>
      </c>
      <c r="R953" t="e">
        <f>INDEX(Вед!D:D,Лист2!Q953)</f>
        <v>#N/A</v>
      </c>
      <c r="S953" t="e">
        <f>INDEX(Вед!E:E,Лист2!Q953)</f>
        <v>#N/A</v>
      </c>
      <c r="T953">
        <f>MATCH(G953,ЦС2!A:A,0)</f>
        <v>5</v>
      </c>
      <c r="U953" t="str">
        <f>INDEX(ЦС2!D:D,Лист2!T953)</f>
        <v>Государственная программа 4</v>
      </c>
      <c r="V953" t="e">
        <f>MATCH(I953,ЦС10!A:A,0)</f>
        <v>#N/A</v>
      </c>
      <c r="W953" t="e">
        <f>INDEX(ЦС10!D:D,Лист2!V953)</f>
        <v>#N/A</v>
      </c>
      <c r="X953" t="e">
        <f>INDEX(ЦС10!E:E,Лист2!V953)</f>
        <v>#N/A</v>
      </c>
      <c r="Y953">
        <f t="shared" ca="1" si="70"/>
        <v>1</v>
      </c>
      <c r="Z953">
        <f t="shared" ca="1" si="71"/>
        <v>100921</v>
      </c>
      <c r="AA953">
        <f t="shared" ca="1" si="72"/>
        <v>936447</v>
      </c>
      <c r="AB953">
        <f t="shared" ca="1" si="73"/>
        <v>-100921</v>
      </c>
      <c r="AC953">
        <f t="shared" ca="1" si="74"/>
        <v>835526</v>
      </c>
    </row>
    <row r="954" spans="1:29" x14ac:dyDescent="0.25">
      <c r="A954" t="s">
        <v>2415</v>
      </c>
      <c r="B954" t="s">
        <v>2416</v>
      </c>
      <c r="C954" t="s">
        <v>1427</v>
      </c>
      <c r="D954" t="s">
        <v>1428</v>
      </c>
      <c r="E954" t="s">
        <v>1560</v>
      </c>
      <c r="F954" t="s">
        <v>1561</v>
      </c>
      <c r="G954" t="s">
        <v>106</v>
      </c>
      <c r="H954" t="s">
        <v>2464</v>
      </c>
      <c r="I954" t="s">
        <v>3590</v>
      </c>
      <c r="J954" t="s">
        <v>3591</v>
      </c>
      <c r="K954" t="s">
        <v>150</v>
      </c>
      <c r="L954" t="s">
        <v>151</v>
      </c>
      <c r="M954">
        <v>911553</v>
      </c>
      <c r="N954">
        <v>-372919</v>
      </c>
      <c r="O954">
        <v>538634</v>
      </c>
      <c r="Q954" t="e">
        <f>MATCH(A954,Вед!A:A,0)</f>
        <v>#N/A</v>
      </c>
      <c r="R954" t="e">
        <f>INDEX(Вед!D:D,Лист2!Q954)</f>
        <v>#N/A</v>
      </c>
      <c r="S954" t="e">
        <f>INDEX(Вед!E:E,Лист2!Q954)</f>
        <v>#N/A</v>
      </c>
      <c r="T954">
        <f>MATCH(G954,ЦС2!A:A,0)</f>
        <v>5</v>
      </c>
      <c r="U954" t="str">
        <f>INDEX(ЦС2!D:D,Лист2!T954)</f>
        <v>Государственная программа 4</v>
      </c>
      <c r="V954" t="e">
        <f>MATCH(I954,ЦС10!A:A,0)</f>
        <v>#N/A</v>
      </c>
      <c r="W954" t="e">
        <f>INDEX(ЦС10!D:D,Лист2!V954)</f>
        <v>#N/A</v>
      </c>
      <c r="X954" t="e">
        <f>INDEX(ЦС10!E:E,Лист2!V954)</f>
        <v>#N/A</v>
      </c>
      <c r="Y954">
        <f t="shared" ca="1" si="70"/>
        <v>3</v>
      </c>
      <c r="Z954">
        <f t="shared" ca="1" si="71"/>
        <v>180862</v>
      </c>
      <c r="AA954">
        <f t="shared" ca="1" si="72"/>
        <v>379239</v>
      </c>
      <c r="AB954">
        <f t="shared" ca="1" si="73"/>
        <v>0</v>
      </c>
      <c r="AC954">
        <f t="shared" ca="1" si="74"/>
        <v>379239</v>
      </c>
    </row>
    <row r="955" spans="1:29" x14ac:dyDescent="0.25">
      <c r="A955" t="s">
        <v>2415</v>
      </c>
      <c r="B955" t="s">
        <v>2416</v>
      </c>
      <c r="C955" t="s">
        <v>299</v>
      </c>
      <c r="D955" t="s">
        <v>300</v>
      </c>
      <c r="E955" t="s">
        <v>460</v>
      </c>
      <c r="F955" t="s">
        <v>461</v>
      </c>
      <c r="G955" t="s">
        <v>106</v>
      </c>
      <c r="H955" t="s">
        <v>2464</v>
      </c>
      <c r="I955" t="s">
        <v>3592</v>
      </c>
      <c r="J955" t="s">
        <v>3593</v>
      </c>
      <c r="K955" t="s">
        <v>138</v>
      </c>
      <c r="L955" t="s">
        <v>139</v>
      </c>
      <c r="M955">
        <v>925226</v>
      </c>
      <c r="N955">
        <v>-925226</v>
      </c>
      <c r="O955">
        <v>0</v>
      </c>
      <c r="Q955" t="e">
        <f>MATCH(A955,Вед!A:A,0)</f>
        <v>#N/A</v>
      </c>
      <c r="R955" t="e">
        <f>INDEX(Вед!D:D,Лист2!Q955)</f>
        <v>#N/A</v>
      </c>
      <c r="S955" t="e">
        <f>INDEX(Вед!E:E,Лист2!Q955)</f>
        <v>#N/A</v>
      </c>
      <c r="T955">
        <f>MATCH(G955,ЦС2!A:A,0)</f>
        <v>5</v>
      </c>
      <c r="U955" t="str">
        <f>INDEX(ЦС2!D:D,Лист2!T955)</f>
        <v>Государственная программа 4</v>
      </c>
      <c r="V955" t="e">
        <f>MATCH(I955,ЦС10!A:A,0)</f>
        <v>#N/A</v>
      </c>
      <c r="W955" t="e">
        <f>INDEX(ЦС10!D:D,Лист2!V955)</f>
        <v>#N/A</v>
      </c>
      <c r="X955" t="e">
        <f>INDEX(ЦС10!E:E,Лист2!V955)</f>
        <v>#N/A</v>
      </c>
      <c r="Y955">
        <f t="shared" ca="1" si="70"/>
        <v>3</v>
      </c>
      <c r="Z955">
        <f t="shared" ca="1" si="71"/>
        <v>26825</v>
      </c>
      <c r="AA955">
        <f t="shared" ca="1" si="72"/>
        <v>179969</v>
      </c>
      <c r="AB955">
        <f t="shared" ca="1" si="73"/>
        <v>0</v>
      </c>
      <c r="AC955">
        <f t="shared" ca="1" si="74"/>
        <v>179969</v>
      </c>
    </row>
    <row r="956" spans="1:29" x14ac:dyDescent="0.25">
      <c r="A956" t="s">
        <v>2415</v>
      </c>
      <c r="B956" t="s">
        <v>2416</v>
      </c>
      <c r="C956" t="s">
        <v>299</v>
      </c>
      <c r="D956" t="s">
        <v>300</v>
      </c>
      <c r="E956" t="s">
        <v>460</v>
      </c>
      <c r="F956" t="s">
        <v>461</v>
      </c>
      <c r="G956" t="s">
        <v>106</v>
      </c>
      <c r="H956" t="s">
        <v>2464</v>
      </c>
      <c r="I956" t="s">
        <v>3594</v>
      </c>
      <c r="J956" t="s">
        <v>3595</v>
      </c>
      <c r="K956" t="s">
        <v>138</v>
      </c>
      <c r="L956" t="s">
        <v>139</v>
      </c>
      <c r="M956">
        <v>120900</v>
      </c>
      <c r="N956">
        <v>58160</v>
      </c>
      <c r="O956">
        <v>179060</v>
      </c>
      <c r="Q956" t="e">
        <f>MATCH(A956,Вед!A:A,0)</f>
        <v>#N/A</v>
      </c>
      <c r="R956" t="e">
        <f>INDEX(Вед!D:D,Лист2!Q956)</f>
        <v>#N/A</v>
      </c>
      <c r="S956" t="e">
        <f>INDEX(Вед!E:E,Лист2!Q956)</f>
        <v>#N/A</v>
      </c>
      <c r="T956">
        <f>MATCH(G956,ЦС2!A:A,0)</f>
        <v>5</v>
      </c>
      <c r="U956" t="str">
        <f>INDEX(ЦС2!D:D,Лист2!T956)</f>
        <v>Государственная программа 4</v>
      </c>
      <c r="V956" t="e">
        <f>MATCH(I956,ЦС10!A:A,0)</f>
        <v>#N/A</v>
      </c>
      <c r="W956" t="e">
        <f>INDEX(ЦС10!D:D,Лист2!V956)</f>
        <v>#N/A</v>
      </c>
      <c r="X956" t="e">
        <f>INDEX(ЦС10!E:E,Лист2!V956)</f>
        <v>#N/A</v>
      </c>
      <c r="Y956">
        <f t="shared" ca="1" si="70"/>
        <v>0</v>
      </c>
      <c r="Z956">
        <f t="shared" ca="1" si="71"/>
        <v>214848</v>
      </c>
      <c r="AA956">
        <f t="shared" ca="1" si="72"/>
        <v>531336</v>
      </c>
      <c r="AB956">
        <f t="shared" ca="1" si="73"/>
        <v>214848</v>
      </c>
      <c r="AC956">
        <f t="shared" ca="1" si="74"/>
        <v>746184</v>
      </c>
    </row>
    <row r="957" spans="1:29" x14ac:dyDescent="0.25">
      <c r="A957" t="s">
        <v>2415</v>
      </c>
      <c r="B957" t="s">
        <v>2416</v>
      </c>
      <c r="C957" t="s">
        <v>299</v>
      </c>
      <c r="D957" t="s">
        <v>300</v>
      </c>
      <c r="E957" t="s">
        <v>1871</v>
      </c>
      <c r="F957" t="s">
        <v>1872</v>
      </c>
      <c r="G957" t="s">
        <v>106</v>
      </c>
      <c r="H957" t="s">
        <v>2464</v>
      </c>
      <c r="I957" t="s">
        <v>3596</v>
      </c>
      <c r="J957" t="s">
        <v>3597</v>
      </c>
      <c r="K957" t="s">
        <v>56</v>
      </c>
      <c r="L957" t="s">
        <v>57</v>
      </c>
      <c r="M957">
        <v>657816</v>
      </c>
      <c r="N957">
        <v>0</v>
      </c>
      <c r="O957">
        <v>657816</v>
      </c>
      <c r="Q957" t="e">
        <f>MATCH(A957,Вед!A:A,0)</f>
        <v>#N/A</v>
      </c>
      <c r="R957" t="e">
        <f>INDEX(Вед!D:D,Лист2!Q957)</f>
        <v>#N/A</v>
      </c>
      <c r="S957" t="e">
        <f>INDEX(Вед!E:E,Лист2!Q957)</f>
        <v>#N/A</v>
      </c>
      <c r="T957">
        <f>MATCH(G957,ЦС2!A:A,0)</f>
        <v>5</v>
      </c>
      <c r="U957" t="str">
        <f>INDEX(ЦС2!D:D,Лист2!T957)</f>
        <v>Государственная программа 4</v>
      </c>
      <c r="V957" t="e">
        <f>MATCH(I957,ЦС10!A:A,0)</f>
        <v>#N/A</v>
      </c>
      <c r="W957" t="e">
        <f>INDEX(ЦС10!D:D,Лист2!V957)</f>
        <v>#N/A</v>
      </c>
      <c r="X957" t="e">
        <f>INDEX(ЦС10!E:E,Лист2!V957)</f>
        <v>#N/A</v>
      </c>
      <c r="Y957">
        <f t="shared" ca="1" si="70"/>
        <v>3</v>
      </c>
      <c r="Z957">
        <f t="shared" ca="1" si="71"/>
        <v>26407</v>
      </c>
      <c r="AA957">
        <f t="shared" ca="1" si="72"/>
        <v>135151</v>
      </c>
      <c r="AB957">
        <f t="shared" ca="1" si="73"/>
        <v>0</v>
      </c>
      <c r="AC957">
        <f t="shared" ca="1" si="74"/>
        <v>135151</v>
      </c>
    </row>
    <row r="958" spans="1:29" x14ac:dyDescent="0.25">
      <c r="A958" t="s">
        <v>2415</v>
      </c>
      <c r="B958" t="s">
        <v>2416</v>
      </c>
      <c r="C958" t="s">
        <v>299</v>
      </c>
      <c r="D958" t="s">
        <v>300</v>
      </c>
      <c r="E958" t="s">
        <v>1871</v>
      </c>
      <c r="F958" t="s">
        <v>1872</v>
      </c>
      <c r="G958" t="s">
        <v>106</v>
      </c>
      <c r="H958" t="s">
        <v>2464</v>
      </c>
      <c r="I958" t="s">
        <v>3598</v>
      </c>
      <c r="J958" t="s">
        <v>3599</v>
      </c>
      <c r="K958" t="s">
        <v>150</v>
      </c>
      <c r="L958" t="s">
        <v>151</v>
      </c>
      <c r="M958">
        <v>971691</v>
      </c>
      <c r="N958">
        <v>-559533</v>
      </c>
      <c r="O958">
        <v>412158</v>
      </c>
      <c r="Q958" t="e">
        <f>MATCH(A958,Вед!A:A,0)</f>
        <v>#N/A</v>
      </c>
      <c r="R958" t="e">
        <f>INDEX(Вед!D:D,Лист2!Q958)</f>
        <v>#N/A</v>
      </c>
      <c r="S958" t="e">
        <f>INDEX(Вед!E:E,Лист2!Q958)</f>
        <v>#N/A</v>
      </c>
      <c r="T958">
        <f>MATCH(G958,ЦС2!A:A,0)</f>
        <v>5</v>
      </c>
      <c r="U958" t="str">
        <f>INDEX(ЦС2!D:D,Лист2!T958)</f>
        <v>Государственная программа 4</v>
      </c>
      <c r="V958" t="e">
        <f>MATCH(I958,ЦС10!A:A,0)</f>
        <v>#N/A</v>
      </c>
      <c r="W958" t="e">
        <f>INDEX(ЦС10!D:D,Лист2!V958)</f>
        <v>#N/A</v>
      </c>
      <c r="X958" t="e">
        <f>INDEX(ЦС10!E:E,Лист2!V958)</f>
        <v>#N/A</v>
      </c>
      <c r="Y958">
        <f t="shared" ca="1" si="70"/>
        <v>3</v>
      </c>
      <c r="Z958">
        <f t="shared" ca="1" si="71"/>
        <v>191765</v>
      </c>
      <c r="AA958">
        <f t="shared" ca="1" si="72"/>
        <v>418552</v>
      </c>
      <c r="AB958">
        <f t="shared" ca="1" si="73"/>
        <v>0</v>
      </c>
      <c r="AC958">
        <f t="shared" ca="1" si="74"/>
        <v>418552</v>
      </c>
    </row>
    <row r="959" spans="1:29" x14ac:dyDescent="0.25">
      <c r="A959" t="s">
        <v>2415</v>
      </c>
      <c r="B959" t="s">
        <v>2416</v>
      </c>
      <c r="C959" t="s">
        <v>299</v>
      </c>
      <c r="D959" t="s">
        <v>300</v>
      </c>
      <c r="E959" t="s">
        <v>1871</v>
      </c>
      <c r="F959" t="s">
        <v>1872</v>
      </c>
      <c r="G959" t="s">
        <v>106</v>
      </c>
      <c r="H959" t="s">
        <v>2464</v>
      </c>
      <c r="I959" t="s">
        <v>3600</v>
      </c>
      <c r="J959" t="s">
        <v>3601</v>
      </c>
      <c r="K959" t="s">
        <v>2008</v>
      </c>
      <c r="L959" t="s">
        <v>2009</v>
      </c>
      <c r="M959">
        <v>243701</v>
      </c>
      <c r="N959">
        <v>-243701</v>
      </c>
      <c r="O959">
        <v>0</v>
      </c>
      <c r="Q959" t="e">
        <f>MATCH(A959,Вед!A:A,0)</f>
        <v>#N/A</v>
      </c>
      <c r="R959" t="e">
        <f>INDEX(Вед!D:D,Лист2!Q959)</f>
        <v>#N/A</v>
      </c>
      <c r="S959" t="e">
        <f>INDEX(Вед!E:E,Лист2!Q959)</f>
        <v>#N/A</v>
      </c>
      <c r="T959">
        <f>MATCH(G959,ЦС2!A:A,0)</f>
        <v>5</v>
      </c>
      <c r="U959" t="str">
        <f>INDEX(ЦС2!D:D,Лист2!T959)</f>
        <v>Государственная программа 4</v>
      </c>
      <c r="V959" t="e">
        <f>MATCH(I959,ЦС10!A:A,0)</f>
        <v>#N/A</v>
      </c>
      <c r="W959" t="e">
        <f>INDEX(ЦС10!D:D,Лист2!V959)</f>
        <v>#N/A</v>
      </c>
      <c r="X959" t="e">
        <f>INDEX(ЦС10!E:E,Лист2!V959)</f>
        <v>#N/A</v>
      </c>
      <c r="Y959">
        <f t="shared" ca="1" si="70"/>
        <v>1</v>
      </c>
      <c r="Z959">
        <f t="shared" ca="1" si="71"/>
        <v>12170</v>
      </c>
      <c r="AA959">
        <f t="shared" ca="1" si="72"/>
        <v>167405</v>
      </c>
      <c r="AB959">
        <f t="shared" ca="1" si="73"/>
        <v>-12170</v>
      </c>
      <c r="AC959">
        <f t="shared" ca="1" si="74"/>
        <v>155235</v>
      </c>
    </row>
    <row r="960" spans="1:29" x14ac:dyDescent="0.25">
      <c r="A960" t="s">
        <v>2415</v>
      </c>
      <c r="B960" t="s">
        <v>2416</v>
      </c>
      <c r="C960" t="s">
        <v>299</v>
      </c>
      <c r="D960" t="s">
        <v>300</v>
      </c>
      <c r="E960" t="s">
        <v>1871</v>
      </c>
      <c r="F960" t="s">
        <v>1872</v>
      </c>
      <c r="G960" t="s">
        <v>106</v>
      </c>
      <c r="H960" t="s">
        <v>2464</v>
      </c>
      <c r="I960" t="s">
        <v>3600</v>
      </c>
      <c r="J960" t="s">
        <v>3601</v>
      </c>
      <c r="K960" t="s">
        <v>355</v>
      </c>
      <c r="L960" t="s">
        <v>356</v>
      </c>
      <c r="M960">
        <v>618044</v>
      </c>
      <c r="N960">
        <v>-202584</v>
      </c>
      <c r="O960">
        <v>415460</v>
      </c>
      <c r="Q960" t="e">
        <f>MATCH(A960,Вед!A:A,0)</f>
        <v>#N/A</v>
      </c>
      <c r="R960" t="e">
        <f>INDEX(Вед!D:D,Лист2!Q960)</f>
        <v>#N/A</v>
      </c>
      <c r="S960" t="e">
        <f>INDEX(Вед!E:E,Лист2!Q960)</f>
        <v>#N/A</v>
      </c>
      <c r="T960">
        <f>MATCH(G960,ЦС2!A:A,0)</f>
        <v>5</v>
      </c>
      <c r="U960" t="str">
        <f>INDEX(ЦС2!D:D,Лист2!T960)</f>
        <v>Государственная программа 4</v>
      </c>
      <c r="V960" t="e">
        <f>MATCH(I960,ЦС10!A:A,0)</f>
        <v>#N/A</v>
      </c>
      <c r="W960" t="e">
        <f>INDEX(ЦС10!D:D,Лист2!V960)</f>
        <v>#N/A</v>
      </c>
      <c r="X960" t="e">
        <f>INDEX(ЦС10!E:E,Лист2!V960)</f>
        <v>#N/A</v>
      </c>
      <c r="Y960">
        <f t="shared" ca="1" si="70"/>
        <v>3</v>
      </c>
      <c r="Z960">
        <f t="shared" ca="1" si="71"/>
        <v>51044</v>
      </c>
      <c r="AA960">
        <f t="shared" ca="1" si="72"/>
        <v>103133</v>
      </c>
      <c r="AB960">
        <f t="shared" ca="1" si="73"/>
        <v>0</v>
      </c>
      <c r="AC960">
        <f t="shared" ca="1" si="74"/>
        <v>103133</v>
      </c>
    </row>
    <row r="961" spans="1:29" x14ac:dyDescent="0.25">
      <c r="A961" t="s">
        <v>2415</v>
      </c>
      <c r="B961" t="s">
        <v>2416</v>
      </c>
      <c r="C961" t="s">
        <v>299</v>
      </c>
      <c r="D961" t="s">
        <v>300</v>
      </c>
      <c r="E961" t="s">
        <v>1871</v>
      </c>
      <c r="F961" t="s">
        <v>1872</v>
      </c>
      <c r="G961" t="s">
        <v>106</v>
      </c>
      <c r="H961" t="s">
        <v>2464</v>
      </c>
      <c r="I961" t="s">
        <v>3602</v>
      </c>
      <c r="J961" t="s">
        <v>3603</v>
      </c>
      <c r="K961" t="s">
        <v>154</v>
      </c>
      <c r="L961" t="s">
        <v>155</v>
      </c>
      <c r="M961">
        <v>128983</v>
      </c>
      <c r="N961">
        <v>-14663</v>
      </c>
      <c r="O961">
        <v>114320</v>
      </c>
      <c r="Q961" t="e">
        <f>MATCH(A961,Вед!A:A,0)</f>
        <v>#N/A</v>
      </c>
      <c r="R961" t="e">
        <f>INDEX(Вед!D:D,Лист2!Q961)</f>
        <v>#N/A</v>
      </c>
      <c r="S961" t="e">
        <f>INDEX(Вед!E:E,Лист2!Q961)</f>
        <v>#N/A</v>
      </c>
      <c r="T961">
        <f>MATCH(G961,ЦС2!A:A,0)</f>
        <v>5</v>
      </c>
      <c r="U961" t="str">
        <f>INDEX(ЦС2!D:D,Лист2!T961)</f>
        <v>Государственная программа 4</v>
      </c>
      <c r="V961" t="e">
        <f>MATCH(I961,ЦС10!A:A,0)</f>
        <v>#N/A</v>
      </c>
      <c r="W961" t="e">
        <f>INDEX(ЦС10!D:D,Лист2!V961)</f>
        <v>#N/A</v>
      </c>
      <c r="X961" t="e">
        <f>INDEX(ЦС10!E:E,Лист2!V961)</f>
        <v>#N/A</v>
      </c>
      <c r="Y961">
        <f t="shared" ca="1" si="70"/>
        <v>0</v>
      </c>
      <c r="Z961">
        <f t="shared" ca="1" si="71"/>
        <v>49061</v>
      </c>
      <c r="AA961">
        <f t="shared" ca="1" si="72"/>
        <v>98947</v>
      </c>
      <c r="AB961">
        <f t="shared" ca="1" si="73"/>
        <v>49061</v>
      </c>
      <c r="AC961">
        <f t="shared" ca="1" si="74"/>
        <v>148008</v>
      </c>
    </row>
    <row r="962" spans="1:29" x14ac:dyDescent="0.25">
      <c r="A962" t="s">
        <v>2415</v>
      </c>
      <c r="B962" t="s">
        <v>2416</v>
      </c>
      <c r="C962" t="s">
        <v>299</v>
      </c>
      <c r="D962" t="s">
        <v>300</v>
      </c>
      <c r="E962" t="s">
        <v>1871</v>
      </c>
      <c r="F962" t="s">
        <v>1872</v>
      </c>
      <c r="G962" t="s">
        <v>106</v>
      </c>
      <c r="H962" t="s">
        <v>2464</v>
      </c>
      <c r="I962" t="s">
        <v>3604</v>
      </c>
      <c r="J962" t="s">
        <v>3605</v>
      </c>
      <c r="K962" t="s">
        <v>154</v>
      </c>
      <c r="L962" t="s">
        <v>155</v>
      </c>
      <c r="M962">
        <v>211784</v>
      </c>
      <c r="N962">
        <v>0</v>
      </c>
      <c r="O962">
        <v>211784</v>
      </c>
      <c r="Q962" t="e">
        <f>MATCH(A962,Вед!A:A,0)</f>
        <v>#N/A</v>
      </c>
      <c r="R962" t="e">
        <f>INDEX(Вед!D:D,Лист2!Q962)</f>
        <v>#N/A</v>
      </c>
      <c r="S962" t="e">
        <f>INDEX(Вед!E:E,Лист2!Q962)</f>
        <v>#N/A</v>
      </c>
      <c r="T962">
        <f>MATCH(G962,ЦС2!A:A,0)</f>
        <v>5</v>
      </c>
      <c r="U962" t="str">
        <f>INDEX(ЦС2!D:D,Лист2!T962)</f>
        <v>Государственная программа 4</v>
      </c>
      <c r="V962" t="e">
        <f>MATCH(I962,ЦС10!A:A,0)</f>
        <v>#N/A</v>
      </c>
      <c r="W962" t="e">
        <f>INDEX(ЦС10!D:D,Лист2!V962)</f>
        <v>#N/A</v>
      </c>
      <c r="X962" t="e">
        <f>INDEX(ЦС10!E:E,Лист2!V962)</f>
        <v>#N/A</v>
      </c>
      <c r="Y962">
        <f t="shared" ca="1" si="70"/>
        <v>3</v>
      </c>
      <c r="Z962">
        <f t="shared" ca="1" si="71"/>
        <v>64475</v>
      </c>
      <c r="AA962">
        <f t="shared" ca="1" si="72"/>
        <v>250188</v>
      </c>
      <c r="AB962">
        <f t="shared" ca="1" si="73"/>
        <v>0</v>
      </c>
      <c r="AC962">
        <f t="shared" ca="1" si="74"/>
        <v>250188</v>
      </c>
    </row>
    <row r="963" spans="1:29" x14ac:dyDescent="0.25">
      <c r="A963" t="s">
        <v>2415</v>
      </c>
      <c r="B963" t="s">
        <v>2416</v>
      </c>
      <c r="C963" t="s">
        <v>299</v>
      </c>
      <c r="D963" t="s">
        <v>300</v>
      </c>
      <c r="E963" t="s">
        <v>1871</v>
      </c>
      <c r="F963" t="s">
        <v>1872</v>
      </c>
      <c r="G963" t="s">
        <v>106</v>
      </c>
      <c r="H963" t="s">
        <v>2464</v>
      </c>
      <c r="I963" t="s">
        <v>3606</v>
      </c>
      <c r="J963" t="s">
        <v>3607</v>
      </c>
      <c r="K963" t="s">
        <v>56</v>
      </c>
      <c r="L963" t="s">
        <v>57</v>
      </c>
      <c r="M963">
        <v>239440</v>
      </c>
      <c r="N963">
        <v>-81658</v>
      </c>
      <c r="O963">
        <v>157782</v>
      </c>
      <c r="Q963" t="e">
        <f>MATCH(A963,Вед!A:A,0)</f>
        <v>#N/A</v>
      </c>
      <c r="R963" t="e">
        <f>INDEX(Вед!D:D,Лист2!Q963)</f>
        <v>#N/A</v>
      </c>
      <c r="S963" t="e">
        <f>INDEX(Вед!E:E,Лист2!Q963)</f>
        <v>#N/A</v>
      </c>
      <c r="T963">
        <f>MATCH(G963,ЦС2!A:A,0)</f>
        <v>5</v>
      </c>
      <c r="U963" t="str">
        <f>INDEX(ЦС2!D:D,Лист2!T963)</f>
        <v>Государственная программа 4</v>
      </c>
      <c r="V963" t="e">
        <f>MATCH(I963,ЦС10!A:A,0)</f>
        <v>#N/A</v>
      </c>
      <c r="W963" t="e">
        <f>INDEX(ЦС10!D:D,Лист2!V963)</f>
        <v>#N/A</v>
      </c>
      <c r="X963" t="e">
        <f>INDEX(ЦС10!E:E,Лист2!V963)</f>
        <v>#N/A</v>
      </c>
      <c r="Y963">
        <f t="shared" ref="Y963:Y1026" ca="1" si="75">RANDBETWEEN(0,3)</f>
        <v>2</v>
      </c>
      <c r="Z963">
        <f t="shared" ref="Z963:Z1026" ca="1" si="76">RANDBETWEEN(1,AA963)</f>
        <v>20086</v>
      </c>
      <c r="AA963">
        <f t="shared" ref="AA963:AA1026" ca="1" si="77">RANDBETWEEN(1,1000000)</f>
        <v>513913</v>
      </c>
      <c r="AB963">
        <f t="shared" ref="AB963:AB1026" ca="1" si="78">IF(Y963=0,Z963,IF(Y963=1,(-1)*Z963,IF(Y963=2,(-1)*AA963,0)))</f>
        <v>-513913</v>
      </c>
      <c r="AC963">
        <f t="shared" ref="AC963:AC1026" ca="1" si="79">+AA963+AB963</f>
        <v>0</v>
      </c>
    </row>
    <row r="964" spans="1:29" x14ac:dyDescent="0.25">
      <c r="A964" t="s">
        <v>2415</v>
      </c>
      <c r="B964" t="s">
        <v>2416</v>
      </c>
      <c r="C964" t="s">
        <v>299</v>
      </c>
      <c r="D964" t="s">
        <v>300</v>
      </c>
      <c r="E964" t="s">
        <v>1871</v>
      </c>
      <c r="F964" t="s">
        <v>1872</v>
      </c>
      <c r="G964" t="s">
        <v>106</v>
      </c>
      <c r="H964" t="s">
        <v>2464</v>
      </c>
      <c r="I964" t="s">
        <v>3608</v>
      </c>
      <c r="J964" t="s">
        <v>3609</v>
      </c>
      <c r="K964" t="s">
        <v>74</v>
      </c>
      <c r="L964" t="s">
        <v>75</v>
      </c>
      <c r="M964">
        <v>937417</v>
      </c>
      <c r="N964">
        <v>378171</v>
      </c>
      <c r="O964">
        <v>1315588</v>
      </c>
      <c r="Q964" t="e">
        <f>MATCH(A964,Вед!A:A,0)</f>
        <v>#N/A</v>
      </c>
      <c r="R964" t="e">
        <f>INDEX(Вед!D:D,Лист2!Q964)</f>
        <v>#N/A</v>
      </c>
      <c r="S964" t="e">
        <f>INDEX(Вед!E:E,Лист2!Q964)</f>
        <v>#N/A</v>
      </c>
      <c r="T964">
        <f>MATCH(G964,ЦС2!A:A,0)</f>
        <v>5</v>
      </c>
      <c r="U964" t="str">
        <f>INDEX(ЦС2!D:D,Лист2!T964)</f>
        <v>Государственная программа 4</v>
      </c>
      <c r="V964" t="e">
        <f>MATCH(I964,ЦС10!A:A,0)</f>
        <v>#N/A</v>
      </c>
      <c r="W964" t="e">
        <f>INDEX(ЦС10!D:D,Лист2!V964)</f>
        <v>#N/A</v>
      </c>
      <c r="X964" t="e">
        <f>INDEX(ЦС10!E:E,Лист2!V964)</f>
        <v>#N/A</v>
      </c>
      <c r="Y964">
        <f t="shared" ca="1" si="75"/>
        <v>2</v>
      </c>
      <c r="Z964">
        <f t="shared" ca="1" si="76"/>
        <v>831707</v>
      </c>
      <c r="AA964">
        <f t="shared" ca="1" si="77"/>
        <v>838430</v>
      </c>
      <c r="AB964">
        <f t="shared" ca="1" si="78"/>
        <v>-838430</v>
      </c>
      <c r="AC964">
        <f t="shared" ca="1" si="79"/>
        <v>0</v>
      </c>
    </row>
    <row r="965" spans="1:29" x14ac:dyDescent="0.25">
      <c r="A965" t="s">
        <v>2415</v>
      </c>
      <c r="B965" t="s">
        <v>2416</v>
      </c>
      <c r="C965" t="s">
        <v>299</v>
      </c>
      <c r="D965" t="s">
        <v>300</v>
      </c>
      <c r="E965" t="s">
        <v>1871</v>
      </c>
      <c r="F965" t="s">
        <v>1872</v>
      </c>
      <c r="G965" t="s">
        <v>106</v>
      </c>
      <c r="H965" t="s">
        <v>2464</v>
      </c>
      <c r="I965" t="s">
        <v>3610</v>
      </c>
      <c r="J965" t="s">
        <v>3611</v>
      </c>
      <c r="K965" t="s">
        <v>74</v>
      </c>
      <c r="L965" t="s">
        <v>75</v>
      </c>
      <c r="M965">
        <v>388667</v>
      </c>
      <c r="N965">
        <v>145696</v>
      </c>
      <c r="O965">
        <v>534363</v>
      </c>
      <c r="Q965" t="e">
        <f>MATCH(A965,Вед!A:A,0)</f>
        <v>#N/A</v>
      </c>
      <c r="R965" t="e">
        <f>INDEX(Вед!D:D,Лист2!Q965)</f>
        <v>#N/A</v>
      </c>
      <c r="S965" t="e">
        <f>INDEX(Вед!E:E,Лист2!Q965)</f>
        <v>#N/A</v>
      </c>
      <c r="T965">
        <f>MATCH(G965,ЦС2!A:A,0)</f>
        <v>5</v>
      </c>
      <c r="U965" t="str">
        <f>INDEX(ЦС2!D:D,Лист2!T965)</f>
        <v>Государственная программа 4</v>
      </c>
      <c r="V965" t="e">
        <f>MATCH(I965,ЦС10!A:A,0)</f>
        <v>#N/A</v>
      </c>
      <c r="W965" t="e">
        <f>INDEX(ЦС10!D:D,Лист2!V965)</f>
        <v>#N/A</v>
      </c>
      <c r="X965" t="e">
        <f>INDEX(ЦС10!E:E,Лист2!V965)</f>
        <v>#N/A</v>
      </c>
      <c r="Y965">
        <f t="shared" ca="1" si="75"/>
        <v>3</v>
      </c>
      <c r="Z965">
        <f t="shared" ca="1" si="76"/>
        <v>72378</v>
      </c>
      <c r="AA965">
        <f t="shared" ca="1" si="77"/>
        <v>214107</v>
      </c>
      <c r="AB965">
        <f t="shared" ca="1" si="78"/>
        <v>0</v>
      </c>
      <c r="AC965">
        <f t="shared" ca="1" si="79"/>
        <v>214107</v>
      </c>
    </row>
    <row r="966" spans="1:29" x14ac:dyDescent="0.25">
      <c r="A966" t="s">
        <v>2415</v>
      </c>
      <c r="B966" t="s">
        <v>2416</v>
      </c>
      <c r="C966" t="s">
        <v>299</v>
      </c>
      <c r="D966" t="s">
        <v>300</v>
      </c>
      <c r="E966" t="s">
        <v>1871</v>
      </c>
      <c r="F966" t="s">
        <v>1872</v>
      </c>
      <c r="G966" t="s">
        <v>106</v>
      </c>
      <c r="H966" t="s">
        <v>2464</v>
      </c>
      <c r="I966" t="s">
        <v>3588</v>
      </c>
      <c r="J966" t="s">
        <v>3589</v>
      </c>
      <c r="K966" t="s">
        <v>150</v>
      </c>
      <c r="L966" t="s">
        <v>151</v>
      </c>
      <c r="M966">
        <v>639387</v>
      </c>
      <c r="N966">
        <v>0</v>
      </c>
      <c r="O966">
        <v>639387</v>
      </c>
      <c r="Q966" t="e">
        <f>MATCH(A966,Вед!A:A,0)</f>
        <v>#N/A</v>
      </c>
      <c r="R966" t="e">
        <f>INDEX(Вед!D:D,Лист2!Q966)</f>
        <v>#N/A</v>
      </c>
      <c r="S966" t="e">
        <f>INDEX(Вед!E:E,Лист2!Q966)</f>
        <v>#N/A</v>
      </c>
      <c r="T966">
        <f>MATCH(G966,ЦС2!A:A,0)</f>
        <v>5</v>
      </c>
      <c r="U966" t="str">
        <f>INDEX(ЦС2!D:D,Лист2!T966)</f>
        <v>Государственная программа 4</v>
      </c>
      <c r="V966" t="e">
        <f>MATCH(I966,ЦС10!A:A,0)</f>
        <v>#N/A</v>
      </c>
      <c r="W966" t="e">
        <f>INDEX(ЦС10!D:D,Лист2!V966)</f>
        <v>#N/A</v>
      </c>
      <c r="X966" t="e">
        <f>INDEX(ЦС10!E:E,Лист2!V966)</f>
        <v>#N/A</v>
      </c>
      <c r="Y966">
        <f t="shared" ca="1" si="75"/>
        <v>1</v>
      </c>
      <c r="Z966">
        <f t="shared" ca="1" si="76"/>
        <v>277862</v>
      </c>
      <c r="AA966">
        <f t="shared" ca="1" si="77"/>
        <v>946974</v>
      </c>
      <c r="AB966">
        <f t="shared" ca="1" si="78"/>
        <v>-277862</v>
      </c>
      <c r="AC966">
        <f t="shared" ca="1" si="79"/>
        <v>669112</v>
      </c>
    </row>
    <row r="967" spans="1:29" x14ac:dyDescent="0.25">
      <c r="A967" t="s">
        <v>2415</v>
      </c>
      <c r="B967" t="s">
        <v>2416</v>
      </c>
      <c r="C967" t="s">
        <v>299</v>
      </c>
      <c r="D967" t="s">
        <v>300</v>
      </c>
      <c r="E967" t="s">
        <v>1871</v>
      </c>
      <c r="F967" t="s">
        <v>1872</v>
      </c>
      <c r="G967" t="s">
        <v>106</v>
      </c>
      <c r="H967" t="s">
        <v>2464</v>
      </c>
      <c r="I967" t="s">
        <v>3612</v>
      </c>
      <c r="J967" t="s">
        <v>3613</v>
      </c>
      <c r="K967" t="s">
        <v>741</v>
      </c>
      <c r="L967" t="s">
        <v>742</v>
      </c>
      <c r="M967">
        <v>834094</v>
      </c>
      <c r="N967">
        <v>300691</v>
      </c>
      <c r="O967">
        <v>1134785</v>
      </c>
      <c r="Q967" t="e">
        <f>MATCH(A967,Вед!A:A,0)</f>
        <v>#N/A</v>
      </c>
      <c r="R967" t="e">
        <f>INDEX(Вед!D:D,Лист2!Q967)</f>
        <v>#N/A</v>
      </c>
      <c r="S967" t="e">
        <f>INDEX(Вед!E:E,Лист2!Q967)</f>
        <v>#N/A</v>
      </c>
      <c r="T967">
        <f>MATCH(G967,ЦС2!A:A,0)</f>
        <v>5</v>
      </c>
      <c r="U967" t="str">
        <f>INDEX(ЦС2!D:D,Лист2!T967)</f>
        <v>Государственная программа 4</v>
      </c>
      <c r="V967" t="e">
        <f>MATCH(I967,ЦС10!A:A,0)</f>
        <v>#N/A</v>
      </c>
      <c r="W967" t="e">
        <f>INDEX(ЦС10!D:D,Лист2!V967)</f>
        <v>#N/A</v>
      </c>
      <c r="X967" t="e">
        <f>INDEX(ЦС10!E:E,Лист2!V967)</f>
        <v>#N/A</v>
      </c>
      <c r="Y967">
        <f t="shared" ca="1" si="75"/>
        <v>0</v>
      </c>
      <c r="Z967">
        <f t="shared" ca="1" si="76"/>
        <v>547574</v>
      </c>
      <c r="AA967">
        <f t="shared" ca="1" si="77"/>
        <v>589757</v>
      </c>
      <c r="AB967">
        <f t="shared" ca="1" si="78"/>
        <v>547574</v>
      </c>
      <c r="AC967">
        <f t="shared" ca="1" si="79"/>
        <v>1137331</v>
      </c>
    </row>
    <row r="968" spans="1:29" x14ac:dyDescent="0.25">
      <c r="A968" t="s">
        <v>2415</v>
      </c>
      <c r="B968" t="s">
        <v>2416</v>
      </c>
      <c r="C968" t="s">
        <v>299</v>
      </c>
      <c r="D968" t="s">
        <v>300</v>
      </c>
      <c r="E968" t="s">
        <v>1871</v>
      </c>
      <c r="F968" t="s">
        <v>1872</v>
      </c>
      <c r="G968" t="s">
        <v>106</v>
      </c>
      <c r="H968" t="s">
        <v>2464</v>
      </c>
      <c r="I968" t="s">
        <v>3612</v>
      </c>
      <c r="J968" t="s">
        <v>3613</v>
      </c>
      <c r="K968" t="s">
        <v>154</v>
      </c>
      <c r="L968" t="s">
        <v>155</v>
      </c>
      <c r="M968">
        <v>710598</v>
      </c>
      <c r="N968">
        <v>-710598</v>
      </c>
      <c r="O968">
        <v>0</v>
      </c>
      <c r="Q968" t="e">
        <f>MATCH(A968,Вед!A:A,0)</f>
        <v>#N/A</v>
      </c>
      <c r="R968" t="e">
        <f>INDEX(Вед!D:D,Лист2!Q968)</f>
        <v>#N/A</v>
      </c>
      <c r="S968" t="e">
        <f>INDEX(Вед!E:E,Лист2!Q968)</f>
        <v>#N/A</v>
      </c>
      <c r="T968">
        <f>MATCH(G968,ЦС2!A:A,0)</f>
        <v>5</v>
      </c>
      <c r="U968" t="str">
        <f>INDEX(ЦС2!D:D,Лист2!T968)</f>
        <v>Государственная программа 4</v>
      </c>
      <c r="V968" t="e">
        <f>MATCH(I968,ЦС10!A:A,0)</f>
        <v>#N/A</v>
      </c>
      <c r="W968" t="e">
        <f>INDEX(ЦС10!D:D,Лист2!V968)</f>
        <v>#N/A</v>
      </c>
      <c r="X968" t="e">
        <f>INDEX(ЦС10!E:E,Лист2!V968)</f>
        <v>#N/A</v>
      </c>
      <c r="Y968">
        <f t="shared" ca="1" si="75"/>
        <v>2</v>
      </c>
      <c r="Z968">
        <f t="shared" ca="1" si="76"/>
        <v>285094</v>
      </c>
      <c r="AA968">
        <f t="shared" ca="1" si="77"/>
        <v>395111</v>
      </c>
      <c r="AB968">
        <f t="shared" ca="1" si="78"/>
        <v>-395111</v>
      </c>
      <c r="AC968">
        <f t="shared" ca="1" si="79"/>
        <v>0</v>
      </c>
    </row>
    <row r="969" spans="1:29" x14ac:dyDescent="0.25">
      <c r="A969" t="s">
        <v>2415</v>
      </c>
      <c r="B969" t="s">
        <v>2416</v>
      </c>
      <c r="C969" t="s">
        <v>299</v>
      </c>
      <c r="D969" t="s">
        <v>300</v>
      </c>
      <c r="E969" t="s">
        <v>1871</v>
      </c>
      <c r="F969" t="s">
        <v>1872</v>
      </c>
      <c r="G969" t="s">
        <v>106</v>
      </c>
      <c r="H969" t="s">
        <v>2464</v>
      </c>
      <c r="I969" t="s">
        <v>3614</v>
      </c>
      <c r="J969" t="s">
        <v>3615</v>
      </c>
      <c r="K969" t="s">
        <v>74</v>
      </c>
      <c r="L969" t="s">
        <v>75</v>
      </c>
      <c r="M969">
        <v>190763</v>
      </c>
      <c r="N969">
        <v>144918</v>
      </c>
      <c r="O969">
        <v>335681</v>
      </c>
      <c r="Q969" t="e">
        <f>MATCH(A969,Вед!A:A,0)</f>
        <v>#N/A</v>
      </c>
      <c r="R969" t="e">
        <f>INDEX(Вед!D:D,Лист2!Q969)</f>
        <v>#N/A</v>
      </c>
      <c r="S969" t="e">
        <f>INDEX(Вед!E:E,Лист2!Q969)</f>
        <v>#N/A</v>
      </c>
      <c r="T969">
        <f>MATCH(G969,ЦС2!A:A,0)</f>
        <v>5</v>
      </c>
      <c r="U969" t="str">
        <f>INDEX(ЦС2!D:D,Лист2!T969)</f>
        <v>Государственная программа 4</v>
      </c>
      <c r="V969" t="e">
        <f>MATCH(I969,ЦС10!A:A,0)</f>
        <v>#N/A</v>
      </c>
      <c r="W969" t="e">
        <f>INDEX(ЦС10!D:D,Лист2!V969)</f>
        <v>#N/A</v>
      </c>
      <c r="X969" t="e">
        <f>INDEX(ЦС10!E:E,Лист2!V969)</f>
        <v>#N/A</v>
      </c>
      <c r="Y969">
        <f t="shared" ca="1" si="75"/>
        <v>0</v>
      </c>
      <c r="Z969">
        <f t="shared" ca="1" si="76"/>
        <v>381586</v>
      </c>
      <c r="AA969">
        <f t="shared" ca="1" si="77"/>
        <v>750188</v>
      </c>
      <c r="AB969">
        <f t="shared" ca="1" si="78"/>
        <v>381586</v>
      </c>
      <c r="AC969">
        <f t="shared" ca="1" si="79"/>
        <v>1131774</v>
      </c>
    </row>
    <row r="970" spans="1:29" x14ac:dyDescent="0.25">
      <c r="A970" t="s">
        <v>2415</v>
      </c>
      <c r="B970" t="s">
        <v>2416</v>
      </c>
      <c r="C970" t="s">
        <v>299</v>
      </c>
      <c r="D970" t="s">
        <v>300</v>
      </c>
      <c r="E970" t="s">
        <v>1871</v>
      </c>
      <c r="F970" t="s">
        <v>1872</v>
      </c>
      <c r="G970" t="s">
        <v>106</v>
      </c>
      <c r="H970" t="s">
        <v>2464</v>
      </c>
      <c r="I970" t="s">
        <v>3614</v>
      </c>
      <c r="J970" t="s">
        <v>3615</v>
      </c>
      <c r="K970" t="s">
        <v>154</v>
      </c>
      <c r="L970" t="s">
        <v>155</v>
      </c>
      <c r="M970">
        <v>893462</v>
      </c>
      <c r="N970">
        <v>0</v>
      </c>
      <c r="O970">
        <v>893462</v>
      </c>
      <c r="Q970" t="e">
        <f>MATCH(A970,Вед!A:A,0)</f>
        <v>#N/A</v>
      </c>
      <c r="R970" t="e">
        <f>INDEX(Вед!D:D,Лист2!Q970)</f>
        <v>#N/A</v>
      </c>
      <c r="S970" t="e">
        <f>INDEX(Вед!E:E,Лист2!Q970)</f>
        <v>#N/A</v>
      </c>
      <c r="T970">
        <f>MATCH(G970,ЦС2!A:A,0)</f>
        <v>5</v>
      </c>
      <c r="U970" t="str">
        <f>INDEX(ЦС2!D:D,Лист2!T970)</f>
        <v>Государственная программа 4</v>
      </c>
      <c r="V970" t="e">
        <f>MATCH(I970,ЦС10!A:A,0)</f>
        <v>#N/A</v>
      </c>
      <c r="W970" t="e">
        <f>INDEX(ЦС10!D:D,Лист2!V970)</f>
        <v>#N/A</v>
      </c>
      <c r="X970" t="e">
        <f>INDEX(ЦС10!E:E,Лист2!V970)</f>
        <v>#N/A</v>
      </c>
      <c r="Y970">
        <f t="shared" ca="1" si="75"/>
        <v>3</v>
      </c>
      <c r="Z970">
        <f t="shared" ca="1" si="76"/>
        <v>18307</v>
      </c>
      <c r="AA970">
        <f t="shared" ca="1" si="77"/>
        <v>36836</v>
      </c>
      <c r="AB970">
        <f t="shared" ca="1" si="78"/>
        <v>0</v>
      </c>
      <c r="AC970">
        <f t="shared" ca="1" si="79"/>
        <v>36836</v>
      </c>
    </row>
    <row r="971" spans="1:29" x14ac:dyDescent="0.25">
      <c r="A971" t="s">
        <v>2415</v>
      </c>
      <c r="B971" t="s">
        <v>2416</v>
      </c>
      <c r="C971" t="s">
        <v>299</v>
      </c>
      <c r="D971" t="s">
        <v>300</v>
      </c>
      <c r="E971" t="s">
        <v>1871</v>
      </c>
      <c r="F971" t="s">
        <v>1872</v>
      </c>
      <c r="G971" t="s">
        <v>106</v>
      </c>
      <c r="H971" t="s">
        <v>2464</v>
      </c>
      <c r="I971" t="s">
        <v>3616</v>
      </c>
      <c r="J971" t="s">
        <v>3617</v>
      </c>
      <c r="K971" t="s">
        <v>154</v>
      </c>
      <c r="L971" t="s">
        <v>155</v>
      </c>
      <c r="M971">
        <v>743342</v>
      </c>
      <c r="N971">
        <v>-743342</v>
      </c>
      <c r="O971">
        <v>0</v>
      </c>
      <c r="Q971" t="e">
        <f>MATCH(A971,Вед!A:A,0)</f>
        <v>#N/A</v>
      </c>
      <c r="R971" t="e">
        <f>INDEX(Вед!D:D,Лист2!Q971)</f>
        <v>#N/A</v>
      </c>
      <c r="S971" t="e">
        <f>INDEX(Вед!E:E,Лист2!Q971)</f>
        <v>#N/A</v>
      </c>
      <c r="T971">
        <f>MATCH(G971,ЦС2!A:A,0)</f>
        <v>5</v>
      </c>
      <c r="U971" t="str">
        <f>INDEX(ЦС2!D:D,Лист2!T971)</f>
        <v>Государственная программа 4</v>
      </c>
      <c r="V971" t="e">
        <f>MATCH(I971,ЦС10!A:A,0)</f>
        <v>#N/A</v>
      </c>
      <c r="W971" t="e">
        <f>INDEX(ЦС10!D:D,Лист2!V971)</f>
        <v>#N/A</v>
      </c>
      <c r="X971" t="e">
        <f>INDEX(ЦС10!E:E,Лист2!V971)</f>
        <v>#N/A</v>
      </c>
      <c r="Y971">
        <f t="shared" ca="1" si="75"/>
        <v>2</v>
      </c>
      <c r="Z971">
        <f t="shared" ca="1" si="76"/>
        <v>291879</v>
      </c>
      <c r="AA971">
        <f t="shared" ca="1" si="77"/>
        <v>471642</v>
      </c>
      <c r="AB971">
        <f t="shared" ca="1" si="78"/>
        <v>-471642</v>
      </c>
      <c r="AC971">
        <f t="shared" ca="1" si="79"/>
        <v>0</v>
      </c>
    </row>
    <row r="972" spans="1:29" x14ac:dyDescent="0.25">
      <c r="A972" t="s">
        <v>2415</v>
      </c>
      <c r="B972" t="s">
        <v>2416</v>
      </c>
      <c r="C972" t="s">
        <v>299</v>
      </c>
      <c r="D972" t="s">
        <v>300</v>
      </c>
      <c r="E972" t="s">
        <v>1871</v>
      </c>
      <c r="F972" t="s">
        <v>1872</v>
      </c>
      <c r="G972" t="s">
        <v>106</v>
      </c>
      <c r="H972" t="s">
        <v>2464</v>
      </c>
      <c r="I972" t="s">
        <v>3618</v>
      </c>
      <c r="J972" t="s">
        <v>3619</v>
      </c>
      <c r="K972" t="s">
        <v>56</v>
      </c>
      <c r="L972" t="s">
        <v>57</v>
      </c>
      <c r="M972">
        <v>907236</v>
      </c>
      <c r="N972">
        <v>0</v>
      </c>
      <c r="O972">
        <v>907236</v>
      </c>
      <c r="Q972" t="e">
        <f>MATCH(A972,Вед!A:A,0)</f>
        <v>#N/A</v>
      </c>
      <c r="R972" t="e">
        <f>INDEX(Вед!D:D,Лист2!Q972)</f>
        <v>#N/A</v>
      </c>
      <c r="S972" t="e">
        <f>INDEX(Вед!E:E,Лист2!Q972)</f>
        <v>#N/A</v>
      </c>
      <c r="T972">
        <f>MATCH(G972,ЦС2!A:A,0)</f>
        <v>5</v>
      </c>
      <c r="U972" t="str">
        <f>INDEX(ЦС2!D:D,Лист2!T972)</f>
        <v>Государственная программа 4</v>
      </c>
      <c r="V972" t="e">
        <f>MATCH(I972,ЦС10!A:A,0)</f>
        <v>#N/A</v>
      </c>
      <c r="W972" t="e">
        <f>INDEX(ЦС10!D:D,Лист2!V972)</f>
        <v>#N/A</v>
      </c>
      <c r="X972" t="e">
        <f>INDEX(ЦС10!E:E,Лист2!V972)</f>
        <v>#N/A</v>
      </c>
      <c r="Y972">
        <f t="shared" ca="1" si="75"/>
        <v>3</v>
      </c>
      <c r="Z972">
        <f t="shared" ca="1" si="76"/>
        <v>183398</v>
      </c>
      <c r="AA972">
        <f t="shared" ca="1" si="77"/>
        <v>432765</v>
      </c>
      <c r="AB972">
        <f t="shared" ca="1" si="78"/>
        <v>0</v>
      </c>
      <c r="AC972">
        <f t="shared" ca="1" si="79"/>
        <v>432765</v>
      </c>
    </row>
    <row r="973" spans="1:29" x14ac:dyDescent="0.25">
      <c r="A973" t="s">
        <v>2415</v>
      </c>
      <c r="B973" t="s">
        <v>2416</v>
      </c>
      <c r="C973" t="s">
        <v>299</v>
      </c>
      <c r="D973" t="s">
        <v>300</v>
      </c>
      <c r="E973" t="s">
        <v>1871</v>
      </c>
      <c r="F973" t="s">
        <v>1872</v>
      </c>
      <c r="G973" t="s">
        <v>106</v>
      </c>
      <c r="H973" t="s">
        <v>2464</v>
      </c>
      <c r="I973" t="s">
        <v>3620</v>
      </c>
      <c r="J973" t="s">
        <v>3621</v>
      </c>
      <c r="K973" t="s">
        <v>2008</v>
      </c>
      <c r="L973" t="s">
        <v>2009</v>
      </c>
      <c r="M973">
        <v>577200</v>
      </c>
      <c r="N973">
        <v>0</v>
      </c>
      <c r="O973">
        <v>577200</v>
      </c>
      <c r="Q973" t="e">
        <f>MATCH(A973,Вед!A:A,0)</f>
        <v>#N/A</v>
      </c>
      <c r="R973" t="e">
        <f>INDEX(Вед!D:D,Лист2!Q973)</f>
        <v>#N/A</v>
      </c>
      <c r="S973" t="e">
        <f>INDEX(Вед!E:E,Лист2!Q973)</f>
        <v>#N/A</v>
      </c>
      <c r="T973">
        <f>MATCH(G973,ЦС2!A:A,0)</f>
        <v>5</v>
      </c>
      <c r="U973" t="str">
        <f>INDEX(ЦС2!D:D,Лист2!T973)</f>
        <v>Государственная программа 4</v>
      </c>
      <c r="V973" t="e">
        <f>MATCH(I973,ЦС10!A:A,0)</f>
        <v>#N/A</v>
      </c>
      <c r="W973" t="e">
        <f>INDEX(ЦС10!D:D,Лист2!V973)</f>
        <v>#N/A</v>
      </c>
      <c r="X973" t="e">
        <f>INDEX(ЦС10!E:E,Лист2!V973)</f>
        <v>#N/A</v>
      </c>
      <c r="Y973">
        <f t="shared" ca="1" si="75"/>
        <v>1</v>
      </c>
      <c r="Z973">
        <f t="shared" ca="1" si="76"/>
        <v>192405</v>
      </c>
      <c r="AA973">
        <f t="shared" ca="1" si="77"/>
        <v>204528</v>
      </c>
      <c r="AB973">
        <f t="shared" ca="1" si="78"/>
        <v>-192405</v>
      </c>
      <c r="AC973">
        <f t="shared" ca="1" si="79"/>
        <v>12123</v>
      </c>
    </row>
    <row r="974" spans="1:29" x14ac:dyDescent="0.25">
      <c r="A974" t="s">
        <v>2415</v>
      </c>
      <c r="B974" t="s">
        <v>2416</v>
      </c>
      <c r="C974" t="s">
        <v>299</v>
      </c>
      <c r="D974" t="s">
        <v>300</v>
      </c>
      <c r="E974" t="s">
        <v>1871</v>
      </c>
      <c r="F974" t="s">
        <v>1872</v>
      </c>
      <c r="G974" t="s">
        <v>106</v>
      </c>
      <c r="H974" t="s">
        <v>2464</v>
      </c>
      <c r="I974" t="s">
        <v>3620</v>
      </c>
      <c r="J974" t="s">
        <v>3621</v>
      </c>
      <c r="K974" t="s">
        <v>355</v>
      </c>
      <c r="L974" t="s">
        <v>356</v>
      </c>
      <c r="M974">
        <v>235067</v>
      </c>
      <c r="N974">
        <v>78357</v>
      </c>
      <c r="O974">
        <v>313424</v>
      </c>
      <c r="Q974" t="e">
        <f>MATCH(A974,Вед!A:A,0)</f>
        <v>#N/A</v>
      </c>
      <c r="R974" t="e">
        <f>INDEX(Вед!D:D,Лист2!Q974)</f>
        <v>#N/A</v>
      </c>
      <c r="S974" t="e">
        <f>INDEX(Вед!E:E,Лист2!Q974)</f>
        <v>#N/A</v>
      </c>
      <c r="T974">
        <f>MATCH(G974,ЦС2!A:A,0)</f>
        <v>5</v>
      </c>
      <c r="U974" t="str">
        <f>INDEX(ЦС2!D:D,Лист2!T974)</f>
        <v>Государственная программа 4</v>
      </c>
      <c r="V974" t="e">
        <f>MATCH(I974,ЦС10!A:A,0)</f>
        <v>#N/A</v>
      </c>
      <c r="W974" t="e">
        <f>INDEX(ЦС10!D:D,Лист2!V974)</f>
        <v>#N/A</v>
      </c>
      <c r="X974" t="e">
        <f>INDEX(ЦС10!E:E,Лист2!V974)</f>
        <v>#N/A</v>
      </c>
      <c r="Y974">
        <f t="shared" ca="1" si="75"/>
        <v>0</v>
      </c>
      <c r="Z974">
        <f t="shared" ca="1" si="76"/>
        <v>442520</v>
      </c>
      <c r="AA974">
        <f t="shared" ca="1" si="77"/>
        <v>644864</v>
      </c>
      <c r="AB974">
        <f t="shared" ca="1" si="78"/>
        <v>442520</v>
      </c>
      <c r="AC974">
        <f t="shared" ca="1" si="79"/>
        <v>1087384</v>
      </c>
    </row>
    <row r="975" spans="1:29" x14ac:dyDescent="0.25">
      <c r="A975" t="s">
        <v>2415</v>
      </c>
      <c r="B975" t="s">
        <v>2416</v>
      </c>
      <c r="C975" t="s">
        <v>299</v>
      </c>
      <c r="D975" t="s">
        <v>300</v>
      </c>
      <c r="E975" t="s">
        <v>1871</v>
      </c>
      <c r="F975" t="s">
        <v>1872</v>
      </c>
      <c r="G975" t="s">
        <v>106</v>
      </c>
      <c r="H975" t="s">
        <v>2464</v>
      </c>
      <c r="I975" t="s">
        <v>2546</v>
      </c>
      <c r="J975" t="s">
        <v>2547</v>
      </c>
      <c r="K975" t="s">
        <v>154</v>
      </c>
      <c r="L975" t="s">
        <v>155</v>
      </c>
      <c r="M975">
        <v>935391</v>
      </c>
      <c r="N975">
        <v>0</v>
      </c>
      <c r="O975">
        <v>935391</v>
      </c>
      <c r="Q975" t="e">
        <f>MATCH(A975,Вед!A:A,0)</f>
        <v>#N/A</v>
      </c>
      <c r="R975" t="e">
        <f>INDEX(Вед!D:D,Лист2!Q975)</f>
        <v>#N/A</v>
      </c>
      <c r="S975" t="e">
        <f>INDEX(Вед!E:E,Лист2!Q975)</f>
        <v>#N/A</v>
      </c>
      <c r="T975">
        <f>MATCH(G975,ЦС2!A:A,0)</f>
        <v>5</v>
      </c>
      <c r="U975" t="str">
        <f>INDEX(ЦС2!D:D,Лист2!T975)</f>
        <v>Государственная программа 4</v>
      </c>
      <c r="V975" t="e">
        <f>MATCH(I975,ЦС10!A:A,0)</f>
        <v>#N/A</v>
      </c>
      <c r="W975" t="e">
        <f>INDEX(ЦС10!D:D,Лист2!V975)</f>
        <v>#N/A</v>
      </c>
      <c r="X975" t="e">
        <f>INDEX(ЦС10!E:E,Лист2!V975)</f>
        <v>#N/A</v>
      </c>
      <c r="Y975">
        <f t="shared" ca="1" si="75"/>
        <v>2</v>
      </c>
      <c r="Z975">
        <f t="shared" ca="1" si="76"/>
        <v>2728</v>
      </c>
      <c r="AA975">
        <f t="shared" ca="1" si="77"/>
        <v>16727</v>
      </c>
      <c r="AB975">
        <f t="shared" ca="1" si="78"/>
        <v>-16727</v>
      </c>
      <c r="AC975">
        <f t="shared" ca="1" si="79"/>
        <v>0</v>
      </c>
    </row>
    <row r="976" spans="1:29" x14ac:dyDescent="0.25">
      <c r="A976" t="s">
        <v>2415</v>
      </c>
      <c r="B976" t="s">
        <v>2416</v>
      </c>
      <c r="C976" t="s">
        <v>299</v>
      </c>
      <c r="D976" t="s">
        <v>300</v>
      </c>
      <c r="E976" t="s">
        <v>1871</v>
      </c>
      <c r="F976" t="s">
        <v>1872</v>
      </c>
      <c r="G976" t="s">
        <v>106</v>
      </c>
      <c r="H976" t="s">
        <v>2464</v>
      </c>
      <c r="I976" t="s">
        <v>3622</v>
      </c>
      <c r="J976" t="s">
        <v>3623</v>
      </c>
      <c r="K976" t="s">
        <v>74</v>
      </c>
      <c r="L976" t="s">
        <v>75</v>
      </c>
      <c r="M976">
        <v>545070</v>
      </c>
      <c r="N976">
        <v>-545070</v>
      </c>
      <c r="O976">
        <v>0</v>
      </c>
      <c r="Q976" t="e">
        <f>MATCH(A976,Вед!A:A,0)</f>
        <v>#N/A</v>
      </c>
      <c r="R976" t="e">
        <f>INDEX(Вед!D:D,Лист2!Q976)</f>
        <v>#N/A</v>
      </c>
      <c r="S976" t="e">
        <f>INDEX(Вед!E:E,Лист2!Q976)</f>
        <v>#N/A</v>
      </c>
      <c r="T976">
        <f>MATCH(G976,ЦС2!A:A,0)</f>
        <v>5</v>
      </c>
      <c r="U976" t="str">
        <f>INDEX(ЦС2!D:D,Лист2!T976)</f>
        <v>Государственная программа 4</v>
      </c>
      <c r="V976" t="e">
        <f>MATCH(I976,ЦС10!A:A,0)</f>
        <v>#N/A</v>
      </c>
      <c r="W976" t="e">
        <f>INDEX(ЦС10!D:D,Лист2!V976)</f>
        <v>#N/A</v>
      </c>
      <c r="X976" t="e">
        <f>INDEX(ЦС10!E:E,Лист2!V976)</f>
        <v>#N/A</v>
      </c>
      <c r="Y976">
        <f t="shared" ca="1" si="75"/>
        <v>2</v>
      </c>
      <c r="Z976">
        <f t="shared" ca="1" si="76"/>
        <v>101879</v>
      </c>
      <c r="AA976">
        <f t="shared" ca="1" si="77"/>
        <v>502567</v>
      </c>
      <c r="AB976">
        <f t="shared" ca="1" si="78"/>
        <v>-502567</v>
      </c>
      <c r="AC976">
        <f t="shared" ca="1" si="79"/>
        <v>0</v>
      </c>
    </row>
    <row r="977" spans="1:29" x14ac:dyDescent="0.25">
      <c r="A977" t="s">
        <v>2415</v>
      </c>
      <c r="B977" t="s">
        <v>2416</v>
      </c>
      <c r="C977" t="s">
        <v>299</v>
      </c>
      <c r="D977" t="s">
        <v>300</v>
      </c>
      <c r="E977" t="s">
        <v>1871</v>
      </c>
      <c r="F977" t="s">
        <v>1872</v>
      </c>
      <c r="G977" t="s">
        <v>106</v>
      </c>
      <c r="H977" t="s">
        <v>2464</v>
      </c>
      <c r="I977" t="s">
        <v>3622</v>
      </c>
      <c r="J977" t="s">
        <v>3623</v>
      </c>
      <c r="K977" t="s">
        <v>154</v>
      </c>
      <c r="L977" t="s">
        <v>155</v>
      </c>
      <c r="M977">
        <v>798762</v>
      </c>
      <c r="N977">
        <v>-679458</v>
      </c>
      <c r="O977">
        <v>119304</v>
      </c>
      <c r="Q977" t="e">
        <f>MATCH(A977,Вед!A:A,0)</f>
        <v>#N/A</v>
      </c>
      <c r="R977" t="e">
        <f>INDEX(Вед!D:D,Лист2!Q977)</f>
        <v>#N/A</v>
      </c>
      <c r="S977" t="e">
        <f>INDEX(Вед!E:E,Лист2!Q977)</f>
        <v>#N/A</v>
      </c>
      <c r="T977">
        <f>MATCH(G977,ЦС2!A:A,0)</f>
        <v>5</v>
      </c>
      <c r="U977" t="str">
        <f>INDEX(ЦС2!D:D,Лист2!T977)</f>
        <v>Государственная программа 4</v>
      </c>
      <c r="V977" t="e">
        <f>MATCH(I977,ЦС10!A:A,0)</f>
        <v>#N/A</v>
      </c>
      <c r="W977" t="e">
        <f>INDEX(ЦС10!D:D,Лист2!V977)</f>
        <v>#N/A</v>
      </c>
      <c r="X977" t="e">
        <f>INDEX(ЦС10!E:E,Лист2!V977)</f>
        <v>#N/A</v>
      </c>
      <c r="Y977">
        <f t="shared" ca="1" si="75"/>
        <v>3</v>
      </c>
      <c r="Z977">
        <f t="shared" ca="1" si="76"/>
        <v>31364</v>
      </c>
      <c r="AA977">
        <f t="shared" ca="1" si="77"/>
        <v>35118</v>
      </c>
      <c r="AB977">
        <f t="shared" ca="1" si="78"/>
        <v>0</v>
      </c>
      <c r="AC977">
        <f t="shared" ca="1" si="79"/>
        <v>35118</v>
      </c>
    </row>
    <row r="978" spans="1:29" x14ac:dyDescent="0.25">
      <c r="A978" t="s">
        <v>2415</v>
      </c>
      <c r="B978" t="s">
        <v>2416</v>
      </c>
      <c r="C978" t="s">
        <v>299</v>
      </c>
      <c r="D978" t="s">
        <v>300</v>
      </c>
      <c r="E978" t="s">
        <v>1871</v>
      </c>
      <c r="F978" t="s">
        <v>1872</v>
      </c>
      <c r="G978" t="s">
        <v>106</v>
      </c>
      <c r="H978" t="s">
        <v>2464</v>
      </c>
      <c r="I978" t="s">
        <v>3622</v>
      </c>
      <c r="J978" t="s">
        <v>3623</v>
      </c>
      <c r="K978" t="s">
        <v>355</v>
      </c>
      <c r="L978" t="s">
        <v>356</v>
      </c>
      <c r="M978">
        <v>285228</v>
      </c>
      <c r="N978">
        <v>0</v>
      </c>
      <c r="O978">
        <v>285228</v>
      </c>
      <c r="Q978" t="e">
        <f>MATCH(A978,Вед!A:A,0)</f>
        <v>#N/A</v>
      </c>
      <c r="R978" t="e">
        <f>INDEX(Вед!D:D,Лист2!Q978)</f>
        <v>#N/A</v>
      </c>
      <c r="S978" t="e">
        <f>INDEX(Вед!E:E,Лист2!Q978)</f>
        <v>#N/A</v>
      </c>
      <c r="T978">
        <f>MATCH(G978,ЦС2!A:A,0)</f>
        <v>5</v>
      </c>
      <c r="U978" t="str">
        <f>INDEX(ЦС2!D:D,Лист2!T978)</f>
        <v>Государственная программа 4</v>
      </c>
      <c r="V978" t="e">
        <f>MATCH(I978,ЦС10!A:A,0)</f>
        <v>#N/A</v>
      </c>
      <c r="W978" t="e">
        <f>INDEX(ЦС10!D:D,Лист2!V978)</f>
        <v>#N/A</v>
      </c>
      <c r="X978" t="e">
        <f>INDEX(ЦС10!E:E,Лист2!V978)</f>
        <v>#N/A</v>
      </c>
      <c r="Y978">
        <f t="shared" ca="1" si="75"/>
        <v>3</v>
      </c>
      <c r="Z978">
        <f t="shared" ca="1" si="76"/>
        <v>633395</v>
      </c>
      <c r="AA978">
        <f t="shared" ca="1" si="77"/>
        <v>693077</v>
      </c>
      <c r="AB978">
        <f t="shared" ca="1" si="78"/>
        <v>0</v>
      </c>
      <c r="AC978">
        <f t="shared" ca="1" si="79"/>
        <v>693077</v>
      </c>
    </row>
    <row r="979" spans="1:29" x14ac:dyDescent="0.25">
      <c r="A979" t="s">
        <v>2415</v>
      </c>
      <c r="B979" t="s">
        <v>2416</v>
      </c>
      <c r="C979" t="s">
        <v>299</v>
      </c>
      <c r="D979" t="s">
        <v>300</v>
      </c>
      <c r="E979" t="s">
        <v>301</v>
      </c>
      <c r="F979" t="s">
        <v>302</v>
      </c>
      <c r="G979" t="s">
        <v>106</v>
      </c>
      <c r="H979" t="s">
        <v>2464</v>
      </c>
      <c r="I979" t="s">
        <v>3624</v>
      </c>
      <c r="J979" t="s">
        <v>3625</v>
      </c>
      <c r="K979" t="s">
        <v>1615</v>
      </c>
      <c r="L979" t="s">
        <v>1616</v>
      </c>
      <c r="M979">
        <v>420437</v>
      </c>
      <c r="N979">
        <v>0</v>
      </c>
      <c r="O979">
        <v>420437</v>
      </c>
      <c r="Q979" t="e">
        <f>MATCH(A979,Вед!A:A,0)</f>
        <v>#N/A</v>
      </c>
      <c r="R979" t="e">
        <f>INDEX(Вед!D:D,Лист2!Q979)</f>
        <v>#N/A</v>
      </c>
      <c r="S979" t="e">
        <f>INDEX(Вед!E:E,Лист2!Q979)</f>
        <v>#N/A</v>
      </c>
      <c r="T979">
        <f>MATCH(G979,ЦС2!A:A,0)</f>
        <v>5</v>
      </c>
      <c r="U979" t="str">
        <f>INDEX(ЦС2!D:D,Лист2!T979)</f>
        <v>Государственная программа 4</v>
      </c>
      <c r="V979" t="e">
        <f>MATCH(I979,ЦС10!A:A,0)</f>
        <v>#N/A</v>
      </c>
      <c r="W979" t="e">
        <f>INDEX(ЦС10!D:D,Лист2!V979)</f>
        <v>#N/A</v>
      </c>
      <c r="X979" t="e">
        <f>INDEX(ЦС10!E:E,Лист2!V979)</f>
        <v>#N/A</v>
      </c>
      <c r="Y979">
        <f t="shared" ca="1" si="75"/>
        <v>0</v>
      </c>
      <c r="Z979">
        <f t="shared" ca="1" si="76"/>
        <v>254938</v>
      </c>
      <c r="AA979">
        <f t="shared" ca="1" si="77"/>
        <v>451267</v>
      </c>
      <c r="AB979">
        <f t="shared" ca="1" si="78"/>
        <v>254938</v>
      </c>
      <c r="AC979">
        <f t="shared" ca="1" si="79"/>
        <v>706205</v>
      </c>
    </row>
    <row r="980" spans="1:29" x14ac:dyDescent="0.25">
      <c r="A980" t="s">
        <v>2415</v>
      </c>
      <c r="B980" t="s">
        <v>2416</v>
      </c>
      <c r="C980" t="s">
        <v>299</v>
      </c>
      <c r="D980" t="s">
        <v>300</v>
      </c>
      <c r="E980" t="s">
        <v>301</v>
      </c>
      <c r="F980" t="s">
        <v>302</v>
      </c>
      <c r="G980" t="s">
        <v>106</v>
      </c>
      <c r="H980" t="s">
        <v>2464</v>
      </c>
      <c r="I980" t="s">
        <v>3626</v>
      </c>
      <c r="J980" t="s">
        <v>3627</v>
      </c>
      <c r="K980" t="s">
        <v>102</v>
      </c>
      <c r="L980" t="s">
        <v>103</v>
      </c>
      <c r="M980">
        <v>872168</v>
      </c>
      <c r="N980">
        <v>-316842</v>
      </c>
      <c r="O980">
        <v>555326</v>
      </c>
      <c r="Q980" t="e">
        <f>MATCH(A980,Вед!A:A,0)</f>
        <v>#N/A</v>
      </c>
      <c r="R980" t="e">
        <f>INDEX(Вед!D:D,Лист2!Q980)</f>
        <v>#N/A</v>
      </c>
      <c r="S980" t="e">
        <f>INDEX(Вед!E:E,Лист2!Q980)</f>
        <v>#N/A</v>
      </c>
      <c r="T980">
        <f>MATCH(G980,ЦС2!A:A,0)</f>
        <v>5</v>
      </c>
      <c r="U980" t="str">
        <f>INDEX(ЦС2!D:D,Лист2!T980)</f>
        <v>Государственная программа 4</v>
      </c>
      <c r="V980" t="e">
        <f>MATCH(I980,ЦС10!A:A,0)</f>
        <v>#N/A</v>
      </c>
      <c r="W980" t="e">
        <f>INDEX(ЦС10!D:D,Лист2!V980)</f>
        <v>#N/A</v>
      </c>
      <c r="X980" t="e">
        <f>INDEX(ЦС10!E:E,Лист2!V980)</f>
        <v>#N/A</v>
      </c>
      <c r="Y980">
        <f t="shared" ca="1" si="75"/>
        <v>0</v>
      </c>
      <c r="Z980">
        <f t="shared" ca="1" si="76"/>
        <v>116779</v>
      </c>
      <c r="AA980">
        <f t="shared" ca="1" si="77"/>
        <v>332871</v>
      </c>
      <c r="AB980">
        <f t="shared" ca="1" si="78"/>
        <v>116779</v>
      </c>
      <c r="AC980">
        <f t="shared" ca="1" si="79"/>
        <v>449650</v>
      </c>
    </row>
    <row r="981" spans="1:29" x14ac:dyDescent="0.25">
      <c r="A981" t="s">
        <v>2415</v>
      </c>
      <c r="B981" t="s">
        <v>2416</v>
      </c>
      <c r="C981" t="s">
        <v>299</v>
      </c>
      <c r="D981" t="s">
        <v>300</v>
      </c>
      <c r="E981" t="s">
        <v>301</v>
      </c>
      <c r="F981" t="s">
        <v>302</v>
      </c>
      <c r="G981" t="s">
        <v>106</v>
      </c>
      <c r="H981" t="s">
        <v>2464</v>
      </c>
      <c r="I981" t="s">
        <v>3626</v>
      </c>
      <c r="J981" t="s">
        <v>3627</v>
      </c>
      <c r="K981" t="s">
        <v>1615</v>
      </c>
      <c r="L981" t="s">
        <v>1616</v>
      </c>
      <c r="M981">
        <v>358916</v>
      </c>
      <c r="N981">
        <v>0</v>
      </c>
      <c r="O981">
        <v>358916</v>
      </c>
      <c r="Q981" t="e">
        <f>MATCH(A981,Вед!A:A,0)</f>
        <v>#N/A</v>
      </c>
      <c r="R981" t="e">
        <f>INDEX(Вед!D:D,Лист2!Q981)</f>
        <v>#N/A</v>
      </c>
      <c r="S981" t="e">
        <f>INDEX(Вед!E:E,Лист2!Q981)</f>
        <v>#N/A</v>
      </c>
      <c r="T981">
        <f>MATCH(G981,ЦС2!A:A,0)</f>
        <v>5</v>
      </c>
      <c r="U981" t="str">
        <f>INDEX(ЦС2!D:D,Лист2!T981)</f>
        <v>Государственная программа 4</v>
      </c>
      <c r="V981" t="e">
        <f>MATCH(I981,ЦС10!A:A,0)</f>
        <v>#N/A</v>
      </c>
      <c r="W981" t="e">
        <f>INDEX(ЦС10!D:D,Лист2!V981)</f>
        <v>#N/A</v>
      </c>
      <c r="X981" t="e">
        <f>INDEX(ЦС10!E:E,Лист2!V981)</f>
        <v>#N/A</v>
      </c>
      <c r="Y981">
        <f t="shared" ca="1" si="75"/>
        <v>0</v>
      </c>
      <c r="Z981">
        <f t="shared" ca="1" si="76"/>
        <v>422618</v>
      </c>
      <c r="AA981">
        <f t="shared" ca="1" si="77"/>
        <v>706370</v>
      </c>
      <c r="AB981">
        <f t="shared" ca="1" si="78"/>
        <v>422618</v>
      </c>
      <c r="AC981">
        <f t="shared" ca="1" si="79"/>
        <v>1128988</v>
      </c>
    </row>
    <row r="982" spans="1:29" x14ac:dyDescent="0.25">
      <c r="A982" t="s">
        <v>2415</v>
      </c>
      <c r="B982" t="s">
        <v>2416</v>
      </c>
      <c r="C982" t="s">
        <v>299</v>
      </c>
      <c r="D982" t="s">
        <v>300</v>
      </c>
      <c r="E982" t="s">
        <v>301</v>
      </c>
      <c r="F982" t="s">
        <v>302</v>
      </c>
      <c r="G982" t="s">
        <v>106</v>
      </c>
      <c r="H982" t="s">
        <v>2464</v>
      </c>
      <c r="I982" t="s">
        <v>3628</v>
      </c>
      <c r="J982" t="s">
        <v>3629</v>
      </c>
      <c r="K982" t="s">
        <v>2043</v>
      </c>
      <c r="L982" t="s">
        <v>2044</v>
      </c>
      <c r="M982">
        <v>107891</v>
      </c>
      <c r="N982">
        <v>0</v>
      </c>
      <c r="O982">
        <v>107891</v>
      </c>
      <c r="Q982" t="e">
        <f>MATCH(A982,Вед!A:A,0)</f>
        <v>#N/A</v>
      </c>
      <c r="R982" t="e">
        <f>INDEX(Вед!D:D,Лист2!Q982)</f>
        <v>#N/A</v>
      </c>
      <c r="S982" t="e">
        <f>INDEX(Вед!E:E,Лист2!Q982)</f>
        <v>#N/A</v>
      </c>
      <c r="T982">
        <f>MATCH(G982,ЦС2!A:A,0)</f>
        <v>5</v>
      </c>
      <c r="U982" t="str">
        <f>INDEX(ЦС2!D:D,Лист2!T982)</f>
        <v>Государственная программа 4</v>
      </c>
      <c r="V982" t="e">
        <f>MATCH(I982,ЦС10!A:A,0)</f>
        <v>#N/A</v>
      </c>
      <c r="W982" t="e">
        <f>INDEX(ЦС10!D:D,Лист2!V982)</f>
        <v>#N/A</v>
      </c>
      <c r="X982" t="e">
        <f>INDEX(ЦС10!E:E,Лист2!V982)</f>
        <v>#N/A</v>
      </c>
      <c r="Y982">
        <f t="shared" ca="1" si="75"/>
        <v>0</v>
      </c>
      <c r="Z982">
        <f t="shared" ca="1" si="76"/>
        <v>218710</v>
      </c>
      <c r="AA982">
        <f t="shared" ca="1" si="77"/>
        <v>231217</v>
      </c>
      <c r="AB982">
        <f t="shared" ca="1" si="78"/>
        <v>218710</v>
      </c>
      <c r="AC982">
        <f t="shared" ca="1" si="79"/>
        <v>449927</v>
      </c>
    </row>
    <row r="983" spans="1:29" x14ac:dyDescent="0.25">
      <c r="A983" t="s">
        <v>2415</v>
      </c>
      <c r="B983" t="s">
        <v>2416</v>
      </c>
      <c r="C983" t="s">
        <v>299</v>
      </c>
      <c r="D983" t="s">
        <v>300</v>
      </c>
      <c r="E983" t="s">
        <v>301</v>
      </c>
      <c r="F983" t="s">
        <v>302</v>
      </c>
      <c r="G983" t="s">
        <v>106</v>
      </c>
      <c r="H983" t="s">
        <v>2464</v>
      </c>
      <c r="I983" t="s">
        <v>3628</v>
      </c>
      <c r="J983" t="s">
        <v>3629</v>
      </c>
      <c r="K983" t="s">
        <v>102</v>
      </c>
      <c r="L983" t="s">
        <v>103</v>
      </c>
      <c r="M983">
        <v>667477</v>
      </c>
      <c r="N983">
        <v>-56260</v>
      </c>
      <c r="O983">
        <v>611217</v>
      </c>
      <c r="Q983" t="e">
        <f>MATCH(A983,Вед!A:A,0)</f>
        <v>#N/A</v>
      </c>
      <c r="R983" t="e">
        <f>INDEX(Вед!D:D,Лист2!Q983)</f>
        <v>#N/A</v>
      </c>
      <c r="S983" t="e">
        <f>INDEX(Вед!E:E,Лист2!Q983)</f>
        <v>#N/A</v>
      </c>
      <c r="T983">
        <f>MATCH(G983,ЦС2!A:A,0)</f>
        <v>5</v>
      </c>
      <c r="U983" t="str">
        <f>INDEX(ЦС2!D:D,Лист2!T983)</f>
        <v>Государственная программа 4</v>
      </c>
      <c r="V983" t="e">
        <f>MATCH(I983,ЦС10!A:A,0)</f>
        <v>#N/A</v>
      </c>
      <c r="W983" t="e">
        <f>INDEX(ЦС10!D:D,Лист2!V983)</f>
        <v>#N/A</v>
      </c>
      <c r="X983" t="e">
        <f>INDEX(ЦС10!E:E,Лист2!V983)</f>
        <v>#N/A</v>
      </c>
      <c r="Y983">
        <f t="shared" ca="1" si="75"/>
        <v>2</v>
      </c>
      <c r="Z983">
        <f t="shared" ca="1" si="76"/>
        <v>553440</v>
      </c>
      <c r="AA983">
        <f t="shared" ca="1" si="77"/>
        <v>601202</v>
      </c>
      <c r="AB983">
        <f t="shared" ca="1" si="78"/>
        <v>-601202</v>
      </c>
      <c r="AC983">
        <f t="shared" ca="1" si="79"/>
        <v>0</v>
      </c>
    </row>
    <row r="984" spans="1:29" x14ac:dyDescent="0.25">
      <c r="A984" t="s">
        <v>2415</v>
      </c>
      <c r="B984" t="s">
        <v>2416</v>
      </c>
      <c r="C984" t="s">
        <v>299</v>
      </c>
      <c r="D984" t="s">
        <v>300</v>
      </c>
      <c r="E984" t="s">
        <v>301</v>
      </c>
      <c r="F984" t="s">
        <v>302</v>
      </c>
      <c r="G984" t="s">
        <v>106</v>
      </c>
      <c r="H984" t="s">
        <v>2464</v>
      </c>
      <c r="I984" t="s">
        <v>3628</v>
      </c>
      <c r="J984" t="s">
        <v>3629</v>
      </c>
      <c r="K984" t="s">
        <v>1615</v>
      </c>
      <c r="L984" t="s">
        <v>1616</v>
      </c>
      <c r="M984">
        <v>349140</v>
      </c>
      <c r="N984">
        <v>-349140</v>
      </c>
      <c r="O984">
        <v>0</v>
      </c>
      <c r="Q984" t="e">
        <f>MATCH(A984,Вед!A:A,0)</f>
        <v>#N/A</v>
      </c>
      <c r="R984" t="e">
        <f>INDEX(Вед!D:D,Лист2!Q984)</f>
        <v>#N/A</v>
      </c>
      <c r="S984" t="e">
        <f>INDEX(Вед!E:E,Лист2!Q984)</f>
        <v>#N/A</v>
      </c>
      <c r="T984">
        <f>MATCH(G984,ЦС2!A:A,0)</f>
        <v>5</v>
      </c>
      <c r="U984" t="str">
        <f>INDEX(ЦС2!D:D,Лист2!T984)</f>
        <v>Государственная программа 4</v>
      </c>
      <c r="V984" t="e">
        <f>MATCH(I984,ЦС10!A:A,0)</f>
        <v>#N/A</v>
      </c>
      <c r="W984" t="e">
        <f>INDEX(ЦС10!D:D,Лист2!V984)</f>
        <v>#N/A</v>
      </c>
      <c r="X984" t="e">
        <f>INDEX(ЦС10!E:E,Лист2!V984)</f>
        <v>#N/A</v>
      </c>
      <c r="Y984">
        <f t="shared" ca="1" si="75"/>
        <v>2</v>
      </c>
      <c r="Z984">
        <f t="shared" ca="1" si="76"/>
        <v>545720</v>
      </c>
      <c r="AA984">
        <f t="shared" ca="1" si="77"/>
        <v>737182</v>
      </c>
      <c r="AB984">
        <f t="shared" ca="1" si="78"/>
        <v>-737182</v>
      </c>
      <c r="AC984">
        <f t="shared" ca="1" si="79"/>
        <v>0</v>
      </c>
    </row>
    <row r="985" spans="1:29" x14ac:dyDescent="0.25">
      <c r="A985" t="s">
        <v>2415</v>
      </c>
      <c r="B985" t="s">
        <v>2416</v>
      </c>
      <c r="C985" t="s">
        <v>299</v>
      </c>
      <c r="D985" t="s">
        <v>300</v>
      </c>
      <c r="E985" t="s">
        <v>301</v>
      </c>
      <c r="F985" t="s">
        <v>302</v>
      </c>
      <c r="G985" t="s">
        <v>106</v>
      </c>
      <c r="H985" t="s">
        <v>2464</v>
      </c>
      <c r="I985" t="s">
        <v>3630</v>
      </c>
      <c r="J985" t="s">
        <v>3631</v>
      </c>
      <c r="K985" t="s">
        <v>102</v>
      </c>
      <c r="L985" t="s">
        <v>103</v>
      </c>
      <c r="M985">
        <v>704836</v>
      </c>
      <c r="N985">
        <v>-704836</v>
      </c>
      <c r="O985">
        <v>0</v>
      </c>
      <c r="Q985" t="e">
        <f>MATCH(A985,Вед!A:A,0)</f>
        <v>#N/A</v>
      </c>
      <c r="R985" t="e">
        <f>INDEX(Вед!D:D,Лист2!Q985)</f>
        <v>#N/A</v>
      </c>
      <c r="S985" t="e">
        <f>INDEX(Вед!E:E,Лист2!Q985)</f>
        <v>#N/A</v>
      </c>
      <c r="T985">
        <f>MATCH(G985,ЦС2!A:A,0)</f>
        <v>5</v>
      </c>
      <c r="U985" t="str">
        <f>INDEX(ЦС2!D:D,Лист2!T985)</f>
        <v>Государственная программа 4</v>
      </c>
      <c r="V985" t="e">
        <f>MATCH(I985,ЦС10!A:A,0)</f>
        <v>#N/A</v>
      </c>
      <c r="W985" t="e">
        <f>INDEX(ЦС10!D:D,Лист2!V985)</f>
        <v>#N/A</v>
      </c>
      <c r="X985" t="e">
        <f>INDEX(ЦС10!E:E,Лист2!V985)</f>
        <v>#N/A</v>
      </c>
      <c r="Y985">
        <f t="shared" ca="1" si="75"/>
        <v>1</v>
      </c>
      <c r="Z985">
        <f t="shared" ca="1" si="76"/>
        <v>454238</v>
      </c>
      <c r="AA985">
        <f t="shared" ca="1" si="77"/>
        <v>505952</v>
      </c>
      <c r="AB985">
        <f t="shared" ca="1" si="78"/>
        <v>-454238</v>
      </c>
      <c r="AC985">
        <f t="shared" ca="1" si="79"/>
        <v>51714</v>
      </c>
    </row>
    <row r="986" spans="1:29" x14ac:dyDescent="0.25">
      <c r="A986" t="s">
        <v>2415</v>
      </c>
      <c r="B986" t="s">
        <v>2416</v>
      </c>
      <c r="C986" t="s">
        <v>299</v>
      </c>
      <c r="D986" t="s">
        <v>300</v>
      </c>
      <c r="E986" t="s">
        <v>301</v>
      </c>
      <c r="F986" t="s">
        <v>302</v>
      </c>
      <c r="G986" t="s">
        <v>106</v>
      </c>
      <c r="H986" t="s">
        <v>2464</v>
      </c>
      <c r="I986" t="s">
        <v>3630</v>
      </c>
      <c r="J986" t="s">
        <v>3631</v>
      </c>
      <c r="K986" t="s">
        <v>1615</v>
      </c>
      <c r="L986" t="s">
        <v>1616</v>
      </c>
      <c r="M986">
        <v>158168</v>
      </c>
      <c r="N986">
        <v>-158168</v>
      </c>
      <c r="O986">
        <v>0</v>
      </c>
      <c r="Q986" t="e">
        <f>MATCH(A986,Вед!A:A,0)</f>
        <v>#N/A</v>
      </c>
      <c r="R986" t="e">
        <f>INDEX(Вед!D:D,Лист2!Q986)</f>
        <v>#N/A</v>
      </c>
      <c r="S986" t="e">
        <f>INDEX(Вед!E:E,Лист2!Q986)</f>
        <v>#N/A</v>
      </c>
      <c r="T986">
        <f>MATCH(G986,ЦС2!A:A,0)</f>
        <v>5</v>
      </c>
      <c r="U986" t="str">
        <f>INDEX(ЦС2!D:D,Лист2!T986)</f>
        <v>Государственная программа 4</v>
      </c>
      <c r="V986" t="e">
        <f>MATCH(I986,ЦС10!A:A,0)</f>
        <v>#N/A</v>
      </c>
      <c r="W986" t="e">
        <f>INDEX(ЦС10!D:D,Лист2!V986)</f>
        <v>#N/A</v>
      </c>
      <c r="X986" t="e">
        <f>INDEX(ЦС10!E:E,Лист2!V986)</f>
        <v>#N/A</v>
      </c>
      <c r="Y986">
        <f t="shared" ca="1" si="75"/>
        <v>0</v>
      </c>
      <c r="Z986">
        <f t="shared" ca="1" si="76"/>
        <v>26524</v>
      </c>
      <c r="AA986">
        <f t="shared" ca="1" si="77"/>
        <v>154496</v>
      </c>
      <c r="AB986">
        <f t="shared" ca="1" si="78"/>
        <v>26524</v>
      </c>
      <c r="AC986">
        <f t="shared" ca="1" si="79"/>
        <v>181020</v>
      </c>
    </row>
    <row r="987" spans="1:29" x14ac:dyDescent="0.25">
      <c r="A987" t="s">
        <v>2415</v>
      </c>
      <c r="B987" t="s">
        <v>2416</v>
      </c>
      <c r="C987" t="s">
        <v>299</v>
      </c>
      <c r="D987" t="s">
        <v>300</v>
      </c>
      <c r="E987" t="s">
        <v>301</v>
      </c>
      <c r="F987" t="s">
        <v>302</v>
      </c>
      <c r="G987" t="s">
        <v>106</v>
      </c>
      <c r="H987" t="s">
        <v>2464</v>
      </c>
      <c r="I987" t="s">
        <v>3632</v>
      </c>
      <c r="J987" t="s">
        <v>3633</v>
      </c>
      <c r="K987" t="s">
        <v>102</v>
      </c>
      <c r="L987" t="s">
        <v>103</v>
      </c>
      <c r="M987">
        <v>771526</v>
      </c>
      <c r="N987">
        <v>265957</v>
      </c>
      <c r="O987">
        <v>1037483</v>
      </c>
      <c r="Q987" t="e">
        <f>MATCH(A987,Вед!A:A,0)</f>
        <v>#N/A</v>
      </c>
      <c r="R987" t="e">
        <f>INDEX(Вед!D:D,Лист2!Q987)</f>
        <v>#N/A</v>
      </c>
      <c r="S987" t="e">
        <f>INDEX(Вед!E:E,Лист2!Q987)</f>
        <v>#N/A</v>
      </c>
      <c r="T987">
        <f>MATCH(G987,ЦС2!A:A,0)</f>
        <v>5</v>
      </c>
      <c r="U987" t="str">
        <f>INDEX(ЦС2!D:D,Лист2!T987)</f>
        <v>Государственная программа 4</v>
      </c>
      <c r="V987" t="e">
        <f>MATCH(I987,ЦС10!A:A,0)</f>
        <v>#N/A</v>
      </c>
      <c r="W987" t="e">
        <f>INDEX(ЦС10!D:D,Лист2!V987)</f>
        <v>#N/A</v>
      </c>
      <c r="X987" t="e">
        <f>INDEX(ЦС10!E:E,Лист2!V987)</f>
        <v>#N/A</v>
      </c>
      <c r="Y987">
        <f t="shared" ca="1" si="75"/>
        <v>1</v>
      </c>
      <c r="Z987">
        <f t="shared" ca="1" si="76"/>
        <v>462214</v>
      </c>
      <c r="AA987">
        <f t="shared" ca="1" si="77"/>
        <v>604366</v>
      </c>
      <c r="AB987">
        <f t="shared" ca="1" si="78"/>
        <v>-462214</v>
      </c>
      <c r="AC987">
        <f t="shared" ca="1" si="79"/>
        <v>142152</v>
      </c>
    </row>
    <row r="988" spans="1:29" x14ac:dyDescent="0.25">
      <c r="A988" t="s">
        <v>2415</v>
      </c>
      <c r="B988" t="s">
        <v>2416</v>
      </c>
      <c r="C988" t="s">
        <v>299</v>
      </c>
      <c r="D988" t="s">
        <v>300</v>
      </c>
      <c r="E988" t="s">
        <v>301</v>
      </c>
      <c r="F988" t="s">
        <v>302</v>
      </c>
      <c r="G988" t="s">
        <v>106</v>
      </c>
      <c r="H988" t="s">
        <v>2464</v>
      </c>
      <c r="I988" t="s">
        <v>3632</v>
      </c>
      <c r="J988" t="s">
        <v>3633</v>
      </c>
      <c r="K988" t="s">
        <v>1615</v>
      </c>
      <c r="L988" t="s">
        <v>1616</v>
      </c>
      <c r="M988">
        <v>825078</v>
      </c>
      <c r="N988">
        <v>-825078</v>
      </c>
      <c r="O988">
        <v>0</v>
      </c>
      <c r="Q988" t="e">
        <f>MATCH(A988,Вед!A:A,0)</f>
        <v>#N/A</v>
      </c>
      <c r="R988" t="e">
        <f>INDEX(Вед!D:D,Лист2!Q988)</f>
        <v>#N/A</v>
      </c>
      <c r="S988" t="e">
        <f>INDEX(Вед!E:E,Лист2!Q988)</f>
        <v>#N/A</v>
      </c>
      <c r="T988">
        <f>MATCH(G988,ЦС2!A:A,0)</f>
        <v>5</v>
      </c>
      <c r="U988" t="str">
        <f>INDEX(ЦС2!D:D,Лист2!T988)</f>
        <v>Государственная программа 4</v>
      </c>
      <c r="V988" t="e">
        <f>MATCH(I988,ЦС10!A:A,0)</f>
        <v>#N/A</v>
      </c>
      <c r="W988" t="e">
        <f>INDEX(ЦС10!D:D,Лист2!V988)</f>
        <v>#N/A</v>
      </c>
      <c r="X988" t="e">
        <f>INDEX(ЦС10!E:E,Лист2!V988)</f>
        <v>#N/A</v>
      </c>
      <c r="Y988">
        <f t="shared" ca="1" si="75"/>
        <v>1</v>
      </c>
      <c r="Z988">
        <f t="shared" ca="1" si="76"/>
        <v>593742</v>
      </c>
      <c r="AA988">
        <f t="shared" ca="1" si="77"/>
        <v>751639</v>
      </c>
      <c r="AB988">
        <f t="shared" ca="1" si="78"/>
        <v>-593742</v>
      </c>
      <c r="AC988">
        <f t="shared" ca="1" si="79"/>
        <v>157897</v>
      </c>
    </row>
    <row r="989" spans="1:29" x14ac:dyDescent="0.25">
      <c r="A989" t="s">
        <v>2415</v>
      </c>
      <c r="B989" t="s">
        <v>2416</v>
      </c>
      <c r="C989" t="s">
        <v>299</v>
      </c>
      <c r="D989" t="s">
        <v>300</v>
      </c>
      <c r="E989" t="s">
        <v>301</v>
      </c>
      <c r="F989" t="s">
        <v>302</v>
      </c>
      <c r="G989" t="s">
        <v>106</v>
      </c>
      <c r="H989" t="s">
        <v>2464</v>
      </c>
      <c r="I989" t="s">
        <v>3634</v>
      </c>
      <c r="J989" t="s">
        <v>3635</v>
      </c>
      <c r="K989" t="s">
        <v>102</v>
      </c>
      <c r="L989" t="s">
        <v>103</v>
      </c>
      <c r="M989">
        <v>884308</v>
      </c>
      <c r="N989">
        <v>-884308</v>
      </c>
      <c r="O989">
        <v>0</v>
      </c>
      <c r="Q989" t="e">
        <f>MATCH(A989,Вед!A:A,0)</f>
        <v>#N/A</v>
      </c>
      <c r="R989" t="e">
        <f>INDEX(Вед!D:D,Лист2!Q989)</f>
        <v>#N/A</v>
      </c>
      <c r="S989" t="e">
        <f>INDEX(Вед!E:E,Лист2!Q989)</f>
        <v>#N/A</v>
      </c>
      <c r="T989">
        <f>MATCH(G989,ЦС2!A:A,0)</f>
        <v>5</v>
      </c>
      <c r="U989" t="str">
        <f>INDEX(ЦС2!D:D,Лист2!T989)</f>
        <v>Государственная программа 4</v>
      </c>
      <c r="V989" t="e">
        <f>MATCH(I989,ЦС10!A:A,0)</f>
        <v>#N/A</v>
      </c>
      <c r="W989" t="e">
        <f>INDEX(ЦС10!D:D,Лист2!V989)</f>
        <v>#N/A</v>
      </c>
      <c r="X989" t="e">
        <f>INDEX(ЦС10!E:E,Лист2!V989)</f>
        <v>#N/A</v>
      </c>
      <c r="Y989">
        <f t="shared" ca="1" si="75"/>
        <v>0</v>
      </c>
      <c r="Z989">
        <f t="shared" ca="1" si="76"/>
        <v>89882</v>
      </c>
      <c r="AA989">
        <f t="shared" ca="1" si="77"/>
        <v>693900</v>
      </c>
      <c r="AB989">
        <f t="shared" ca="1" si="78"/>
        <v>89882</v>
      </c>
      <c r="AC989">
        <f t="shared" ca="1" si="79"/>
        <v>783782</v>
      </c>
    </row>
    <row r="990" spans="1:29" x14ac:dyDescent="0.25">
      <c r="A990" t="s">
        <v>2415</v>
      </c>
      <c r="B990" t="s">
        <v>2416</v>
      </c>
      <c r="C990" t="s">
        <v>299</v>
      </c>
      <c r="D990" t="s">
        <v>300</v>
      </c>
      <c r="E990" t="s">
        <v>301</v>
      </c>
      <c r="F990" t="s">
        <v>302</v>
      </c>
      <c r="G990" t="s">
        <v>106</v>
      </c>
      <c r="H990" t="s">
        <v>2464</v>
      </c>
      <c r="I990" t="s">
        <v>3634</v>
      </c>
      <c r="J990" t="s">
        <v>3635</v>
      </c>
      <c r="K990" t="s">
        <v>1615</v>
      </c>
      <c r="L990" t="s">
        <v>1616</v>
      </c>
      <c r="M990">
        <v>308870</v>
      </c>
      <c r="N990">
        <v>106975</v>
      </c>
      <c r="O990">
        <v>415845</v>
      </c>
      <c r="Q990" t="e">
        <f>MATCH(A990,Вед!A:A,0)</f>
        <v>#N/A</v>
      </c>
      <c r="R990" t="e">
        <f>INDEX(Вед!D:D,Лист2!Q990)</f>
        <v>#N/A</v>
      </c>
      <c r="S990" t="e">
        <f>INDEX(Вед!E:E,Лист2!Q990)</f>
        <v>#N/A</v>
      </c>
      <c r="T990">
        <f>MATCH(G990,ЦС2!A:A,0)</f>
        <v>5</v>
      </c>
      <c r="U990" t="str">
        <f>INDEX(ЦС2!D:D,Лист2!T990)</f>
        <v>Государственная программа 4</v>
      </c>
      <c r="V990" t="e">
        <f>MATCH(I990,ЦС10!A:A,0)</f>
        <v>#N/A</v>
      </c>
      <c r="W990" t="e">
        <f>INDEX(ЦС10!D:D,Лист2!V990)</f>
        <v>#N/A</v>
      </c>
      <c r="X990" t="e">
        <f>INDEX(ЦС10!E:E,Лист2!V990)</f>
        <v>#N/A</v>
      </c>
      <c r="Y990">
        <f t="shared" ca="1" si="75"/>
        <v>3</v>
      </c>
      <c r="Z990">
        <f t="shared" ca="1" si="76"/>
        <v>443950</v>
      </c>
      <c r="AA990">
        <f t="shared" ca="1" si="77"/>
        <v>897976</v>
      </c>
      <c r="AB990">
        <f t="shared" ca="1" si="78"/>
        <v>0</v>
      </c>
      <c r="AC990">
        <f t="shared" ca="1" si="79"/>
        <v>897976</v>
      </c>
    </row>
    <row r="991" spans="1:29" x14ac:dyDescent="0.25">
      <c r="A991" t="s">
        <v>2415</v>
      </c>
      <c r="B991" t="s">
        <v>2416</v>
      </c>
      <c r="C991" t="s">
        <v>299</v>
      </c>
      <c r="D991" t="s">
        <v>300</v>
      </c>
      <c r="E991" t="s">
        <v>301</v>
      </c>
      <c r="F991" t="s">
        <v>302</v>
      </c>
      <c r="G991" t="s">
        <v>106</v>
      </c>
      <c r="H991" t="s">
        <v>2464</v>
      </c>
      <c r="I991" t="s">
        <v>3636</v>
      </c>
      <c r="J991" t="s">
        <v>3637</v>
      </c>
      <c r="K991" t="s">
        <v>138</v>
      </c>
      <c r="L991" t="s">
        <v>139</v>
      </c>
      <c r="M991">
        <v>139597</v>
      </c>
      <c r="N991">
        <v>76282</v>
      </c>
      <c r="O991">
        <v>215879</v>
      </c>
      <c r="Q991" t="e">
        <f>MATCH(A991,Вед!A:A,0)</f>
        <v>#N/A</v>
      </c>
      <c r="R991" t="e">
        <f>INDEX(Вед!D:D,Лист2!Q991)</f>
        <v>#N/A</v>
      </c>
      <c r="S991" t="e">
        <f>INDEX(Вед!E:E,Лист2!Q991)</f>
        <v>#N/A</v>
      </c>
      <c r="T991">
        <f>MATCH(G991,ЦС2!A:A,0)</f>
        <v>5</v>
      </c>
      <c r="U991" t="str">
        <f>INDEX(ЦС2!D:D,Лист2!T991)</f>
        <v>Государственная программа 4</v>
      </c>
      <c r="V991" t="e">
        <f>MATCH(I991,ЦС10!A:A,0)</f>
        <v>#N/A</v>
      </c>
      <c r="W991" t="e">
        <f>INDEX(ЦС10!D:D,Лист2!V991)</f>
        <v>#N/A</v>
      </c>
      <c r="X991" t="e">
        <f>INDEX(ЦС10!E:E,Лист2!V991)</f>
        <v>#N/A</v>
      </c>
      <c r="Y991">
        <f t="shared" ca="1" si="75"/>
        <v>0</v>
      </c>
      <c r="Z991">
        <f t="shared" ca="1" si="76"/>
        <v>127274</v>
      </c>
      <c r="AA991">
        <f t="shared" ca="1" si="77"/>
        <v>200573</v>
      </c>
      <c r="AB991">
        <f t="shared" ca="1" si="78"/>
        <v>127274</v>
      </c>
      <c r="AC991">
        <f t="shared" ca="1" si="79"/>
        <v>327847</v>
      </c>
    </row>
    <row r="992" spans="1:29" x14ac:dyDescent="0.25">
      <c r="A992" t="s">
        <v>2415</v>
      </c>
      <c r="B992" t="s">
        <v>2416</v>
      </c>
      <c r="C992" t="s">
        <v>299</v>
      </c>
      <c r="D992" t="s">
        <v>300</v>
      </c>
      <c r="E992" t="s">
        <v>301</v>
      </c>
      <c r="F992" t="s">
        <v>302</v>
      </c>
      <c r="G992" t="s">
        <v>106</v>
      </c>
      <c r="H992" t="s">
        <v>2464</v>
      </c>
      <c r="I992" t="s">
        <v>3638</v>
      </c>
      <c r="J992" t="s">
        <v>3639</v>
      </c>
      <c r="K992" t="s">
        <v>1540</v>
      </c>
      <c r="L992" t="s">
        <v>1541</v>
      </c>
      <c r="M992">
        <v>887151</v>
      </c>
      <c r="N992">
        <v>-852489</v>
      </c>
      <c r="O992">
        <v>34662</v>
      </c>
      <c r="Q992" t="e">
        <f>MATCH(A992,Вед!A:A,0)</f>
        <v>#N/A</v>
      </c>
      <c r="R992" t="e">
        <f>INDEX(Вед!D:D,Лист2!Q992)</f>
        <v>#N/A</v>
      </c>
      <c r="S992" t="e">
        <f>INDEX(Вед!E:E,Лист2!Q992)</f>
        <v>#N/A</v>
      </c>
      <c r="T992">
        <f>MATCH(G992,ЦС2!A:A,0)</f>
        <v>5</v>
      </c>
      <c r="U992" t="str">
        <f>INDEX(ЦС2!D:D,Лист2!T992)</f>
        <v>Государственная программа 4</v>
      </c>
      <c r="V992" t="e">
        <f>MATCH(I992,ЦС10!A:A,0)</f>
        <v>#N/A</v>
      </c>
      <c r="W992" t="e">
        <f>INDEX(ЦС10!D:D,Лист2!V992)</f>
        <v>#N/A</v>
      </c>
      <c r="X992" t="e">
        <f>INDEX(ЦС10!E:E,Лист2!V992)</f>
        <v>#N/A</v>
      </c>
      <c r="Y992">
        <f t="shared" ca="1" si="75"/>
        <v>0</v>
      </c>
      <c r="Z992">
        <f t="shared" ca="1" si="76"/>
        <v>57222</v>
      </c>
      <c r="AA992">
        <f t="shared" ca="1" si="77"/>
        <v>242253</v>
      </c>
      <c r="AB992">
        <f t="shared" ca="1" si="78"/>
        <v>57222</v>
      </c>
      <c r="AC992">
        <f t="shared" ca="1" si="79"/>
        <v>299475</v>
      </c>
    </row>
    <row r="993" spans="1:29" x14ac:dyDescent="0.25">
      <c r="A993" t="s">
        <v>2415</v>
      </c>
      <c r="B993" t="s">
        <v>2416</v>
      </c>
      <c r="C993" t="s">
        <v>299</v>
      </c>
      <c r="D993" t="s">
        <v>300</v>
      </c>
      <c r="E993" t="s">
        <v>301</v>
      </c>
      <c r="F993" t="s">
        <v>302</v>
      </c>
      <c r="G993" t="s">
        <v>106</v>
      </c>
      <c r="H993" t="s">
        <v>2464</v>
      </c>
      <c r="I993" t="s">
        <v>3640</v>
      </c>
      <c r="J993" t="s">
        <v>3641</v>
      </c>
      <c r="K993" t="s">
        <v>138</v>
      </c>
      <c r="L993" t="s">
        <v>139</v>
      </c>
      <c r="M993">
        <v>638752</v>
      </c>
      <c r="N993">
        <v>0</v>
      </c>
      <c r="O993">
        <v>638752</v>
      </c>
      <c r="Q993" t="e">
        <f>MATCH(A993,Вед!A:A,0)</f>
        <v>#N/A</v>
      </c>
      <c r="R993" t="e">
        <f>INDEX(Вед!D:D,Лист2!Q993)</f>
        <v>#N/A</v>
      </c>
      <c r="S993" t="e">
        <f>INDEX(Вед!E:E,Лист2!Q993)</f>
        <v>#N/A</v>
      </c>
      <c r="T993">
        <f>MATCH(G993,ЦС2!A:A,0)</f>
        <v>5</v>
      </c>
      <c r="U993" t="str">
        <f>INDEX(ЦС2!D:D,Лист2!T993)</f>
        <v>Государственная программа 4</v>
      </c>
      <c r="V993" t="e">
        <f>MATCH(I993,ЦС10!A:A,0)</f>
        <v>#N/A</v>
      </c>
      <c r="W993" t="e">
        <f>INDEX(ЦС10!D:D,Лист2!V993)</f>
        <v>#N/A</v>
      </c>
      <c r="X993" t="e">
        <f>INDEX(ЦС10!E:E,Лист2!V993)</f>
        <v>#N/A</v>
      </c>
      <c r="Y993">
        <f t="shared" ca="1" si="75"/>
        <v>0</v>
      </c>
      <c r="Z993">
        <f t="shared" ca="1" si="76"/>
        <v>146714</v>
      </c>
      <c r="AA993">
        <f t="shared" ca="1" si="77"/>
        <v>633382</v>
      </c>
      <c r="AB993">
        <f t="shared" ca="1" si="78"/>
        <v>146714</v>
      </c>
      <c r="AC993">
        <f t="shared" ca="1" si="79"/>
        <v>780096</v>
      </c>
    </row>
    <row r="994" spans="1:29" x14ac:dyDescent="0.25">
      <c r="A994" t="s">
        <v>2415</v>
      </c>
      <c r="B994" t="s">
        <v>2416</v>
      </c>
      <c r="C994" t="s">
        <v>299</v>
      </c>
      <c r="D994" t="s">
        <v>300</v>
      </c>
      <c r="E994" t="s">
        <v>301</v>
      </c>
      <c r="F994" t="s">
        <v>302</v>
      </c>
      <c r="G994" t="s">
        <v>106</v>
      </c>
      <c r="H994" t="s">
        <v>2464</v>
      </c>
      <c r="I994" t="s">
        <v>3642</v>
      </c>
      <c r="J994" t="s">
        <v>3643</v>
      </c>
      <c r="K994" t="s">
        <v>1540</v>
      </c>
      <c r="L994" t="s">
        <v>1541</v>
      </c>
      <c r="M994">
        <v>547448</v>
      </c>
      <c r="N994">
        <v>0</v>
      </c>
      <c r="O994">
        <v>547448</v>
      </c>
      <c r="Q994" t="e">
        <f>MATCH(A994,Вед!A:A,0)</f>
        <v>#N/A</v>
      </c>
      <c r="R994" t="e">
        <f>INDEX(Вед!D:D,Лист2!Q994)</f>
        <v>#N/A</v>
      </c>
      <c r="S994" t="e">
        <f>INDEX(Вед!E:E,Лист2!Q994)</f>
        <v>#N/A</v>
      </c>
      <c r="T994">
        <f>MATCH(G994,ЦС2!A:A,0)</f>
        <v>5</v>
      </c>
      <c r="U994" t="str">
        <f>INDEX(ЦС2!D:D,Лист2!T994)</f>
        <v>Государственная программа 4</v>
      </c>
      <c r="V994" t="e">
        <f>MATCH(I994,ЦС10!A:A,0)</f>
        <v>#N/A</v>
      </c>
      <c r="W994" t="e">
        <f>INDEX(ЦС10!D:D,Лист2!V994)</f>
        <v>#N/A</v>
      </c>
      <c r="X994" t="e">
        <f>INDEX(ЦС10!E:E,Лист2!V994)</f>
        <v>#N/A</v>
      </c>
      <c r="Y994">
        <f t="shared" ca="1" si="75"/>
        <v>1</v>
      </c>
      <c r="Z994">
        <f t="shared" ca="1" si="76"/>
        <v>240632</v>
      </c>
      <c r="AA994">
        <f t="shared" ca="1" si="77"/>
        <v>471390</v>
      </c>
      <c r="AB994">
        <f t="shared" ca="1" si="78"/>
        <v>-240632</v>
      </c>
      <c r="AC994">
        <f t="shared" ca="1" si="79"/>
        <v>230758</v>
      </c>
    </row>
    <row r="995" spans="1:29" x14ac:dyDescent="0.25">
      <c r="A995" t="s">
        <v>2415</v>
      </c>
      <c r="B995" t="s">
        <v>2416</v>
      </c>
      <c r="C995" t="s">
        <v>299</v>
      </c>
      <c r="D995" t="s">
        <v>300</v>
      </c>
      <c r="E995" t="s">
        <v>301</v>
      </c>
      <c r="F995" t="s">
        <v>302</v>
      </c>
      <c r="G995" t="s">
        <v>106</v>
      </c>
      <c r="H995" t="s">
        <v>2464</v>
      </c>
      <c r="I995" t="s">
        <v>2642</v>
      </c>
      <c r="J995" t="s">
        <v>2643</v>
      </c>
      <c r="K995" t="s">
        <v>74</v>
      </c>
      <c r="L995" t="s">
        <v>75</v>
      </c>
      <c r="M995">
        <v>691884</v>
      </c>
      <c r="N995">
        <v>-494368</v>
      </c>
      <c r="O995">
        <v>197516</v>
      </c>
      <c r="Q995" t="e">
        <f>MATCH(A995,Вед!A:A,0)</f>
        <v>#N/A</v>
      </c>
      <c r="R995" t="e">
        <f>INDEX(Вед!D:D,Лист2!Q995)</f>
        <v>#N/A</v>
      </c>
      <c r="S995" t="e">
        <f>INDEX(Вед!E:E,Лист2!Q995)</f>
        <v>#N/A</v>
      </c>
      <c r="T995">
        <f>MATCH(G995,ЦС2!A:A,0)</f>
        <v>5</v>
      </c>
      <c r="U995" t="str">
        <f>INDEX(ЦС2!D:D,Лист2!T995)</f>
        <v>Государственная программа 4</v>
      </c>
      <c r="V995" t="e">
        <f>MATCH(I995,ЦС10!A:A,0)</f>
        <v>#N/A</v>
      </c>
      <c r="W995" t="e">
        <f>INDEX(ЦС10!D:D,Лист2!V995)</f>
        <v>#N/A</v>
      </c>
      <c r="X995" t="e">
        <f>INDEX(ЦС10!E:E,Лист2!V995)</f>
        <v>#N/A</v>
      </c>
      <c r="Y995">
        <f t="shared" ca="1" si="75"/>
        <v>2</v>
      </c>
      <c r="Z995">
        <f t="shared" ca="1" si="76"/>
        <v>218238</v>
      </c>
      <c r="AA995">
        <f t="shared" ca="1" si="77"/>
        <v>805460</v>
      </c>
      <c r="AB995">
        <f t="shared" ca="1" si="78"/>
        <v>-805460</v>
      </c>
      <c r="AC995">
        <f t="shared" ca="1" si="79"/>
        <v>0</v>
      </c>
    </row>
    <row r="996" spans="1:29" x14ac:dyDescent="0.25">
      <c r="A996" t="s">
        <v>2415</v>
      </c>
      <c r="B996" t="s">
        <v>2416</v>
      </c>
      <c r="C996" t="s">
        <v>299</v>
      </c>
      <c r="D996" t="s">
        <v>300</v>
      </c>
      <c r="E996" t="s">
        <v>301</v>
      </c>
      <c r="F996" t="s">
        <v>302</v>
      </c>
      <c r="G996" t="s">
        <v>106</v>
      </c>
      <c r="H996" t="s">
        <v>2464</v>
      </c>
      <c r="I996" t="s">
        <v>2642</v>
      </c>
      <c r="J996" t="s">
        <v>2643</v>
      </c>
      <c r="K996" t="s">
        <v>154</v>
      </c>
      <c r="L996" t="s">
        <v>155</v>
      </c>
      <c r="M996">
        <v>485353</v>
      </c>
      <c r="N996">
        <v>0</v>
      </c>
      <c r="O996">
        <v>485353</v>
      </c>
      <c r="Q996" t="e">
        <f>MATCH(A996,Вед!A:A,0)</f>
        <v>#N/A</v>
      </c>
      <c r="R996" t="e">
        <f>INDEX(Вед!D:D,Лист2!Q996)</f>
        <v>#N/A</v>
      </c>
      <c r="S996" t="e">
        <f>INDEX(Вед!E:E,Лист2!Q996)</f>
        <v>#N/A</v>
      </c>
      <c r="T996">
        <f>MATCH(G996,ЦС2!A:A,0)</f>
        <v>5</v>
      </c>
      <c r="U996" t="str">
        <f>INDEX(ЦС2!D:D,Лист2!T996)</f>
        <v>Государственная программа 4</v>
      </c>
      <c r="V996" t="e">
        <f>MATCH(I996,ЦС10!A:A,0)</f>
        <v>#N/A</v>
      </c>
      <c r="W996" t="e">
        <f>INDEX(ЦС10!D:D,Лист2!V996)</f>
        <v>#N/A</v>
      </c>
      <c r="X996" t="e">
        <f>INDEX(ЦС10!E:E,Лист2!V996)</f>
        <v>#N/A</v>
      </c>
      <c r="Y996">
        <f t="shared" ca="1" si="75"/>
        <v>2</v>
      </c>
      <c r="Z996">
        <f t="shared" ca="1" si="76"/>
        <v>315516</v>
      </c>
      <c r="AA996">
        <f t="shared" ca="1" si="77"/>
        <v>899235</v>
      </c>
      <c r="AB996">
        <f t="shared" ca="1" si="78"/>
        <v>-899235</v>
      </c>
      <c r="AC996">
        <f t="shared" ca="1" si="79"/>
        <v>0</v>
      </c>
    </row>
    <row r="997" spans="1:29" x14ac:dyDescent="0.25">
      <c r="A997" t="s">
        <v>2415</v>
      </c>
      <c r="B997" t="s">
        <v>2416</v>
      </c>
      <c r="C997" t="s">
        <v>299</v>
      </c>
      <c r="D997" t="s">
        <v>300</v>
      </c>
      <c r="E997" t="s">
        <v>301</v>
      </c>
      <c r="F997" t="s">
        <v>302</v>
      </c>
      <c r="G997" t="s">
        <v>106</v>
      </c>
      <c r="H997" t="s">
        <v>2464</v>
      </c>
      <c r="I997" t="s">
        <v>3644</v>
      </c>
      <c r="J997" t="s">
        <v>3645</v>
      </c>
      <c r="K997" t="s">
        <v>355</v>
      </c>
      <c r="L997" t="s">
        <v>356</v>
      </c>
      <c r="M997">
        <v>607547</v>
      </c>
      <c r="N997">
        <v>-560459</v>
      </c>
      <c r="O997">
        <v>47088</v>
      </c>
      <c r="Q997" t="e">
        <f>MATCH(A997,Вед!A:A,0)</f>
        <v>#N/A</v>
      </c>
      <c r="R997" t="e">
        <f>INDEX(Вед!D:D,Лист2!Q997)</f>
        <v>#N/A</v>
      </c>
      <c r="S997" t="e">
        <f>INDEX(Вед!E:E,Лист2!Q997)</f>
        <v>#N/A</v>
      </c>
      <c r="T997">
        <f>MATCH(G997,ЦС2!A:A,0)</f>
        <v>5</v>
      </c>
      <c r="U997" t="str">
        <f>INDEX(ЦС2!D:D,Лист2!T997)</f>
        <v>Государственная программа 4</v>
      </c>
      <c r="V997" t="e">
        <f>MATCH(I997,ЦС10!A:A,0)</f>
        <v>#N/A</v>
      </c>
      <c r="W997" t="e">
        <f>INDEX(ЦС10!D:D,Лист2!V997)</f>
        <v>#N/A</v>
      </c>
      <c r="X997" t="e">
        <f>INDEX(ЦС10!E:E,Лист2!V997)</f>
        <v>#N/A</v>
      </c>
      <c r="Y997">
        <f t="shared" ca="1" si="75"/>
        <v>1</v>
      </c>
      <c r="Z997">
        <f t="shared" ca="1" si="76"/>
        <v>250</v>
      </c>
      <c r="AA997">
        <f t="shared" ca="1" si="77"/>
        <v>578</v>
      </c>
      <c r="AB997">
        <f t="shared" ca="1" si="78"/>
        <v>-250</v>
      </c>
      <c r="AC997">
        <f t="shared" ca="1" si="79"/>
        <v>328</v>
      </c>
    </row>
    <row r="998" spans="1:29" x14ac:dyDescent="0.25">
      <c r="A998" t="s">
        <v>2415</v>
      </c>
      <c r="B998" t="s">
        <v>2416</v>
      </c>
      <c r="C998" t="s">
        <v>299</v>
      </c>
      <c r="D998" t="s">
        <v>300</v>
      </c>
      <c r="E998" t="s">
        <v>301</v>
      </c>
      <c r="F998" t="s">
        <v>302</v>
      </c>
      <c r="G998" t="s">
        <v>106</v>
      </c>
      <c r="H998" t="s">
        <v>2464</v>
      </c>
      <c r="I998" t="s">
        <v>3646</v>
      </c>
      <c r="J998" t="s">
        <v>3647</v>
      </c>
      <c r="K998" t="s">
        <v>741</v>
      </c>
      <c r="L998" t="s">
        <v>742</v>
      </c>
      <c r="M998">
        <v>860393</v>
      </c>
      <c r="N998">
        <v>-583363</v>
      </c>
      <c r="O998">
        <v>277030</v>
      </c>
      <c r="Q998" t="e">
        <f>MATCH(A998,Вед!A:A,0)</f>
        <v>#N/A</v>
      </c>
      <c r="R998" t="e">
        <f>INDEX(Вед!D:D,Лист2!Q998)</f>
        <v>#N/A</v>
      </c>
      <c r="S998" t="e">
        <f>INDEX(Вед!E:E,Лист2!Q998)</f>
        <v>#N/A</v>
      </c>
      <c r="T998">
        <f>MATCH(G998,ЦС2!A:A,0)</f>
        <v>5</v>
      </c>
      <c r="U998" t="str">
        <f>INDEX(ЦС2!D:D,Лист2!T998)</f>
        <v>Государственная программа 4</v>
      </c>
      <c r="V998" t="e">
        <f>MATCH(I998,ЦС10!A:A,0)</f>
        <v>#N/A</v>
      </c>
      <c r="W998" t="e">
        <f>INDEX(ЦС10!D:D,Лист2!V998)</f>
        <v>#N/A</v>
      </c>
      <c r="X998" t="e">
        <f>INDEX(ЦС10!E:E,Лист2!V998)</f>
        <v>#N/A</v>
      </c>
      <c r="Y998">
        <f t="shared" ca="1" si="75"/>
        <v>3</v>
      </c>
      <c r="Z998">
        <f t="shared" ca="1" si="76"/>
        <v>1494</v>
      </c>
      <c r="AA998">
        <f t="shared" ca="1" si="77"/>
        <v>1691</v>
      </c>
      <c r="AB998">
        <f t="shared" ca="1" si="78"/>
        <v>0</v>
      </c>
      <c r="AC998">
        <f t="shared" ca="1" si="79"/>
        <v>1691</v>
      </c>
    </row>
    <row r="999" spans="1:29" x14ac:dyDescent="0.25">
      <c r="A999" t="s">
        <v>2415</v>
      </c>
      <c r="B999" t="s">
        <v>2416</v>
      </c>
      <c r="C999" t="s">
        <v>299</v>
      </c>
      <c r="D999" t="s">
        <v>300</v>
      </c>
      <c r="E999" t="s">
        <v>301</v>
      </c>
      <c r="F999" t="s">
        <v>302</v>
      </c>
      <c r="G999" t="s">
        <v>106</v>
      </c>
      <c r="H999" t="s">
        <v>2464</v>
      </c>
      <c r="I999" t="s">
        <v>3648</v>
      </c>
      <c r="J999" t="s">
        <v>3649</v>
      </c>
      <c r="K999" t="s">
        <v>2043</v>
      </c>
      <c r="L999" t="s">
        <v>2044</v>
      </c>
      <c r="M999">
        <v>23352</v>
      </c>
      <c r="N999">
        <v>18115</v>
      </c>
      <c r="O999">
        <v>41467</v>
      </c>
      <c r="Q999" t="e">
        <f>MATCH(A999,Вед!A:A,0)</f>
        <v>#N/A</v>
      </c>
      <c r="R999" t="e">
        <f>INDEX(Вед!D:D,Лист2!Q999)</f>
        <v>#N/A</v>
      </c>
      <c r="S999" t="e">
        <f>INDEX(Вед!E:E,Лист2!Q999)</f>
        <v>#N/A</v>
      </c>
      <c r="T999">
        <f>MATCH(G999,ЦС2!A:A,0)</f>
        <v>5</v>
      </c>
      <c r="U999" t="str">
        <f>INDEX(ЦС2!D:D,Лист2!T999)</f>
        <v>Государственная программа 4</v>
      </c>
      <c r="V999" t="e">
        <f>MATCH(I999,ЦС10!A:A,0)</f>
        <v>#N/A</v>
      </c>
      <c r="W999" t="e">
        <f>INDEX(ЦС10!D:D,Лист2!V999)</f>
        <v>#N/A</v>
      </c>
      <c r="X999" t="e">
        <f>INDEX(ЦС10!E:E,Лист2!V999)</f>
        <v>#N/A</v>
      </c>
      <c r="Y999">
        <f t="shared" ca="1" si="75"/>
        <v>3</v>
      </c>
      <c r="Z999">
        <f t="shared" ca="1" si="76"/>
        <v>246104</v>
      </c>
      <c r="AA999">
        <f t="shared" ca="1" si="77"/>
        <v>292146</v>
      </c>
      <c r="AB999">
        <f t="shared" ca="1" si="78"/>
        <v>0</v>
      </c>
      <c r="AC999">
        <f t="shared" ca="1" si="79"/>
        <v>292146</v>
      </c>
    </row>
    <row r="1000" spans="1:29" x14ac:dyDescent="0.25">
      <c r="A1000" t="s">
        <v>2415</v>
      </c>
      <c r="B1000" t="s">
        <v>2416</v>
      </c>
      <c r="C1000" t="s">
        <v>299</v>
      </c>
      <c r="D1000" t="s">
        <v>300</v>
      </c>
      <c r="E1000" t="s">
        <v>301</v>
      </c>
      <c r="F1000" t="s">
        <v>302</v>
      </c>
      <c r="G1000" t="s">
        <v>106</v>
      </c>
      <c r="H1000" t="s">
        <v>2464</v>
      </c>
      <c r="I1000" t="s">
        <v>3650</v>
      </c>
      <c r="J1000" t="s">
        <v>3651</v>
      </c>
      <c r="K1000" t="s">
        <v>2043</v>
      </c>
      <c r="L1000" t="s">
        <v>2044</v>
      </c>
      <c r="M1000">
        <v>262556</v>
      </c>
      <c r="N1000">
        <v>172328</v>
      </c>
      <c r="O1000">
        <v>434884</v>
      </c>
      <c r="Q1000" t="e">
        <f>MATCH(A1000,Вед!A:A,0)</f>
        <v>#N/A</v>
      </c>
      <c r="R1000" t="e">
        <f>INDEX(Вед!D:D,Лист2!Q1000)</f>
        <v>#N/A</v>
      </c>
      <c r="S1000" t="e">
        <f>INDEX(Вед!E:E,Лист2!Q1000)</f>
        <v>#N/A</v>
      </c>
      <c r="T1000">
        <f>MATCH(G1000,ЦС2!A:A,0)</f>
        <v>5</v>
      </c>
      <c r="U1000" t="str">
        <f>INDEX(ЦС2!D:D,Лист2!T1000)</f>
        <v>Государственная программа 4</v>
      </c>
      <c r="V1000" t="e">
        <f>MATCH(I1000,ЦС10!A:A,0)</f>
        <v>#N/A</v>
      </c>
      <c r="W1000" t="e">
        <f>INDEX(ЦС10!D:D,Лист2!V1000)</f>
        <v>#N/A</v>
      </c>
      <c r="X1000" t="e">
        <f>INDEX(ЦС10!E:E,Лист2!V1000)</f>
        <v>#N/A</v>
      </c>
      <c r="Y1000">
        <f t="shared" ca="1" si="75"/>
        <v>3</v>
      </c>
      <c r="Z1000">
        <f t="shared" ca="1" si="76"/>
        <v>189970</v>
      </c>
      <c r="AA1000">
        <f t="shared" ca="1" si="77"/>
        <v>245941</v>
      </c>
      <c r="AB1000">
        <f t="shared" ca="1" si="78"/>
        <v>0</v>
      </c>
      <c r="AC1000">
        <f t="shared" ca="1" si="79"/>
        <v>245941</v>
      </c>
    </row>
    <row r="1001" spans="1:29" x14ac:dyDescent="0.25">
      <c r="A1001" t="s">
        <v>2415</v>
      </c>
      <c r="B1001" t="s">
        <v>2416</v>
      </c>
      <c r="C1001" t="s">
        <v>299</v>
      </c>
      <c r="D1001" t="s">
        <v>300</v>
      </c>
      <c r="E1001" t="s">
        <v>301</v>
      </c>
      <c r="F1001" t="s">
        <v>302</v>
      </c>
      <c r="G1001" t="s">
        <v>106</v>
      </c>
      <c r="H1001" t="s">
        <v>2464</v>
      </c>
      <c r="I1001" t="s">
        <v>3652</v>
      </c>
      <c r="J1001" t="s">
        <v>3653</v>
      </c>
      <c r="K1001" t="s">
        <v>1615</v>
      </c>
      <c r="L1001" t="s">
        <v>1616</v>
      </c>
      <c r="M1001">
        <v>94203</v>
      </c>
      <c r="N1001">
        <v>-64144</v>
      </c>
      <c r="O1001">
        <v>30059</v>
      </c>
      <c r="Q1001" t="e">
        <f>MATCH(A1001,Вед!A:A,0)</f>
        <v>#N/A</v>
      </c>
      <c r="R1001" t="e">
        <f>INDEX(Вед!D:D,Лист2!Q1001)</f>
        <v>#N/A</v>
      </c>
      <c r="S1001" t="e">
        <f>INDEX(Вед!E:E,Лист2!Q1001)</f>
        <v>#N/A</v>
      </c>
      <c r="T1001">
        <f>MATCH(G1001,ЦС2!A:A,0)</f>
        <v>5</v>
      </c>
      <c r="U1001" t="str">
        <f>INDEX(ЦС2!D:D,Лист2!T1001)</f>
        <v>Государственная программа 4</v>
      </c>
      <c r="V1001" t="e">
        <f>MATCH(I1001,ЦС10!A:A,0)</f>
        <v>#N/A</v>
      </c>
      <c r="W1001" t="e">
        <f>INDEX(ЦС10!D:D,Лист2!V1001)</f>
        <v>#N/A</v>
      </c>
      <c r="X1001" t="e">
        <f>INDEX(ЦС10!E:E,Лист2!V1001)</f>
        <v>#N/A</v>
      </c>
      <c r="Y1001">
        <f t="shared" ca="1" si="75"/>
        <v>2</v>
      </c>
      <c r="Z1001">
        <f t="shared" ca="1" si="76"/>
        <v>261934</v>
      </c>
      <c r="AA1001">
        <f t="shared" ca="1" si="77"/>
        <v>901786</v>
      </c>
      <c r="AB1001">
        <f t="shared" ca="1" si="78"/>
        <v>-901786</v>
      </c>
      <c r="AC1001">
        <f t="shared" ca="1" si="79"/>
        <v>0</v>
      </c>
    </row>
    <row r="1002" spans="1:29" x14ac:dyDescent="0.25">
      <c r="A1002" t="s">
        <v>2415</v>
      </c>
      <c r="B1002" t="s">
        <v>2416</v>
      </c>
      <c r="C1002" t="s">
        <v>299</v>
      </c>
      <c r="D1002" t="s">
        <v>300</v>
      </c>
      <c r="E1002" t="s">
        <v>301</v>
      </c>
      <c r="F1002" t="s">
        <v>302</v>
      </c>
      <c r="G1002" t="s">
        <v>106</v>
      </c>
      <c r="H1002" t="s">
        <v>2464</v>
      </c>
      <c r="I1002" t="s">
        <v>3654</v>
      </c>
      <c r="J1002" t="s">
        <v>3655</v>
      </c>
      <c r="K1002" t="s">
        <v>2043</v>
      </c>
      <c r="L1002" t="s">
        <v>2044</v>
      </c>
      <c r="M1002">
        <v>668524</v>
      </c>
      <c r="N1002">
        <v>-341326</v>
      </c>
      <c r="O1002">
        <v>327198</v>
      </c>
      <c r="Q1002" t="e">
        <f>MATCH(A1002,Вед!A:A,0)</f>
        <v>#N/A</v>
      </c>
      <c r="R1002" t="e">
        <f>INDEX(Вед!D:D,Лист2!Q1002)</f>
        <v>#N/A</v>
      </c>
      <c r="S1002" t="e">
        <f>INDEX(Вед!E:E,Лист2!Q1002)</f>
        <v>#N/A</v>
      </c>
      <c r="T1002">
        <f>MATCH(G1002,ЦС2!A:A,0)</f>
        <v>5</v>
      </c>
      <c r="U1002" t="str">
        <f>INDEX(ЦС2!D:D,Лист2!T1002)</f>
        <v>Государственная программа 4</v>
      </c>
      <c r="V1002" t="e">
        <f>MATCH(I1002,ЦС10!A:A,0)</f>
        <v>#N/A</v>
      </c>
      <c r="W1002" t="e">
        <f>INDEX(ЦС10!D:D,Лист2!V1002)</f>
        <v>#N/A</v>
      </c>
      <c r="X1002" t="e">
        <f>INDEX(ЦС10!E:E,Лист2!V1002)</f>
        <v>#N/A</v>
      </c>
      <c r="Y1002">
        <f t="shared" ca="1" si="75"/>
        <v>0</v>
      </c>
      <c r="Z1002">
        <f t="shared" ca="1" si="76"/>
        <v>558979</v>
      </c>
      <c r="AA1002">
        <f t="shared" ca="1" si="77"/>
        <v>660614</v>
      </c>
      <c r="AB1002">
        <f t="shared" ca="1" si="78"/>
        <v>558979</v>
      </c>
      <c r="AC1002">
        <f t="shared" ca="1" si="79"/>
        <v>1219593</v>
      </c>
    </row>
    <row r="1003" spans="1:29" x14ac:dyDescent="0.25">
      <c r="A1003" t="s">
        <v>2415</v>
      </c>
      <c r="B1003" t="s">
        <v>2416</v>
      </c>
      <c r="C1003" t="s">
        <v>299</v>
      </c>
      <c r="D1003" t="s">
        <v>300</v>
      </c>
      <c r="E1003" t="s">
        <v>301</v>
      </c>
      <c r="F1003" t="s">
        <v>302</v>
      </c>
      <c r="G1003" t="s">
        <v>106</v>
      </c>
      <c r="H1003" t="s">
        <v>2464</v>
      </c>
      <c r="I1003" t="s">
        <v>3656</v>
      </c>
      <c r="J1003" t="s">
        <v>3657</v>
      </c>
      <c r="K1003" t="s">
        <v>138</v>
      </c>
      <c r="L1003" t="s">
        <v>139</v>
      </c>
      <c r="M1003">
        <v>995784</v>
      </c>
      <c r="N1003">
        <v>628724</v>
      </c>
      <c r="O1003">
        <v>1624508</v>
      </c>
      <c r="Q1003" t="e">
        <f>MATCH(A1003,Вед!A:A,0)</f>
        <v>#N/A</v>
      </c>
      <c r="R1003" t="e">
        <f>INDEX(Вед!D:D,Лист2!Q1003)</f>
        <v>#N/A</v>
      </c>
      <c r="S1003" t="e">
        <f>INDEX(Вед!E:E,Лист2!Q1003)</f>
        <v>#N/A</v>
      </c>
      <c r="T1003">
        <f>MATCH(G1003,ЦС2!A:A,0)</f>
        <v>5</v>
      </c>
      <c r="U1003" t="str">
        <f>INDEX(ЦС2!D:D,Лист2!T1003)</f>
        <v>Государственная программа 4</v>
      </c>
      <c r="V1003" t="e">
        <f>MATCH(I1003,ЦС10!A:A,0)</f>
        <v>#N/A</v>
      </c>
      <c r="W1003" t="e">
        <f>INDEX(ЦС10!D:D,Лист2!V1003)</f>
        <v>#N/A</v>
      </c>
      <c r="X1003" t="e">
        <f>INDEX(ЦС10!E:E,Лист2!V1003)</f>
        <v>#N/A</v>
      </c>
      <c r="Y1003">
        <f t="shared" ca="1" si="75"/>
        <v>3</v>
      </c>
      <c r="Z1003">
        <f t="shared" ca="1" si="76"/>
        <v>802607</v>
      </c>
      <c r="AA1003">
        <f t="shared" ca="1" si="77"/>
        <v>809907</v>
      </c>
      <c r="AB1003">
        <f t="shared" ca="1" si="78"/>
        <v>0</v>
      </c>
      <c r="AC1003">
        <f t="shared" ca="1" si="79"/>
        <v>809907</v>
      </c>
    </row>
    <row r="1004" spans="1:29" x14ac:dyDescent="0.25">
      <c r="A1004" t="s">
        <v>2415</v>
      </c>
      <c r="B1004" t="s">
        <v>2416</v>
      </c>
      <c r="C1004" t="s">
        <v>299</v>
      </c>
      <c r="D1004" t="s">
        <v>300</v>
      </c>
      <c r="E1004" t="s">
        <v>301</v>
      </c>
      <c r="F1004" t="s">
        <v>302</v>
      </c>
      <c r="G1004" t="s">
        <v>106</v>
      </c>
      <c r="H1004" t="s">
        <v>2464</v>
      </c>
      <c r="I1004" t="s">
        <v>3658</v>
      </c>
      <c r="J1004" t="s">
        <v>3659</v>
      </c>
      <c r="K1004" t="s">
        <v>102</v>
      </c>
      <c r="L1004" t="s">
        <v>103</v>
      </c>
      <c r="M1004">
        <v>647752</v>
      </c>
      <c r="N1004">
        <v>-647752</v>
      </c>
      <c r="O1004">
        <v>0</v>
      </c>
      <c r="Q1004" t="e">
        <f>MATCH(A1004,Вед!A:A,0)</f>
        <v>#N/A</v>
      </c>
      <c r="R1004" t="e">
        <f>INDEX(Вед!D:D,Лист2!Q1004)</f>
        <v>#N/A</v>
      </c>
      <c r="S1004" t="e">
        <f>INDEX(Вед!E:E,Лист2!Q1004)</f>
        <v>#N/A</v>
      </c>
      <c r="T1004">
        <f>MATCH(G1004,ЦС2!A:A,0)</f>
        <v>5</v>
      </c>
      <c r="U1004" t="str">
        <f>INDEX(ЦС2!D:D,Лист2!T1004)</f>
        <v>Государственная программа 4</v>
      </c>
      <c r="V1004" t="e">
        <f>MATCH(I1004,ЦС10!A:A,0)</f>
        <v>#N/A</v>
      </c>
      <c r="W1004" t="e">
        <f>INDEX(ЦС10!D:D,Лист2!V1004)</f>
        <v>#N/A</v>
      </c>
      <c r="X1004" t="e">
        <f>INDEX(ЦС10!E:E,Лист2!V1004)</f>
        <v>#N/A</v>
      </c>
      <c r="Y1004">
        <f t="shared" ca="1" si="75"/>
        <v>3</v>
      </c>
      <c r="Z1004">
        <f t="shared" ca="1" si="76"/>
        <v>451762</v>
      </c>
      <c r="AA1004">
        <f t="shared" ca="1" si="77"/>
        <v>479871</v>
      </c>
      <c r="AB1004">
        <f t="shared" ca="1" si="78"/>
        <v>0</v>
      </c>
      <c r="AC1004">
        <f t="shared" ca="1" si="79"/>
        <v>479871</v>
      </c>
    </row>
    <row r="1005" spans="1:29" x14ac:dyDescent="0.25">
      <c r="A1005" t="s">
        <v>2415</v>
      </c>
      <c r="B1005" t="s">
        <v>2416</v>
      </c>
      <c r="C1005" t="s">
        <v>299</v>
      </c>
      <c r="D1005" t="s">
        <v>300</v>
      </c>
      <c r="E1005" t="s">
        <v>301</v>
      </c>
      <c r="F1005" t="s">
        <v>302</v>
      </c>
      <c r="G1005" t="s">
        <v>106</v>
      </c>
      <c r="H1005" t="s">
        <v>2464</v>
      </c>
      <c r="I1005" t="s">
        <v>3658</v>
      </c>
      <c r="J1005" t="s">
        <v>3659</v>
      </c>
      <c r="K1005" t="s">
        <v>1615</v>
      </c>
      <c r="L1005" t="s">
        <v>1616</v>
      </c>
      <c r="M1005">
        <v>803837</v>
      </c>
      <c r="N1005">
        <v>391051</v>
      </c>
      <c r="O1005">
        <v>1194888</v>
      </c>
      <c r="Q1005" t="e">
        <f>MATCH(A1005,Вед!A:A,0)</f>
        <v>#N/A</v>
      </c>
      <c r="R1005" t="e">
        <f>INDEX(Вед!D:D,Лист2!Q1005)</f>
        <v>#N/A</v>
      </c>
      <c r="S1005" t="e">
        <f>INDEX(Вед!E:E,Лист2!Q1005)</f>
        <v>#N/A</v>
      </c>
      <c r="T1005">
        <f>MATCH(G1005,ЦС2!A:A,0)</f>
        <v>5</v>
      </c>
      <c r="U1005" t="str">
        <f>INDEX(ЦС2!D:D,Лист2!T1005)</f>
        <v>Государственная программа 4</v>
      </c>
      <c r="V1005" t="e">
        <f>MATCH(I1005,ЦС10!A:A,0)</f>
        <v>#N/A</v>
      </c>
      <c r="W1005" t="e">
        <f>INDEX(ЦС10!D:D,Лист2!V1005)</f>
        <v>#N/A</v>
      </c>
      <c r="X1005" t="e">
        <f>INDEX(ЦС10!E:E,Лист2!V1005)</f>
        <v>#N/A</v>
      </c>
      <c r="Y1005">
        <f t="shared" ca="1" si="75"/>
        <v>0</v>
      </c>
      <c r="Z1005">
        <f t="shared" ca="1" si="76"/>
        <v>157957</v>
      </c>
      <c r="AA1005">
        <f t="shared" ca="1" si="77"/>
        <v>630816</v>
      </c>
      <c r="AB1005">
        <f t="shared" ca="1" si="78"/>
        <v>157957</v>
      </c>
      <c r="AC1005">
        <f t="shared" ca="1" si="79"/>
        <v>788773</v>
      </c>
    </row>
    <row r="1006" spans="1:29" x14ac:dyDescent="0.25">
      <c r="A1006" t="s">
        <v>2415</v>
      </c>
      <c r="B1006" t="s">
        <v>2416</v>
      </c>
      <c r="C1006" t="s">
        <v>299</v>
      </c>
      <c r="D1006" t="s">
        <v>300</v>
      </c>
      <c r="E1006" t="s">
        <v>301</v>
      </c>
      <c r="F1006" t="s">
        <v>302</v>
      </c>
      <c r="G1006" t="s">
        <v>106</v>
      </c>
      <c r="H1006" t="s">
        <v>2464</v>
      </c>
      <c r="I1006" t="s">
        <v>3660</v>
      </c>
      <c r="J1006" t="s">
        <v>3661</v>
      </c>
      <c r="K1006" t="s">
        <v>102</v>
      </c>
      <c r="L1006" t="s">
        <v>103</v>
      </c>
      <c r="M1006">
        <v>542829</v>
      </c>
      <c r="N1006">
        <v>510663</v>
      </c>
      <c r="O1006">
        <v>1053492</v>
      </c>
      <c r="Q1006" t="e">
        <f>MATCH(A1006,Вед!A:A,0)</f>
        <v>#N/A</v>
      </c>
      <c r="R1006" t="e">
        <f>INDEX(Вед!D:D,Лист2!Q1006)</f>
        <v>#N/A</v>
      </c>
      <c r="S1006" t="e">
        <f>INDEX(Вед!E:E,Лист2!Q1006)</f>
        <v>#N/A</v>
      </c>
      <c r="T1006">
        <f>MATCH(G1006,ЦС2!A:A,0)</f>
        <v>5</v>
      </c>
      <c r="U1006" t="str">
        <f>INDEX(ЦС2!D:D,Лист2!T1006)</f>
        <v>Государственная программа 4</v>
      </c>
      <c r="V1006" t="e">
        <f>MATCH(I1006,ЦС10!A:A,0)</f>
        <v>#N/A</v>
      </c>
      <c r="W1006" t="e">
        <f>INDEX(ЦС10!D:D,Лист2!V1006)</f>
        <v>#N/A</v>
      </c>
      <c r="X1006" t="e">
        <f>INDEX(ЦС10!E:E,Лист2!V1006)</f>
        <v>#N/A</v>
      </c>
      <c r="Y1006">
        <f t="shared" ca="1" si="75"/>
        <v>3</v>
      </c>
      <c r="Z1006">
        <f t="shared" ca="1" si="76"/>
        <v>339091</v>
      </c>
      <c r="AA1006">
        <f t="shared" ca="1" si="77"/>
        <v>350278</v>
      </c>
      <c r="AB1006">
        <f t="shared" ca="1" si="78"/>
        <v>0</v>
      </c>
      <c r="AC1006">
        <f t="shared" ca="1" si="79"/>
        <v>350278</v>
      </c>
    </row>
    <row r="1007" spans="1:29" x14ac:dyDescent="0.25">
      <c r="A1007" t="s">
        <v>2415</v>
      </c>
      <c r="B1007" t="s">
        <v>2416</v>
      </c>
      <c r="C1007" t="s">
        <v>299</v>
      </c>
      <c r="D1007" t="s">
        <v>300</v>
      </c>
      <c r="E1007" t="s">
        <v>301</v>
      </c>
      <c r="F1007" t="s">
        <v>302</v>
      </c>
      <c r="G1007" t="s">
        <v>106</v>
      </c>
      <c r="H1007" t="s">
        <v>2464</v>
      </c>
      <c r="I1007" t="s">
        <v>3660</v>
      </c>
      <c r="J1007" t="s">
        <v>3661</v>
      </c>
      <c r="K1007" t="s">
        <v>1615</v>
      </c>
      <c r="L1007" t="s">
        <v>1616</v>
      </c>
      <c r="M1007">
        <v>200259</v>
      </c>
      <c r="N1007">
        <v>-190969</v>
      </c>
      <c r="O1007">
        <v>9290</v>
      </c>
      <c r="Q1007" t="e">
        <f>MATCH(A1007,Вед!A:A,0)</f>
        <v>#N/A</v>
      </c>
      <c r="R1007" t="e">
        <f>INDEX(Вед!D:D,Лист2!Q1007)</f>
        <v>#N/A</v>
      </c>
      <c r="S1007" t="e">
        <f>INDEX(Вед!E:E,Лист2!Q1007)</f>
        <v>#N/A</v>
      </c>
      <c r="T1007">
        <f>MATCH(G1007,ЦС2!A:A,0)</f>
        <v>5</v>
      </c>
      <c r="U1007" t="str">
        <f>INDEX(ЦС2!D:D,Лист2!T1007)</f>
        <v>Государственная программа 4</v>
      </c>
      <c r="V1007" t="e">
        <f>MATCH(I1007,ЦС10!A:A,0)</f>
        <v>#N/A</v>
      </c>
      <c r="W1007" t="e">
        <f>INDEX(ЦС10!D:D,Лист2!V1007)</f>
        <v>#N/A</v>
      </c>
      <c r="X1007" t="e">
        <f>INDEX(ЦС10!E:E,Лист2!V1007)</f>
        <v>#N/A</v>
      </c>
      <c r="Y1007">
        <f t="shared" ca="1" si="75"/>
        <v>1</v>
      </c>
      <c r="Z1007">
        <f t="shared" ca="1" si="76"/>
        <v>666877</v>
      </c>
      <c r="AA1007">
        <f t="shared" ca="1" si="77"/>
        <v>736567</v>
      </c>
      <c r="AB1007">
        <f t="shared" ca="1" si="78"/>
        <v>-666877</v>
      </c>
      <c r="AC1007">
        <f t="shared" ca="1" si="79"/>
        <v>69690</v>
      </c>
    </row>
    <row r="1008" spans="1:29" x14ac:dyDescent="0.25">
      <c r="A1008" t="s">
        <v>2415</v>
      </c>
      <c r="B1008" t="s">
        <v>2416</v>
      </c>
      <c r="C1008" t="s">
        <v>299</v>
      </c>
      <c r="D1008" t="s">
        <v>300</v>
      </c>
      <c r="E1008" t="s">
        <v>301</v>
      </c>
      <c r="F1008" t="s">
        <v>302</v>
      </c>
      <c r="G1008" t="s">
        <v>106</v>
      </c>
      <c r="H1008" t="s">
        <v>2464</v>
      </c>
      <c r="I1008" t="s">
        <v>3662</v>
      </c>
      <c r="J1008" t="s">
        <v>3663</v>
      </c>
      <c r="K1008" t="s">
        <v>102</v>
      </c>
      <c r="L1008" t="s">
        <v>103</v>
      </c>
      <c r="M1008">
        <v>687047</v>
      </c>
      <c r="N1008">
        <v>-687047</v>
      </c>
      <c r="O1008">
        <v>0</v>
      </c>
      <c r="Q1008" t="e">
        <f>MATCH(A1008,Вед!A:A,0)</f>
        <v>#N/A</v>
      </c>
      <c r="R1008" t="e">
        <f>INDEX(Вед!D:D,Лист2!Q1008)</f>
        <v>#N/A</v>
      </c>
      <c r="S1008" t="e">
        <f>INDEX(Вед!E:E,Лист2!Q1008)</f>
        <v>#N/A</v>
      </c>
      <c r="T1008">
        <f>MATCH(G1008,ЦС2!A:A,0)</f>
        <v>5</v>
      </c>
      <c r="U1008" t="str">
        <f>INDEX(ЦС2!D:D,Лист2!T1008)</f>
        <v>Государственная программа 4</v>
      </c>
      <c r="V1008" t="e">
        <f>MATCH(I1008,ЦС10!A:A,0)</f>
        <v>#N/A</v>
      </c>
      <c r="W1008" t="e">
        <f>INDEX(ЦС10!D:D,Лист2!V1008)</f>
        <v>#N/A</v>
      </c>
      <c r="X1008" t="e">
        <f>INDEX(ЦС10!E:E,Лист2!V1008)</f>
        <v>#N/A</v>
      </c>
      <c r="Y1008">
        <f t="shared" ca="1" si="75"/>
        <v>1</v>
      </c>
      <c r="Z1008">
        <f t="shared" ca="1" si="76"/>
        <v>635324</v>
      </c>
      <c r="AA1008">
        <f t="shared" ca="1" si="77"/>
        <v>954994</v>
      </c>
      <c r="AB1008">
        <f t="shared" ca="1" si="78"/>
        <v>-635324</v>
      </c>
      <c r="AC1008">
        <f t="shared" ca="1" si="79"/>
        <v>319670</v>
      </c>
    </row>
    <row r="1009" spans="1:29" x14ac:dyDescent="0.25">
      <c r="A1009" t="s">
        <v>2415</v>
      </c>
      <c r="B1009" t="s">
        <v>2416</v>
      </c>
      <c r="C1009" t="s">
        <v>299</v>
      </c>
      <c r="D1009" t="s">
        <v>300</v>
      </c>
      <c r="E1009" t="s">
        <v>301</v>
      </c>
      <c r="F1009" t="s">
        <v>302</v>
      </c>
      <c r="G1009" t="s">
        <v>106</v>
      </c>
      <c r="H1009" t="s">
        <v>2464</v>
      </c>
      <c r="I1009" t="s">
        <v>3662</v>
      </c>
      <c r="J1009" t="s">
        <v>3663</v>
      </c>
      <c r="K1009" t="s">
        <v>1615</v>
      </c>
      <c r="L1009" t="s">
        <v>1616</v>
      </c>
      <c r="M1009">
        <v>774270</v>
      </c>
      <c r="N1009">
        <v>-500948</v>
      </c>
      <c r="O1009">
        <v>273322</v>
      </c>
      <c r="Q1009" t="e">
        <f>MATCH(A1009,Вед!A:A,0)</f>
        <v>#N/A</v>
      </c>
      <c r="R1009" t="e">
        <f>INDEX(Вед!D:D,Лист2!Q1009)</f>
        <v>#N/A</v>
      </c>
      <c r="S1009" t="e">
        <f>INDEX(Вед!E:E,Лист2!Q1009)</f>
        <v>#N/A</v>
      </c>
      <c r="T1009">
        <f>MATCH(G1009,ЦС2!A:A,0)</f>
        <v>5</v>
      </c>
      <c r="U1009" t="str">
        <f>INDEX(ЦС2!D:D,Лист2!T1009)</f>
        <v>Государственная программа 4</v>
      </c>
      <c r="V1009" t="e">
        <f>MATCH(I1009,ЦС10!A:A,0)</f>
        <v>#N/A</v>
      </c>
      <c r="W1009" t="e">
        <f>INDEX(ЦС10!D:D,Лист2!V1009)</f>
        <v>#N/A</v>
      </c>
      <c r="X1009" t="e">
        <f>INDEX(ЦС10!E:E,Лист2!V1009)</f>
        <v>#N/A</v>
      </c>
      <c r="Y1009">
        <f t="shared" ca="1" si="75"/>
        <v>0</v>
      </c>
      <c r="Z1009">
        <f t="shared" ca="1" si="76"/>
        <v>106249</v>
      </c>
      <c r="AA1009">
        <f t="shared" ca="1" si="77"/>
        <v>243124</v>
      </c>
      <c r="AB1009">
        <f t="shared" ca="1" si="78"/>
        <v>106249</v>
      </c>
      <c r="AC1009">
        <f t="shared" ca="1" si="79"/>
        <v>349373</v>
      </c>
    </row>
    <row r="1010" spans="1:29" x14ac:dyDescent="0.25">
      <c r="A1010" t="s">
        <v>2415</v>
      </c>
      <c r="B1010" t="s">
        <v>2416</v>
      </c>
      <c r="C1010" t="s">
        <v>299</v>
      </c>
      <c r="D1010" t="s">
        <v>300</v>
      </c>
      <c r="E1010" t="s">
        <v>301</v>
      </c>
      <c r="F1010" t="s">
        <v>302</v>
      </c>
      <c r="G1010" t="s">
        <v>106</v>
      </c>
      <c r="H1010" t="s">
        <v>2464</v>
      </c>
      <c r="I1010" t="s">
        <v>3664</v>
      </c>
      <c r="J1010" t="s">
        <v>3665</v>
      </c>
      <c r="K1010" t="s">
        <v>102</v>
      </c>
      <c r="L1010" t="s">
        <v>103</v>
      </c>
      <c r="M1010">
        <v>980471</v>
      </c>
      <c r="N1010">
        <v>0</v>
      </c>
      <c r="O1010">
        <v>980471</v>
      </c>
      <c r="Q1010" t="e">
        <f>MATCH(A1010,Вед!A:A,0)</f>
        <v>#N/A</v>
      </c>
      <c r="R1010" t="e">
        <f>INDEX(Вед!D:D,Лист2!Q1010)</f>
        <v>#N/A</v>
      </c>
      <c r="S1010" t="e">
        <f>INDEX(Вед!E:E,Лист2!Q1010)</f>
        <v>#N/A</v>
      </c>
      <c r="T1010">
        <f>MATCH(G1010,ЦС2!A:A,0)</f>
        <v>5</v>
      </c>
      <c r="U1010" t="str">
        <f>INDEX(ЦС2!D:D,Лист2!T1010)</f>
        <v>Государственная программа 4</v>
      </c>
      <c r="V1010" t="e">
        <f>MATCH(I1010,ЦС10!A:A,0)</f>
        <v>#N/A</v>
      </c>
      <c r="W1010" t="e">
        <f>INDEX(ЦС10!D:D,Лист2!V1010)</f>
        <v>#N/A</v>
      </c>
      <c r="X1010" t="e">
        <f>INDEX(ЦС10!E:E,Лист2!V1010)</f>
        <v>#N/A</v>
      </c>
      <c r="Y1010">
        <f t="shared" ca="1" si="75"/>
        <v>0</v>
      </c>
      <c r="Z1010">
        <f t="shared" ca="1" si="76"/>
        <v>102693</v>
      </c>
      <c r="AA1010">
        <f t="shared" ca="1" si="77"/>
        <v>514519</v>
      </c>
      <c r="AB1010">
        <f t="shared" ca="1" si="78"/>
        <v>102693</v>
      </c>
      <c r="AC1010">
        <f t="shared" ca="1" si="79"/>
        <v>617212</v>
      </c>
    </row>
    <row r="1011" spans="1:29" x14ac:dyDescent="0.25">
      <c r="A1011" t="s">
        <v>2415</v>
      </c>
      <c r="B1011" t="s">
        <v>2416</v>
      </c>
      <c r="C1011" t="s">
        <v>299</v>
      </c>
      <c r="D1011" t="s">
        <v>300</v>
      </c>
      <c r="E1011" t="s">
        <v>301</v>
      </c>
      <c r="F1011" t="s">
        <v>302</v>
      </c>
      <c r="G1011" t="s">
        <v>106</v>
      </c>
      <c r="H1011" t="s">
        <v>2464</v>
      </c>
      <c r="I1011" t="s">
        <v>3664</v>
      </c>
      <c r="J1011" t="s">
        <v>3665</v>
      </c>
      <c r="K1011" t="s">
        <v>1615</v>
      </c>
      <c r="L1011" t="s">
        <v>1616</v>
      </c>
      <c r="M1011">
        <v>733239</v>
      </c>
      <c r="N1011">
        <v>0</v>
      </c>
      <c r="O1011">
        <v>733239</v>
      </c>
      <c r="Q1011" t="e">
        <f>MATCH(A1011,Вед!A:A,0)</f>
        <v>#N/A</v>
      </c>
      <c r="R1011" t="e">
        <f>INDEX(Вед!D:D,Лист2!Q1011)</f>
        <v>#N/A</v>
      </c>
      <c r="S1011" t="e">
        <f>INDEX(Вед!E:E,Лист2!Q1011)</f>
        <v>#N/A</v>
      </c>
      <c r="T1011">
        <f>MATCH(G1011,ЦС2!A:A,0)</f>
        <v>5</v>
      </c>
      <c r="U1011" t="str">
        <f>INDEX(ЦС2!D:D,Лист2!T1011)</f>
        <v>Государственная программа 4</v>
      </c>
      <c r="V1011" t="e">
        <f>MATCH(I1011,ЦС10!A:A,0)</f>
        <v>#N/A</v>
      </c>
      <c r="W1011" t="e">
        <f>INDEX(ЦС10!D:D,Лист2!V1011)</f>
        <v>#N/A</v>
      </c>
      <c r="X1011" t="e">
        <f>INDEX(ЦС10!E:E,Лист2!V1011)</f>
        <v>#N/A</v>
      </c>
      <c r="Y1011">
        <f t="shared" ca="1" si="75"/>
        <v>1</v>
      </c>
      <c r="Z1011">
        <f t="shared" ca="1" si="76"/>
        <v>52</v>
      </c>
      <c r="AA1011">
        <f t="shared" ca="1" si="77"/>
        <v>2431</v>
      </c>
      <c r="AB1011">
        <f t="shared" ca="1" si="78"/>
        <v>-52</v>
      </c>
      <c r="AC1011">
        <f t="shared" ca="1" si="79"/>
        <v>2379</v>
      </c>
    </row>
    <row r="1012" spans="1:29" x14ac:dyDescent="0.25">
      <c r="A1012" t="s">
        <v>2415</v>
      </c>
      <c r="B1012" t="s">
        <v>2416</v>
      </c>
      <c r="C1012" t="s">
        <v>299</v>
      </c>
      <c r="D1012" t="s">
        <v>300</v>
      </c>
      <c r="E1012" t="s">
        <v>301</v>
      </c>
      <c r="F1012" t="s">
        <v>302</v>
      </c>
      <c r="G1012" t="s">
        <v>106</v>
      </c>
      <c r="H1012" t="s">
        <v>2464</v>
      </c>
      <c r="I1012" t="s">
        <v>3666</v>
      </c>
      <c r="J1012" t="s">
        <v>3667</v>
      </c>
      <c r="K1012" t="s">
        <v>1615</v>
      </c>
      <c r="L1012" t="s">
        <v>1616</v>
      </c>
      <c r="M1012">
        <v>647568</v>
      </c>
      <c r="N1012">
        <v>0</v>
      </c>
      <c r="O1012">
        <v>647568</v>
      </c>
      <c r="Q1012" t="e">
        <f>MATCH(A1012,Вед!A:A,0)</f>
        <v>#N/A</v>
      </c>
      <c r="R1012" t="e">
        <f>INDEX(Вед!D:D,Лист2!Q1012)</f>
        <v>#N/A</v>
      </c>
      <c r="S1012" t="e">
        <f>INDEX(Вед!E:E,Лист2!Q1012)</f>
        <v>#N/A</v>
      </c>
      <c r="T1012">
        <f>MATCH(G1012,ЦС2!A:A,0)</f>
        <v>5</v>
      </c>
      <c r="U1012" t="str">
        <f>INDEX(ЦС2!D:D,Лист2!T1012)</f>
        <v>Государственная программа 4</v>
      </c>
      <c r="V1012" t="e">
        <f>MATCH(I1012,ЦС10!A:A,0)</f>
        <v>#N/A</v>
      </c>
      <c r="W1012" t="e">
        <f>INDEX(ЦС10!D:D,Лист2!V1012)</f>
        <v>#N/A</v>
      </c>
      <c r="X1012" t="e">
        <f>INDEX(ЦС10!E:E,Лист2!V1012)</f>
        <v>#N/A</v>
      </c>
      <c r="Y1012">
        <f t="shared" ca="1" si="75"/>
        <v>0</v>
      </c>
      <c r="Z1012">
        <f t="shared" ca="1" si="76"/>
        <v>907680</v>
      </c>
      <c r="AA1012">
        <f t="shared" ca="1" si="77"/>
        <v>996114</v>
      </c>
      <c r="AB1012">
        <f t="shared" ca="1" si="78"/>
        <v>907680</v>
      </c>
      <c r="AC1012">
        <f t="shared" ca="1" si="79"/>
        <v>1903794</v>
      </c>
    </row>
    <row r="1013" spans="1:29" x14ac:dyDescent="0.25">
      <c r="A1013" t="s">
        <v>2415</v>
      </c>
      <c r="B1013" t="s">
        <v>2416</v>
      </c>
      <c r="C1013" t="s">
        <v>299</v>
      </c>
      <c r="D1013" t="s">
        <v>300</v>
      </c>
      <c r="E1013" t="s">
        <v>301</v>
      </c>
      <c r="F1013" t="s">
        <v>302</v>
      </c>
      <c r="G1013" t="s">
        <v>106</v>
      </c>
      <c r="H1013" t="s">
        <v>2464</v>
      </c>
      <c r="I1013" t="s">
        <v>3668</v>
      </c>
      <c r="J1013" t="s">
        <v>3669</v>
      </c>
      <c r="K1013" t="s">
        <v>102</v>
      </c>
      <c r="L1013" t="s">
        <v>103</v>
      </c>
      <c r="M1013">
        <v>832935</v>
      </c>
      <c r="N1013">
        <v>-759219</v>
      </c>
      <c r="O1013">
        <v>73716</v>
      </c>
      <c r="Q1013" t="e">
        <f>MATCH(A1013,Вед!A:A,0)</f>
        <v>#N/A</v>
      </c>
      <c r="R1013" t="e">
        <f>INDEX(Вед!D:D,Лист2!Q1013)</f>
        <v>#N/A</v>
      </c>
      <c r="S1013" t="e">
        <f>INDEX(Вед!E:E,Лист2!Q1013)</f>
        <v>#N/A</v>
      </c>
      <c r="T1013">
        <f>MATCH(G1013,ЦС2!A:A,0)</f>
        <v>5</v>
      </c>
      <c r="U1013" t="str">
        <f>INDEX(ЦС2!D:D,Лист2!T1013)</f>
        <v>Государственная программа 4</v>
      </c>
      <c r="V1013" t="e">
        <f>MATCH(I1013,ЦС10!A:A,0)</f>
        <v>#N/A</v>
      </c>
      <c r="W1013" t="e">
        <f>INDEX(ЦС10!D:D,Лист2!V1013)</f>
        <v>#N/A</v>
      </c>
      <c r="X1013" t="e">
        <f>INDEX(ЦС10!E:E,Лист2!V1013)</f>
        <v>#N/A</v>
      </c>
      <c r="Y1013">
        <f t="shared" ca="1" si="75"/>
        <v>3</v>
      </c>
      <c r="Z1013">
        <f t="shared" ca="1" si="76"/>
        <v>23357</v>
      </c>
      <c r="AA1013">
        <f t="shared" ca="1" si="77"/>
        <v>93700</v>
      </c>
      <c r="AB1013">
        <f t="shared" ca="1" si="78"/>
        <v>0</v>
      </c>
      <c r="AC1013">
        <f t="shared" ca="1" si="79"/>
        <v>93700</v>
      </c>
    </row>
    <row r="1014" spans="1:29" x14ac:dyDescent="0.25">
      <c r="A1014" t="s">
        <v>2415</v>
      </c>
      <c r="B1014" t="s">
        <v>2416</v>
      </c>
      <c r="C1014" t="s">
        <v>299</v>
      </c>
      <c r="D1014" t="s">
        <v>300</v>
      </c>
      <c r="E1014" t="s">
        <v>301</v>
      </c>
      <c r="F1014" t="s">
        <v>302</v>
      </c>
      <c r="G1014" t="s">
        <v>106</v>
      </c>
      <c r="H1014" t="s">
        <v>2464</v>
      </c>
      <c r="I1014" t="s">
        <v>3668</v>
      </c>
      <c r="J1014" t="s">
        <v>3669</v>
      </c>
      <c r="K1014" t="s">
        <v>1615</v>
      </c>
      <c r="L1014" t="s">
        <v>1616</v>
      </c>
      <c r="M1014">
        <v>924679</v>
      </c>
      <c r="N1014">
        <v>832496</v>
      </c>
      <c r="O1014">
        <v>1757175</v>
      </c>
      <c r="Q1014" t="e">
        <f>MATCH(A1014,Вед!A:A,0)</f>
        <v>#N/A</v>
      </c>
      <c r="R1014" t="e">
        <f>INDEX(Вед!D:D,Лист2!Q1014)</f>
        <v>#N/A</v>
      </c>
      <c r="S1014" t="e">
        <f>INDEX(Вед!E:E,Лист2!Q1014)</f>
        <v>#N/A</v>
      </c>
      <c r="T1014">
        <f>MATCH(G1014,ЦС2!A:A,0)</f>
        <v>5</v>
      </c>
      <c r="U1014" t="str">
        <f>INDEX(ЦС2!D:D,Лист2!T1014)</f>
        <v>Государственная программа 4</v>
      </c>
      <c r="V1014" t="e">
        <f>MATCH(I1014,ЦС10!A:A,0)</f>
        <v>#N/A</v>
      </c>
      <c r="W1014" t="e">
        <f>INDEX(ЦС10!D:D,Лист2!V1014)</f>
        <v>#N/A</v>
      </c>
      <c r="X1014" t="e">
        <f>INDEX(ЦС10!E:E,Лист2!V1014)</f>
        <v>#N/A</v>
      </c>
      <c r="Y1014">
        <f t="shared" ca="1" si="75"/>
        <v>3</v>
      </c>
      <c r="Z1014">
        <f t="shared" ca="1" si="76"/>
        <v>172595</v>
      </c>
      <c r="AA1014">
        <f t="shared" ca="1" si="77"/>
        <v>548304</v>
      </c>
      <c r="AB1014">
        <f t="shared" ca="1" si="78"/>
        <v>0</v>
      </c>
      <c r="AC1014">
        <f t="shared" ca="1" si="79"/>
        <v>548304</v>
      </c>
    </row>
    <row r="1015" spans="1:29" x14ac:dyDescent="0.25">
      <c r="A1015" t="s">
        <v>2415</v>
      </c>
      <c r="B1015" t="s">
        <v>2416</v>
      </c>
      <c r="C1015" t="s">
        <v>299</v>
      </c>
      <c r="D1015" t="s">
        <v>300</v>
      </c>
      <c r="E1015" t="s">
        <v>301</v>
      </c>
      <c r="F1015" t="s">
        <v>302</v>
      </c>
      <c r="G1015" t="s">
        <v>106</v>
      </c>
      <c r="H1015" t="s">
        <v>2464</v>
      </c>
      <c r="I1015" t="s">
        <v>3670</v>
      </c>
      <c r="J1015" t="s">
        <v>3671</v>
      </c>
      <c r="K1015" t="s">
        <v>102</v>
      </c>
      <c r="L1015" t="s">
        <v>103</v>
      </c>
      <c r="M1015">
        <v>684820</v>
      </c>
      <c r="N1015">
        <v>-402627</v>
      </c>
      <c r="O1015">
        <v>282193</v>
      </c>
      <c r="Q1015" t="e">
        <f>MATCH(A1015,Вед!A:A,0)</f>
        <v>#N/A</v>
      </c>
      <c r="R1015" t="e">
        <f>INDEX(Вед!D:D,Лист2!Q1015)</f>
        <v>#N/A</v>
      </c>
      <c r="S1015" t="e">
        <f>INDEX(Вед!E:E,Лист2!Q1015)</f>
        <v>#N/A</v>
      </c>
      <c r="T1015">
        <f>MATCH(G1015,ЦС2!A:A,0)</f>
        <v>5</v>
      </c>
      <c r="U1015" t="str">
        <f>INDEX(ЦС2!D:D,Лист2!T1015)</f>
        <v>Государственная программа 4</v>
      </c>
      <c r="V1015" t="e">
        <f>MATCH(I1015,ЦС10!A:A,0)</f>
        <v>#N/A</v>
      </c>
      <c r="W1015" t="e">
        <f>INDEX(ЦС10!D:D,Лист2!V1015)</f>
        <v>#N/A</v>
      </c>
      <c r="X1015" t="e">
        <f>INDEX(ЦС10!E:E,Лист2!V1015)</f>
        <v>#N/A</v>
      </c>
      <c r="Y1015">
        <f t="shared" ca="1" si="75"/>
        <v>3</v>
      </c>
      <c r="Z1015">
        <f t="shared" ca="1" si="76"/>
        <v>305019</v>
      </c>
      <c r="AA1015">
        <f t="shared" ca="1" si="77"/>
        <v>440324</v>
      </c>
      <c r="AB1015">
        <f t="shared" ca="1" si="78"/>
        <v>0</v>
      </c>
      <c r="AC1015">
        <f t="shared" ca="1" si="79"/>
        <v>440324</v>
      </c>
    </row>
    <row r="1016" spans="1:29" x14ac:dyDescent="0.25">
      <c r="A1016" t="s">
        <v>2415</v>
      </c>
      <c r="B1016" t="s">
        <v>2416</v>
      </c>
      <c r="C1016" t="s">
        <v>299</v>
      </c>
      <c r="D1016" t="s">
        <v>300</v>
      </c>
      <c r="E1016" t="s">
        <v>301</v>
      </c>
      <c r="F1016" t="s">
        <v>302</v>
      </c>
      <c r="G1016" t="s">
        <v>106</v>
      </c>
      <c r="H1016" t="s">
        <v>2464</v>
      </c>
      <c r="I1016" t="s">
        <v>3670</v>
      </c>
      <c r="J1016" t="s">
        <v>3671</v>
      </c>
      <c r="K1016" t="s">
        <v>1615</v>
      </c>
      <c r="L1016" t="s">
        <v>1616</v>
      </c>
      <c r="M1016">
        <v>179688</v>
      </c>
      <c r="N1016">
        <v>96993</v>
      </c>
      <c r="O1016">
        <v>276681</v>
      </c>
      <c r="Q1016" t="e">
        <f>MATCH(A1016,Вед!A:A,0)</f>
        <v>#N/A</v>
      </c>
      <c r="R1016" t="e">
        <f>INDEX(Вед!D:D,Лист2!Q1016)</f>
        <v>#N/A</v>
      </c>
      <c r="S1016" t="e">
        <f>INDEX(Вед!E:E,Лист2!Q1016)</f>
        <v>#N/A</v>
      </c>
      <c r="T1016">
        <f>MATCH(G1016,ЦС2!A:A,0)</f>
        <v>5</v>
      </c>
      <c r="U1016" t="str">
        <f>INDEX(ЦС2!D:D,Лист2!T1016)</f>
        <v>Государственная программа 4</v>
      </c>
      <c r="V1016" t="e">
        <f>MATCH(I1016,ЦС10!A:A,0)</f>
        <v>#N/A</v>
      </c>
      <c r="W1016" t="e">
        <f>INDEX(ЦС10!D:D,Лист2!V1016)</f>
        <v>#N/A</v>
      </c>
      <c r="X1016" t="e">
        <f>INDEX(ЦС10!E:E,Лист2!V1016)</f>
        <v>#N/A</v>
      </c>
      <c r="Y1016">
        <f t="shared" ca="1" si="75"/>
        <v>0</v>
      </c>
      <c r="Z1016">
        <f t="shared" ca="1" si="76"/>
        <v>21188</v>
      </c>
      <c r="AA1016">
        <f t="shared" ca="1" si="77"/>
        <v>66176</v>
      </c>
      <c r="AB1016">
        <f t="shared" ca="1" si="78"/>
        <v>21188</v>
      </c>
      <c r="AC1016">
        <f t="shared" ca="1" si="79"/>
        <v>87364</v>
      </c>
    </row>
    <row r="1017" spans="1:29" x14ac:dyDescent="0.25">
      <c r="A1017" t="s">
        <v>2415</v>
      </c>
      <c r="B1017" t="s">
        <v>2416</v>
      </c>
      <c r="C1017" t="s">
        <v>299</v>
      </c>
      <c r="D1017" t="s">
        <v>300</v>
      </c>
      <c r="E1017" t="s">
        <v>301</v>
      </c>
      <c r="F1017" t="s">
        <v>302</v>
      </c>
      <c r="G1017" t="s">
        <v>106</v>
      </c>
      <c r="H1017" t="s">
        <v>2464</v>
      </c>
      <c r="I1017" t="s">
        <v>3672</v>
      </c>
      <c r="J1017" t="s">
        <v>3673</v>
      </c>
      <c r="K1017" t="s">
        <v>102</v>
      </c>
      <c r="L1017" t="s">
        <v>103</v>
      </c>
      <c r="M1017">
        <v>638594</v>
      </c>
      <c r="N1017">
        <v>-638594</v>
      </c>
      <c r="O1017">
        <v>0</v>
      </c>
      <c r="Q1017" t="e">
        <f>MATCH(A1017,Вед!A:A,0)</f>
        <v>#N/A</v>
      </c>
      <c r="R1017" t="e">
        <f>INDEX(Вед!D:D,Лист2!Q1017)</f>
        <v>#N/A</v>
      </c>
      <c r="S1017" t="e">
        <f>INDEX(Вед!E:E,Лист2!Q1017)</f>
        <v>#N/A</v>
      </c>
      <c r="T1017">
        <f>MATCH(G1017,ЦС2!A:A,0)</f>
        <v>5</v>
      </c>
      <c r="U1017" t="str">
        <f>INDEX(ЦС2!D:D,Лист2!T1017)</f>
        <v>Государственная программа 4</v>
      </c>
      <c r="V1017" t="e">
        <f>MATCH(I1017,ЦС10!A:A,0)</f>
        <v>#N/A</v>
      </c>
      <c r="W1017" t="e">
        <f>INDEX(ЦС10!D:D,Лист2!V1017)</f>
        <v>#N/A</v>
      </c>
      <c r="X1017" t="e">
        <f>INDEX(ЦС10!E:E,Лист2!V1017)</f>
        <v>#N/A</v>
      </c>
      <c r="Y1017">
        <f t="shared" ca="1" si="75"/>
        <v>0</v>
      </c>
      <c r="Z1017">
        <f t="shared" ca="1" si="76"/>
        <v>504730</v>
      </c>
      <c r="AA1017">
        <f t="shared" ca="1" si="77"/>
        <v>575048</v>
      </c>
      <c r="AB1017">
        <f t="shared" ca="1" si="78"/>
        <v>504730</v>
      </c>
      <c r="AC1017">
        <f t="shared" ca="1" si="79"/>
        <v>1079778</v>
      </c>
    </row>
    <row r="1018" spans="1:29" x14ac:dyDescent="0.25">
      <c r="A1018" t="s">
        <v>2415</v>
      </c>
      <c r="B1018" t="s">
        <v>2416</v>
      </c>
      <c r="C1018" t="s">
        <v>299</v>
      </c>
      <c r="D1018" t="s">
        <v>300</v>
      </c>
      <c r="E1018" t="s">
        <v>301</v>
      </c>
      <c r="F1018" t="s">
        <v>302</v>
      </c>
      <c r="G1018" t="s">
        <v>106</v>
      </c>
      <c r="H1018" t="s">
        <v>2464</v>
      </c>
      <c r="I1018" t="s">
        <v>3672</v>
      </c>
      <c r="J1018" t="s">
        <v>3673</v>
      </c>
      <c r="K1018" t="s">
        <v>1615</v>
      </c>
      <c r="L1018" t="s">
        <v>1616</v>
      </c>
      <c r="M1018">
        <v>434975</v>
      </c>
      <c r="N1018">
        <v>-289116</v>
      </c>
      <c r="O1018">
        <v>145859</v>
      </c>
      <c r="Q1018" t="e">
        <f>MATCH(A1018,Вед!A:A,0)</f>
        <v>#N/A</v>
      </c>
      <c r="R1018" t="e">
        <f>INDEX(Вед!D:D,Лист2!Q1018)</f>
        <v>#N/A</v>
      </c>
      <c r="S1018" t="e">
        <f>INDEX(Вед!E:E,Лист2!Q1018)</f>
        <v>#N/A</v>
      </c>
      <c r="T1018">
        <f>MATCH(G1018,ЦС2!A:A,0)</f>
        <v>5</v>
      </c>
      <c r="U1018" t="str">
        <f>INDEX(ЦС2!D:D,Лист2!T1018)</f>
        <v>Государственная программа 4</v>
      </c>
      <c r="V1018" t="e">
        <f>MATCH(I1018,ЦС10!A:A,0)</f>
        <v>#N/A</v>
      </c>
      <c r="W1018" t="e">
        <f>INDEX(ЦС10!D:D,Лист2!V1018)</f>
        <v>#N/A</v>
      </c>
      <c r="X1018" t="e">
        <f>INDEX(ЦС10!E:E,Лист2!V1018)</f>
        <v>#N/A</v>
      </c>
      <c r="Y1018">
        <f t="shared" ca="1" si="75"/>
        <v>2</v>
      </c>
      <c r="Z1018">
        <f t="shared" ca="1" si="76"/>
        <v>50462</v>
      </c>
      <c r="AA1018">
        <f t="shared" ca="1" si="77"/>
        <v>517252</v>
      </c>
      <c r="AB1018">
        <f t="shared" ca="1" si="78"/>
        <v>-517252</v>
      </c>
      <c r="AC1018">
        <f t="shared" ca="1" si="79"/>
        <v>0</v>
      </c>
    </row>
    <row r="1019" spans="1:29" x14ac:dyDescent="0.25">
      <c r="A1019" t="s">
        <v>2415</v>
      </c>
      <c r="B1019" t="s">
        <v>2416</v>
      </c>
      <c r="C1019" t="s">
        <v>299</v>
      </c>
      <c r="D1019" t="s">
        <v>300</v>
      </c>
      <c r="E1019" t="s">
        <v>301</v>
      </c>
      <c r="F1019" t="s">
        <v>302</v>
      </c>
      <c r="G1019" t="s">
        <v>106</v>
      </c>
      <c r="H1019" t="s">
        <v>2464</v>
      </c>
      <c r="I1019" t="s">
        <v>3674</v>
      </c>
      <c r="J1019" t="s">
        <v>3675</v>
      </c>
      <c r="K1019" t="s">
        <v>102</v>
      </c>
      <c r="L1019" t="s">
        <v>103</v>
      </c>
      <c r="M1019">
        <v>650116</v>
      </c>
      <c r="N1019">
        <v>0</v>
      </c>
      <c r="O1019">
        <v>650116</v>
      </c>
      <c r="Q1019" t="e">
        <f>MATCH(A1019,Вед!A:A,0)</f>
        <v>#N/A</v>
      </c>
      <c r="R1019" t="e">
        <f>INDEX(Вед!D:D,Лист2!Q1019)</f>
        <v>#N/A</v>
      </c>
      <c r="S1019" t="e">
        <f>INDEX(Вед!E:E,Лист2!Q1019)</f>
        <v>#N/A</v>
      </c>
      <c r="T1019">
        <f>MATCH(G1019,ЦС2!A:A,0)</f>
        <v>5</v>
      </c>
      <c r="U1019" t="str">
        <f>INDEX(ЦС2!D:D,Лист2!T1019)</f>
        <v>Государственная программа 4</v>
      </c>
      <c r="V1019" t="e">
        <f>MATCH(I1019,ЦС10!A:A,0)</f>
        <v>#N/A</v>
      </c>
      <c r="W1019" t="e">
        <f>INDEX(ЦС10!D:D,Лист2!V1019)</f>
        <v>#N/A</v>
      </c>
      <c r="X1019" t="e">
        <f>INDEX(ЦС10!E:E,Лист2!V1019)</f>
        <v>#N/A</v>
      </c>
      <c r="Y1019">
        <f t="shared" ca="1" si="75"/>
        <v>2</v>
      </c>
      <c r="Z1019">
        <f t="shared" ca="1" si="76"/>
        <v>71933</v>
      </c>
      <c r="AA1019">
        <f t="shared" ca="1" si="77"/>
        <v>124744</v>
      </c>
      <c r="AB1019">
        <f t="shared" ca="1" si="78"/>
        <v>-124744</v>
      </c>
      <c r="AC1019">
        <f t="shared" ca="1" si="79"/>
        <v>0</v>
      </c>
    </row>
    <row r="1020" spans="1:29" x14ac:dyDescent="0.25">
      <c r="A1020" t="s">
        <v>2415</v>
      </c>
      <c r="B1020" t="s">
        <v>2416</v>
      </c>
      <c r="C1020" t="s">
        <v>299</v>
      </c>
      <c r="D1020" t="s">
        <v>300</v>
      </c>
      <c r="E1020" t="s">
        <v>301</v>
      </c>
      <c r="F1020" t="s">
        <v>302</v>
      </c>
      <c r="G1020" t="s">
        <v>106</v>
      </c>
      <c r="H1020" t="s">
        <v>2464</v>
      </c>
      <c r="I1020" t="s">
        <v>3674</v>
      </c>
      <c r="J1020" t="s">
        <v>3675</v>
      </c>
      <c r="K1020" t="s">
        <v>1615</v>
      </c>
      <c r="L1020" t="s">
        <v>1616</v>
      </c>
      <c r="M1020">
        <v>607878</v>
      </c>
      <c r="N1020">
        <v>472413</v>
      </c>
      <c r="O1020">
        <v>1080291</v>
      </c>
      <c r="Q1020" t="e">
        <f>MATCH(A1020,Вед!A:A,0)</f>
        <v>#N/A</v>
      </c>
      <c r="R1020" t="e">
        <f>INDEX(Вед!D:D,Лист2!Q1020)</f>
        <v>#N/A</v>
      </c>
      <c r="S1020" t="e">
        <f>INDEX(Вед!E:E,Лист2!Q1020)</f>
        <v>#N/A</v>
      </c>
      <c r="T1020">
        <f>MATCH(G1020,ЦС2!A:A,0)</f>
        <v>5</v>
      </c>
      <c r="U1020" t="str">
        <f>INDEX(ЦС2!D:D,Лист2!T1020)</f>
        <v>Государственная программа 4</v>
      </c>
      <c r="V1020" t="e">
        <f>MATCH(I1020,ЦС10!A:A,0)</f>
        <v>#N/A</v>
      </c>
      <c r="W1020" t="e">
        <f>INDEX(ЦС10!D:D,Лист2!V1020)</f>
        <v>#N/A</v>
      </c>
      <c r="X1020" t="e">
        <f>INDEX(ЦС10!E:E,Лист2!V1020)</f>
        <v>#N/A</v>
      </c>
      <c r="Y1020">
        <f t="shared" ca="1" si="75"/>
        <v>2</v>
      </c>
      <c r="Z1020">
        <f t="shared" ca="1" si="76"/>
        <v>262890</v>
      </c>
      <c r="AA1020">
        <f t="shared" ca="1" si="77"/>
        <v>636566</v>
      </c>
      <c r="AB1020">
        <f t="shared" ca="1" si="78"/>
        <v>-636566</v>
      </c>
      <c r="AC1020">
        <f t="shared" ca="1" si="79"/>
        <v>0</v>
      </c>
    </row>
    <row r="1021" spans="1:29" x14ac:dyDescent="0.25">
      <c r="A1021" t="s">
        <v>2415</v>
      </c>
      <c r="B1021" t="s">
        <v>2416</v>
      </c>
      <c r="C1021" t="s">
        <v>299</v>
      </c>
      <c r="D1021" t="s">
        <v>300</v>
      </c>
      <c r="E1021" t="s">
        <v>301</v>
      </c>
      <c r="F1021" t="s">
        <v>302</v>
      </c>
      <c r="G1021" t="s">
        <v>106</v>
      </c>
      <c r="H1021" t="s">
        <v>2464</v>
      </c>
      <c r="I1021" t="s">
        <v>3676</v>
      </c>
      <c r="J1021" t="s">
        <v>3677</v>
      </c>
      <c r="K1021" t="s">
        <v>102</v>
      </c>
      <c r="L1021" t="s">
        <v>103</v>
      </c>
      <c r="M1021">
        <v>707055</v>
      </c>
      <c r="N1021">
        <v>-706604</v>
      </c>
      <c r="O1021">
        <v>451</v>
      </c>
      <c r="Q1021" t="e">
        <f>MATCH(A1021,Вед!A:A,0)</f>
        <v>#N/A</v>
      </c>
      <c r="R1021" t="e">
        <f>INDEX(Вед!D:D,Лист2!Q1021)</f>
        <v>#N/A</v>
      </c>
      <c r="S1021" t="e">
        <f>INDEX(Вед!E:E,Лист2!Q1021)</f>
        <v>#N/A</v>
      </c>
      <c r="T1021">
        <f>MATCH(G1021,ЦС2!A:A,0)</f>
        <v>5</v>
      </c>
      <c r="U1021" t="str">
        <f>INDEX(ЦС2!D:D,Лист2!T1021)</f>
        <v>Государственная программа 4</v>
      </c>
      <c r="V1021" t="e">
        <f>MATCH(I1021,ЦС10!A:A,0)</f>
        <v>#N/A</v>
      </c>
      <c r="W1021" t="e">
        <f>INDEX(ЦС10!D:D,Лист2!V1021)</f>
        <v>#N/A</v>
      </c>
      <c r="X1021" t="e">
        <f>INDEX(ЦС10!E:E,Лист2!V1021)</f>
        <v>#N/A</v>
      </c>
      <c r="Y1021">
        <f t="shared" ca="1" si="75"/>
        <v>1</v>
      </c>
      <c r="Z1021">
        <f t="shared" ca="1" si="76"/>
        <v>482501</v>
      </c>
      <c r="AA1021">
        <f t="shared" ca="1" si="77"/>
        <v>622131</v>
      </c>
      <c r="AB1021">
        <f t="shared" ca="1" si="78"/>
        <v>-482501</v>
      </c>
      <c r="AC1021">
        <f t="shared" ca="1" si="79"/>
        <v>139630</v>
      </c>
    </row>
    <row r="1022" spans="1:29" x14ac:dyDescent="0.25">
      <c r="A1022" t="s">
        <v>2415</v>
      </c>
      <c r="B1022" t="s">
        <v>2416</v>
      </c>
      <c r="C1022" t="s">
        <v>299</v>
      </c>
      <c r="D1022" t="s">
        <v>300</v>
      </c>
      <c r="E1022" t="s">
        <v>301</v>
      </c>
      <c r="F1022" t="s">
        <v>302</v>
      </c>
      <c r="G1022" t="s">
        <v>106</v>
      </c>
      <c r="H1022" t="s">
        <v>2464</v>
      </c>
      <c r="I1022" t="s">
        <v>3676</v>
      </c>
      <c r="J1022" t="s">
        <v>3677</v>
      </c>
      <c r="K1022" t="s">
        <v>1615</v>
      </c>
      <c r="L1022" t="s">
        <v>1616</v>
      </c>
      <c r="M1022">
        <v>881145</v>
      </c>
      <c r="N1022">
        <v>774246</v>
      </c>
      <c r="O1022">
        <v>1655391</v>
      </c>
      <c r="Q1022" t="e">
        <f>MATCH(A1022,Вед!A:A,0)</f>
        <v>#N/A</v>
      </c>
      <c r="R1022" t="e">
        <f>INDEX(Вед!D:D,Лист2!Q1022)</f>
        <v>#N/A</v>
      </c>
      <c r="S1022" t="e">
        <f>INDEX(Вед!E:E,Лист2!Q1022)</f>
        <v>#N/A</v>
      </c>
      <c r="T1022">
        <f>MATCH(G1022,ЦС2!A:A,0)</f>
        <v>5</v>
      </c>
      <c r="U1022" t="str">
        <f>INDEX(ЦС2!D:D,Лист2!T1022)</f>
        <v>Государственная программа 4</v>
      </c>
      <c r="V1022" t="e">
        <f>MATCH(I1022,ЦС10!A:A,0)</f>
        <v>#N/A</v>
      </c>
      <c r="W1022" t="e">
        <f>INDEX(ЦС10!D:D,Лист2!V1022)</f>
        <v>#N/A</v>
      </c>
      <c r="X1022" t="e">
        <f>INDEX(ЦС10!E:E,Лист2!V1022)</f>
        <v>#N/A</v>
      </c>
      <c r="Y1022">
        <f t="shared" ca="1" si="75"/>
        <v>0</v>
      </c>
      <c r="Z1022">
        <f t="shared" ca="1" si="76"/>
        <v>381317</v>
      </c>
      <c r="AA1022">
        <f t="shared" ca="1" si="77"/>
        <v>392758</v>
      </c>
      <c r="AB1022">
        <f t="shared" ca="1" si="78"/>
        <v>381317</v>
      </c>
      <c r="AC1022">
        <f t="shared" ca="1" si="79"/>
        <v>774075</v>
      </c>
    </row>
    <row r="1023" spans="1:29" x14ac:dyDescent="0.25">
      <c r="A1023" t="s">
        <v>2415</v>
      </c>
      <c r="B1023" t="s">
        <v>2416</v>
      </c>
      <c r="C1023" t="s">
        <v>299</v>
      </c>
      <c r="D1023" t="s">
        <v>300</v>
      </c>
      <c r="E1023" t="s">
        <v>301</v>
      </c>
      <c r="F1023" t="s">
        <v>302</v>
      </c>
      <c r="G1023" t="s">
        <v>106</v>
      </c>
      <c r="H1023" t="s">
        <v>2464</v>
      </c>
      <c r="I1023" t="s">
        <v>3678</v>
      </c>
      <c r="J1023" t="s">
        <v>3679</v>
      </c>
      <c r="K1023" t="s">
        <v>102</v>
      </c>
      <c r="L1023" t="s">
        <v>103</v>
      </c>
      <c r="M1023">
        <v>44132</v>
      </c>
      <c r="N1023">
        <v>-20307</v>
      </c>
      <c r="O1023">
        <v>23825</v>
      </c>
      <c r="Q1023" t="e">
        <f>MATCH(A1023,Вед!A:A,0)</f>
        <v>#N/A</v>
      </c>
      <c r="R1023" t="e">
        <f>INDEX(Вед!D:D,Лист2!Q1023)</f>
        <v>#N/A</v>
      </c>
      <c r="S1023" t="e">
        <f>INDEX(Вед!E:E,Лист2!Q1023)</f>
        <v>#N/A</v>
      </c>
      <c r="T1023">
        <f>MATCH(G1023,ЦС2!A:A,0)</f>
        <v>5</v>
      </c>
      <c r="U1023" t="str">
        <f>INDEX(ЦС2!D:D,Лист2!T1023)</f>
        <v>Государственная программа 4</v>
      </c>
      <c r="V1023" t="e">
        <f>MATCH(I1023,ЦС10!A:A,0)</f>
        <v>#N/A</v>
      </c>
      <c r="W1023" t="e">
        <f>INDEX(ЦС10!D:D,Лист2!V1023)</f>
        <v>#N/A</v>
      </c>
      <c r="X1023" t="e">
        <f>INDEX(ЦС10!E:E,Лист2!V1023)</f>
        <v>#N/A</v>
      </c>
      <c r="Y1023">
        <f t="shared" ca="1" si="75"/>
        <v>3</v>
      </c>
      <c r="Z1023">
        <f t="shared" ca="1" si="76"/>
        <v>22723</v>
      </c>
      <c r="AA1023">
        <f t="shared" ca="1" si="77"/>
        <v>714373</v>
      </c>
      <c r="AB1023">
        <f t="shared" ca="1" si="78"/>
        <v>0</v>
      </c>
      <c r="AC1023">
        <f t="shared" ca="1" si="79"/>
        <v>714373</v>
      </c>
    </row>
    <row r="1024" spans="1:29" x14ac:dyDescent="0.25">
      <c r="A1024" t="s">
        <v>2415</v>
      </c>
      <c r="B1024" t="s">
        <v>2416</v>
      </c>
      <c r="C1024" t="s">
        <v>299</v>
      </c>
      <c r="D1024" t="s">
        <v>300</v>
      </c>
      <c r="E1024" t="s">
        <v>301</v>
      </c>
      <c r="F1024" t="s">
        <v>302</v>
      </c>
      <c r="G1024" t="s">
        <v>106</v>
      </c>
      <c r="H1024" t="s">
        <v>2464</v>
      </c>
      <c r="I1024" t="s">
        <v>3678</v>
      </c>
      <c r="J1024" t="s">
        <v>3679</v>
      </c>
      <c r="K1024" t="s">
        <v>1615</v>
      </c>
      <c r="L1024" t="s">
        <v>1616</v>
      </c>
      <c r="M1024">
        <v>660287</v>
      </c>
      <c r="N1024">
        <v>-621957</v>
      </c>
      <c r="O1024">
        <v>38330</v>
      </c>
      <c r="Q1024" t="e">
        <f>MATCH(A1024,Вед!A:A,0)</f>
        <v>#N/A</v>
      </c>
      <c r="R1024" t="e">
        <f>INDEX(Вед!D:D,Лист2!Q1024)</f>
        <v>#N/A</v>
      </c>
      <c r="S1024" t="e">
        <f>INDEX(Вед!E:E,Лист2!Q1024)</f>
        <v>#N/A</v>
      </c>
      <c r="T1024">
        <f>MATCH(G1024,ЦС2!A:A,0)</f>
        <v>5</v>
      </c>
      <c r="U1024" t="str">
        <f>INDEX(ЦС2!D:D,Лист2!T1024)</f>
        <v>Государственная программа 4</v>
      </c>
      <c r="V1024" t="e">
        <f>MATCH(I1024,ЦС10!A:A,0)</f>
        <v>#N/A</v>
      </c>
      <c r="W1024" t="e">
        <f>INDEX(ЦС10!D:D,Лист2!V1024)</f>
        <v>#N/A</v>
      </c>
      <c r="X1024" t="e">
        <f>INDEX(ЦС10!E:E,Лист2!V1024)</f>
        <v>#N/A</v>
      </c>
      <c r="Y1024">
        <f t="shared" ca="1" si="75"/>
        <v>3</v>
      </c>
      <c r="Z1024">
        <f t="shared" ca="1" si="76"/>
        <v>131073</v>
      </c>
      <c r="AA1024">
        <f t="shared" ca="1" si="77"/>
        <v>939331</v>
      </c>
      <c r="AB1024">
        <f t="shared" ca="1" si="78"/>
        <v>0</v>
      </c>
      <c r="AC1024">
        <f t="shared" ca="1" si="79"/>
        <v>939331</v>
      </c>
    </row>
    <row r="1025" spans="1:29" x14ac:dyDescent="0.25">
      <c r="A1025" t="s">
        <v>2415</v>
      </c>
      <c r="B1025" t="s">
        <v>2416</v>
      </c>
      <c r="C1025" t="s">
        <v>299</v>
      </c>
      <c r="D1025" t="s">
        <v>300</v>
      </c>
      <c r="E1025" t="s">
        <v>301</v>
      </c>
      <c r="F1025" t="s">
        <v>302</v>
      </c>
      <c r="G1025" t="s">
        <v>106</v>
      </c>
      <c r="H1025" t="s">
        <v>2464</v>
      </c>
      <c r="I1025" t="s">
        <v>3680</v>
      </c>
      <c r="J1025" t="s">
        <v>3681</v>
      </c>
      <c r="K1025" t="s">
        <v>102</v>
      </c>
      <c r="L1025" t="s">
        <v>103</v>
      </c>
      <c r="M1025">
        <v>350159</v>
      </c>
      <c r="N1025">
        <v>-350159</v>
      </c>
      <c r="O1025">
        <v>0</v>
      </c>
      <c r="Q1025" t="e">
        <f>MATCH(A1025,Вед!A:A,0)</f>
        <v>#N/A</v>
      </c>
      <c r="R1025" t="e">
        <f>INDEX(Вед!D:D,Лист2!Q1025)</f>
        <v>#N/A</v>
      </c>
      <c r="S1025" t="e">
        <f>INDEX(Вед!E:E,Лист2!Q1025)</f>
        <v>#N/A</v>
      </c>
      <c r="T1025">
        <f>MATCH(G1025,ЦС2!A:A,0)</f>
        <v>5</v>
      </c>
      <c r="U1025" t="str">
        <f>INDEX(ЦС2!D:D,Лист2!T1025)</f>
        <v>Государственная программа 4</v>
      </c>
      <c r="V1025" t="e">
        <f>MATCH(I1025,ЦС10!A:A,0)</f>
        <v>#N/A</v>
      </c>
      <c r="W1025" t="e">
        <f>INDEX(ЦС10!D:D,Лист2!V1025)</f>
        <v>#N/A</v>
      </c>
      <c r="X1025" t="e">
        <f>INDEX(ЦС10!E:E,Лист2!V1025)</f>
        <v>#N/A</v>
      </c>
      <c r="Y1025">
        <f t="shared" ca="1" si="75"/>
        <v>1</v>
      </c>
      <c r="Z1025">
        <f t="shared" ca="1" si="76"/>
        <v>307193</v>
      </c>
      <c r="AA1025">
        <f t="shared" ca="1" si="77"/>
        <v>644487</v>
      </c>
      <c r="AB1025">
        <f t="shared" ca="1" si="78"/>
        <v>-307193</v>
      </c>
      <c r="AC1025">
        <f t="shared" ca="1" si="79"/>
        <v>337294</v>
      </c>
    </row>
    <row r="1026" spans="1:29" x14ac:dyDescent="0.25">
      <c r="A1026" t="s">
        <v>2415</v>
      </c>
      <c r="B1026" t="s">
        <v>2416</v>
      </c>
      <c r="C1026" t="s">
        <v>299</v>
      </c>
      <c r="D1026" t="s">
        <v>300</v>
      </c>
      <c r="E1026" t="s">
        <v>301</v>
      </c>
      <c r="F1026" t="s">
        <v>302</v>
      </c>
      <c r="G1026" t="s">
        <v>106</v>
      </c>
      <c r="H1026" t="s">
        <v>2464</v>
      </c>
      <c r="I1026" t="s">
        <v>3680</v>
      </c>
      <c r="J1026" t="s">
        <v>3681</v>
      </c>
      <c r="K1026" t="s">
        <v>1615</v>
      </c>
      <c r="L1026" t="s">
        <v>1616</v>
      </c>
      <c r="M1026">
        <v>372999</v>
      </c>
      <c r="N1026">
        <v>119137</v>
      </c>
      <c r="O1026">
        <v>492136</v>
      </c>
      <c r="Q1026" t="e">
        <f>MATCH(A1026,Вед!A:A,0)</f>
        <v>#N/A</v>
      </c>
      <c r="R1026" t="e">
        <f>INDEX(Вед!D:D,Лист2!Q1026)</f>
        <v>#N/A</v>
      </c>
      <c r="S1026" t="e">
        <f>INDEX(Вед!E:E,Лист2!Q1026)</f>
        <v>#N/A</v>
      </c>
      <c r="T1026">
        <f>MATCH(G1026,ЦС2!A:A,0)</f>
        <v>5</v>
      </c>
      <c r="U1026" t="str">
        <f>INDEX(ЦС2!D:D,Лист2!T1026)</f>
        <v>Государственная программа 4</v>
      </c>
      <c r="V1026" t="e">
        <f>MATCH(I1026,ЦС10!A:A,0)</f>
        <v>#N/A</v>
      </c>
      <c r="W1026" t="e">
        <f>INDEX(ЦС10!D:D,Лист2!V1026)</f>
        <v>#N/A</v>
      </c>
      <c r="X1026" t="e">
        <f>INDEX(ЦС10!E:E,Лист2!V1026)</f>
        <v>#N/A</v>
      </c>
      <c r="Y1026">
        <f t="shared" ca="1" si="75"/>
        <v>1</v>
      </c>
      <c r="Z1026">
        <f t="shared" ca="1" si="76"/>
        <v>683922</v>
      </c>
      <c r="AA1026">
        <f t="shared" ca="1" si="77"/>
        <v>945714</v>
      </c>
      <c r="AB1026">
        <f t="shared" ca="1" si="78"/>
        <v>-683922</v>
      </c>
      <c r="AC1026">
        <f t="shared" ca="1" si="79"/>
        <v>261792</v>
      </c>
    </row>
    <row r="1027" spans="1:29" x14ac:dyDescent="0.25">
      <c r="A1027" t="s">
        <v>2415</v>
      </c>
      <c r="B1027" t="s">
        <v>2416</v>
      </c>
      <c r="C1027" t="s">
        <v>299</v>
      </c>
      <c r="D1027" t="s">
        <v>300</v>
      </c>
      <c r="E1027" t="s">
        <v>301</v>
      </c>
      <c r="F1027" t="s">
        <v>302</v>
      </c>
      <c r="G1027" t="s">
        <v>106</v>
      </c>
      <c r="H1027" t="s">
        <v>2464</v>
      </c>
      <c r="I1027" t="s">
        <v>3682</v>
      </c>
      <c r="J1027" t="s">
        <v>3683</v>
      </c>
      <c r="K1027" t="s">
        <v>102</v>
      </c>
      <c r="L1027" t="s">
        <v>103</v>
      </c>
      <c r="M1027">
        <v>87441</v>
      </c>
      <c r="N1027">
        <v>-29303</v>
      </c>
      <c r="O1027">
        <v>58138</v>
      </c>
      <c r="Q1027" t="e">
        <f>MATCH(A1027,Вед!A:A,0)</f>
        <v>#N/A</v>
      </c>
      <c r="R1027" t="e">
        <f>INDEX(Вед!D:D,Лист2!Q1027)</f>
        <v>#N/A</v>
      </c>
      <c r="S1027" t="e">
        <f>INDEX(Вед!E:E,Лист2!Q1027)</f>
        <v>#N/A</v>
      </c>
      <c r="T1027">
        <f>MATCH(G1027,ЦС2!A:A,0)</f>
        <v>5</v>
      </c>
      <c r="U1027" t="str">
        <f>INDEX(ЦС2!D:D,Лист2!T1027)</f>
        <v>Государственная программа 4</v>
      </c>
      <c r="V1027" t="e">
        <f>MATCH(I1027,ЦС10!A:A,0)</f>
        <v>#N/A</v>
      </c>
      <c r="W1027" t="e">
        <f>INDEX(ЦС10!D:D,Лист2!V1027)</f>
        <v>#N/A</v>
      </c>
      <c r="X1027" t="e">
        <f>INDEX(ЦС10!E:E,Лист2!V1027)</f>
        <v>#N/A</v>
      </c>
      <c r="Y1027">
        <f t="shared" ref="Y1027:Y1090" ca="1" si="80">RANDBETWEEN(0,3)</f>
        <v>0</v>
      </c>
      <c r="Z1027">
        <f t="shared" ref="Z1027:Z1090" ca="1" si="81">RANDBETWEEN(1,AA1027)</f>
        <v>327276</v>
      </c>
      <c r="AA1027">
        <f t="shared" ref="AA1027:AA1090" ca="1" si="82">RANDBETWEEN(1,1000000)</f>
        <v>330343</v>
      </c>
      <c r="AB1027">
        <f t="shared" ref="AB1027:AB1090" ca="1" si="83">IF(Y1027=0,Z1027,IF(Y1027=1,(-1)*Z1027,IF(Y1027=2,(-1)*AA1027,0)))</f>
        <v>327276</v>
      </c>
      <c r="AC1027">
        <f t="shared" ref="AC1027:AC1090" ca="1" si="84">+AA1027+AB1027</f>
        <v>657619</v>
      </c>
    </row>
    <row r="1028" spans="1:29" x14ac:dyDescent="0.25">
      <c r="A1028" t="s">
        <v>2415</v>
      </c>
      <c r="B1028" t="s">
        <v>2416</v>
      </c>
      <c r="C1028" t="s">
        <v>299</v>
      </c>
      <c r="D1028" t="s">
        <v>300</v>
      </c>
      <c r="E1028" t="s">
        <v>301</v>
      </c>
      <c r="F1028" t="s">
        <v>302</v>
      </c>
      <c r="G1028" t="s">
        <v>106</v>
      </c>
      <c r="H1028" t="s">
        <v>2464</v>
      </c>
      <c r="I1028" t="s">
        <v>3682</v>
      </c>
      <c r="J1028" t="s">
        <v>3683</v>
      </c>
      <c r="K1028" t="s">
        <v>1615</v>
      </c>
      <c r="L1028" t="s">
        <v>1616</v>
      </c>
      <c r="M1028">
        <v>831777</v>
      </c>
      <c r="N1028">
        <v>0</v>
      </c>
      <c r="O1028">
        <v>831777</v>
      </c>
      <c r="Q1028" t="e">
        <f>MATCH(A1028,Вед!A:A,0)</f>
        <v>#N/A</v>
      </c>
      <c r="R1028" t="e">
        <f>INDEX(Вед!D:D,Лист2!Q1028)</f>
        <v>#N/A</v>
      </c>
      <c r="S1028" t="e">
        <f>INDEX(Вед!E:E,Лист2!Q1028)</f>
        <v>#N/A</v>
      </c>
      <c r="T1028">
        <f>MATCH(G1028,ЦС2!A:A,0)</f>
        <v>5</v>
      </c>
      <c r="U1028" t="str">
        <f>INDEX(ЦС2!D:D,Лист2!T1028)</f>
        <v>Государственная программа 4</v>
      </c>
      <c r="V1028" t="e">
        <f>MATCH(I1028,ЦС10!A:A,0)</f>
        <v>#N/A</v>
      </c>
      <c r="W1028" t="e">
        <f>INDEX(ЦС10!D:D,Лист2!V1028)</f>
        <v>#N/A</v>
      </c>
      <c r="X1028" t="e">
        <f>INDEX(ЦС10!E:E,Лист2!V1028)</f>
        <v>#N/A</v>
      </c>
      <c r="Y1028">
        <f t="shared" ca="1" si="80"/>
        <v>0</v>
      </c>
      <c r="Z1028">
        <f t="shared" ca="1" si="81"/>
        <v>488473</v>
      </c>
      <c r="AA1028">
        <f t="shared" ca="1" si="82"/>
        <v>868631</v>
      </c>
      <c r="AB1028">
        <f t="shared" ca="1" si="83"/>
        <v>488473</v>
      </c>
      <c r="AC1028">
        <f t="shared" ca="1" si="84"/>
        <v>1357104</v>
      </c>
    </row>
    <row r="1029" spans="1:29" x14ac:dyDescent="0.25">
      <c r="A1029" t="s">
        <v>2415</v>
      </c>
      <c r="B1029" t="s">
        <v>2416</v>
      </c>
      <c r="C1029" t="s">
        <v>299</v>
      </c>
      <c r="D1029" t="s">
        <v>300</v>
      </c>
      <c r="E1029" t="s">
        <v>301</v>
      </c>
      <c r="F1029" t="s">
        <v>302</v>
      </c>
      <c r="G1029" t="s">
        <v>106</v>
      </c>
      <c r="H1029" t="s">
        <v>2464</v>
      </c>
      <c r="I1029" t="s">
        <v>3684</v>
      </c>
      <c r="J1029" t="s">
        <v>3685</v>
      </c>
      <c r="K1029" t="s">
        <v>102</v>
      </c>
      <c r="L1029" t="s">
        <v>103</v>
      </c>
      <c r="M1029">
        <v>695485</v>
      </c>
      <c r="N1029">
        <v>550335</v>
      </c>
      <c r="O1029">
        <v>1245820</v>
      </c>
      <c r="Q1029" t="e">
        <f>MATCH(A1029,Вед!A:A,0)</f>
        <v>#N/A</v>
      </c>
      <c r="R1029" t="e">
        <f>INDEX(Вед!D:D,Лист2!Q1029)</f>
        <v>#N/A</v>
      </c>
      <c r="S1029" t="e">
        <f>INDEX(Вед!E:E,Лист2!Q1029)</f>
        <v>#N/A</v>
      </c>
      <c r="T1029">
        <f>MATCH(G1029,ЦС2!A:A,0)</f>
        <v>5</v>
      </c>
      <c r="U1029" t="str">
        <f>INDEX(ЦС2!D:D,Лист2!T1029)</f>
        <v>Государственная программа 4</v>
      </c>
      <c r="V1029" t="e">
        <f>MATCH(I1029,ЦС10!A:A,0)</f>
        <v>#N/A</v>
      </c>
      <c r="W1029" t="e">
        <f>INDEX(ЦС10!D:D,Лист2!V1029)</f>
        <v>#N/A</v>
      </c>
      <c r="X1029" t="e">
        <f>INDEX(ЦС10!E:E,Лист2!V1029)</f>
        <v>#N/A</v>
      </c>
      <c r="Y1029">
        <f t="shared" ca="1" si="80"/>
        <v>3</v>
      </c>
      <c r="Z1029">
        <f t="shared" ca="1" si="81"/>
        <v>418776</v>
      </c>
      <c r="AA1029">
        <f t="shared" ca="1" si="82"/>
        <v>844364</v>
      </c>
      <c r="AB1029">
        <f t="shared" ca="1" si="83"/>
        <v>0</v>
      </c>
      <c r="AC1029">
        <f t="shared" ca="1" si="84"/>
        <v>844364</v>
      </c>
    </row>
    <row r="1030" spans="1:29" x14ac:dyDescent="0.25">
      <c r="A1030" t="s">
        <v>2415</v>
      </c>
      <c r="B1030" t="s">
        <v>2416</v>
      </c>
      <c r="C1030" t="s">
        <v>299</v>
      </c>
      <c r="D1030" t="s">
        <v>300</v>
      </c>
      <c r="E1030" t="s">
        <v>301</v>
      </c>
      <c r="F1030" t="s">
        <v>302</v>
      </c>
      <c r="G1030" t="s">
        <v>106</v>
      </c>
      <c r="H1030" t="s">
        <v>2464</v>
      </c>
      <c r="I1030" t="s">
        <v>3684</v>
      </c>
      <c r="J1030" t="s">
        <v>3685</v>
      </c>
      <c r="K1030" t="s">
        <v>1615</v>
      </c>
      <c r="L1030" t="s">
        <v>1616</v>
      </c>
      <c r="M1030">
        <v>17395</v>
      </c>
      <c r="N1030">
        <v>-675</v>
      </c>
      <c r="O1030">
        <v>16720</v>
      </c>
      <c r="Q1030" t="e">
        <f>MATCH(A1030,Вед!A:A,0)</f>
        <v>#N/A</v>
      </c>
      <c r="R1030" t="e">
        <f>INDEX(Вед!D:D,Лист2!Q1030)</f>
        <v>#N/A</v>
      </c>
      <c r="S1030" t="e">
        <f>INDEX(Вед!E:E,Лист2!Q1030)</f>
        <v>#N/A</v>
      </c>
      <c r="T1030">
        <f>MATCH(G1030,ЦС2!A:A,0)</f>
        <v>5</v>
      </c>
      <c r="U1030" t="str">
        <f>INDEX(ЦС2!D:D,Лист2!T1030)</f>
        <v>Государственная программа 4</v>
      </c>
      <c r="V1030" t="e">
        <f>MATCH(I1030,ЦС10!A:A,0)</f>
        <v>#N/A</v>
      </c>
      <c r="W1030" t="e">
        <f>INDEX(ЦС10!D:D,Лист2!V1030)</f>
        <v>#N/A</v>
      </c>
      <c r="X1030" t="e">
        <f>INDEX(ЦС10!E:E,Лист2!V1030)</f>
        <v>#N/A</v>
      </c>
      <c r="Y1030">
        <f t="shared" ca="1" si="80"/>
        <v>0</v>
      </c>
      <c r="Z1030">
        <f t="shared" ca="1" si="81"/>
        <v>46114</v>
      </c>
      <c r="AA1030">
        <f t="shared" ca="1" si="82"/>
        <v>105844</v>
      </c>
      <c r="AB1030">
        <f t="shared" ca="1" si="83"/>
        <v>46114</v>
      </c>
      <c r="AC1030">
        <f t="shared" ca="1" si="84"/>
        <v>151958</v>
      </c>
    </row>
    <row r="1031" spans="1:29" x14ac:dyDescent="0.25">
      <c r="A1031" t="s">
        <v>2415</v>
      </c>
      <c r="B1031" t="s">
        <v>2416</v>
      </c>
      <c r="C1031" t="s">
        <v>299</v>
      </c>
      <c r="D1031" t="s">
        <v>300</v>
      </c>
      <c r="E1031" t="s">
        <v>301</v>
      </c>
      <c r="F1031" t="s">
        <v>302</v>
      </c>
      <c r="G1031" t="s">
        <v>106</v>
      </c>
      <c r="H1031" t="s">
        <v>2464</v>
      </c>
      <c r="I1031" t="s">
        <v>3686</v>
      </c>
      <c r="J1031" t="s">
        <v>3687</v>
      </c>
      <c r="K1031" t="s">
        <v>102</v>
      </c>
      <c r="L1031" t="s">
        <v>103</v>
      </c>
      <c r="M1031">
        <v>362624</v>
      </c>
      <c r="N1031">
        <v>0</v>
      </c>
      <c r="O1031">
        <v>362624</v>
      </c>
      <c r="Q1031" t="e">
        <f>MATCH(A1031,Вед!A:A,0)</f>
        <v>#N/A</v>
      </c>
      <c r="R1031" t="e">
        <f>INDEX(Вед!D:D,Лист2!Q1031)</f>
        <v>#N/A</v>
      </c>
      <c r="S1031" t="e">
        <f>INDEX(Вед!E:E,Лист2!Q1031)</f>
        <v>#N/A</v>
      </c>
      <c r="T1031">
        <f>MATCH(G1031,ЦС2!A:A,0)</f>
        <v>5</v>
      </c>
      <c r="U1031" t="str">
        <f>INDEX(ЦС2!D:D,Лист2!T1031)</f>
        <v>Государственная программа 4</v>
      </c>
      <c r="V1031" t="e">
        <f>MATCH(I1031,ЦС10!A:A,0)</f>
        <v>#N/A</v>
      </c>
      <c r="W1031" t="e">
        <f>INDEX(ЦС10!D:D,Лист2!V1031)</f>
        <v>#N/A</v>
      </c>
      <c r="X1031" t="e">
        <f>INDEX(ЦС10!E:E,Лист2!V1031)</f>
        <v>#N/A</v>
      </c>
      <c r="Y1031">
        <f t="shared" ca="1" si="80"/>
        <v>1</v>
      </c>
      <c r="Z1031">
        <f t="shared" ca="1" si="81"/>
        <v>308300</v>
      </c>
      <c r="AA1031">
        <f t="shared" ca="1" si="82"/>
        <v>812635</v>
      </c>
      <c r="AB1031">
        <f t="shared" ca="1" si="83"/>
        <v>-308300</v>
      </c>
      <c r="AC1031">
        <f t="shared" ca="1" si="84"/>
        <v>504335</v>
      </c>
    </row>
    <row r="1032" spans="1:29" x14ac:dyDescent="0.25">
      <c r="A1032" t="s">
        <v>2415</v>
      </c>
      <c r="B1032" t="s">
        <v>2416</v>
      </c>
      <c r="C1032" t="s">
        <v>299</v>
      </c>
      <c r="D1032" t="s">
        <v>300</v>
      </c>
      <c r="E1032" t="s">
        <v>301</v>
      </c>
      <c r="F1032" t="s">
        <v>302</v>
      </c>
      <c r="G1032" t="s">
        <v>106</v>
      </c>
      <c r="H1032" t="s">
        <v>2464</v>
      </c>
      <c r="I1032" t="s">
        <v>3688</v>
      </c>
      <c r="J1032" t="s">
        <v>3689</v>
      </c>
      <c r="K1032" t="s">
        <v>2043</v>
      </c>
      <c r="L1032" t="s">
        <v>2044</v>
      </c>
      <c r="M1032">
        <v>703224</v>
      </c>
      <c r="N1032">
        <v>0</v>
      </c>
      <c r="O1032">
        <v>703224</v>
      </c>
      <c r="Q1032" t="e">
        <f>MATCH(A1032,Вед!A:A,0)</f>
        <v>#N/A</v>
      </c>
      <c r="R1032" t="e">
        <f>INDEX(Вед!D:D,Лист2!Q1032)</f>
        <v>#N/A</v>
      </c>
      <c r="S1032" t="e">
        <f>INDEX(Вед!E:E,Лист2!Q1032)</f>
        <v>#N/A</v>
      </c>
      <c r="T1032">
        <f>MATCH(G1032,ЦС2!A:A,0)</f>
        <v>5</v>
      </c>
      <c r="U1032" t="str">
        <f>INDEX(ЦС2!D:D,Лист2!T1032)</f>
        <v>Государственная программа 4</v>
      </c>
      <c r="V1032" t="e">
        <f>MATCH(I1032,ЦС10!A:A,0)</f>
        <v>#N/A</v>
      </c>
      <c r="W1032" t="e">
        <f>INDEX(ЦС10!D:D,Лист2!V1032)</f>
        <v>#N/A</v>
      </c>
      <c r="X1032" t="e">
        <f>INDEX(ЦС10!E:E,Лист2!V1032)</f>
        <v>#N/A</v>
      </c>
      <c r="Y1032">
        <f t="shared" ca="1" si="80"/>
        <v>0</v>
      </c>
      <c r="Z1032">
        <f t="shared" ca="1" si="81"/>
        <v>12526</v>
      </c>
      <c r="AA1032">
        <f t="shared" ca="1" si="82"/>
        <v>371711</v>
      </c>
      <c r="AB1032">
        <f t="shared" ca="1" si="83"/>
        <v>12526</v>
      </c>
      <c r="AC1032">
        <f t="shared" ca="1" si="84"/>
        <v>384237</v>
      </c>
    </row>
    <row r="1033" spans="1:29" x14ac:dyDescent="0.25">
      <c r="A1033" t="s">
        <v>2415</v>
      </c>
      <c r="B1033" t="s">
        <v>2416</v>
      </c>
      <c r="C1033" t="s">
        <v>299</v>
      </c>
      <c r="D1033" t="s">
        <v>300</v>
      </c>
      <c r="E1033" t="s">
        <v>301</v>
      </c>
      <c r="F1033" t="s">
        <v>302</v>
      </c>
      <c r="G1033" t="s">
        <v>106</v>
      </c>
      <c r="H1033" t="s">
        <v>2464</v>
      </c>
      <c r="I1033" t="s">
        <v>3690</v>
      </c>
      <c r="J1033" t="s">
        <v>3691</v>
      </c>
      <c r="K1033" t="s">
        <v>1540</v>
      </c>
      <c r="L1033" t="s">
        <v>1541</v>
      </c>
      <c r="M1033">
        <v>756818</v>
      </c>
      <c r="N1033">
        <v>-176442</v>
      </c>
      <c r="O1033">
        <v>580376</v>
      </c>
      <c r="Q1033" t="e">
        <f>MATCH(A1033,Вед!A:A,0)</f>
        <v>#N/A</v>
      </c>
      <c r="R1033" t="e">
        <f>INDEX(Вед!D:D,Лист2!Q1033)</f>
        <v>#N/A</v>
      </c>
      <c r="S1033" t="e">
        <f>INDEX(Вед!E:E,Лист2!Q1033)</f>
        <v>#N/A</v>
      </c>
      <c r="T1033">
        <f>MATCH(G1033,ЦС2!A:A,0)</f>
        <v>5</v>
      </c>
      <c r="U1033" t="str">
        <f>INDEX(ЦС2!D:D,Лист2!T1033)</f>
        <v>Государственная программа 4</v>
      </c>
      <c r="V1033" t="e">
        <f>MATCH(I1033,ЦС10!A:A,0)</f>
        <v>#N/A</v>
      </c>
      <c r="W1033" t="e">
        <f>INDEX(ЦС10!D:D,Лист2!V1033)</f>
        <v>#N/A</v>
      </c>
      <c r="X1033" t="e">
        <f>INDEX(ЦС10!E:E,Лист2!V1033)</f>
        <v>#N/A</v>
      </c>
      <c r="Y1033">
        <f t="shared" ca="1" si="80"/>
        <v>0</v>
      </c>
      <c r="Z1033">
        <f t="shared" ca="1" si="81"/>
        <v>787910</v>
      </c>
      <c r="AA1033">
        <f t="shared" ca="1" si="82"/>
        <v>898373</v>
      </c>
      <c r="AB1033">
        <f t="shared" ca="1" si="83"/>
        <v>787910</v>
      </c>
      <c r="AC1033">
        <f t="shared" ca="1" si="84"/>
        <v>1686283</v>
      </c>
    </row>
    <row r="1034" spans="1:29" x14ac:dyDescent="0.25">
      <c r="A1034" t="s">
        <v>2415</v>
      </c>
      <c r="B1034" t="s">
        <v>2416</v>
      </c>
      <c r="C1034" t="s">
        <v>299</v>
      </c>
      <c r="D1034" t="s">
        <v>300</v>
      </c>
      <c r="E1034" t="s">
        <v>301</v>
      </c>
      <c r="F1034" t="s">
        <v>302</v>
      </c>
      <c r="G1034" t="s">
        <v>106</v>
      </c>
      <c r="H1034" t="s">
        <v>2464</v>
      </c>
      <c r="I1034" t="s">
        <v>3692</v>
      </c>
      <c r="J1034" t="s">
        <v>3693</v>
      </c>
      <c r="K1034" t="s">
        <v>1615</v>
      </c>
      <c r="L1034" t="s">
        <v>1616</v>
      </c>
      <c r="M1034">
        <v>765818</v>
      </c>
      <c r="N1034">
        <v>519712</v>
      </c>
      <c r="O1034">
        <v>1285530</v>
      </c>
      <c r="Q1034" t="e">
        <f>MATCH(A1034,Вед!A:A,0)</f>
        <v>#N/A</v>
      </c>
      <c r="R1034" t="e">
        <f>INDEX(Вед!D:D,Лист2!Q1034)</f>
        <v>#N/A</v>
      </c>
      <c r="S1034" t="e">
        <f>INDEX(Вед!E:E,Лист2!Q1034)</f>
        <v>#N/A</v>
      </c>
      <c r="T1034">
        <f>MATCH(G1034,ЦС2!A:A,0)</f>
        <v>5</v>
      </c>
      <c r="U1034" t="str">
        <f>INDEX(ЦС2!D:D,Лист2!T1034)</f>
        <v>Государственная программа 4</v>
      </c>
      <c r="V1034" t="e">
        <f>MATCH(I1034,ЦС10!A:A,0)</f>
        <v>#N/A</v>
      </c>
      <c r="W1034" t="e">
        <f>INDEX(ЦС10!D:D,Лист2!V1034)</f>
        <v>#N/A</v>
      </c>
      <c r="X1034" t="e">
        <f>INDEX(ЦС10!E:E,Лист2!V1034)</f>
        <v>#N/A</v>
      </c>
      <c r="Y1034">
        <f t="shared" ca="1" si="80"/>
        <v>2</v>
      </c>
      <c r="Z1034">
        <f t="shared" ca="1" si="81"/>
        <v>422793</v>
      </c>
      <c r="AA1034">
        <f t="shared" ca="1" si="82"/>
        <v>687210</v>
      </c>
      <c r="AB1034">
        <f t="shared" ca="1" si="83"/>
        <v>-687210</v>
      </c>
      <c r="AC1034">
        <f t="shared" ca="1" si="84"/>
        <v>0</v>
      </c>
    </row>
    <row r="1035" spans="1:29" x14ac:dyDescent="0.25">
      <c r="A1035" t="s">
        <v>2415</v>
      </c>
      <c r="B1035" t="s">
        <v>2416</v>
      </c>
      <c r="C1035" t="s">
        <v>299</v>
      </c>
      <c r="D1035" t="s">
        <v>300</v>
      </c>
      <c r="E1035" t="s">
        <v>301</v>
      </c>
      <c r="F1035" t="s">
        <v>302</v>
      </c>
      <c r="G1035" t="s">
        <v>106</v>
      </c>
      <c r="H1035" t="s">
        <v>2464</v>
      </c>
      <c r="I1035" t="s">
        <v>3694</v>
      </c>
      <c r="J1035" t="s">
        <v>3695</v>
      </c>
      <c r="K1035" t="s">
        <v>1615</v>
      </c>
      <c r="L1035" t="s">
        <v>1616</v>
      </c>
      <c r="M1035">
        <v>552326</v>
      </c>
      <c r="N1035">
        <v>-452207</v>
      </c>
      <c r="O1035">
        <v>100119</v>
      </c>
      <c r="Q1035" t="e">
        <f>MATCH(A1035,Вед!A:A,0)</f>
        <v>#N/A</v>
      </c>
      <c r="R1035" t="e">
        <f>INDEX(Вед!D:D,Лист2!Q1035)</f>
        <v>#N/A</v>
      </c>
      <c r="S1035" t="e">
        <f>INDEX(Вед!E:E,Лист2!Q1035)</f>
        <v>#N/A</v>
      </c>
      <c r="T1035">
        <f>MATCH(G1035,ЦС2!A:A,0)</f>
        <v>5</v>
      </c>
      <c r="U1035" t="str">
        <f>INDEX(ЦС2!D:D,Лист2!T1035)</f>
        <v>Государственная программа 4</v>
      </c>
      <c r="V1035" t="e">
        <f>MATCH(I1035,ЦС10!A:A,0)</f>
        <v>#N/A</v>
      </c>
      <c r="W1035" t="e">
        <f>INDEX(ЦС10!D:D,Лист2!V1035)</f>
        <v>#N/A</v>
      </c>
      <c r="X1035" t="e">
        <f>INDEX(ЦС10!E:E,Лист2!V1035)</f>
        <v>#N/A</v>
      </c>
      <c r="Y1035">
        <f t="shared" ca="1" si="80"/>
        <v>2</v>
      </c>
      <c r="Z1035">
        <f t="shared" ca="1" si="81"/>
        <v>220257</v>
      </c>
      <c r="AA1035">
        <f t="shared" ca="1" si="82"/>
        <v>558925</v>
      </c>
      <c r="AB1035">
        <f t="shared" ca="1" si="83"/>
        <v>-558925</v>
      </c>
      <c r="AC1035">
        <f t="shared" ca="1" si="84"/>
        <v>0</v>
      </c>
    </row>
    <row r="1036" spans="1:29" x14ac:dyDescent="0.25">
      <c r="A1036" t="s">
        <v>2415</v>
      </c>
      <c r="B1036" t="s">
        <v>2416</v>
      </c>
      <c r="C1036" t="s">
        <v>299</v>
      </c>
      <c r="D1036" t="s">
        <v>300</v>
      </c>
      <c r="E1036" t="s">
        <v>301</v>
      </c>
      <c r="F1036" t="s">
        <v>302</v>
      </c>
      <c r="G1036" t="s">
        <v>106</v>
      </c>
      <c r="H1036" t="s">
        <v>2464</v>
      </c>
      <c r="I1036" t="s">
        <v>3696</v>
      </c>
      <c r="J1036" t="s">
        <v>3697</v>
      </c>
      <c r="K1036" t="s">
        <v>1540</v>
      </c>
      <c r="L1036" t="s">
        <v>1541</v>
      </c>
      <c r="M1036">
        <v>625556</v>
      </c>
      <c r="N1036">
        <v>-337908</v>
      </c>
      <c r="O1036">
        <v>287648</v>
      </c>
      <c r="Q1036" t="e">
        <f>MATCH(A1036,Вед!A:A,0)</f>
        <v>#N/A</v>
      </c>
      <c r="R1036" t="e">
        <f>INDEX(Вед!D:D,Лист2!Q1036)</f>
        <v>#N/A</v>
      </c>
      <c r="S1036" t="e">
        <f>INDEX(Вед!E:E,Лист2!Q1036)</f>
        <v>#N/A</v>
      </c>
      <c r="T1036">
        <f>MATCH(G1036,ЦС2!A:A,0)</f>
        <v>5</v>
      </c>
      <c r="U1036" t="str">
        <f>INDEX(ЦС2!D:D,Лист2!T1036)</f>
        <v>Государственная программа 4</v>
      </c>
      <c r="V1036" t="e">
        <f>MATCH(I1036,ЦС10!A:A,0)</f>
        <v>#N/A</v>
      </c>
      <c r="W1036" t="e">
        <f>INDEX(ЦС10!D:D,Лист2!V1036)</f>
        <v>#N/A</v>
      </c>
      <c r="X1036" t="e">
        <f>INDEX(ЦС10!E:E,Лист2!V1036)</f>
        <v>#N/A</v>
      </c>
      <c r="Y1036">
        <f t="shared" ca="1" si="80"/>
        <v>0</v>
      </c>
      <c r="Z1036">
        <f t="shared" ca="1" si="81"/>
        <v>100861</v>
      </c>
      <c r="AA1036">
        <f t="shared" ca="1" si="82"/>
        <v>229625</v>
      </c>
      <c r="AB1036">
        <f t="shared" ca="1" si="83"/>
        <v>100861</v>
      </c>
      <c r="AC1036">
        <f t="shared" ca="1" si="84"/>
        <v>330486</v>
      </c>
    </row>
    <row r="1037" spans="1:29" x14ac:dyDescent="0.25">
      <c r="A1037" t="s">
        <v>2415</v>
      </c>
      <c r="B1037" t="s">
        <v>2416</v>
      </c>
      <c r="C1037" t="s">
        <v>299</v>
      </c>
      <c r="D1037" t="s">
        <v>300</v>
      </c>
      <c r="E1037" t="s">
        <v>301</v>
      </c>
      <c r="F1037" t="s">
        <v>302</v>
      </c>
      <c r="G1037" t="s">
        <v>106</v>
      </c>
      <c r="H1037" t="s">
        <v>2464</v>
      </c>
      <c r="I1037" t="s">
        <v>3698</v>
      </c>
      <c r="J1037" t="s">
        <v>3699</v>
      </c>
      <c r="K1037" t="s">
        <v>138</v>
      </c>
      <c r="L1037" t="s">
        <v>139</v>
      </c>
      <c r="M1037">
        <v>571244</v>
      </c>
      <c r="N1037">
        <v>-29904</v>
      </c>
      <c r="O1037">
        <v>541340</v>
      </c>
      <c r="Q1037" t="e">
        <f>MATCH(A1037,Вед!A:A,0)</f>
        <v>#N/A</v>
      </c>
      <c r="R1037" t="e">
        <f>INDEX(Вед!D:D,Лист2!Q1037)</f>
        <v>#N/A</v>
      </c>
      <c r="S1037" t="e">
        <f>INDEX(Вед!E:E,Лист2!Q1037)</f>
        <v>#N/A</v>
      </c>
      <c r="T1037">
        <f>MATCH(G1037,ЦС2!A:A,0)</f>
        <v>5</v>
      </c>
      <c r="U1037" t="str">
        <f>INDEX(ЦС2!D:D,Лист2!T1037)</f>
        <v>Государственная программа 4</v>
      </c>
      <c r="V1037" t="e">
        <f>MATCH(I1037,ЦС10!A:A,0)</f>
        <v>#N/A</v>
      </c>
      <c r="W1037" t="e">
        <f>INDEX(ЦС10!D:D,Лист2!V1037)</f>
        <v>#N/A</v>
      </c>
      <c r="X1037" t="e">
        <f>INDEX(ЦС10!E:E,Лист2!V1037)</f>
        <v>#N/A</v>
      </c>
      <c r="Y1037">
        <f t="shared" ca="1" si="80"/>
        <v>3</v>
      </c>
      <c r="Z1037">
        <f t="shared" ca="1" si="81"/>
        <v>620957</v>
      </c>
      <c r="AA1037">
        <f t="shared" ca="1" si="82"/>
        <v>728635</v>
      </c>
      <c r="AB1037">
        <f t="shared" ca="1" si="83"/>
        <v>0</v>
      </c>
      <c r="AC1037">
        <f t="shared" ca="1" si="84"/>
        <v>728635</v>
      </c>
    </row>
    <row r="1038" spans="1:29" x14ac:dyDescent="0.25">
      <c r="A1038" t="s">
        <v>2415</v>
      </c>
      <c r="B1038" t="s">
        <v>2416</v>
      </c>
      <c r="C1038" t="s">
        <v>299</v>
      </c>
      <c r="D1038" t="s">
        <v>300</v>
      </c>
      <c r="E1038" t="s">
        <v>1879</v>
      </c>
      <c r="F1038" t="s">
        <v>1880</v>
      </c>
      <c r="G1038" t="s">
        <v>106</v>
      </c>
      <c r="H1038" t="s">
        <v>2464</v>
      </c>
      <c r="I1038" t="s">
        <v>3628</v>
      </c>
      <c r="J1038" t="s">
        <v>3629</v>
      </c>
      <c r="K1038" t="s">
        <v>102</v>
      </c>
      <c r="L1038" t="s">
        <v>103</v>
      </c>
      <c r="M1038">
        <v>756727</v>
      </c>
      <c r="N1038">
        <v>0</v>
      </c>
      <c r="O1038">
        <v>756727</v>
      </c>
      <c r="Q1038" t="e">
        <f>MATCH(A1038,Вед!A:A,0)</f>
        <v>#N/A</v>
      </c>
      <c r="R1038" t="e">
        <f>INDEX(Вед!D:D,Лист2!Q1038)</f>
        <v>#N/A</v>
      </c>
      <c r="S1038" t="e">
        <f>INDEX(Вед!E:E,Лист2!Q1038)</f>
        <v>#N/A</v>
      </c>
      <c r="T1038">
        <f>MATCH(G1038,ЦС2!A:A,0)</f>
        <v>5</v>
      </c>
      <c r="U1038" t="str">
        <f>INDEX(ЦС2!D:D,Лист2!T1038)</f>
        <v>Государственная программа 4</v>
      </c>
      <c r="V1038" t="e">
        <f>MATCH(I1038,ЦС10!A:A,0)</f>
        <v>#N/A</v>
      </c>
      <c r="W1038" t="e">
        <f>INDEX(ЦС10!D:D,Лист2!V1038)</f>
        <v>#N/A</v>
      </c>
      <c r="X1038" t="e">
        <f>INDEX(ЦС10!E:E,Лист2!V1038)</f>
        <v>#N/A</v>
      </c>
      <c r="Y1038">
        <f t="shared" ca="1" si="80"/>
        <v>2</v>
      </c>
      <c r="Z1038">
        <f t="shared" ca="1" si="81"/>
        <v>277929</v>
      </c>
      <c r="AA1038">
        <f t="shared" ca="1" si="82"/>
        <v>420895</v>
      </c>
      <c r="AB1038">
        <f t="shared" ca="1" si="83"/>
        <v>-420895</v>
      </c>
      <c r="AC1038">
        <f t="shared" ca="1" si="84"/>
        <v>0</v>
      </c>
    </row>
    <row r="1039" spans="1:29" x14ac:dyDescent="0.25">
      <c r="A1039" t="s">
        <v>2415</v>
      </c>
      <c r="B1039" t="s">
        <v>2416</v>
      </c>
      <c r="C1039" t="s">
        <v>299</v>
      </c>
      <c r="D1039" t="s">
        <v>300</v>
      </c>
      <c r="E1039" t="s">
        <v>1879</v>
      </c>
      <c r="F1039" t="s">
        <v>1880</v>
      </c>
      <c r="G1039" t="s">
        <v>106</v>
      </c>
      <c r="H1039" t="s">
        <v>2464</v>
      </c>
      <c r="I1039" t="s">
        <v>3700</v>
      </c>
      <c r="J1039" t="s">
        <v>3701</v>
      </c>
      <c r="K1039" t="s">
        <v>102</v>
      </c>
      <c r="L1039" t="s">
        <v>103</v>
      </c>
      <c r="M1039">
        <v>267776</v>
      </c>
      <c r="N1039">
        <v>-198294</v>
      </c>
      <c r="O1039">
        <v>69482</v>
      </c>
      <c r="Q1039" t="e">
        <f>MATCH(A1039,Вед!A:A,0)</f>
        <v>#N/A</v>
      </c>
      <c r="R1039" t="e">
        <f>INDEX(Вед!D:D,Лист2!Q1039)</f>
        <v>#N/A</v>
      </c>
      <c r="S1039" t="e">
        <f>INDEX(Вед!E:E,Лист2!Q1039)</f>
        <v>#N/A</v>
      </c>
      <c r="T1039">
        <f>MATCH(G1039,ЦС2!A:A,0)</f>
        <v>5</v>
      </c>
      <c r="U1039" t="str">
        <f>INDEX(ЦС2!D:D,Лист2!T1039)</f>
        <v>Государственная программа 4</v>
      </c>
      <c r="V1039" t="e">
        <f>MATCH(I1039,ЦС10!A:A,0)</f>
        <v>#N/A</v>
      </c>
      <c r="W1039" t="e">
        <f>INDEX(ЦС10!D:D,Лист2!V1039)</f>
        <v>#N/A</v>
      </c>
      <c r="X1039" t="e">
        <f>INDEX(ЦС10!E:E,Лист2!V1039)</f>
        <v>#N/A</v>
      </c>
      <c r="Y1039">
        <f t="shared" ca="1" si="80"/>
        <v>1</v>
      </c>
      <c r="Z1039">
        <f t="shared" ca="1" si="81"/>
        <v>72154</v>
      </c>
      <c r="AA1039">
        <f t="shared" ca="1" si="82"/>
        <v>90232</v>
      </c>
      <c r="AB1039">
        <f t="shared" ca="1" si="83"/>
        <v>-72154</v>
      </c>
      <c r="AC1039">
        <f t="shared" ca="1" si="84"/>
        <v>18078</v>
      </c>
    </row>
    <row r="1040" spans="1:29" x14ac:dyDescent="0.25">
      <c r="A1040" t="s">
        <v>2415</v>
      </c>
      <c r="B1040" t="s">
        <v>2416</v>
      </c>
      <c r="C1040" t="s">
        <v>299</v>
      </c>
      <c r="D1040" t="s">
        <v>300</v>
      </c>
      <c r="E1040" t="s">
        <v>1879</v>
      </c>
      <c r="F1040" t="s">
        <v>1880</v>
      </c>
      <c r="G1040" t="s">
        <v>106</v>
      </c>
      <c r="H1040" t="s">
        <v>2464</v>
      </c>
      <c r="I1040" t="s">
        <v>3700</v>
      </c>
      <c r="J1040" t="s">
        <v>3701</v>
      </c>
      <c r="K1040" t="s">
        <v>1615</v>
      </c>
      <c r="L1040" t="s">
        <v>1616</v>
      </c>
      <c r="M1040">
        <v>881775</v>
      </c>
      <c r="N1040">
        <v>-482839</v>
      </c>
      <c r="O1040">
        <v>398936</v>
      </c>
      <c r="Q1040" t="e">
        <f>MATCH(A1040,Вед!A:A,0)</f>
        <v>#N/A</v>
      </c>
      <c r="R1040" t="e">
        <f>INDEX(Вед!D:D,Лист2!Q1040)</f>
        <v>#N/A</v>
      </c>
      <c r="S1040" t="e">
        <f>INDEX(Вед!E:E,Лист2!Q1040)</f>
        <v>#N/A</v>
      </c>
      <c r="T1040">
        <f>MATCH(G1040,ЦС2!A:A,0)</f>
        <v>5</v>
      </c>
      <c r="U1040" t="str">
        <f>INDEX(ЦС2!D:D,Лист2!T1040)</f>
        <v>Государственная программа 4</v>
      </c>
      <c r="V1040" t="e">
        <f>MATCH(I1040,ЦС10!A:A,0)</f>
        <v>#N/A</v>
      </c>
      <c r="W1040" t="e">
        <f>INDEX(ЦС10!D:D,Лист2!V1040)</f>
        <v>#N/A</v>
      </c>
      <c r="X1040" t="e">
        <f>INDEX(ЦС10!E:E,Лист2!V1040)</f>
        <v>#N/A</v>
      </c>
      <c r="Y1040">
        <f t="shared" ca="1" si="80"/>
        <v>1</v>
      </c>
      <c r="Z1040">
        <f t="shared" ca="1" si="81"/>
        <v>451</v>
      </c>
      <c r="AA1040">
        <f t="shared" ca="1" si="82"/>
        <v>3684</v>
      </c>
      <c r="AB1040">
        <f t="shared" ca="1" si="83"/>
        <v>-451</v>
      </c>
      <c r="AC1040">
        <f t="shared" ca="1" si="84"/>
        <v>3233</v>
      </c>
    </row>
    <row r="1041" spans="1:29" x14ac:dyDescent="0.25">
      <c r="A1041" t="s">
        <v>2415</v>
      </c>
      <c r="B1041" t="s">
        <v>2416</v>
      </c>
      <c r="C1041" t="s">
        <v>299</v>
      </c>
      <c r="D1041" t="s">
        <v>300</v>
      </c>
      <c r="E1041" t="s">
        <v>1879</v>
      </c>
      <c r="F1041" t="s">
        <v>1880</v>
      </c>
      <c r="G1041" t="s">
        <v>106</v>
      </c>
      <c r="H1041" t="s">
        <v>2464</v>
      </c>
      <c r="I1041" t="s">
        <v>3702</v>
      </c>
      <c r="J1041" t="s">
        <v>3703</v>
      </c>
      <c r="K1041" t="s">
        <v>82</v>
      </c>
      <c r="L1041" t="s">
        <v>83</v>
      </c>
      <c r="M1041">
        <v>21416</v>
      </c>
      <c r="N1041">
        <v>8239</v>
      </c>
      <c r="O1041">
        <v>29655</v>
      </c>
      <c r="Q1041" t="e">
        <f>MATCH(A1041,Вед!A:A,0)</f>
        <v>#N/A</v>
      </c>
      <c r="R1041" t="e">
        <f>INDEX(Вед!D:D,Лист2!Q1041)</f>
        <v>#N/A</v>
      </c>
      <c r="S1041" t="e">
        <f>INDEX(Вед!E:E,Лист2!Q1041)</f>
        <v>#N/A</v>
      </c>
      <c r="T1041">
        <f>MATCH(G1041,ЦС2!A:A,0)</f>
        <v>5</v>
      </c>
      <c r="U1041" t="str">
        <f>INDEX(ЦС2!D:D,Лист2!T1041)</f>
        <v>Государственная программа 4</v>
      </c>
      <c r="V1041" t="e">
        <f>MATCH(I1041,ЦС10!A:A,0)</f>
        <v>#N/A</v>
      </c>
      <c r="W1041" t="e">
        <f>INDEX(ЦС10!D:D,Лист2!V1041)</f>
        <v>#N/A</v>
      </c>
      <c r="X1041" t="e">
        <f>INDEX(ЦС10!E:E,Лист2!V1041)</f>
        <v>#N/A</v>
      </c>
      <c r="Y1041">
        <f t="shared" ca="1" si="80"/>
        <v>2</v>
      </c>
      <c r="Z1041">
        <f t="shared" ca="1" si="81"/>
        <v>491151</v>
      </c>
      <c r="AA1041">
        <f t="shared" ca="1" si="82"/>
        <v>555592</v>
      </c>
      <c r="AB1041">
        <f t="shared" ca="1" si="83"/>
        <v>-555592</v>
      </c>
      <c r="AC1041">
        <f t="shared" ca="1" si="84"/>
        <v>0</v>
      </c>
    </row>
    <row r="1042" spans="1:29" x14ac:dyDescent="0.25">
      <c r="A1042" t="s">
        <v>2415</v>
      </c>
      <c r="B1042" t="s">
        <v>2416</v>
      </c>
      <c r="C1042" t="s">
        <v>299</v>
      </c>
      <c r="D1042" t="s">
        <v>300</v>
      </c>
      <c r="E1042" t="s">
        <v>1879</v>
      </c>
      <c r="F1042" t="s">
        <v>1880</v>
      </c>
      <c r="G1042" t="s">
        <v>106</v>
      </c>
      <c r="H1042" t="s">
        <v>2464</v>
      </c>
      <c r="I1042" t="s">
        <v>3702</v>
      </c>
      <c r="J1042" t="s">
        <v>3703</v>
      </c>
      <c r="K1042" t="s">
        <v>102</v>
      </c>
      <c r="L1042" t="s">
        <v>103</v>
      </c>
      <c r="M1042">
        <v>992150</v>
      </c>
      <c r="N1042">
        <v>900480</v>
      </c>
      <c r="O1042">
        <v>1892630</v>
      </c>
      <c r="Q1042" t="e">
        <f>MATCH(A1042,Вед!A:A,0)</f>
        <v>#N/A</v>
      </c>
      <c r="R1042" t="e">
        <f>INDEX(Вед!D:D,Лист2!Q1042)</f>
        <v>#N/A</v>
      </c>
      <c r="S1042" t="e">
        <f>INDEX(Вед!E:E,Лист2!Q1042)</f>
        <v>#N/A</v>
      </c>
      <c r="T1042">
        <f>MATCH(G1042,ЦС2!A:A,0)</f>
        <v>5</v>
      </c>
      <c r="U1042" t="str">
        <f>INDEX(ЦС2!D:D,Лист2!T1042)</f>
        <v>Государственная программа 4</v>
      </c>
      <c r="V1042" t="e">
        <f>MATCH(I1042,ЦС10!A:A,0)</f>
        <v>#N/A</v>
      </c>
      <c r="W1042" t="e">
        <f>INDEX(ЦС10!D:D,Лист2!V1042)</f>
        <v>#N/A</v>
      </c>
      <c r="X1042" t="e">
        <f>INDEX(ЦС10!E:E,Лист2!V1042)</f>
        <v>#N/A</v>
      </c>
      <c r="Y1042">
        <f t="shared" ca="1" si="80"/>
        <v>3</v>
      </c>
      <c r="Z1042">
        <f t="shared" ca="1" si="81"/>
        <v>235382</v>
      </c>
      <c r="AA1042">
        <f t="shared" ca="1" si="82"/>
        <v>651041</v>
      </c>
      <c r="AB1042">
        <f t="shared" ca="1" si="83"/>
        <v>0</v>
      </c>
      <c r="AC1042">
        <f t="shared" ca="1" si="84"/>
        <v>651041</v>
      </c>
    </row>
    <row r="1043" spans="1:29" x14ac:dyDescent="0.25">
      <c r="A1043" t="s">
        <v>2415</v>
      </c>
      <c r="B1043" t="s">
        <v>2416</v>
      </c>
      <c r="C1043" t="s">
        <v>299</v>
      </c>
      <c r="D1043" t="s">
        <v>300</v>
      </c>
      <c r="E1043" t="s">
        <v>1879</v>
      </c>
      <c r="F1043" t="s">
        <v>1880</v>
      </c>
      <c r="G1043" t="s">
        <v>106</v>
      </c>
      <c r="H1043" t="s">
        <v>2464</v>
      </c>
      <c r="I1043" t="s">
        <v>3702</v>
      </c>
      <c r="J1043" t="s">
        <v>3703</v>
      </c>
      <c r="K1043" t="s">
        <v>1615</v>
      </c>
      <c r="L1043" t="s">
        <v>1616</v>
      </c>
      <c r="M1043">
        <v>657130</v>
      </c>
      <c r="N1043">
        <v>0</v>
      </c>
      <c r="O1043">
        <v>657130</v>
      </c>
      <c r="Q1043" t="e">
        <f>MATCH(A1043,Вед!A:A,0)</f>
        <v>#N/A</v>
      </c>
      <c r="R1043" t="e">
        <f>INDEX(Вед!D:D,Лист2!Q1043)</f>
        <v>#N/A</v>
      </c>
      <c r="S1043" t="e">
        <f>INDEX(Вед!E:E,Лист2!Q1043)</f>
        <v>#N/A</v>
      </c>
      <c r="T1043">
        <f>MATCH(G1043,ЦС2!A:A,0)</f>
        <v>5</v>
      </c>
      <c r="U1043" t="str">
        <f>INDEX(ЦС2!D:D,Лист2!T1043)</f>
        <v>Государственная программа 4</v>
      </c>
      <c r="V1043" t="e">
        <f>MATCH(I1043,ЦС10!A:A,0)</f>
        <v>#N/A</v>
      </c>
      <c r="W1043" t="e">
        <f>INDEX(ЦС10!D:D,Лист2!V1043)</f>
        <v>#N/A</v>
      </c>
      <c r="X1043" t="e">
        <f>INDEX(ЦС10!E:E,Лист2!V1043)</f>
        <v>#N/A</v>
      </c>
      <c r="Y1043">
        <f t="shared" ca="1" si="80"/>
        <v>0</v>
      </c>
      <c r="Z1043">
        <f t="shared" ca="1" si="81"/>
        <v>92578</v>
      </c>
      <c r="AA1043">
        <f t="shared" ca="1" si="82"/>
        <v>156173</v>
      </c>
      <c r="AB1043">
        <f t="shared" ca="1" si="83"/>
        <v>92578</v>
      </c>
      <c r="AC1043">
        <f t="shared" ca="1" si="84"/>
        <v>248751</v>
      </c>
    </row>
    <row r="1044" spans="1:29" x14ac:dyDescent="0.25">
      <c r="A1044" t="s">
        <v>2415</v>
      </c>
      <c r="B1044" t="s">
        <v>2416</v>
      </c>
      <c r="C1044" t="s">
        <v>299</v>
      </c>
      <c r="D1044" t="s">
        <v>300</v>
      </c>
      <c r="E1044" t="s">
        <v>1879</v>
      </c>
      <c r="F1044" t="s">
        <v>1880</v>
      </c>
      <c r="G1044" t="s">
        <v>106</v>
      </c>
      <c r="H1044" t="s">
        <v>2464</v>
      </c>
      <c r="I1044" t="s">
        <v>3704</v>
      </c>
      <c r="J1044" t="s">
        <v>3705</v>
      </c>
      <c r="K1044" t="s">
        <v>102</v>
      </c>
      <c r="L1044" t="s">
        <v>103</v>
      </c>
      <c r="M1044">
        <v>123206</v>
      </c>
      <c r="N1044">
        <v>0</v>
      </c>
      <c r="O1044">
        <v>123206</v>
      </c>
      <c r="Q1044" t="e">
        <f>MATCH(A1044,Вед!A:A,0)</f>
        <v>#N/A</v>
      </c>
      <c r="R1044" t="e">
        <f>INDEX(Вед!D:D,Лист2!Q1044)</f>
        <v>#N/A</v>
      </c>
      <c r="S1044" t="e">
        <f>INDEX(Вед!E:E,Лист2!Q1044)</f>
        <v>#N/A</v>
      </c>
      <c r="T1044">
        <f>MATCH(G1044,ЦС2!A:A,0)</f>
        <v>5</v>
      </c>
      <c r="U1044" t="str">
        <f>INDEX(ЦС2!D:D,Лист2!T1044)</f>
        <v>Государственная программа 4</v>
      </c>
      <c r="V1044" t="e">
        <f>MATCH(I1044,ЦС10!A:A,0)</f>
        <v>#N/A</v>
      </c>
      <c r="W1044" t="e">
        <f>INDEX(ЦС10!D:D,Лист2!V1044)</f>
        <v>#N/A</v>
      </c>
      <c r="X1044" t="e">
        <f>INDEX(ЦС10!E:E,Лист2!V1044)</f>
        <v>#N/A</v>
      </c>
      <c r="Y1044">
        <f t="shared" ca="1" si="80"/>
        <v>1</v>
      </c>
      <c r="Z1044">
        <f t="shared" ca="1" si="81"/>
        <v>36704</v>
      </c>
      <c r="AA1044">
        <f t="shared" ca="1" si="82"/>
        <v>493132</v>
      </c>
      <c r="AB1044">
        <f t="shared" ca="1" si="83"/>
        <v>-36704</v>
      </c>
      <c r="AC1044">
        <f t="shared" ca="1" si="84"/>
        <v>456428</v>
      </c>
    </row>
    <row r="1045" spans="1:29" x14ac:dyDescent="0.25">
      <c r="A1045" t="s">
        <v>2415</v>
      </c>
      <c r="B1045" t="s">
        <v>2416</v>
      </c>
      <c r="C1045" t="s">
        <v>299</v>
      </c>
      <c r="D1045" t="s">
        <v>300</v>
      </c>
      <c r="E1045" t="s">
        <v>1879</v>
      </c>
      <c r="F1045" t="s">
        <v>1880</v>
      </c>
      <c r="G1045" t="s">
        <v>106</v>
      </c>
      <c r="H1045" t="s">
        <v>2464</v>
      </c>
      <c r="I1045" t="s">
        <v>3704</v>
      </c>
      <c r="J1045" t="s">
        <v>3705</v>
      </c>
      <c r="K1045" t="s">
        <v>1615</v>
      </c>
      <c r="L1045" t="s">
        <v>1616</v>
      </c>
      <c r="M1045">
        <v>517029</v>
      </c>
      <c r="N1045">
        <v>-345956</v>
      </c>
      <c r="O1045">
        <v>171073</v>
      </c>
      <c r="Q1045" t="e">
        <f>MATCH(A1045,Вед!A:A,0)</f>
        <v>#N/A</v>
      </c>
      <c r="R1045" t="e">
        <f>INDEX(Вед!D:D,Лист2!Q1045)</f>
        <v>#N/A</v>
      </c>
      <c r="S1045" t="e">
        <f>INDEX(Вед!E:E,Лист2!Q1045)</f>
        <v>#N/A</v>
      </c>
      <c r="T1045">
        <f>MATCH(G1045,ЦС2!A:A,0)</f>
        <v>5</v>
      </c>
      <c r="U1045" t="str">
        <f>INDEX(ЦС2!D:D,Лист2!T1045)</f>
        <v>Государственная программа 4</v>
      </c>
      <c r="V1045" t="e">
        <f>MATCH(I1045,ЦС10!A:A,0)</f>
        <v>#N/A</v>
      </c>
      <c r="W1045" t="e">
        <f>INDEX(ЦС10!D:D,Лист2!V1045)</f>
        <v>#N/A</v>
      </c>
      <c r="X1045" t="e">
        <f>INDEX(ЦС10!E:E,Лист2!V1045)</f>
        <v>#N/A</v>
      </c>
      <c r="Y1045">
        <f t="shared" ca="1" si="80"/>
        <v>1</v>
      </c>
      <c r="Z1045">
        <f t="shared" ca="1" si="81"/>
        <v>140622</v>
      </c>
      <c r="AA1045">
        <f t="shared" ca="1" si="82"/>
        <v>467511</v>
      </c>
      <c r="AB1045">
        <f t="shared" ca="1" si="83"/>
        <v>-140622</v>
      </c>
      <c r="AC1045">
        <f t="shared" ca="1" si="84"/>
        <v>326889</v>
      </c>
    </row>
    <row r="1046" spans="1:29" x14ac:dyDescent="0.25">
      <c r="A1046" t="s">
        <v>2415</v>
      </c>
      <c r="B1046" t="s">
        <v>2416</v>
      </c>
      <c r="C1046" t="s">
        <v>299</v>
      </c>
      <c r="D1046" t="s">
        <v>300</v>
      </c>
      <c r="E1046" t="s">
        <v>1879</v>
      </c>
      <c r="F1046" t="s">
        <v>1880</v>
      </c>
      <c r="G1046" t="s">
        <v>106</v>
      </c>
      <c r="H1046" t="s">
        <v>2464</v>
      </c>
      <c r="I1046" t="s">
        <v>3706</v>
      </c>
      <c r="J1046" t="s">
        <v>3707</v>
      </c>
      <c r="K1046" t="s">
        <v>1615</v>
      </c>
      <c r="L1046" t="s">
        <v>1616</v>
      </c>
      <c r="M1046">
        <v>420832</v>
      </c>
      <c r="N1046">
        <v>0</v>
      </c>
      <c r="O1046">
        <v>420832</v>
      </c>
      <c r="Q1046" t="e">
        <f>MATCH(A1046,Вед!A:A,0)</f>
        <v>#N/A</v>
      </c>
      <c r="R1046" t="e">
        <f>INDEX(Вед!D:D,Лист2!Q1046)</f>
        <v>#N/A</v>
      </c>
      <c r="S1046" t="e">
        <f>INDEX(Вед!E:E,Лист2!Q1046)</f>
        <v>#N/A</v>
      </c>
      <c r="T1046">
        <f>MATCH(G1046,ЦС2!A:A,0)</f>
        <v>5</v>
      </c>
      <c r="U1046" t="str">
        <f>INDEX(ЦС2!D:D,Лист2!T1046)</f>
        <v>Государственная программа 4</v>
      </c>
      <c r="V1046" t="e">
        <f>MATCH(I1046,ЦС10!A:A,0)</f>
        <v>#N/A</v>
      </c>
      <c r="W1046" t="e">
        <f>INDEX(ЦС10!D:D,Лист2!V1046)</f>
        <v>#N/A</v>
      </c>
      <c r="X1046" t="e">
        <f>INDEX(ЦС10!E:E,Лист2!V1046)</f>
        <v>#N/A</v>
      </c>
      <c r="Y1046">
        <f t="shared" ca="1" si="80"/>
        <v>1</v>
      </c>
      <c r="Z1046">
        <f t="shared" ca="1" si="81"/>
        <v>474724</v>
      </c>
      <c r="AA1046">
        <f t="shared" ca="1" si="82"/>
        <v>502547</v>
      </c>
      <c r="AB1046">
        <f t="shared" ca="1" si="83"/>
        <v>-474724</v>
      </c>
      <c r="AC1046">
        <f t="shared" ca="1" si="84"/>
        <v>27823</v>
      </c>
    </row>
    <row r="1047" spans="1:29" x14ac:dyDescent="0.25">
      <c r="A1047" t="s">
        <v>2415</v>
      </c>
      <c r="B1047" t="s">
        <v>2416</v>
      </c>
      <c r="C1047" t="s">
        <v>299</v>
      </c>
      <c r="D1047" t="s">
        <v>300</v>
      </c>
      <c r="E1047" t="s">
        <v>1879</v>
      </c>
      <c r="F1047" t="s">
        <v>1880</v>
      </c>
      <c r="G1047" t="s">
        <v>106</v>
      </c>
      <c r="H1047" t="s">
        <v>2464</v>
      </c>
      <c r="I1047" t="s">
        <v>3708</v>
      </c>
      <c r="J1047" t="s">
        <v>3709</v>
      </c>
      <c r="K1047" t="s">
        <v>1615</v>
      </c>
      <c r="L1047" t="s">
        <v>1616</v>
      </c>
      <c r="M1047">
        <v>308178</v>
      </c>
      <c r="N1047">
        <v>-229504</v>
      </c>
      <c r="O1047">
        <v>78674</v>
      </c>
      <c r="Q1047" t="e">
        <f>MATCH(A1047,Вед!A:A,0)</f>
        <v>#N/A</v>
      </c>
      <c r="R1047" t="e">
        <f>INDEX(Вед!D:D,Лист2!Q1047)</f>
        <v>#N/A</v>
      </c>
      <c r="S1047" t="e">
        <f>INDEX(Вед!E:E,Лист2!Q1047)</f>
        <v>#N/A</v>
      </c>
      <c r="T1047">
        <f>MATCH(G1047,ЦС2!A:A,0)</f>
        <v>5</v>
      </c>
      <c r="U1047" t="str">
        <f>INDEX(ЦС2!D:D,Лист2!T1047)</f>
        <v>Государственная программа 4</v>
      </c>
      <c r="V1047" t="e">
        <f>MATCH(I1047,ЦС10!A:A,0)</f>
        <v>#N/A</v>
      </c>
      <c r="W1047" t="e">
        <f>INDEX(ЦС10!D:D,Лист2!V1047)</f>
        <v>#N/A</v>
      </c>
      <c r="X1047" t="e">
        <f>INDEX(ЦС10!E:E,Лист2!V1047)</f>
        <v>#N/A</v>
      </c>
      <c r="Y1047">
        <f t="shared" ca="1" si="80"/>
        <v>0</v>
      </c>
      <c r="Z1047">
        <f t="shared" ca="1" si="81"/>
        <v>128921</v>
      </c>
      <c r="AA1047">
        <f t="shared" ca="1" si="82"/>
        <v>145656</v>
      </c>
      <c r="AB1047">
        <f t="shared" ca="1" si="83"/>
        <v>128921</v>
      </c>
      <c r="AC1047">
        <f t="shared" ca="1" si="84"/>
        <v>274577</v>
      </c>
    </row>
    <row r="1048" spans="1:29" x14ac:dyDescent="0.25">
      <c r="A1048" t="s">
        <v>2415</v>
      </c>
      <c r="B1048" t="s">
        <v>2416</v>
      </c>
      <c r="C1048" t="s">
        <v>299</v>
      </c>
      <c r="D1048" t="s">
        <v>300</v>
      </c>
      <c r="E1048" t="s">
        <v>1879</v>
      </c>
      <c r="F1048" t="s">
        <v>1880</v>
      </c>
      <c r="G1048" t="s">
        <v>106</v>
      </c>
      <c r="H1048" t="s">
        <v>2464</v>
      </c>
      <c r="I1048" t="s">
        <v>3710</v>
      </c>
      <c r="J1048" t="s">
        <v>3711</v>
      </c>
      <c r="K1048" t="s">
        <v>1615</v>
      </c>
      <c r="L1048" t="s">
        <v>1616</v>
      </c>
      <c r="M1048">
        <v>466920</v>
      </c>
      <c r="N1048">
        <v>297986</v>
      </c>
      <c r="O1048">
        <v>764906</v>
      </c>
      <c r="Q1048" t="e">
        <f>MATCH(A1048,Вед!A:A,0)</f>
        <v>#N/A</v>
      </c>
      <c r="R1048" t="e">
        <f>INDEX(Вед!D:D,Лист2!Q1048)</f>
        <v>#N/A</v>
      </c>
      <c r="S1048" t="e">
        <f>INDEX(Вед!E:E,Лист2!Q1048)</f>
        <v>#N/A</v>
      </c>
      <c r="T1048">
        <f>MATCH(G1048,ЦС2!A:A,0)</f>
        <v>5</v>
      </c>
      <c r="U1048" t="str">
        <f>INDEX(ЦС2!D:D,Лист2!T1048)</f>
        <v>Государственная программа 4</v>
      </c>
      <c r="V1048" t="e">
        <f>MATCH(I1048,ЦС10!A:A,0)</f>
        <v>#N/A</v>
      </c>
      <c r="W1048" t="e">
        <f>INDEX(ЦС10!D:D,Лист2!V1048)</f>
        <v>#N/A</v>
      </c>
      <c r="X1048" t="e">
        <f>INDEX(ЦС10!E:E,Лист2!V1048)</f>
        <v>#N/A</v>
      </c>
      <c r="Y1048">
        <f t="shared" ca="1" si="80"/>
        <v>3</v>
      </c>
      <c r="Z1048">
        <f t="shared" ca="1" si="81"/>
        <v>454793</v>
      </c>
      <c r="AA1048">
        <f t="shared" ca="1" si="82"/>
        <v>616724</v>
      </c>
      <c r="AB1048">
        <f t="shared" ca="1" si="83"/>
        <v>0</v>
      </c>
      <c r="AC1048">
        <f t="shared" ca="1" si="84"/>
        <v>616724</v>
      </c>
    </row>
    <row r="1049" spans="1:29" x14ac:dyDescent="0.25">
      <c r="A1049" t="s">
        <v>2415</v>
      </c>
      <c r="B1049" t="s">
        <v>2416</v>
      </c>
      <c r="C1049" t="s">
        <v>299</v>
      </c>
      <c r="D1049" t="s">
        <v>300</v>
      </c>
      <c r="E1049" t="s">
        <v>1879</v>
      </c>
      <c r="F1049" t="s">
        <v>1880</v>
      </c>
      <c r="G1049" t="s">
        <v>106</v>
      </c>
      <c r="H1049" t="s">
        <v>2464</v>
      </c>
      <c r="I1049" t="s">
        <v>3712</v>
      </c>
      <c r="J1049" t="s">
        <v>3713</v>
      </c>
      <c r="K1049" t="s">
        <v>1615</v>
      </c>
      <c r="L1049" t="s">
        <v>1616</v>
      </c>
      <c r="M1049">
        <v>160817</v>
      </c>
      <c r="N1049">
        <v>-160817</v>
      </c>
      <c r="O1049">
        <v>0</v>
      </c>
      <c r="Q1049" t="e">
        <f>MATCH(A1049,Вед!A:A,0)</f>
        <v>#N/A</v>
      </c>
      <c r="R1049" t="e">
        <f>INDEX(Вед!D:D,Лист2!Q1049)</f>
        <v>#N/A</v>
      </c>
      <c r="S1049" t="e">
        <f>INDEX(Вед!E:E,Лист2!Q1049)</f>
        <v>#N/A</v>
      </c>
      <c r="T1049">
        <f>MATCH(G1049,ЦС2!A:A,0)</f>
        <v>5</v>
      </c>
      <c r="U1049" t="str">
        <f>INDEX(ЦС2!D:D,Лист2!T1049)</f>
        <v>Государственная программа 4</v>
      </c>
      <c r="V1049" t="e">
        <f>MATCH(I1049,ЦС10!A:A,0)</f>
        <v>#N/A</v>
      </c>
      <c r="W1049" t="e">
        <f>INDEX(ЦС10!D:D,Лист2!V1049)</f>
        <v>#N/A</v>
      </c>
      <c r="X1049" t="e">
        <f>INDEX(ЦС10!E:E,Лист2!V1049)</f>
        <v>#N/A</v>
      </c>
      <c r="Y1049">
        <f t="shared" ca="1" si="80"/>
        <v>3</v>
      </c>
      <c r="Z1049">
        <f t="shared" ca="1" si="81"/>
        <v>24214</v>
      </c>
      <c r="AA1049">
        <f t="shared" ca="1" si="82"/>
        <v>31428</v>
      </c>
      <c r="AB1049">
        <f t="shared" ca="1" si="83"/>
        <v>0</v>
      </c>
      <c r="AC1049">
        <f t="shared" ca="1" si="84"/>
        <v>31428</v>
      </c>
    </row>
    <row r="1050" spans="1:29" x14ac:dyDescent="0.25">
      <c r="A1050" t="s">
        <v>2415</v>
      </c>
      <c r="B1050" t="s">
        <v>2416</v>
      </c>
      <c r="C1050" t="s">
        <v>299</v>
      </c>
      <c r="D1050" t="s">
        <v>300</v>
      </c>
      <c r="E1050" t="s">
        <v>1879</v>
      </c>
      <c r="F1050" t="s">
        <v>1880</v>
      </c>
      <c r="G1050" t="s">
        <v>106</v>
      </c>
      <c r="H1050" t="s">
        <v>2464</v>
      </c>
      <c r="I1050" t="s">
        <v>3714</v>
      </c>
      <c r="J1050" t="s">
        <v>3715</v>
      </c>
      <c r="K1050" t="s">
        <v>1615</v>
      </c>
      <c r="L1050" t="s">
        <v>1616</v>
      </c>
      <c r="M1050">
        <v>641724</v>
      </c>
      <c r="N1050">
        <v>0</v>
      </c>
      <c r="O1050">
        <v>641724</v>
      </c>
      <c r="Q1050" t="e">
        <f>MATCH(A1050,Вед!A:A,0)</f>
        <v>#N/A</v>
      </c>
      <c r="R1050" t="e">
        <f>INDEX(Вед!D:D,Лист2!Q1050)</f>
        <v>#N/A</v>
      </c>
      <c r="S1050" t="e">
        <f>INDEX(Вед!E:E,Лист2!Q1050)</f>
        <v>#N/A</v>
      </c>
      <c r="T1050">
        <f>MATCH(G1050,ЦС2!A:A,0)</f>
        <v>5</v>
      </c>
      <c r="U1050" t="str">
        <f>INDEX(ЦС2!D:D,Лист2!T1050)</f>
        <v>Государственная программа 4</v>
      </c>
      <c r="V1050" t="e">
        <f>MATCH(I1050,ЦС10!A:A,0)</f>
        <v>#N/A</v>
      </c>
      <c r="W1050" t="e">
        <f>INDEX(ЦС10!D:D,Лист2!V1050)</f>
        <v>#N/A</v>
      </c>
      <c r="X1050" t="e">
        <f>INDEX(ЦС10!E:E,Лист2!V1050)</f>
        <v>#N/A</v>
      </c>
      <c r="Y1050">
        <f t="shared" ca="1" si="80"/>
        <v>0</v>
      </c>
      <c r="Z1050">
        <f t="shared" ca="1" si="81"/>
        <v>276420</v>
      </c>
      <c r="AA1050">
        <f t="shared" ca="1" si="82"/>
        <v>873184</v>
      </c>
      <c r="AB1050">
        <f t="shared" ca="1" si="83"/>
        <v>276420</v>
      </c>
      <c r="AC1050">
        <f t="shared" ca="1" si="84"/>
        <v>1149604</v>
      </c>
    </row>
    <row r="1051" spans="1:29" x14ac:dyDescent="0.25">
      <c r="A1051" t="s">
        <v>2415</v>
      </c>
      <c r="B1051" t="s">
        <v>2416</v>
      </c>
      <c r="C1051" t="s">
        <v>299</v>
      </c>
      <c r="D1051" t="s">
        <v>300</v>
      </c>
      <c r="E1051" t="s">
        <v>1879</v>
      </c>
      <c r="F1051" t="s">
        <v>1880</v>
      </c>
      <c r="G1051" t="s">
        <v>106</v>
      </c>
      <c r="H1051" t="s">
        <v>2464</v>
      </c>
      <c r="I1051" t="s">
        <v>3716</v>
      </c>
      <c r="J1051" t="s">
        <v>3717</v>
      </c>
      <c r="K1051" t="s">
        <v>1615</v>
      </c>
      <c r="L1051" t="s">
        <v>1616</v>
      </c>
      <c r="M1051">
        <v>889830</v>
      </c>
      <c r="N1051">
        <v>0</v>
      </c>
      <c r="O1051">
        <v>889830</v>
      </c>
      <c r="Q1051" t="e">
        <f>MATCH(A1051,Вед!A:A,0)</f>
        <v>#N/A</v>
      </c>
      <c r="R1051" t="e">
        <f>INDEX(Вед!D:D,Лист2!Q1051)</f>
        <v>#N/A</v>
      </c>
      <c r="S1051" t="e">
        <f>INDEX(Вед!E:E,Лист2!Q1051)</f>
        <v>#N/A</v>
      </c>
      <c r="T1051">
        <f>MATCH(G1051,ЦС2!A:A,0)</f>
        <v>5</v>
      </c>
      <c r="U1051" t="str">
        <f>INDEX(ЦС2!D:D,Лист2!T1051)</f>
        <v>Государственная программа 4</v>
      </c>
      <c r="V1051" t="e">
        <f>MATCH(I1051,ЦС10!A:A,0)</f>
        <v>#N/A</v>
      </c>
      <c r="W1051" t="e">
        <f>INDEX(ЦС10!D:D,Лист2!V1051)</f>
        <v>#N/A</v>
      </c>
      <c r="X1051" t="e">
        <f>INDEX(ЦС10!E:E,Лист2!V1051)</f>
        <v>#N/A</v>
      </c>
      <c r="Y1051">
        <f t="shared" ca="1" si="80"/>
        <v>3</v>
      </c>
      <c r="Z1051">
        <f t="shared" ca="1" si="81"/>
        <v>111185</v>
      </c>
      <c r="AA1051">
        <f t="shared" ca="1" si="82"/>
        <v>502274</v>
      </c>
      <c r="AB1051">
        <f t="shared" ca="1" si="83"/>
        <v>0</v>
      </c>
      <c r="AC1051">
        <f t="shared" ca="1" si="84"/>
        <v>502274</v>
      </c>
    </row>
    <row r="1052" spans="1:29" x14ac:dyDescent="0.25">
      <c r="A1052" t="s">
        <v>2415</v>
      </c>
      <c r="B1052" t="s">
        <v>2416</v>
      </c>
      <c r="C1052" t="s">
        <v>299</v>
      </c>
      <c r="D1052" t="s">
        <v>300</v>
      </c>
      <c r="E1052" t="s">
        <v>1879</v>
      </c>
      <c r="F1052" t="s">
        <v>1880</v>
      </c>
      <c r="G1052" t="s">
        <v>106</v>
      </c>
      <c r="H1052" t="s">
        <v>2464</v>
      </c>
      <c r="I1052" t="s">
        <v>3718</v>
      </c>
      <c r="J1052" t="s">
        <v>3719</v>
      </c>
      <c r="K1052" t="s">
        <v>1615</v>
      </c>
      <c r="L1052" t="s">
        <v>1616</v>
      </c>
      <c r="M1052">
        <v>490065</v>
      </c>
      <c r="N1052">
        <v>-197279</v>
      </c>
      <c r="O1052">
        <v>292786</v>
      </c>
      <c r="Q1052" t="e">
        <f>MATCH(A1052,Вед!A:A,0)</f>
        <v>#N/A</v>
      </c>
      <c r="R1052" t="e">
        <f>INDEX(Вед!D:D,Лист2!Q1052)</f>
        <v>#N/A</v>
      </c>
      <c r="S1052" t="e">
        <f>INDEX(Вед!E:E,Лист2!Q1052)</f>
        <v>#N/A</v>
      </c>
      <c r="T1052">
        <f>MATCH(G1052,ЦС2!A:A,0)</f>
        <v>5</v>
      </c>
      <c r="U1052" t="str">
        <f>INDEX(ЦС2!D:D,Лист2!T1052)</f>
        <v>Государственная программа 4</v>
      </c>
      <c r="V1052" t="e">
        <f>MATCH(I1052,ЦС10!A:A,0)</f>
        <v>#N/A</v>
      </c>
      <c r="W1052" t="e">
        <f>INDEX(ЦС10!D:D,Лист2!V1052)</f>
        <v>#N/A</v>
      </c>
      <c r="X1052" t="e">
        <f>INDEX(ЦС10!E:E,Лист2!V1052)</f>
        <v>#N/A</v>
      </c>
      <c r="Y1052">
        <f t="shared" ca="1" si="80"/>
        <v>3</v>
      </c>
      <c r="Z1052">
        <f t="shared" ca="1" si="81"/>
        <v>206428</v>
      </c>
      <c r="AA1052">
        <f t="shared" ca="1" si="82"/>
        <v>581797</v>
      </c>
      <c r="AB1052">
        <f t="shared" ca="1" si="83"/>
        <v>0</v>
      </c>
      <c r="AC1052">
        <f t="shared" ca="1" si="84"/>
        <v>581797</v>
      </c>
    </row>
    <row r="1053" spans="1:29" x14ac:dyDescent="0.25">
      <c r="A1053" t="s">
        <v>2415</v>
      </c>
      <c r="B1053" t="s">
        <v>2416</v>
      </c>
      <c r="C1053" t="s">
        <v>299</v>
      </c>
      <c r="D1053" t="s">
        <v>300</v>
      </c>
      <c r="E1053" t="s">
        <v>1879</v>
      </c>
      <c r="F1053" t="s">
        <v>1880</v>
      </c>
      <c r="G1053" t="s">
        <v>106</v>
      </c>
      <c r="H1053" t="s">
        <v>2464</v>
      </c>
      <c r="I1053" t="s">
        <v>3720</v>
      </c>
      <c r="J1053" t="s">
        <v>3721</v>
      </c>
      <c r="K1053" t="s">
        <v>1615</v>
      </c>
      <c r="L1053" t="s">
        <v>1616</v>
      </c>
      <c r="M1053">
        <v>230256</v>
      </c>
      <c r="N1053">
        <v>-77531</v>
      </c>
      <c r="O1053">
        <v>152725</v>
      </c>
      <c r="Q1053" t="e">
        <f>MATCH(A1053,Вед!A:A,0)</f>
        <v>#N/A</v>
      </c>
      <c r="R1053" t="e">
        <f>INDEX(Вед!D:D,Лист2!Q1053)</f>
        <v>#N/A</v>
      </c>
      <c r="S1053" t="e">
        <f>INDEX(Вед!E:E,Лист2!Q1053)</f>
        <v>#N/A</v>
      </c>
      <c r="T1053">
        <f>MATCH(G1053,ЦС2!A:A,0)</f>
        <v>5</v>
      </c>
      <c r="U1053" t="str">
        <f>INDEX(ЦС2!D:D,Лист2!T1053)</f>
        <v>Государственная программа 4</v>
      </c>
      <c r="V1053" t="e">
        <f>MATCH(I1053,ЦС10!A:A,0)</f>
        <v>#N/A</v>
      </c>
      <c r="W1053" t="e">
        <f>INDEX(ЦС10!D:D,Лист2!V1053)</f>
        <v>#N/A</v>
      </c>
      <c r="X1053" t="e">
        <f>INDEX(ЦС10!E:E,Лист2!V1053)</f>
        <v>#N/A</v>
      </c>
      <c r="Y1053">
        <f t="shared" ca="1" si="80"/>
        <v>0</v>
      </c>
      <c r="Z1053">
        <f t="shared" ca="1" si="81"/>
        <v>438106</v>
      </c>
      <c r="AA1053">
        <f t="shared" ca="1" si="82"/>
        <v>583940</v>
      </c>
      <c r="AB1053">
        <f t="shared" ca="1" si="83"/>
        <v>438106</v>
      </c>
      <c r="AC1053">
        <f t="shared" ca="1" si="84"/>
        <v>1022046</v>
      </c>
    </row>
    <row r="1054" spans="1:29" x14ac:dyDescent="0.25">
      <c r="A1054" t="s">
        <v>2415</v>
      </c>
      <c r="B1054" t="s">
        <v>2416</v>
      </c>
      <c r="C1054" t="s">
        <v>299</v>
      </c>
      <c r="D1054" t="s">
        <v>300</v>
      </c>
      <c r="E1054" t="s">
        <v>1879</v>
      </c>
      <c r="F1054" t="s">
        <v>1880</v>
      </c>
      <c r="G1054" t="s">
        <v>106</v>
      </c>
      <c r="H1054" t="s">
        <v>2464</v>
      </c>
      <c r="I1054" t="s">
        <v>3722</v>
      </c>
      <c r="J1054" t="s">
        <v>3723</v>
      </c>
      <c r="K1054" t="s">
        <v>1540</v>
      </c>
      <c r="L1054" t="s">
        <v>1541</v>
      </c>
      <c r="M1054">
        <v>281823</v>
      </c>
      <c r="N1054">
        <v>-28749</v>
      </c>
      <c r="O1054">
        <v>253074</v>
      </c>
      <c r="Q1054" t="e">
        <f>MATCH(A1054,Вед!A:A,0)</f>
        <v>#N/A</v>
      </c>
      <c r="R1054" t="e">
        <f>INDEX(Вед!D:D,Лист2!Q1054)</f>
        <v>#N/A</v>
      </c>
      <c r="S1054" t="e">
        <f>INDEX(Вед!E:E,Лист2!Q1054)</f>
        <v>#N/A</v>
      </c>
      <c r="T1054">
        <f>MATCH(G1054,ЦС2!A:A,0)</f>
        <v>5</v>
      </c>
      <c r="U1054" t="str">
        <f>INDEX(ЦС2!D:D,Лист2!T1054)</f>
        <v>Государственная программа 4</v>
      </c>
      <c r="V1054" t="e">
        <f>MATCH(I1054,ЦС10!A:A,0)</f>
        <v>#N/A</v>
      </c>
      <c r="W1054" t="e">
        <f>INDEX(ЦС10!D:D,Лист2!V1054)</f>
        <v>#N/A</v>
      </c>
      <c r="X1054" t="e">
        <f>INDEX(ЦС10!E:E,Лист2!V1054)</f>
        <v>#N/A</v>
      </c>
      <c r="Y1054">
        <f t="shared" ca="1" si="80"/>
        <v>0</v>
      </c>
      <c r="Z1054">
        <f t="shared" ca="1" si="81"/>
        <v>359997</v>
      </c>
      <c r="AA1054">
        <f t="shared" ca="1" si="82"/>
        <v>378333</v>
      </c>
      <c r="AB1054">
        <f t="shared" ca="1" si="83"/>
        <v>359997</v>
      </c>
      <c r="AC1054">
        <f t="shared" ca="1" si="84"/>
        <v>738330</v>
      </c>
    </row>
    <row r="1055" spans="1:29" x14ac:dyDescent="0.25">
      <c r="A1055" t="s">
        <v>2415</v>
      </c>
      <c r="B1055" t="s">
        <v>2416</v>
      </c>
      <c r="C1055" t="s">
        <v>299</v>
      </c>
      <c r="D1055" t="s">
        <v>300</v>
      </c>
      <c r="E1055" t="s">
        <v>1879</v>
      </c>
      <c r="F1055" t="s">
        <v>1880</v>
      </c>
      <c r="G1055" t="s">
        <v>106</v>
      </c>
      <c r="H1055" t="s">
        <v>2464</v>
      </c>
      <c r="I1055" t="s">
        <v>3724</v>
      </c>
      <c r="J1055" t="s">
        <v>3725</v>
      </c>
      <c r="K1055" t="s">
        <v>74</v>
      </c>
      <c r="L1055" t="s">
        <v>75</v>
      </c>
      <c r="M1055">
        <v>242760</v>
      </c>
      <c r="N1055">
        <v>-82290</v>
      </c>
      <c r="O1055">
        <v>160470</v>
      </c>
      <c r="Q1055" t="e">
        <f>MATCH(A1055,Вед!A:A,0)</f>
        <v>#N/A</v>
      </c>
      <c r="R1055" t="e">
        <f>INDEX(Вед!D:D,Лист2!Q1055)</f>
        <v>#N/A</v>
      </c>
      <c r="S1055" t="e">
        <f>INDEX(Вед!E:E,Лист2!Q1055)</f>
        <v>#N/A</v>
      </c>
      <c r="T1055">
        <f>MATCH(G1055,ЦС2!A:A,0)</f>
        <v>5</v>
      </c>
      <c r="U1055" t="str">
        <f>INDEX(ЦС2!D:D,Лист2!T1055)</f>
        <v>Государственная программа 4</v>
      </c>
      <c r="V1055" t="e">
        <f>MATCH(I1055,ЦС10!A:A,0)</f>
        <v>#N/A</v>
      </c>
      <c r="W1055" t="e">
        <f>INDEX(ЦС10!D:D,Лист2!V1055)</f>
        <v>#N/A</v>
      </c>
      <c r="X1055" t="e">
        <f>INDEX(ЦС10!E:E,Лист2!V1055)</f>
        <v>#N/A</v>
      </c>
      <c r="Y1055">
        <f t="shared" ca="1" si="80"/>
        <v>3</v>
      </c>
      <c r="Z1055">
        <f t="shared" ca="1" si="81"/>
        <v>789701</v>
      </c>
      <c r="AA1055">
        <f t="shared" ca="1" si="82"/>
        <v>946319</v>
      </c>
      <c r="AB1055">
        <f t="shared" ca="1" si="83"/>
        <v>0</v>
      </c>
      <c r="AC1055">
        <f t="shared" ca="1" si="84"/>
        <v>946319</v>
      </c>
    </row>
    <row r="1056" spans="1:29" x14ac:dyDescent="0.25">
      <c r="A1056" t="s">
        <v>2415</v>
      </c>
      <c r="B1056" t="s">
        <v>2416</v>
      </c>
      <c r="C1056" t="s">
        <v>299</v>
      </c>
      <c r="D1056" t="s">
        <v>300</v>
      </c>
      <c r="E1056" t="s">
        <v>1879</v>
      </c>
      <c r="F1056" t="s">
        <v>1880</v>
      </c>
      <c r="G1056" t="s">
        <v>106</v>
      </c>
      <c r="H1056" t="s">
        <v>2464</v>
      </c>
      <c r="I1056" t="s">
        <v>3726</v>
      </c>
      <c r="J1056" t="s">
        <v>3727</v>
      </c>
      <c r="K1056" t="s">
        <v>74</v>
      </c>
      <c r="L1056" t="s">
        <v>75</v>
      </c>
      <c r="M1056">
        <v>293570</v>
      </c>
      <c r="N1056">
        <v>-161676</v>
      </c>
      <c r="O1056">
        <v>131894</v>
      </c>
      <c r="Q1056" t="e">
        <f>MATCH(A1056,Вед!A:A,0)</f>
        <v>#N/A</v>
      </c>
      <c r="R1056" t="e">
        <f>INDEX(Вед!D:D,Лист2!Q1056)</f>
        <v>#N/A</v>
      </c>
      <c r="S1056" t="e">
        <f>INDEX(Вед!E:E,Лист2!Q1056)</f>
        <v>#N/A</v>
      </c>
      <c r="T1056">
        <f>MATCH(G1056,ЦС2!A:A,0)</f>
        <v>5</v>
      </c>
      <c r="U1056" t="str">
        <f>INDEX(ЦС2!D:D,Лист2!T1056)</f>
        <v>Государственная программа 4</v>
      </c>
      <c r="V1056" t="e">
        <f>MATCH(I1056,ЦС10!A:A,0)</f>
        <v>#N/A</v>
      </c>
      <c r="W1056" t="e">
        <f>INDEX(ЦС10!D:D,Лист2!V1056)</f>
        <v>#N/A</v>
      </c>
      <c r="X1056" t="e">
        <f>INDEX(ЦС10!E:E,Лист2!V1056)</f>
        <v>#N/A</v>
      </c>
      <c r="Y1056">
        <f t="shared" ca="1" si="80"/>
        <v>2</v>
      </c>
      <c r="Z1056">
        <f t="shared" ca="1" si="81"/>
        <v>575715</v>
      </c>
      <c r="AA1056">
        <f t="shared" ca="1" si="82"/>
        <v>931169</v>
      </c>
      <c r="AB1056">
        <f t="shared" ca="1" si="83"/>
        <v>-931169</v>
      </c>
      <c r="AC1056">
        <f t="shared" ca="1" si="84"/>
        <v>0</v>
      </c>
    </row>
    <row r="1057" spans="1:29" x14ac:dyDescent="0.25">
      <c r="A1057" t="s">
        <v>2415</v>
      </c>
      <c r="B1057" t="s">
        <v>2416</v>
      </c>
      <c r="C1057" t="s">
        <v>299</v>
      </c>
      <c r="D1057" t="s">
        <v>300</v>
      </c>
      <c r="E1057" t="s">
        <v>1879</v>
      </c>
      <c r="F1057" t="s">
        <v>1880</v>
      </c>
      <c r="G1057" t="s">
        <v>106</v>
      </c>
      <c r="H1057" t="s">
        <v>2464</v>
      </c>
      <c r="I1057" t="s">
        <v>3728</v>
      </c>
      <c r="J1057" t="s">
        <v>3729</v>
      </c>
      <c r="K1057" t="s">
        <v>74</v>
      </c>
      <c r="L1057" t="s">
        <v>75</v>
      </c>
      <c r="M1057">
        <v>517523</v>
      </c>
      <c r="N1057">
        <v>-517523</v>
      </c>
      <c r="O1057">
        <v>0</v>
      </c>
      <c r="Q1057" t="e">
        <f>MATCH(A1057,Вед!A:A,0)</f>
        <v>#N/A</v>
      </c>
      <c r="R1057" t="e">
        <f>INDEX(Вед!D:D,Лист2!Q1057)</f>
        <v>#N/A</v>
      </c>
      <c r="S1057" t="e">
        <f>INDEX(Вед!E:E,Лист2!Q1057)</f>
        <v>#N/A</v>
      </c>
      <c r="T1057">
        <f>MATCH(G1057,ЦС2!A:A,0)</f>
        <v>5</v>
      </c>
      <c r="U1057" t="str">
        <f>INDEX(ЦС2!D:D,Лист2!T1057)</f>
        <v>Государственная программа 4</v>
      </c>
      <c r="V1057" t="e">
        <f>MATCH(I1057,ЦС10!A:A,0)</f>
        <v>#N/A</v>
      </c>
      <c r="W1057" t="e">
        <f>INDEX(ЦС10!D:D,Лист2!V1057)</f>
        <v>#N/A</v>
      </c>
      <c r="X1057" t="e">
        <f>INDEX(ЦС10!E:E,Лист2!V1057)</f>
        <v>#N/A</v>
      </c>
      <c r="Y1057">
        <f t="shared" ca="1" si="80"/>
        <v>2</v>
      </c>
      <c r="Z1057">
        <f t="shared" ca="1" si="81"/>
        <v>79544</v>
      </c>
      <c r="AA1057">
        <f t="shared" ca="1" si="82"/>
        <v>615875</v>
      </c>
      <c r="AB1057">
        <f t="shared" ca="1" si="83"/>
        <v>-615875</v>
      </c>
      <c r="AC1057">
        <f t="shared" ca="1" si="84"/>
        <v>0</v>
      </c>
    </row>
    <row r="1058" spans="1:29" x14ac:dyDescent="0.25">
      <c r="A1058" t="s">
        <v>2415</v>
      </c>
      <c r="B1058" t="s">
        <v>2416</v>
      </c>
      <c r="C1058" t="s">
        <v>299</v>
      </c>
      <c r="D1058" t="s">
        <v>300</v>
      </c>
      <c r="E1058" t="s">
        <v>1879</v>
      </c>
      <c r="F1058" t="s">
        <v>1880</v>
      </c>
      <c r="G1058" t="s">
        <v>106</v>
      </c>
      <c r="H1058" t="s">
        <v>2464</v>
      </c>
      <c r="I1058" t="s">
        <v>3728</v>
      </c>
      <c r="J1058" t="s">
        <v>3729</v>
      </c>
      <c r="K1058" t="s">
        <v>154</v>
      </c>
      <c r="L1058" t="s">
        <v>155</v>
      </c>
      <c r="M1058">
        <v>519107</v>
      </c>
      <c r="N1058">
        <v>272102</v>
      </c>
      <c r="O1058">
        <v>791209</v>
      </c>
      <c r="Q1058" t="e">
        <f>MATCH(A1058,Вед!A:A,0)</f>
        <v>#N/A</v>
      </c>
      <c r="R1058" t="e">
        <f>INDEX(Вед!D:D,Лист2!Q1058)</f>
        <v>#N/A</v>
      </c>
      <c r="S1058" t="e">
        <f>INDEX(Вед!E:E,Лист2!Q1058)</f>
        <v>#N/A</v>
      </c>
      <c r="T1058">
        <f>MATCH(G1058,ЦС2!A:A,0)</f>
        <v>5</v>
      </c>
      <c r="U1058" t="str">
        <f>INDEX(ЦС2!D:D,Лист2!T1058)</f>
        <v>Государственная программа 4</v>
      </c>
      <c r="V1058" t="e">
        <f>MATCH(I1058,ЦС10!A:A,0)</f>
        <v>#N/A</v>
      </c>
      <c r="W1058" t="e">
        <f>INDEX(ЦС10!D:D,Лист2!V1058)</f>
        <v>#N/A</v>
      </c>
      <c r="X1058" t="e">
        <f>INDEX(ЦС10!E:E,Лист2!V1058)</f>
        <v>#N/A</v>
      </c>
      <c r="Y1058">
        <f t="shared" ca="1" si="80"/>
        <v>3</v>
      </c>
      <c r="Z1058">
        <f t="shared" ca="1" si="81"/>
        <v>487100</v>
      </c>
      <c r="AA1058">
        <f t="shared" ca="1" si="82"/>
        <v>745727</v>
      </c>
      <c r="AB1058">
        <f t="shared" ca="1" si="83"/>
        <v>0</v>
      </c>
      <c r="AC1058">
        <f t="shared" ca="1" si="84"/>
        <v>745727</v>
      </c>
    </row>
    <row r="1059" spans="1:29" x14ac:dyDescent="0.25">
      <c r="A1059" t="s">
        <v>2415</v>
      </c>
      <c r="B1059" t="s">
        <v>2416</v>
      </c>
      <c r="C1059" t="s">
        <v>299</v>
      </c>
      <c r="D1059" t="s">
        <v>300</v>
      </c>
      <c r="E1059" t="s">
        <v>1879</v>
      </c>
      <c r="F1059" t="s">
        <v>1880</v>
      </c>
      <c r="G1059" t="s">
        <v>733</v>
      </c>
      <c r="H1059" t="s">
        <v>2477</v>
      </c>
      <c r="I1059" t="s">
        <v>3730</v>
      </c>
      <c r="J1059" t="s">
        <v>3731</v>
      </c>
      <c r="K1059" t="s">
        <v>74</v>
      </c>
      <c r="L1059" t="s">
        <v>75</v>
      </c>
      <c r="M1059">
        <v>681274</v>
      </c>
      <c r="N1059">
        <v>-29716</v>
      </c>
      <c r="O1059">
        <v>651558</v>
      </c>
      <c r="Q1059" t="e">
        <f>MATCH(A1059,Вед!A:A,0)</f>
        <v>#N/A</v>
      </c>
      <c r="R1059" t="e">
        <f>INDEX(Вед!D:D,Лист2!Q1059)</f>
        <v>#N/A</v>
      </c>
      <c r="S1059" t="e">
        <f>INDEX(Вед!E:E,Лист2!Q1059)</f>
        <v>#N/A</v>
      </c>
      <c r="T1059">
        <f>MATCH(G1059,ЦС2!A:A,0)</f>
        <v>16</v>
      </c>
      <c r="U1059" t="str">
        <f>INDEX(ЦС2!D:D,Лист2!T1059)</f>
        <v>Государственная программа 15</v>
      </c>
      <c r="V1059" t="e">
        <f>MATCH(I1059,ЦС10!A:A,0)</f>
        <v>#N/A</v>
      </c>
      <c r="W1059" t="e">
        <f>INDEX(ЦС10!D:D,Лист2!V1059)</f>
        <v>#N/A</v>
      </c>
      <c r="X1059" t="e">
        <f>INDEX(ЦС10!E:E,Лист2!V1059)</f>
        <v>#N/A</v>
      </c>
      <c r="Y1059">
        <f t="shared" ca="1" si="80"/>
        <v>3</v>
      </c>
      <c r="Z1059">
        <f t="shared" ca="1" si="81"/>
        <v>633242</v>
      </c>
      <c r="AA1059">
        <f t="shared" ca="1" si="82"/>
        <v>903030</v>
      </c>
      <c r="AB1059">
        <f t="shared" ca="1" si="83"/>
        <v>0</v>
      </c>
      <c r="AC1059">
        <f t="shared" ca="1" si="84"/>
        <v>903030</v>
      </c>
    </row>
    <row r="1060" spans="1:29" x14ac:dyDescent="0.25">
      <c r="A1060" t="s">
        <v>2415</v>
      </c>
      <c r="B1060" t="s">
        <v>2416</v>
      </c>
      <c r="C1060" t="s">
        <v>299</v>
      </c>
      <c r="D1060" t="s">
        <v>300</v>
      </c>
      <c r="E1060" t="s">
        <v>1879</v>
      </c>
      <c r="F1060" t="s">
        <v>1880</v>
      </c>
      <c r="G1060" t="s">
        <v>106</v>
      </c>
      <c r="H1060" t="s">
        <v>2464</v>
      </c>
      <c r="I1060" t="s">
        <v>3732</v>
      </c>
      <c r="J1060" t="s">
        <v>3733</v>
      </c>
      <c r="K1060" t="s">
        <v>1615</v>
      </c>
      <c r="L1060" t="s">
        <v>1616</v>
      </c>
      <c r="M1060">
        <v>370126</v>
      </c>
      <c r="N1060">
        <v>205531</v>
      </c>
      <c r="O1060">
        <v>575657</v>
      </c>
      <c r="Q1060" t="e">
        <f>MATCH(A1060,Вед!A:A,0)</f>
        <v>#N/A</v>
      </c>
      <c r="R1060" t="e">
        <f>INDEX(Вед!D:D,Лист2!Q1060)</f>
        <v>#N/A</v>
      </c>
      <c r="S1060" t="e">
        <f>INDEX(Вед!E:E,Лист2!Q1060)</f>
        <v>#N/A</v>
      </c>
      <c r="T1060">
        <f>MATCH(G1060,ЦС2!A:A,0)</f>
        <v>5</v>
      </c>
      <c r="U1060" t="str">
        <f>INDEX(ЦС2!D:D,Лист2!T1060)</f>
        <v>Государственная программа 4</v>
      </c>
      <c r="V1060" t="e">
        <f>MATCH(I1060,ЦС10!A:A,0)</f>
        <v>#N/A</v>
      </c>
      <c r="W1060" t="e">
        <f>INDEX(ЦС10!D:D,Лист2!V1060)</f>
        <v>#N/A</v>
      </c>
      <c r="X1060" t="e">
        <f>INDEX(ЦС10!E:E,Лист2!V1060)</f>
        <v>#N/A</v>
      </c>
      <c r="Y1060">
        <f t="shared" ca="1" si="80"/>
        <v>3</v>
      </c>
      <c r="Z1060">
        <f t="shared" ca="1" si="81"/>
        <v>564821</v>
      </c>
      <c r="AA1060">
        <f t="shared" ca="1" si="82"/>
        <v>941003</v>
      </c>
      <c r="AB1060">
        <f t="shared" ca="1" si="83"/>
        <v>0</v>
      </c>
      <c r="AC1060">
        <f t="shared" ca="1" si="84"/>
        <v>941003</v>
      </c>
    </row>
    <row r="1061" spans="1:29" x14ac:dyDescent="0.25">
      <c r="A1061" t="s">
        <v>2415</v>
      </c>
      <c r="B1061" t="s">
        <v>2416</v>
      </c>
      <c r="C1061" t="s">
        <v>299</v>
      </c>
      <c r="D1061" t="s">
        <v>300</v>
      </c>
      <c r="E1061" t="s">
        <v>1879</v>
      </c>
      <c r="F1061" t="s">
        <v>1880</v>
      </c>
      <c r="G1061" t="s">
        <v>106</v>
      </c>
      <c r="H1061" t="s">
        <v>2464</v>
      </c>
      <c r="I1061" t="s">
        <v>3734</v>
      </c>
      <c r="J1061" t="s">
        <v>3735</v>
      </c>
      <c r="K1061" t="s">
        <v>1615</v>
      </c>
      <c r="L1061" t="s">
        <v>1616</v>
      </c>
      <c r="M1061">
        <v>323426</v>
      </c>
      <c r="N1061">
        <v>0</v>
      </c>
      <c r="O1061">
        <v>323426</v>
      </c>
      <c r="Q1061" t="e">
        <f>MATCH(A1061,Вед!A:A,0)</f>
        <v>#N/A</v>
      </c>
      <c r="R1061" t="e">
        <f>INDEX(Вед!D:D,Лист2!Q1061)</f>
        <v>#N/A</v>
      </c>
      <c r="S1061" t="e">
        <f>INDEX(Вед!E:E,Лист2!Q1061)</f>
        <v>#N/A</v>
      </c>
      <c r="T1061">
        <f>MATCH(G1061,ЦС2!A:A,0)</f>
        <v>5</v>
      </c>
      <c r="U1061" t="str">
        <f>INDEX(ЦС2!D:D,Лист2!T1061)</f>
        <v>Государственная программа 4</v>
      </c>
      <c r="V1061" t="e">
        <f>MATCH(I1061,ЦС10!A:A,0)</f>
        <v>#N/A</v>
      </c>
      <c r="W1061" t="e">
        <f>INDEX(ЦС10!D:D,Лист2!V1061)</f>
        <v>#N/A</v>
      </c>
      <c r="X1061" t="e">
        <f>INDEX(ЦС10!E:E,Лист2!V1061)</f>
        <v>#N/A</v>
      </c>
      <c r="Y1061">
        <f t="shared" ca="1" si="80"/>
        <v>1</v>
      </c>
      <c r="Z1061">
        <f t="shared" ca="1" si="81"/>
        <v>15258</v>
      </c>
      <c r="AA1061">
        <f t="shared" ca="1" si="82"/>
        <v>245428</v>
      </c>
      <c r="AB1061">
        <f t="shared" ca="1" si="83"/>
        <v>-15258</v>
      </c>
      <c r="AC1061">
        <f t="shared" ca="1" si="84"/>
        <v>230170</v>
      </c>
    </row>
    <row r="1062" spans="1:29" x14ac:dyDescent="0.25">
      <c r="A1062" t="s">
        <v>2415</v>
      </c>
      <c r="B1062" t="s">
        <v>2416</v>
      </c>
      <c r="C1062" t="s">
        <v>299</v>
      </c>
      <c r="D1062" t="s">
        <v>300</v>
      </c>
      <c r="E1062" t="s">
        <v>1879</v>
      </c>
      <c r="F1062" t="s">
        <v>1880</v>
      </c>
      <c r="G1062" t="s">
        <v>106</v>
      </c>
      <c r="H1062" t="s">
        <v>2464</v>
      </c>
      <c r="I1062" t="s">
        <v>3736</v>
      </c>
      <c r="J1062" t="s">
        <v>3737</v>
      </c>
      <c r="K1062" t="s">
        <v>138</v>
      </c>
      <c r="L1062" t="s">
        <v>139</v>
      </c>
      <c r="M1062">
        <v>826025</v>
      </c>
      <c r="N1062">
        <v>-459137</v>
      </c>
      <c r="O1062">
        <v>366888</v>
      </c>
      <c r="Q1062" t="e">
        <f>MATCH(A1062,Вед!A:A,0)</f>
        <v>#N/A</v>
      </c>
      <c r="R1062" t="e">
        <f>INDEX(Вед!D:D,Лист2!Q1062)</f>
        <v>#N/A</v>
      </c>
      <c r="S1062" t="e">
        <f>INDEX(Вед!E:E,Лист2!Q1062)</f>
        <v>#N/A</v>
      </c>
      <c r="T1062">
        <f>MATCH(G1062,ЦС2!A:A,0)</f>
        <v>5</v>
      </c>
      <c r="U1062" t="str">
        <f>INDEX(ЦС2!D:D,Лист2!T1062)</f>
        <v>Государственная программа 4</v>
      </c>
      <c r="V1062" t="e">
        <f>MATCH(I1062,ЦС10!A:A,0)</f>
        <v>#N/A</v>
      </c>
      <c r="W1062" t="e">
        <f>INDEX(ЦС10!D:D,Лист2!V1062)</f>
        <v>#N/A</v>
      </c>
      <c r="X1062" t="e">
        <f>INDEX(ЦС10!E:E,Лист2!V1062)</f>
        <v>#N/A</v>
      </c>
      <c r="Y1062">
        <f t="shared" ca="1" si="80"/>
        <v>0</v>
      </c>
      <c r="Z1062">
        <f t="shared" ca="1" si="81"/>
        <v>18941</v>
      </c>
      <c r="AA1062">
        <f t="shared" ca="1" si="82"/>
        <v>131121</v>
      </c>
      <c r="AB1062">
        <f t="shared" ca="1" si="83"/>
        <v>18941</v>
      </c>
      <c r="AC1062">
        <f t="shared" ca="1" si="84"/>
        <v>150062</v>
      </c>
    </row>
    <row r="1063" spans="1:29" x14ac:dyDescent="0.25">
      <c r="A1063" t="s">
        <v>2415</v>
      </c>
      <c r="B1063" t="s">
        <v>2416</v>
      </c>
      <c r="C1063" t="s">
        <v>299</v>
      </c>
      <c r="D1063" t="s">
        <v>300</v>
      </c>
      <c r="E1063" t="s">
        <v>1879</v>
      </c>
      <c r="F1063" t="s">
        <v>1880</v>
      </c>
      <c r="G1063" t="s">
        <v>106</v>
      </c>
      <c r="H1063" t="s">
        <v>2464</v>
      </c>
      <c r="I1063" t="s">
        <v>3736</v>
      </c>
      <c r="J1063" t="s">
        <v>3737</v>
      </c>
      <c r="K1063" t="s">
        <v>1540</v>
      </c>
      <c r="L1063" t="s">
        <v>1541</v>
      </c>
      <c r="M1063">
        <v>324508</v>
      </c>
      <c r="N1063">
        <v>-324508</v>
      </c>
      <c r="O1063">
        <v>0</v>
      </c>
      <c r="Q1063" t="e">
        <f>MATCH(A1063,Вед!A:A,0)</f>
        <v>#N/A</v>
      </c>
      <c r="R1063" t="e">
        <f>INDEX(Вед!D:D,Лист2!Q1063)</f>
        <v>#N/A</v>
      </c>
      <c r="S1063" t="e">
        <f>INDEX(Вед!E:E,Лист2!Q1063)</f>
        <v>#N/A</v>
      </c>
      <c r="T1063">
        <f>MATCH(G1063,ЦС2!A:A,0)</f>
        <v>5</v>
      </c>
      <c r="U1063" t="str">
        <f>INDEX(ЦС2!D:D,Лист2!T1063)</f>
        <v>Государственная программа 4</v>
      </c>
      <c r="V1063" t="e">
        <f>MATCH(I1063,ЦС10!A:A,0)</f>
        <v>#N/A</v>
      </c>
      <c r="W1063" t="e">
        <f>INDEX(ЦС10!D:D,Лист2!V1063)</f>
        <v>#N/A</v>
      </c>
      <c r="X1063" t="e">
        <f>INDEX(ЦС10!E:E,Лист2!V1063)</f>
        <v>#N/A</v>
      </c>
      <c r="Y1063">
        <f t="shared" ca="1" si="80"/>
        <v>1</v>
      </c>
      <c r="Z1063">
        <f t="shared" ca="1" si="81"/>
        <v>71138</v>
      </c>
      <c r="AA1063">
        <f t="shared" ca="1" si="82"/>
        <v>172750</v>
      </c>
      <c r="AB1063">
        <f t="shared" ca="1" si="83"/>
        <v>-71138</v>
      </c>
      <c r="AC1063">
        <f t="shared" ca="1" si="84"/>
        <v>101612</v>
      </c>
    </row>
    <row r="1064" spans="1:29" x14ac:dyDescent="0.25">
      <c r="A1064" t="s">
        <v>2415</v>
      </c>
      <c r="B1064" t="s">
        <v>2416</v>
      </c>
      <c r="C1064" t="s">
        <v>299</v>
      </c>
      <c r="D1064" t="s">
        <v>300</v>
      </c>
      <c r="E1064" t="s">
        <v>1879</v>
      </c>
      <c r="F1064" t="s">
        <v>1880</v>
      </c>
      <c r="G1064" t="s">
        <v>106</v>
      </c>
      <c r="H1064" t="s">
        <v>2464</v>
      </c>
      <c r="I1064" t="s">
        <v>3736</v>
      </c>
      <c r="J1064" t="s">
        <v>3737</v>
      </c>
      <c r="K1064" t="s">
        <v>1615</v>
      </c>
      <c r="L1064" t="s">
        <v>1616</v>
      </c>
      <c r="M1064">
        <v>390650</v>
      </c>
      <c r="N1064">
        <v>109549</v>
      </c>
      <c r="O1064">
        <v>500199</v>
      </c>
      <c r="Q1064" t="e">
        <f>MATCH(A1064,Вед!A:A,0)</f>
        <v>#N/A</v>
      </c>
      <c r="R1064" t="e">
        <f>INDEX(Вед!D:D,Лист2!Q1064)</f>
        <v>#N/A</v>
      </c>
      <c r="S1064" t="e">
        <f>INDEX(Вед!E:E,Лист2!Q1064)</f>
        <v>#N/A</v>
      </c>
      <c r="T1064">
        <f>MATCH(G1064,ЦС2!A:A,0)</f>
        <v>5</v>
      </c>
      <c r="U1064" t="str">
        <f>INDEX(ЦС2!D:D,Лист2!T1064)</f>
        <v>Государственная программа 4</v>
      </c>
      <c r="V1064" t="e">
        <f>MATCH(I1064,ЦС10!A:A,0)</f>
        <v>#N/A</v>
      </c>
      <c r="W1064" t="e">
        <f>INDEX(ЦС10!D:D,Лист2!V1064)</f>
        <v>#N/A</v>
      </c>
      <c r="X1064" t="e">
        <f>INDEX(ЦС10!E:E,Лист2!V1064)</f>
        <v>#N/A</v>
      </c>
      <c r="Y1064">
        <f t="shared" ca="1" si="80"/>
        <v>3</v>
      </c>
      <c r="Z1064">
        <f t="shared" ca="1" si="81"/>
        <v>233993</v>
      </c>
      <c r="AA1064">
        <f t="shared" ca="1" si="82"/>
        <v>379369</v>
      </c>
      <c r="AB1064">
        <f t="shared" ca="1" si="83"/>
        <v>0</v>
      </c>
      <c r="AC1064">
        <f t="shared" ca="1" si="84"/>
        <v>379369</v>
      </c>
    </row>
    <row r="1065" spans="1:29" x14ac:dyDescent="0.25">
      <c r="A1065" t="s">
        <v>2415</v>
      </c>
      <c r="B1065" t="s">
        <v>2416</v>
      </c>
      <c r="C1065" t="s">
        <v>299</v>
      </c>
      <c r="D1065" t="s">
        <v>300</v>
      </c>
      <c r="E1065" t="s">
        <v>1879</v>
      </c>
      <c r="F1065" t="s">
        <v>1880</v>
      </c>
      <c r="G1065" t="s">
        <v>106</v>
      </c>
      <c r="H1065" t="s">
        <v>2464</v>
      </c>
      <c r="I1065" t="s">
        <v>3738</v>
      </c>
      <c r="J1065" t="s">
        <v>3739</v>
      </c>
      <c r="K1065" t="s">
        <v>1540</v>
      </c>
      <c r="L1065" t="s">
        <v>1541</v>
      </c>
      <c r="M1065">
        <v>31633</v>
      </c>
      <c r="N1065">
        <v>6533</v>
      </c>
      <c r="O1065">
        <v>38166</v>
      </c>
      <c r="Q1065" t="e">
        <f>MATCH(A1065,Вед!A:A,0)</f>
        <v>#N/A</v>
      </c>
      <c r="R1065" t="e">
        <f>INDEX(Вед!D:D,Лист2!Q1065)</f>
        <v>#N/A</v>
      </c>
      <c r="S1065" t="e">
        <f>INDEX(Вед!E:E,Лист2!Q1065)</f>
        <v>#N/A</v>
      </c>
      <c r="T1065">
        <f>MATCH(G1065,ЦС2!A:A,0)</f>
        <v>5</v>
      </c>
      <c r="U1065" t="str">
        <f>INDEX(ЦС2!D:D,Лист2!T1065)</f>
        <v>Государственная программа 4</v>
      </c>
      <c r="V1065" t="e">
        <f>MATCH(I1065,ЦС10!A:A,0)</f>
        <v>#N/A</v>
      </c>
      <c r="W1065" t="e">
        <f>INDEX(ЦС10!D:D,Лист2!V1065)</f>
        <v>#N/A</v>
      </c>
      <c r="X1065" t="e">
        <f>INDEX(ЦС10!E:E,Лист2!V1065)</f>
        <v>#N/A</v>
      </c>
      <c r="Y1065">
        <f t="shared" ca="1" si="80"/>
        <v>2</v>
      </c>
      <c r="Z1065">
        <f t="shared" ca="1" si="81"/>
        <v>300365</v>
      </c>
      <c r="AA1065">
        <f t="shared" ca="1" si="82"/>
        <v>355352</v>
      </c>
      <c r="AB1065">
        <f t="shared" ca="1" si="83"/>
        <v>-355352</v>
      </c>
      <c r="AC1065">
        <f t="shared" ca="1" si="84"/>
        <v>0</v>
      </c>
    </row>
    <row r="1066" spans="1:29" x14ac:dyDescent="0.25">
      <c r="A1066" t="s">
        <v>2415</v>
      </c>
      <c r="B1066" t="s">
        <v>2416</v>
      </c>
      <c r="C1066" t="s">
        <v>299</v>
      </c>
      <c r="D1066" t="s">
        <v>300</v>
      </c>
      <c r="E1066" t="s">
        <v>1879</v>
      </c>
      <c r="F1066" t="s">
        <v>1880</v>
      </c>
      <c r="G1066" t="s">
        <v>106</v>
      </c>
      <c r="H1066" t="s">
        <v>2464</v>
      </c>
      <c r="I1066" t="s">
        <v>3740</v>
      </c>
      <c r="J1066" t="s">
        <v>3741</v>
      </c>
      <c r="K1066" t="s">
        <v>138</v>
      </c>
      <c r="L1066" t="s">
        <v>139</v>
      </c>
      <c r="M1066">
        <v>50288</v>
      </c>
      <c r="N1066">
        <v>-6219</v>
      </c>
      <c r="O1066">
        <v>44069</v>
      </c>
      <c r="Q1066" t="e">
        <f>MATCH(A1066,Вед!A:A,0)</f>
        <v>#N/A</v>
      </c>
      <c r="R1066" t="e">
        <f>INDEX(Вед!D:D,Лист2!Q1066)</f>
        <v>#N/A</v>
      </c>
      <c r="S1066" t="e">
        <f>INDEX(Вед!E:E,Лист2!Q1066)</f>
        <v>#N/A</v>
      </c>
      <c r="T1066">
        <f>MATCH(G1066,ЦС2!A:A,0)</f>
        <v>5</v>
      </c>
      <c r="U1066" t="str">
        <f>INDEX(ЦС2!D:D,Лист2!T1066)</f>
        <v>Государственная программа 4</v>
      </c>
      <c r="V1066" t="e">
        <f>MATCH(I1066,ЦС10!A:A,0)</f>
        <v>#N/A</v>
      </c>
      <c r="W1066" t="e">
        <f>INDEX(ЦС10!D:D,Лист2!V1066)</f>
        <v>#N/A</v>
      </c>
      <c r="X1066" t="e">
        <f>INDEX(ЦС10!E:E,Лист2!V1066)</f>
        <v>#N/A</v>
      </c>
      <c r="Y1066">
        <f t="shared" ca="1" si="80"/>
        <v>2</v>
      </c>
      <c r="Z1066">
        <f t="shared" ca="1" si="81"/>
        <v>881</v>
      </c>
      <c r="AA1066">
        <f t="shared" ca="1" si="82"/>
        <v>942</v>
      </c>
      <c r="AB1066">
        <f t="shared" ca="1" si="83"/>
        <v>-942</v>
      </c>
      <c r="AC1066">
        <f t="shared" ca="1" si="84"/>
        <v>0</v>
      </c>
    </row>
    <row r="1067" spans="1:29" x14ac:dyDescent="0.25">
      <c r="A1067" t="s">
        <v>2415</v>
      </c>
      <c r="B1067" t="s">
        <v>2416</v>
      </c>
      <c r="C1067" t="s">
        <v>299</v>
      </c>
      <c r="D1067" t="s">
        <v>300</v>
      </c>
      <c r="E1067" t="s">
        <v>1879</v>
      </c>
      <c r="F1067" t="s">
        <v>1880</v>
      </c>
      <c r="G1067" t="s">
        <v>106</v>
      </c>
      <c r="H1067" t="s">
        <v>2464</v>
      </c>
      <c r="I1067" t="s">
        <v>3740</v>
      </c>
      <c r="J1067" t="s">
        <v>3741</v>
      </c>
      <c r="K1067" t="s">
        <v>1540</v>
      </c>
      <c r="L1067" t="s">
        <v>1541</v>
      </c>
      <c r="M1067">
        <v>70688</v>
      </c>
      <c r="N1067">
        <v>0</v>
      </c>
      <c r="O1067">
        <v>70688</v>
      </c>
      <c r="Q1067" t="e">
        <f>MATCH(A1067,Вед!A:A,0)</f>
        <v>#N/A</v>
      </c>
      <c r="R1067" t="e">
        <f>INDEX(Вед!D:D,Лист2!Q1067)</f>
        <v>#N/A</v>
      </c>
      <c r="S1067" t="e">
        <f>INDEX(Вед!E:E,Лист2!Q1067)</f>
        <v>#N/A</v>
      </c>
      <c r="T1067">
        <f>MATCH(G1067,ЦС2!A:A,0)</f>
        <v>5</v>
      </c>
      <c r="U1067" t="str">
        <f>INDEX(ЦС2!D:D,Лист2!T1067)</f>
        <v>Государственная программа 4</v>
      </c>
      <c r="V1067" t="e">
        <f>MATCH(I1067,ЦС10!A:A,0)</f>
        <v>#N/A</v>
      </c>
      <c r="W1067" t="e">
        <f>INDEX(ЦС10!D:D,Лист2!V1067)</f>
        <v>#N/A</v>
      </c>
      <c r="X1067" t="e">
        <f>INDEX(ЦС10!E:E,Лист2!V1067)</f>
        <v>#N/A</v>
      </c>
      <c r="Y1067">
        <f t="shared" ca="1" si="80"/>
        <v>2</v>
      </c>
      <c r="Z1067">
        <f t="shared" ca="1" si="81"/>
        <v>454095</v>
      </c>
      <c r="AA1067">
        <f t="shared" ca="1" si="82"/>
        <v>524793</v>
      </c>
      <c r="AB1067">
        <f t="shared" ca="1" si="83"/>
        <v>-524793</v>
      </c>
      <c r="AC1067">
        <f t="shared" ca="1" si="84"/>
        <v>0</v>
      </c>
    </row>
    <row r="1068" spans="1:29" x14ac:dyDescent="0.25">
      <c r="A1068" t="s">
        <v>2415</v>
      </c>
      <c r="B1068" t="s">
        <v>2416</v>
      </c>
      <c r="C1068" t="s">
        <v>299</v>
      </c>
      <c r="D1068" t="s">
        <v>300</v>
      </c>
      <c r="E1068" t="s">
        <v>1879</v>
      </c>
      <c r="F1068" t="s">
        <v>1880</v>
      </c>
      <c r="G1068" t="s">
        <v>106</v>
      </c>
      <c r="H1068" t="s">
        <v>2464</v>
      </c>
      <c r="I1068" t="s">
        <v>3740</v>
      </c>
      <c r="J1068" t="s">
        <v>3741</v>
      </c>
      <c r="K1068" t="s">
        <v>1615</v>
      </c>
      <c r="L1068" t="s">
        <v>1616</v>
      </c>
      <c r="M1068">
        <v>139715</v>
      </c>
      <c r="N1068">
        <v>-139715</v>
      </c>
      <c r="O1068">
        <v>0</v>
      </c>
      <c r="Q1068" t="e">
        <f>MATCH(A1068,Вед!A:A,0)</f>
        <v>#N/A</v>
      </c>
      <c r="R1068" t="e">
        <f>INDEX(Вед!D:D,Лист2!Q1068)</f>
        <v>#N/A</v>
      </c>
      <c r="S1068" t="e">
        <f>INDEX(Вед!E:E,Лист2!Q1068)</f>
        <v>#N/A</v>
      </c>
      <c r="T1068">
        <f>MATCH(G1068,ЦС2!A:A,0)</f>
        <v>5</v>
      </c>
      <c r="U1068" t="str">
        <f>INDEX(ЦС2!D:D,Лист2!T1068)</f>
        <v>Государственная программа 4</v>
      </c>
      <c r="V1068" t="e">
        <f>MATCH(I1068,ЦС10!A:A,0)</f>
        <v>#N/A</v>
      </c>
      <c r="W1068" t="e">
        <f>INDEX(ЦС10!D:D,Лист2!V1068)</f>
        <v>#N/A</v>
      </c>
      <c r="X1068" t="e">
        <f>INDEX(ЦС10!E:E,Лист2!V1068)</f>
        <v>#N/A</v>
      </c>
      <c r="Y1068">
        <f t="shared" ca="1" si="80"/>
        <v>2</v>
      </c>
      <c r="Z1068">
        <f t="shared" ca="1" si="81"/>
        <v>3275</v>
      </c>
      <c r="AA1068">
        <f t="shared" ca="1" si="82"/>
        <v>999011</v>
      </c>
      <c r="AB1068">
        <f t="shared" ca="1" si="83"/>
        <v>-999011</v>
      </c>
      <c r="AC1068">
        <f t="shared" ca="1" si="84"/>
        <v>0</v>
      </c>
    </row>
    <row r="1069" spans="1:29" x14ac:dyDescent="0.25">
      <c r="A1069" t="s">
        <v>2415</v>
      </c>
      <c r="B1069" t="s">
        <v>2416</v>
      </c>
      <c r="C1069" t="s">
        <v>299</v>
      </c>
      <c r="D1069" t="s">
        <v>300</v>
      </c>
      <c r="E1069" t="s">
        <v>723</v>
      </c>
      <c r="F1069" t="s">
        <v>724</v>
      </c>
      <c r="G1069" t="s">
        <v>106</v>
      </c>
      <c r="H1069" t="s">
        <v>2464</v>
      </c>
      <c r="I1069" t="s">
        <v>3596</v>
      </c>
      <c r="J1069" t="s">
        <v>3597</v>
      </c>
      <c r="K1069" t="s">
        <v>56</v>
      </c>
      <c r="L1069" t="s">
        <v>57</v>
      </c>
      <c r="M1069">
        <v>936339</v>
      </c>
      <c r="N1069">
        <v>0</v>
      </c>
      <c r="O1069">
        <v>936339</v>
      </c>
      <c r="Q1069" t="e">
        <f>MATCH(A1069,Вед!A:A,0)</f>
        <v>#N/A</v>
      </c>
      <c r="R1069" t="e">
        <f>INDEX(Вед!D:D,Лист2!Q1069)</f>
        <v>#N/A</v>
      </c>
      <c r="S1069" t="e">
        <f>INDEX(Вед!E:E,Лист2!Q1069)</f>
        <v>#N/A</v>
      </c>
      <c r="T1069">
        <f>MATCH(G1069,ЦС2!A:A,0)</f>
        <v>5</v>
      </c>
      <c r="U1069" t="str">
        <f>INDEX(ЦС2!D:D,Лист2!T1069)</f>
        <v>Государственная программа 4</v>
      </c>
      <c r="V1069" t="e">
        <f>MATCH(I1069,ЦС10!A:A,0)</f>
        <v>#N/A</v>
      </c>
      <c r="W1069" t="e">
        <f>INDEX(ЦС10!D:D,Лист2!V1069)</f>
        <v>#N/A</v>
      </c>
      <c r="X1069" t="e">
        <f>INDEX(ЦС10!E:E,Лист2!V1069)</f>
        <v>#N/A</v>
      </c>
      <c r="Y1069">
        <f t="shared" ca="1" si="80"/>
        <v>0</v>
      </c>
      <c r="Z1069">
        <f t="shared" ca="1" si="81"/>
        <v>22848</v>
      </c>
      <c r="AA1069">
        <f t="shared" ca="1" si="82"/>
        <v>403905</v>
      </c>
      <c r="AB1069">
        <f t="shared" ca="1" si="83"/>
        <v>22848</v>
      </c>
      <c r="AC1069">
        <f t="shared" ca="1" si="84"/>
        <v>426753</v>
      </c>
    </row>
    <row r="1070" spans="1:29" x14ac:dyDescent="0.25">
      <c r="A1070" t="s">
        <v>2415</v>
      </c>
      <c r="B1070" t="s">
        <v>2416</v>
      </c>
      <c r="C1070" t="s">
        <v>299</v>
      </c>
      <c r="D1070" t="s">
        <v>300</v>
      </c>
      <c r="E1070" t="s">
        <v>723</v>
      </c>
      <c r="F1070" t="s">
        <v>724</v>
      </c>
      <c r="G1070" t="s">
        <v>106</v>
      </c>
      <c r="H1070" t="s">
        <v>2464</v>
      </c>
      <c r="I1070" t="s">
        <v>3742</v>
      </c>
      <c r="J1070" t="s">
        <v>3743</v>
      </c>
      <c r="K1070" t="s">
        <v>242</v>
      </c>
      <c r="L1070" t="s">
        <v>243</v>
      </c>
      <c r="M1070">
        <v>943017</v>
      </c>
      <c r="N1070">
        <v>-775009</v>
      </c>
      <c r="O1070">
        <v>168008</v>
      </c>
      <c r="Q1070" t="e">
        <f>MATCH(A1070,Вед!A:A,0)</f>
        <v>#N/A</v>
      </c>
      <c r="R1070" t="e">
        <f>INDEX(Вед!D:D,Лист2!Q1070)</f>
        <v>#N/A</v>
      </c>
      <c r="S1070" t="e">
        <f>INDEX(Вед!E:E,Лист2!Q1070)</f>
        <v>#N/A</v>
      </c>
      <c r="T1070">
        <f>MATCH(G1070,ЦС2!A:A,0)</f>
        <v>5</v>
      </c>
      <c r="U1070" t="str">
        <f>INDEX(ЦС2!D:D,Лист2!T1070)</f>
        <v>Государственная программа 4</v>
      </c>
      <c r="V1070" t="e">
        <f>MATCH(I1070,ЦС10!A:A,0)</f>
        <v>#N/A</v>
      </c>
      <c r="W1070" t="e">
        <f>INDEX(ЦС10!D:D,Лист2!V1070)</f>
        <v>#N/A</v>
      </c>
      <c r="X1070" t="e">
        <f>INDEX(ЦС10!E:E,Лист2!V1070)</f>
        <v>#N/A</v>
      </c>
      <c r="Y1070">
        <f t="shared" ca="1" si="80"/>
        <v>2</v>
      </c>
      <c r="Z1070">
        <f t="shared" ca="1" si="81"/>
        <v>18431</v>
      </c>
      <c r="AA1070">
        <f t="shared" ca="1" si="82"/>
        <v>188294</v>
      </c>
      <c r="AB1070">
        <f t="shared" ca="1" si="83"/>
        <v>-188294</v>
      </c>
      <c r="AC1070">
        <f t="shared" ca="1" si="84"/>
        <v>0</v>
      </c>
    </row>
    <row r="1071" spans="1:29" x14ac:dyDescent="0.25">
      <c r="A1071" t="s">
        <v>2415</v>
      </c>
      <c r="B1071" t="s">
        <v>2416</v>
      </c>
      <c r="C1071" t="s">
        <v>299</v>
      </c>
      <c r="D1071" t="s">
        <v>300</v>
      </c>
      <c r="E1071" t="s">
        <v>723</v>
      </c>
      <c r="F1071" t="s">
        <v>724</v>
      </c>
      <c r="G1071" t="s">
        <v>106</v>
      </c>
      <c r="H1071" t="s">
        <v>2464</v>
      </c>
      <c r="I1071" t="s">
        <v>3742</v>
      </c>
      <c r="J1071" t="s">
        <v>3743</v>
      </c>
      <c r="K1071" t="s">
        <v>244</v>
      </c>
      <c r="L1071" t="s">
        <v>245</v>
      </c>
      <c r="M1071">
        <v>923745</v>
      </c>
      <c r="N1071">
        <v>-379289</v>
      </c>
      <c r="O1071">
        <v>544456</v>
      </c>
      <c r="Q1071" t="e">
        <f>MATCH(A1071,Вед!A:A,0)</f>
        <v>#N/A</v>
      </c>
      <c r="R1071" t="e">
        <f>INDEX(Вед!D:D,Лист2!Q1071)</f>
        <v>#N/A</v>
      </c>
      <c r="S1071" t="e">
        <f>INDEX(Вед!E:E,Лист2!Q1071)</f>
        <v>#N/A</v>
      </c>
      <c r="T1071">
        <f>MATCH(G1071,ЦС2!A:A,0)</f>
        <v>5</v>
      </c>
      <c r="U1071" t="str">
        <f>INDEX(ЦС2!D:D,Лист2!T1071)</f>
        <v>Государственная программа 4</v>
      </c>
      <c r="V1071" t="e">
        <f>MATCH(I1071,ЦС10!A:A,0)</f>
        <v>#N/A</v>
      </c>
      <c r="W1071" t="e">
        <f>INDEX(ЦС10!D:D,Лист2!V1071)</f>
        <v>#N/A</v>
      </c>
      <c r="X1071" t="e">
        <f>INDEX(ЦС10!E:E,Лист2!V1071)</f>
        <v>#N/A</v>
      </c>
      <c r="Y1071">
        <f t="shared" ca="1" si="80"/>
        <v>2</v>
      </c>
      <c r="Z1071">
        <f t="shared" ca="1" si="81"/>
        <v>60483</v>
      </c>
      <c r="AA1071">
        <f t="shared" ca="1" si="82"/>
        <v>633592</v>
      </c>
      <c r="AB1071">
        <f t="shared" ca="1" si="83"/>
        <v>-633592</v>
      </c>
      <c r="AC1071">
        <f t="shared" ca="1" si="84"/>
        <v>0</v>
      </c>
    </row>
    <row r="1072" spans="1:29" x14ac:dyDescent="0.25">
      <c r="A1072" t="s">
        <v>2415</v>
      </c>
      <c r="B1072" t="s">
        <v>2416</v>
      </c>
      <c r="C1072" t="s">
        <v>299</v>
      </c>
      <c r="D1072" t="s">
        <v>300</v>
      </c>
      <c r="E1072" t="s">
        <v>723</v>
      </c>
      <c r="F1072" t="s">
        <v>724</v>
      </c>
      <c r="G1072" t="s">
        <v>106</v>
      </c>
      <c r="H1072" t="s">
        <v>2464</v>
      </c>
      <c r="I1072" t="s">
        <v>3742</v>
      </c>
      <c r="J1072" t="s">
        <v>3743</v>
      </c>
      <c r="K1072" t="s">
        <v>246</v>
      </c>
      <c r="L1072" t="s">
        <v>247</v>
      </c>
      <c r="M1072">
        <v>699516</v>
      </c>
      <c r="N1072">
        <v>-382690</v>
      </c>
      <c r="O1072">
        <v>316826</v>
      </c>
      <c r="Q1072" t="e">
        <f>MATCH(A1072,Вед!A:A,0)</f>
        <v>#N/A</v>
      </c>
      <c r="R1072" t="e">
        <f>INDEX(Вед!D:D,Лист2!Q1072)</f>
        <v>#N/A</v>
      </c>
      <c r="S1072" t="e">
        <f>INDEX(Вед!E:E,Лист2!Q1072)</f>
        <v>#N/A</v>
      </c>
      <c r="T1072">
        <f>MATCH(G1072,ЦС2!A:A,0)</f>
        <v>5</v>
      </c>
      <c r="U1072" t="str">
        <f>INDEX(ЦС2!D:D,Лист2!T1072)</f>
        <v>Государственная программа 4</v>
      </c>
      <c r="V1072" t="e">
        <f>MATCH(I1072,ЦС10!A:A,0)</f>
        <v>#N/A</v>
      </c>
      <c r="W1072" t="e">
        <f>INDEX(ЦС10!D:D,Лист2!V1072)</f>
        <v>#N/A</v>
      </c>
      <c r="X1072" t="e">
        <f>INDEX(ЦС10!E:E,Лист2!V1072)</f>
        <v>#N/A</v>
      </c>
      <c r="Y1072">
        <f t="shared" ca="1" si="80"/>
        <v>3</v>
      </c>
      <c r="Z1072">
        <f t="shared" ca="1" si="81"/>
        <v>153575</v>
      </c>
      <c r="AA1072">
        <f t="shared" ca="1" si="82"/>
        <v>348719</v>
      </c>
      <c r="AB1072">
        <f t="shared" ca="1" si="83"/>
        <v>0</v>
      </c>
      <c r="AC1072">
        <f t="shared" ca="1" si="84"/>
        <v>348719</v>
      </c>
    </row>
    <row r="1073" spans="1:29" x14ac:dyDescent="0.25">
      <c r="A1073" t="s">
        <v>2415</v>
      </c>
      <c r="B1073" t="s">
        <v>2416</v>
      </c>
      <c r="C1073" t="s">
        <v>299</v>
      </c>
      <c r="D1073" t="s">
        <v>300</v>
      </c>
      <c r="E1073" t="s">
        <v>723</v>
      </c>
      <c r="F1073" t="s">
        <v>724</v>
      </c>
      <c r="G1073" t="s">
        <v>106</v>
      </c>
      <c r="H1073" t="s">
        <v>2464</v>
      </c>
      <c r="I1073" t="s">
        <v>3742</v>
      </c>
      <c r="J1073" t="s">
        <v>3743</v>
      </c>
      <c r="K1073" t="s">
        <v>82</v>
      </c>
      <c r="L1073" t="s">
        <v>83</v>
      </c>
      <c r="M1073">
        <v>459620</v>
      </c>
      <c r="N1073">
        <v>0</v>
      </c>
      <c r="O1073">
        <v>459620</v>
      </c>
      <c r="Q1073" t="e">
        <f>MATCH(A1073,Вед!A:A,0)</f>
        <v>#N/A</v>
      </c>
      <c r="R1073" t="e">
        <f>INDEX(Вед!D:D,Лист2!Q1073)</f>
        <v>#N/A</v>
      </c>
      <c r="S1073" t="e">
        <f>INDEX(Вед!E:E,Лист2!Q1073)</f>
        <v>#N/A</v>
      </c>
      <c r="T1073">
        <f>MATCH(G1073,ЦС2!A:A,0)</f>
        <v>5</v>
      </c>
      <c r="U1073" t="str">
        <f>INDEX(ЦС2!D:D,Лист2!T1073)</f>
        <v>Государственная программа 4</v>
      </c>
      <c r="V1073" t="e">
        <f>MATCH(I1073,ЦС10!A:A,0)</f>
        <v>#N/A</v>
      </c>
      <c r="W1073" t="e">
        <f>INDEX(ЦС10!D:D,Лист2!V1073)</f>
        <v>#N/A</v>
      </c>
      <c r="X1073" t="e">
        <f>INDEX(ЦС10!E:E,Лист2!V1073)</f>
        <v>#N/A</v>
      </c>
      <c r="Y1073">
        <f t="shared" ca="1" si="80"/>
        <v>0</v>
      </c>
      <c r="Z1073">
        <f t="shared" ca="1" si="81"/>
        <v>134566</v>
      </c>
      <c r="AA1073">
        <f t="shared" ca="1" si="82"/>
        <v>155412</v>
      </c>
      <c r="AB1073">
        <f t="shared" ca="1" si="83"/>
        <v>134566</v>
      </c>
      <c r="AC1073">
        <f t="shared" ca="1" si="84"/>
        <v>289978</v>
      </c>
    </row>
    <row r="1074" spans="1:29" x14ac:dyDescent="0.25">
      <c r="A1074" t="s">
        <v>2415</v>
      </c>
      <c r="B1074" t="s">
        <v>2416</v>
      </c>
      <c r="C1074" t="s">
        <v>299</v>
      </c>
      <c r="D1074" t="s">
        <v>300</v>
      </c>
      <c r="E1074" t="s">
        <v>723</v>
      </c>
      <c r="F1074" t="s">
        <v>724</v>
      </c>
      <c r="G1074" t="s">
        <v>106</v>
      </c>
      <c r="H1074" t="s">
        <v>2464</v>
      </c>
      <c r="I1074" t="s">
        <v>3742</v>
      </c>
      <c r="J1074" t="s">
        <v>3743</v>
      </c>
      <c r="K1074" t="s">
        <v>102</v>
      </c>
      <c r="L1074" t="s">
        <v>103</v>
      </c>
      <c r="M1074">
        <v>226715</v>
      </c>
      <c r="N1074">
        <v>-226715</v>
      </c>
      <c r="O1074">
        <v>0</v>
      </c>
      <c r="Q1074" t="e">
        <f>MATCH(A1074,Вед!A:A,0)</f>
        <v>#N/A</v>
      </c>
      <c r="R1074" t="e">
        <f>INDEX(Вед!D:D,Лист2!Q1074)</f>
        <v>#N/A</v>
      </c>
      <c r="S1074" t="e">
        <f>INDEX(Вед!E:E,Лист2!Q1074)</f>
        <v>#N/A</v>
      </c>
      <c r="T1074">
        <f>MATCH(G1074,ЦС2!A:A,0)</f>
        <v>5</v>
      </c>
      <c r="U1074" t="str">
        <f>INDEX(ЦС2!D:D,Лист2!T1074)</f>
        <v>Государственная программа 4</v>
      </c>
      <c r="V1074" t="e">
        <f>MATCH(I1074,ЦС10!A:A,0)</f>
        <v>#N/A</v>
      </c>
      <c r="W1074" t="e">
        <f>INDEX(ЦС10!D:D,Лист2!V1074)</f>
        <v>#N/A</v>
      </c>
      <c r="X1074" t="e">
        <f>INDEX(ЦС10!E:E,Лист2!V1074)</f>
        <v>#N/A</v>
      </c>
      <c r="Y1074">
        <f t="shared" ca="1" si="80"/>
        <v>1</v>
      </c>
      <c r="Z1074">
        <f t="shared" ca="1" si="81"/>
        <v>175379</v>
      </c>
      <c r="AA1074">
        <f t="shared" ca="1" si="82"/>
        <v>272708</v>
      </c>
      <c r="AB1074">
        <f t="shared" ca="1" si="83"/>
        <v>-175379</v>
      </c>
      <c r="AC1074">
        <f t="shared" ca="1" si="84"/>
        <v>97329</v>
      </c>
    </row>
    <row r="1075" spans="1:29" x14ac:dyDescent="0.25">
      <c r="A1075" t="s">
        <v>2415</v>
      </c>
      <c r="B1075" t="s">
        <v>2416</v>
      </c>
      <c r="C1075" t="s">
        <v>299</v>
      </c>
      <c r="D1075" t="s">
        <v>300</v>
      </c>
      <c r="E1075" t="s">
        <v>723</v>
      </c>
      <c r="F1075" t="s">
        <v>724</v>
      </c>
      <c r="G1075" t="s">
        <v>106</v>
      </c>
      <c r="H1075" t="s">
        <v>2464</v>
      </c>
      <c r="I1075" t="s">
        <v>3742</v>
      </c>
      <c r="J1075" t="s">
        <v>3743</v>
      </c>
      <c r="K1075" t="s">
        <v>250</v>
      </c>
      <c r="L1075" t="s">
        <v>251</v>
      </c>
      <c r="M1075">
        <v>801327</v>
      </c>
      <c r="N1075">
        <v>-801327</v>
      </c>
      <c r="O1075">
        <v>0</v>
      </c>
      <c r="Q1075" t="e">
        <f>MATCH(A1075,Вед!A:A,0)</f>
        <v>#N/A</v>
      </c>
      <c r="R1075" t="e">
        <f>INDEX(Вед!D:D,Лист2!Q1075)</f>
        <v>#N/A</v>
      </c>
      <c r="S1075" t="e">
        <f>INDEX(Вед!E:E,Лист2!Q1075)</f>
        <v>#N/A</v>
      </c>
      <c r="T1075">
        <f>MATCH(G1075,ЦС2!A:A,0)</f>
        <v>5</v>
      </c>
      <c r="U1075" t="str">
        <f>INDEX(ЦС2!D:D,Лист2!T1075)</f>
        <v>Государственная программа 4</v>
      </c>
      <c r="V1075" t="e">
        <f>MATCH(I1075,ЦС10!A:A,0)</f>
        <v>#N/A</v>
      </c>
      <c r="W1075" t="e">
        <f>INDEX(ЦС10!D:D,Лист2!V1075)</f>
        <v>#N/A</v>
      </c>
      <c r="X1075" t="e">
        <f>INDEX(ЦС10!E:E,Лист2!V1075)</f>
        <v>#N/A</v>
      </c>
      <c r="Y1075">
        <f t="shared" ca="1" si="80"/>
        <v>2</v>
      </c>
      <c r="Z1075">
        <f t="shared" ca="1" si="81"/>
        <v>119433</v>
      </c>
      <c r="AA1075">
        <f t="shared" ca="1" si="82"/>
        <v>537374</v>
      </c>
      <c r="AB1075">
        <f t="shared" ca="1" si="83"/>
        <v>-537374</v>
      </c>
      <c r="AC1075">
        <f t="shared" ca="1" si="84"/>
        <v>0</v>
      </c>
    </row>
    <row r="1076" spans="1:29" x14ac:dyDescent="0.25">
      <c r="A1076" t="s">
        <v>2415</v>
      </c>
      <c r="B1076" t="s">
        <v>2416</v>
      </c>
      <c r="C1076" t="s">
        <v>299</v>
      </c>
      <c r="D1076" t="s">
        <v>300</v>
      </c>
      <c r="E1076" t="s">
        <v>723</v>
      </c>
      <c r="F1076" t="s">
        <v>724</v>
      </c>
      <c r="G1076" t="s">
        <v>106</v>
      </c>
      <c r="H1076" t="s">
        <v>2464</v>
      </c>
      <c r="I1076" t="s">
        <v>3582</v>
      </c>
      <c r="J1076" t="s">
        <v>3583</v>
      </c>
      <c r="K1076" t="s">
        <v>102</v>
      </c>
      <c r="L1076" t="s">
        <v>103</v>
      </c>
      <c r="M1076">
        <v>462079</v>
      </c>
      <c r="N1076">
        <v>410570</v>
      </c>
      <c r="O1076">
        <v>872649</v>
      </c>
      <c r="Q1076" t="e">
        <f>MATCH(A1076,Вед!A:A,0)</f>
        <v>#N/A</v>
      </c>
      <c r="R1076" t="e">
        <f>INDEX(Вед!D:D,Лист2!Q1076)</f>
        <v>#N/A</v>
      </c>
      <c r="S1076" t="e">
        <f>INDEX(Вед!E:E,Лист2!Q1076)</f>
        <v>#N/A</v>
      </c>
      <c r="T1076">
        <f>MATCH(G1076,ЦС2!A:A,0)</f>
        <v>5</v>
      </c>
      <c r="U1076" t="str">
        <f>INDEX(ЦС2!D:D,Лист2!T1076)</f>
        <v>Государственная программа 4</v>
      </c>
      <c r="V1076" t="e">
        <f>MATCH(I1076,ЦС10!A:A,0)</f>
        <v>#N/A</v>
      </c>
      <c r="W1076" t="e">
        <f>INDEX(ЦС10!D:D,Лист2!V1076)</f>
        <v>#N/A</v>
      </c>
      <c r="X1076" t="e">
        <f>INDEX(ЦС10!E:E,Лист2!V1076)</f>
        <v>#N/A</v>
      </c>
      <c r="Y1076">
        <f t="shared" ca="1" si="80"/>
        <v>2</v>
      </c>
      <c r="Z1076">
        <f t="shared" ca="1" si="81"/>
        <v>308333</v>
      </c>
      <c r="AA1076">
        <f t="shared" ca="1" si="82"/>
        <v>958229</v>
      </c>
      <c r="AB1076">
        <f t="shared" ca="1" si="83"/>
        <v>-958229</v>
      </c>
      <c r="AC1076">
        <f t="shared" ca="1" si="84"/>
        <v>0</v>
      </c>
    </row>
    <row r="1077" spans="1:29" x14ac:dyDescent="0.25">
      <c r="A1077" t="s">
        <v>2415</v>
      </c>
      <c r="B1077" t="s">
        <v>2416</v>
      </c>
      <c r="C1077" t="s">
        <v>299</v>
      </c>
      <c r="D1077" t="s">
        <v>300</v>
      </c>
      <c r="E1077" t="s">
        <v>723</v>
      </c>
      <c r="F1077" t="s">
        <v>724</v>
      </c>
      <c r="G1077" t="s">
        <v>106</v>
      </c>
      <c r="H1077" t="s">
        <v>2464</v>
      </c>
      <c r="I1077" t="s">
        <v>3744</v>
      </c>
      <c r="J1077" t="s">
        <v>3745</v>
      </c>
      <c r="K1077" t="s">
        <v>102</v>
      </c>
      <c r="L1077" t="s">
        <v>103</v>
      </c>
      <c r="M1077">
        <v>60195</v>
      </c>
      <c r="N1077">
        <v>-60195</v>
      </c>
      <c r="O1077">
        <v>0</v>
      </c>
      <c r="Q1077" t="e">
        <f>MATCH(A1077,Вед!A:A,0)</f>
        <v>#N/A</v>
      </c>
      <c r="R1077" t="e">
        <f>INDEX(Вед!D:D,Лист2!Q1077)</f>
        <v>#N/A</v>
      </c>
      <c r="S1077" t="e">
        <f>INDEX(Вед!E:E,Лист2!Q1077)</f>
        <v>#N/A</v>
      </c>
      <c r="T1077">
        <f>MATCH(G1077,ЦС2!A:A,0)</f>
        <v>5</v>
      </c>
      <c r="U1077" t="str">
        <f>INDEX(ЦС2!D:D,Лист2!T1077)</f>
        <v>Государственная программа 4</v>
      </c>
      <c r="V1077" t="e">
        <f>MATCH(I1077,ЦС10!A:A,0)</f>
        <v>#N/A</v>
      </c>
      <c r="W1077" t="e">
        <f>INDEX(ЦС10!D:D,Лист2!V1077)</f>
        <v>#N/A</v>
      </c>
      <c r="X1077" t="e">
        <f>INDEX(ЦС10!E:E,Лист2!V1077)</f>
        <v>#N/A</v>
      </c>
      <c r="Y1077">
        <f t="shared" ca="1" si="80"/>
        <v>0</v>
      </c>
      <c r="Z1077">
        <f t="shared" ca="1" si="81"/>
        <v>445484</v>
      </c>
      <c r="AA1077">
        <f t="shared" ca="1" si="82"/>
        <v>501052</v>
      </c>
      <c r="AB1077">
        <f t="shared" ca="1" si="83"/>
        <v>445484</v>
      </c>
      <c r="AC1077">
        <f t="shared" ca="1" si="84"/>
        <v>946536</v>
      </c>
    </row>
    <row r="1078" spans="1:29" x14ac:dyDescent="0.25">
      <c r="A1078" t="s">
        <v>2415</v>
      </c>
      <c r="B1078" t="s">
        <v>2416</v>
      </c>
      <c r="C1078" t="s">
        <v>299</v>
      </c>
      <c r="D1078" t="s">
        <v>300</v>
      </c>
      <c r="E1078" t="s">
        <v>723</v>
      </c>
      <c r="F1078" t="s">
        <v>724</v>
      </c>
      <c r="G1078" t="s">
        <v>106</v>
      </c>
      <c r="H1078" t="s">
        <v>2464</v>
      </c>
      <c r="I1078" t="s">
        <v>3746</v>
      </c>
      <c r="J1078" t="s">
        <v>3747</v>
      </c>
      <c r="K1078" t="s">
        <v>2008</v>
      </c>
      <c r="L1078" t="s">
        <v>2009</v>
      </c>
      <c r="M1078">
        <v>306231</v>
      </c>
      <c r="N1078">
        <v>0</v>
      </c>
      <c r="O1078">
        <v>306231</v>
      </c>
      <c r="Q1078" t="e">
        <f>MATCH(A1078,Вед!A:A,0)</f>
        <v>#N/A</v>
      </c>
      <c r="R1078" t="e">
        <f>INDEX(Вед!D:D,Лист2!Q1078)</f>
        <v>#N/A</v>
      </c>
      <c r="S1078" t="e">
        <f>INDEX(Вед!E:E,Лист2!Q1078)</f>
        <v>#N/A</v>
      </c>
      <c r="T1078">
        <f>MATCH(G1078,ЦС2!A:A,0)</f>
        <v>5</v>
      </c>
      <c r="U1078" t="str">
        <f>INDEX(ЦС2!D:D,Лист2!T1078)</f>
        <v>Государственная программа 4</v>
      </c>
      <c r="V1078" t="e">
        <f>MATCH(I1078,ЦС10!A:A,0)</f>
        <v>#N/A</v>
      </c>
      <c r="W1078" t="e">
        <f>INDEX(ЦС10!D:D,Лист2!V1078)</f>
        <v>#N/A</v>
      </c>
      <c r="X1078" t="e">
        <f>INDEX(ЦС10!E:E,Лист2!V1078)</f>
        <v>#N/A</v>
      </c>
      <c r="Y1078">
        <f t="shared" ca="1" si="80"/>
        <v>3</v>
      </c>
      <c r="Z1078">
        <f t="shared" ca="1" si="81"/>
        <v>84195</v>
      </c>
      <c r="AA1078">
        <f t="shared" ca="1" si="82"/>
        <v>144671</v>
      </c>
      <c r="AB1078">
        <f t="shared" ca="1" si="83"/>
        <v>0</v>
      </c>
      <c r="AC1078">
        <f t="shared" ca="1" si="84"/>
        <v>144671</v>
      </c>
    </row>
    <row r="1079" spans="1:29" x14ac:dyDescent="0.25">
      <c r="A1079" t="s">
        <v>2415</v>
      </c>
      <c r="B1079" t="s">
        <v>2416</v>
      </c>
      <c r="C1079" t="s">
        <v>299</v>
      </c>
      <c r="D1079" t="s">
        <v>300</v>
      </c>
      <c r="E1079" t="s">
        <v>723</v>
      </c>
      <c r="F1079" t="s">
        <v>724</v>
      </c>
      <c r="G1079" t="s">
        <v>106</v>
      </c>
      <c r="H1079" t="s">
        <v>2464</v>
      </c>
      <c r="I1079" t="s">
        <v>3748</v>
      </c>
      <c r="J1079" t="s">
        <v>3749</v>
      </c>
      <c r="K1079" t="s">
        <v>68</v>
      </c>
      <c r="L1079" t="s">
        <v>69</v>
      </c>
      <c r="M1079">
        <v>290147</v>
      </c>
      <c r="N1079">
        <v>-290147</v>
      </c>
      <c r="O1079">
        <v>0</v>
      </c>
      <c r="Q1079" t="e">
        <f>MATCH(A1079,Вед!A:A,0)</f>
        <v>#N/A</v>
      </c>
      <c r="R1079" t="e">
        <f>INDEX(Вед!D:D,Лист2!Q1079)</f>
        <v>#N/A</v>
      </c>
      <c r="S1079" t="e">
        <f>INDEX(Вед!E:E,Лист2!Q1079)</f>
        <v>#N/A</v>
      </c>
      <c r="T1079">
        <f>MATCH(G1079,ЦС2!A:A,0)</f>
        <v>5</v>
      </c>
      <c r="U1079" t="str">
        <f>INDEX(ЦС2!D:D,Лист2!T1079)</f>
        <v>Государственная программа 4</v>
      </c>
      <c r="V1079" t="e">
        <f>MATCH(I1079,ЦС10!A:A,0)</f>
        <v>#N/A</v>
      </c>
      <c r="W1079" t="e">
        <f>INDEX(ЦС10!D:D,Лист2!V1079)</f>
        <v>#N/A</v>
      </c>
      <c r="X1079" t="e">
        <f>INDEX(ЦС10!E:E,Лист2!V1079)</f>
        <v>#N/A</v>
      </c>
      <c r="Y1079">
        <f t="shared" ca="1" si="80"/>
        <v>3</v>
      </c>
      <c r="Z1079">
        <f t="shared" ca="1" si="81"/>
        <v>34473</v>
      </c>
      <c r="AA1079">
        <f t="shared" ca="1" si="82"/>
        <v>636181</v>
      </c>
      <c r="AB1079">
        <f t="shared" ca="1" si="83"/>
        <v>0</v>
      </c>
      <c r="AC1079">
        <f t="shared" ca="1" si="84"/>
        <v>636181</v>
      </c>
    </row>
    <row r="1080" spans="1:29" x14ac:dyDescent="0.25">
      <c r="A1080" t="s">
        <v>2415</v>
      </c>
      <c r="B1080" t="s">
        <v>2416</v>
      </c>
      <c r="C1080" t="s">
        <v>299</v>
      </c>
      <c r="D1080" t="s">
        <v>300</v>
      </c>
      <c r="E1080" t="s">
        <v>723</v>
      </c>
      <c r="F1080" t="s">
        <v>724</v>
      </c>
      <c r="G1080" t="s">
        <v>106</v>
      </c>
      <c r="H1080" t="s">
        <v>2464</v>
      </c>
      <c r="I1080" t="s">
        <v>3750</v>
      </c>
      <c r="J1080" t="s">
        <v>3751</v>
      </c>
      <c r="K1080" t="s">
        <v>58</v>
      </c>
      <c r="L1080" t="s">
        <v>59</v>
      </c>
      <c r="M1080">
        <v>185142</v>
      </c>
      <c r="N1080">
        <v>0</v>
      </c>
      <c r="O1080">
        <v>185142</v>
      </c>
      <c r="Q1080" t="e">
        <f>MATCH(A1080,Вед!A:A,0)</f>
        <v>#N/A</v>
      </c>
      <c r="R1080" t="e">
        <f>INDEX(Вед!D:D,Лист2!Q1080)</f>
        <v>#N/A</v>
      </c>
      <c r="S1080" t="e">
        <f>INDEX(Вед!E:E,Лист2!Q1080)</f>
        <v>#N/A</v>
      </c>
      <c r="T1080">
        <f>MATCH(G1080,ЦС2!A:A,0)</f>
        <v>5</v>
      </c>
      <c r="U1080" t="str">
        <f>INDEX(ЦС2!D:D,Лист2!T1080)</f>
        <v>Государственная программа 4</v>
      </c>
      <c r="V1080" t="e">
        <f>MATCH(I1080,ЦС10!A:A,0)</f>
        <v>#N/A</v>
      </c>
      <c r="W1080" t="e">
        <f>INDEX(ЦС10!D:D,Лист2!V1080)</f>
        <v>#N/A</v>
      </c>
      <c r="X1080" t="e">
        <f>INDEX(ЦС10!E:E,Лист2!V1080)</f>
        <v>#N/A</v>
      </c>
      <c r="Y1080">
        <f t="shared" ca="1" si="80"/>
        <v>3</v>
      </c>
      <c r="Z1080">
        <f t="shared" ca="1" si="81"/>
        <v>174396</v>
      </c>
      <c r="AA1080">
        <f t="shared" ca="1" si="82"/>
        <v>471124</v>
      </c>
      <c r="AB1080">
        <f t="shared" ca="1" si="83"/>
        <v>0</v>
      </c>
      <c r="AC1080">
        <f t="shared" ca="1" si="84"/>
        <v>471124</v>
      </c>
    </row>
    <row r="1081" spans="1:29" x14ac:dyDescent="0.25">
      <c r="A1081" t="s">
        <v>2437</v>
      </c>
      <c r="B1081" t="s">
        <v>2438</v>
      </c>
      <c r="C1081" t="s">
        <v>21</v>
      </c>
      <c r="D1081" t="s">
        <v>22</v>
      </c>
      <c r="E1081" t="s">
        <v>208</v>
      </c>
      <c r="F1081" t="s">
        <v>209</v>
      </c>
      <c r="G1081" t="s">
        <v>317</v>
      </c>
      <c r="H1081" t="s">
        <v>2468</v>
      </c>
      <c r="I1081" t="s">
        <v>2646</v>
      </c>
      <c r="J1081" t="s">
        <v>2647</v>
      </c>
      <c r="K1081" t="s">
        <v>102</v>
      </c>
      <c r="L1081" t="s">
        <v>103</v>
      </c>
      <c r="M1081">
        <v>338067</v>
      </c>
      <c r="N1081">
        <v>-182173</v>
      </c>
      <c r="O1081">
        <v>155894</v>
      </c>
      <c r="Q1081" t="e">
        <f>MATCH(A1081,Вед!A:A,0)</f>
        <v>#N/A</v>
      </c>
      <c r="R1081" t="e">
        <f>INDEX(Вед!D:D,Лист2!Q1081)</f>
        <v>#N/A</v>
      </c>
      <c r="S1081" t="e">
        <f>INDEX(Вед!E:E,Лист2!Q1081)</f>
        <v>#N/A</v>
      </c>
      <c r="T1081">
        <f>MATCH(G1081,ЦС2!A:A,0)</f>
        <v>9</v>
      </c>
      <c r="U1081" t="str">
        <f>INDEX(ЦС2!D:D,Лист2!T1081)</f>
        <v>Государственная программа 8</v>
      </c>
      <c r="V1081" t="e">
        <f>MATCH(I1081,ЦС10!A:A,0)</f>
        <v>#N/A</v>
      </c>
      <c r="W1081" t="e">
        <f>INDEX(ЦС10!D:D,Лист2!V1081)</f>
        <v>#N/A</v>
      </c>
      <c r="X1081" t="e">
        <f>INDEX(ЦС10!E:E,Лист2!V1081)</f>
        <v>#N/A</v>
      </c>
      <c r="Y1081">
        <f t="shared" ca="1" si="80"/>
        <v>3</v>
      </c>
      <c r="Z1081">
        <f t="shared" ca="1" si="81"/>
        <v>177900</v>
      </c>
      <c r="AA1081">
        <f t="shared" ca="1" si="82"/>
        <v>374755</v>
      </c>
      <c r="AB1081">
        <f t="shared" ca="1" si="83"/>
        <v>0</v>
      </c>
      <c r="AC1081">
        <f t="shared" ca="1" si="84"/>
        <v>374755</v>
      </c>
    </row>
    <row r="1082" spans="1:29" x14ac:dyDescent="0.25">
      <c r="A1082" t="s">
        <v>2451</v>
      </c>
      <c r="B1082" t="s">
        <v>2452</v>
      </c>
      <c r="C1082" t="s">
        <v>313</v>
      </c>
      <c r="D1082" t="s">
        <v>314</v>
      </c>
      <c r="E1082" t="s">
        <v>2186</v>
      </c>
      <c r="F1082" t="s">
        <v>2187</v>
      </c>
      <c r="G1082" t="s">
        <v>2188</v>
      </c>
      <c r="H1082" t="s">
        <v>2491</v>
      </c>
      <c r="I1082" t="s">
        <v>3752</v>
      </c>
      <c r="J1082" t="s">
        <v>3753</v>
      </c>
      <c r="K1082" t="s">
        <v>150</v>
      </c>
      <c r="L1082" t="s">
        <v>151</v>
      </c>
      <c r="M1082">
        <v>357586</v>
      </c>
      <c r="N1082">
        <v>326113</v>
      </c>
      <c r="O1082">
        <v>683699</v>
      </c>
      <c r="Q1082" t="e">
        <f>MATCH(A1082,Вед!A:A,0)</f>
        <v>#N/A</v>
      </c>
      <c r="R1082" t="e">
        <f>INDEX(Вед!D:D,Лист2!Q1082)</f>
        <v>#N/A</v>
      </c>
      <c r="S1082" t="e">
        <f>INDEX(Вед!E:E,Лист2!Q1082)</f>
        <v>#N/A</v>
      </c>
      <c r="T1082">
        <f>MATCH(G1082,ЦС2!A:A,0)</f>
        <v>10</v>
      </c>
      <c r="U1082" t="str">
        <f>INDEX(ЦС2!D:D,Лист2!T1082)</f>
        <v>Государственная программа 9</v>
      </c>
      <c r="V1082" t="e">
        <f>MATCH(I1082,ЦС10!A:A,0)</f>
        <v>#N/A</v>
      </c>
      <c r="W1082" t="e">
        <f>INDEX(ЦС10!D:D,Лист2!V1082)</f>
        <v>#N/A</v>
      </c>
      <c r="X1082" t="e">
        <f>INDEX(ЦС10!E:E,Лист2!V1082)</f>
        <v>#N/A</v>
      </c>
      <c r="Y1082">
        <f t="shared" ca="1" si="80"/>
        <v>2</v>
      </c>
      <c r="Z1082">
        <f t="shared" ca="1" si="81"/>
        <v>144692</v>
      </c>
      <c r="AA1082">
        <f t="shared" ca="1" si="82"/>
        <v>469782</v>
      </c>
      <c r="AB1082">
        <f t="shared" ca="1" si="83"/>
        <v>-469782</v>
      </c>
      <c r="AC1082">
        <f t="shared" ca="1" si="84"/>
        <v>0</v>
      </c>
    </row>
    <row r="1083" spans="1:29" x14ac:dyDescent="0.25">
      <c r="A1083" t="s">
        <v>2451</v>
      </c>
      <c r="B1083" t="s">
        <v>2452</v>
      </c>
      <c r="C1083" t="s">
        <v>313</v>
      </c>
      <c r="D1083" t="s">
        <v>314</v>
      </c>
      <c r="E1083" t="s">
        <v>2186</v>
      </c>
      <c r="F1083" t="s">
        <v>2187</v>
      </c>
      <c r="G1083" t="s">
        <v>2188</v>
      </c>
      <c r="H1083" t="s">
        <v>2491</v>
      </c>
      <c r="I1083" t="s">
        <v>3754</v>
      </c>
      <c r="J1083" t="s">
        <v>3755</v>
      </c>
      <c r="K1083" t="s">
        <v>150</v>
      </c>
      <c r="L1083" t="s">
        <v>151</v>
      </c>
      <c r="M1083">
        <v>104821</v>
      </c>
      <c r="N1083">
        <v>-104821</v>
      </c>
      <c r="O1083">
        <v>0</v>
      </c>
      <c r="Q1083" t="e">
        <f>MATCH(A1083,Вед!A:A,0)</f>
        <v>#N/A</v>
      </c>
      <c r="R1083" t="e">
        <f>INDEX(Вед!D:D,Лист2!Q1083)</f>
        <v>#N/A</v>
      </c>
      <c r="S1083" t="e">
        <f>INDEX(Вед!E:E,Лист2!Q1083)</f>
        <v>#N/A</v>
      </c>
      <c r="T1083">
        <f>MATCH(G1083,ЦС2!A:A,0)</f>
        <v>10</v>
      </c>
      <c r="U1083" t="str">
        <f>INDEX(ЦС2!D:D,Лист2!T1083)</f>
        <v>Государственная программа 9</v>
      </c>
      <c r="V1083" t="e">
        <f>MATCH(I1083,ЦС10!A:A,0)</f>
        <v>#N/A</v>
      </c>
      <c r="W1083" t="e">
        <f>INDEX(ЦС10!D:D,Лист2!V1083)</f>
        <v>#N/A</v>
      </c>
      <c r="X1083" t="e">
        <f>INDEX(ЦС10!E:E,Лист2!V1083)</f>
        <v>#N/A</v>
      </c>
      <c r="Y1083">
        <f t="shared" ca="1" si="80"/>
        <v>1</v>
      </c>
      <c r="Z1083">
        <f t="shared" ca="1" si="81"/>
        <v>430619</v>
      </c>
      <c r="AA1083">
        <f t="shared" ca="1" si="82"/>
        <v>505542</v>
      </c>
      <c r="AB1083">
        <f t="shared" ca="1" si="83"/>
        <v>-430619</v>
      </c>
      <c r="AC1083">
        <f t="shared" ca="1" si="84"/>
        <v>74923</v>
      </c>
    </row>
    <row r="1084" spans="1:29" x14ac:dyDescent="0.25">
      <c r="A1084" t="s">
        <v>2451</v>
      </c>
      <c r="B1084" t="s">
        <v>2452</v>
      </c>
      <c r="C1084" t="s">
        <v>313</v>
      </c>
      <c r="D1084" t="s">
        <v>314</v>
      </c>
      <c r="E1084" t="s">
        <v>2186</v>
      </c>
      <c r="F1084" t="s">
        <v>2187</v>
      </c>
      <c r="G1084" t="s">
        <v>2188</v>
      </c>
      <c r="H1084" t="s">
        <v>2491</v>
      </c>
      <c r="I1084" t="s">
        <v>3756</v>
      </c>
      <c r="J1084" t="s">
        <v>3757</v>
      </c>
      <c r="K1084" t="s">
        <v>242</v>
      </c>
      <c r="L1084" t="s">
        <v>243</v>
      </c>
      <c r="M1084">
        <v>17619</v>
      </c>
      <c r="N1084">
        <v>-16192</v>
      </c>
      <c r="O1084">
        <v>1427</v>
      </c>
      <c r="Q1084" t="e">
        <f>MATCH(A1084,Вед!A:A,0)</f>
        <v>#N/A</v>
      </c>
      <c r="R1084" t="e">
        <f>INDEX(Вед!D:D,Лист2!Q1084)</f>
        <v>#N/A</v>
      </c>
      <c r="S1084" t="e">
        <f>INDEX(Вед!E:E,Лист2!Q1084)</f>
        <v>#N/A</v>
      </c>
      <c r="T1084">
        <f>MATCH(G1084,ЦС2!A:A,0)</f>
        <v>10</v>
      </c>
      <c r="U1084" t="str">
        <f>INDEX(ЦС2!D:D,Лист2!T1084)</f>
        <v>Государственная программа 9</v>
      </c>
      <c r="V1084" t="e">
        <f>MATCH(I1084,ЦС10!A:A,0)</f>
        <v>#N/A</v>
      </c>
      <c r="W1084" t="e">
        <f>INDEX(ЦС10!D:D,Лист2!V1084)</f>
        <v>#N/A</v>
      </c>
      <c r="X1084" t="e">
        <f>INDEX(ЦС10!E:E,Лист2!V1084)</f>
        <v>#N/A</v>
      </c>
      <c r="Y1084">
        <f t="shared" ca="1" si="80"/>
        <v>0</v>
      </c>
      <c r="Z1084">
        <f t="shared" ca="1" si="81"/>
        <v>211340</v>
      </c>
      <c r="AA1084">
        <f t="shared" ca="1" si="82"/>
        <v>702949</v>
      </c>
      <c r="AB1084">
        <f t="shared" ca="1" si="83"/>
        <v>211340</v>
      </c>
      <c r="AC1084">
        <f t="shared" ca="1" si="84"/>
        <v>914289</v>
      </c>
    </row>
    <row r="1085" spans="1:29" x14ac:dyDescent="0.25">
      <c r="A1085" t="s">
        <v>2451</v>
      </c>
      <c r="B1085" t="s">
        <v>2452</v>
      </c>
      <c r="C1085" t="s">
        <v>313</v>
      </c>
      <c r="D1085" t="s">
        <v>314</v>
      </c>
      <c r="E1085" t="s">
        <v>2186</v>
      </c>
      <c r="F1085" t="s">
        <v>2187</v>
      </c>
      <c r="G1085" t="s">
        <v>2188</v>
      </c>
      <c r="H1085" t="s">
        <v>2491</v>
      </c>
      <c r="I1085" t="s">
        <v>3756</v>
      </c>
      <c r="J1085" t="s">
        <v>3757</v>
      </c>
      <c r="K1085" t="s">
        <v>244</v>
      </c>
      <c r="L1085" t="s">
        <v>245</v>
      </c>
      <c r="M1085">
        <v>320453</v>
      </c>
      <c r="N1085">
        <v>-320453</v>
      </c>
      <c r="O1085">
        <v>0</v>
      </c>
      <c r="Q1085" t="e">
        <f>MATCH(A1085,Вед!A:A,0)</f>
        <v>#N/A</v>
      </c>
      <c r="R1085" t="e">
        <f>INDEX(Вед!D:D,Лист2!Q1085)</f>
        <v>#N/A</v>
      </c>
      <c r="S1085" t="e">
        <f>INDEX(Вед!E:E,Лист2!Q1085)</f>
        <v>#N/A</v>
      </c>
      <c r="T1085">
        <f>MATCH(G1085,ЦС2!A:A,0)</f>
        <v>10</v>
      </c>
      <c r="U1085" t="str">
        <f>INDEX(ЦС2!D:D,Лист2!T1085)</f>
        <v>Государственная программа 9</v>
      </c>
      <c r="V1085" t="e">
        <f>MATCH(I1085,ЦС10!A:A,0)</f>
        <v>#N/A</v>
      </c>
      <c r="W1085" t="e">
        <f>INDEX(ЦС10!D:D,Лист2!V1085)</f>
        <v>#N/A</v>
      </c>
      <c r="X1085" t="e">
        <f>INDEX(ЦС10!E:E,Лист2!V1085)</f>
        <v>#N/A</v>
      </c>
      <c r="Y1085">
        <f t="shared" ca="1" si="80"/>
        <v>3</v>
      </c>
      <c r="Z1085">
        <f t="shared" ca="1" si="81"/>
        <v>430742</v>
      </c>
      <c r="AA1085">
        <f t="shared" ca="1" si="82"/>
        <v>430929</v>
      </c>
      <c r="AB1085">
        <f t="shared" ca="1" si="83"/>
        <v>0</v>
      </c>
      <c r="AC1085">
        <f t="shared" ca="1" si="84"/>
        <v>430929</v>
      </c>
    </row>
    <row r="1086" spans="1:29" x14ac:dyDescent="0.25">
      <c r="A1086" t="s">
        <v>2451</v>
      </c>
      <c r="B1086" t="s">
        <v>2452</v>
      </c>
      <c r="C1086" t="s">
        <v>313</v>
      </c>
      <c r="D1086" t="s">
        <v>314</v>
      </c>
      <c r="E1086" t="s">
        <v>2186</v>
      </c>
      <c r="F1086" t="s">
        <v>2187</v>
      </c>
      <c r="G1086" t="s">
        <v>2188</v>
      </c>
      <c r="H1086" t="s">
        <v>2491</v>
      </c>
      <c r="I1086" t="s">
        <v>3756</v>
      </c>
      <c r="J1086" t="s">
        <v>3757</v>
      </c>
      <c r="K1086" t="s">
        <v>246</v>
      </c>
      <c r="L1086" t="s">
        <v>247</v>
      </c>
      <c r="M1086">
        <v>329857</v>
      </c>
      <c r="N1086">
        <v>0</v>
      </c>
      <c r="O1086">
        <v>329857</v>
      </c>
      <c r="Q1086" t="e">
        <f>MATCH(A1086,Вед!A:A,0)</f>
        <v>#N/A</v>
      </c>
      <c r="R1086" t="e">
        <f>INDEX(Вед!D:D,Лист2!Q1086)</f>
        <v>#N/A</v>
      </c>
      <c r="S1086" t="e">
        <f>INDEX(Вед!E:E,Лист2!Q1086)</f>
        <v>#N/A</v>
      </c>
      <c r="T1086">
        <f>MATCH(G1086,ЦС2!A:A,0)</f>
        <v>10</v>
      </c>
      <c r="U1086" t="str">
        <f>INDEX(ЦС2!D:D,Лист2!T1086)</f>
        <v>Государственная программа 9</v>
      </c>
      <c r="V1086" t="e">
        <f>MATCH(I1086,ЦС10!A:A,0)</f>
        <v>#N/A</v>
      </c>
      <c r="W1086" t="e">
        <f>INDEX(ЦС10!D:D,Лист2!V1086)</f>
        <v>#N/A</v>
      </c>
      <c r="X1086" t="e">
        <f>INDEX(ЦС10!E:E,Лист2!V1086)</f>
        <v>#N/A</v>
      </c>
      <c r="Y1086">
        <f t="shared" ca="1" si="80"/>
        <v>3</v>
      </c>
      <c r="Z1086">
        <f t="shared" ca="1" si="81"/>
        <v>39258</v>
      </c>
      <c r="AA1086">
        <f t="shared" ca="1" si="82"/>
        <v>94398</v>
      </c>
      <c r="AB1086">
        <f t="shared" ca="1" si="83"/>
        <v>0</v>
      </c>
      <c r="AC1086">
        <f t="shared" ca="1" si="84"/>
        <v>94398</v>
      </c>
    </row>
    <row r="1087" spans="1:29" x14ac:dyDescent="0.25">
      <c r="A1087" t="s">
        <v>2451</v>
      </c>
      <c r="B1087" t="s">
        <v>2452</v>
      </c>
      <c r="C1087" t="s">
        <v>313</v>
      </c>
      <c r="D1087" t="s">
        <v>314</v>
      </c>
      <c r="E1087" t="s">
        <v>2186</v>
      </c>
      <c r="F1087" t="s">
        <v>2187</v>
      </c>
      <c r="G1087" t="s">
        <v>2188</v>
      </c>
      <c r="H1087" t="s">
        <v>2491</v>
      </c>
      <c r="I1087" t="s">
        <v>3756</v>
      </c>
      <c r="J1087" t="s">
        <v>3757</v>
      </c>
      <c r="K1087" t="s">
        <v>82</v>
      </c>
      <c r="L1087" t="s">
        <v>83</v>
      </c>
      <c r="M1087">
        <v>555045</v>
      </c>
      <c r="N1087">
        <v>505995</v>
      </c>
      <c r="O1087">
        <v>1061040</v>
      </c>
      <c r="Q1087" t="e">
        <f>MATCH(A1087,Вед!A:A,0)</f>
        <v>#N/A</v>
      </c>
      <c r="R1087" t="e">
        <f>INDEX(Вед!D:D,Лист2!Q1087)</f>
        <v>#N/A</v>
      </c>
      <c r="S1087" t="e">
        <f>INDEX(Вед!E:E,Лист2!Q1087)</f>
        <v>#N/A</v>
      </c>
      <c r="T1087">
        <f>MATCH(G1087,ЦС2!A:A,0)</f>
        <v>10</v>
      </c>
      <c r="U1087" t="str">
        <f>INDEX(ЦС2!D:D,Лист2!T1087)</f>
        <v>Государственная программа 9</v>
      </c>
      <c r="V1087" t="e">
        <f>MATCH(I1087,ЦС10!A:A,0)</f>
        <v>#N/A</v>
      </c>
      <c r="W1087" t="e">
        <f>INDEX(ЦС10!D:D,Лист2!V1087)</f>
        <v>#N/A</v>
      </c>
      <c r="X1087" t="e">
        <f>INDEX(ЦС10!E:E,Лист2!V1087)</f>
        <v>#N/A</v>
      </c>
      <c r="Y1087">
        <f t="shared" ca="1" si="80"/>
        <v>1</v>
      </c>
      <c r="Z1087">
        <f t="shared" ca="1" si="81"/>
        <v>4129</v>
      </c>
      <c r="AA1087">
        <f t="shared" ca="1" si="82"/>
        <v>31214</v>
      </c>
      <c r="AB1087">
        <f t="shared" ca="1" si="83"/>
        <v>-4129</v>
      </c>
      <c r="AC1087">
        <f t="shared" ca="1" si="84"/>
        <v>27085</v>
      </c>
    </row>
    <row r="1088" spans="1:29" x14ac:dyDescent="0.25">
      <c r="A1088" t="s">
        <v>2451</v>
      </c>
      <c r="B1088" t="s">
        <v>2452</v>
      </c>
      <c r="C1088" t="s">
        <v>313</v>
      </c>
      <c r="D1088" t="s">
        <v>314</v>
      </c>
      <c r="E1088" t="s">
        <v>2186</v>
      </c>
      <c r="F1088" t="s">
        <v>2187</v>
      </c>
      <c r="G1088" t="s">
        <v>2188</v>
      </c>
      <c r="H1088" t="s">
        <v>2491</v>
      </c>
      <c r="I1088" t="s">
        <v>3756</v>
      </c>
      <c r="J1088" t="s">
        <v>3757</v>
      </c>
      <c r="K1088" t="s">
        <v>102</v>
      </c>
      <c r="L1088" t="s">
        <v>103</v>
      </c>
      <c r="M1088">
        <v>247060</v>
      </c>
      <c r="N1088">
        <v>161726</v>
      </c>
      <c r="O1088">
        <v>408786</v>
      </c>
      <c r="Q1088" t="e">
        <f>MATCH(A1088,Вед!A:A,0)</f>
        <v>#N/A</v>
      </c>
      <c r="R1088" t="e">
        <f>INDEX(Вед!D:D,Лист2!Q1088)</f>
        <v>#N/A</v>
      </c>
      <c r="S1088" t="e">
        <f>INDEX(Вед!E:E,Лист2!Q1088)</f>
        <v>#N/A</v>
      </c>
      <c r="T1088">
        <f>MATCH(G1088,ЦС2!A:A,0)</f>
        <v>10</v>
      </c>
      <c r="U1088" t="str">
        <f>INDEX(ЦС2!D:D,Лист2!T1088)</f>
        <v>Государственная программа 9</v>
      </c>
      <c r="V1088" t="e">
        <f>MATCH(I1088,ЦС10!A:A,0)</f>
        <v>#N/A</v>
      </c>
      <c r="W1088" t="e">
        <f>INDEX(ЦС10!D:D,Лист2!V1088)</f>
        <v>#N/A</v>
      </c>
      <c r="X1088" t="e">
        <f>INDEX(ЦС10!E:E,Лист2!V1088)</f>
        <v>#N/A</v>
      </c>
      <c r="Y1088">
        <f t="shared" ca="1" si="80"/>
        <v>2</v>
      </c>
      <c r="Z1088">
        <f t="shared" ca="1" si="81"/>
        <v>550453</v>
      </c>
      <c r="AA1088">
        <f t="shared" ca="1" si="82"/>
        <v>696539</v>
      </c>
      <c r="AB1088">
        <f t="shared" ca="1" si="83"/>
        <v>-696539</v>
      </c>
      <c r="AC1088">
        <f t="shared" ca="1" si="84"/>
        <v>0</v>
      </c>
    </row>
    <row r="1089" spans="1:29" x14ac:dyDescent="0.25">
      <c r="A1089" t="s">
        <v>2451</v>
      </c>
      <c r="B1089" t="s">
        <v>2452</v>
      </c>
      <c r="C1089" t="s">
        <v>313</v>
      </c>
      <c r="D1089" t="s">
        <v>314</v>
      </c>
      <c r="E1089" t="s">
        <v>2186</v>
      </c>
      <c r="F1089" t="s">
        <v>2187</v>
      </c>
      <c r="G1089" t="s">
        <v>2188</v>
      </c>
      <c r="H1089" t="s">
        <v>2491</v>
      </c>
      <c r="I1089" t="s">
        <v>3756</v>
      </c>
      <c r="J1089" t="s">
        <v>3757</v>
      </c>
      <c r="K1089" t="s">
        <v>150</v>
      </c>
      <c r="L1089" t="s">
        <v>151</v>
      </c>
      <c r="M1089">
        <v>941338</v>
      </c>
      <c r="N1089">
        <v>-405920</v>
      </c>
      <c r="O1089">
        <v>535418</v>
      </c>
      <c r="Q1089" t="e">
        <f>MATCH(A1089,Вед!A:A,0)</f>
        <v>#N/A</v>
      </c>
      <c r="R1089" t="e">
        <f>INDEX(Вед!D:D,Лист2!Q1089)</f>
        <v>#N/A</v>
      </c>
      <c r="S1089" t="e">
        <f>INDEX(Вед!E:E,Лист2!Q1089)</f>
        <v>#N/A</v>
      </c>
      <c r="T1089">
        <f>MATCH(G1089,ЦС2!A:A,0)</f>
        <v>10</v>
      </c>
      <c r="U1089" t="str">
        <f>INDEX(ЦС2!D:D,Лист2!T1089)</f>
        <v>Государственная программа 9</v>
      </c>
      <c r="V1089" t="e">
        <f>MATCH(I1089,ЦС10!A:A,0)</f>
        <v>#N/A</v>
      </c>
      <c r="W1089" t="e">
        <f>INDEX(ЦС10!D:D,Лист2!V1089)</f>
        <v>#N/A</v>
      </c>
      <c r="X1089" t="e">
        <f>INDEX(ЦС10!E:E,Лист2!V1089)</f>
        <v>#N/A</v>
      </c>
      <c r="Y1089">
        <f t="shared" ca="1" si="80"/>
        <v>2</v>
      </c>
      <c r="Z1089">
        <f t="shared" ca="1" si="81"/>
        <v>298287</v>
      </c>
      <c r="AA1089">
        <f t="shared" ca="1" si="82"/>
        <v>557688</v>
      </c>
      <c r="AB1089">
        <f t="shared" ca="1" si="83"/>
        <v>-557688</v>
      </c>
      <c r="AC1089">
        <f t="shared" ca="1" si="84"/>
        <v>0</v>
      </c>
    </row>
    <row r="1090" spans="1:29" x14ac:dyDescent="0.25">
      <c r="A1090" t="s">
        <v>2451</v>
      </c>
      <c r="B1090" t="s">
        <v>2452</v>
      </c>
      <c r="C1090" t="s">
        <v>313</v>
      </c>
      <c r="D1090" t="s">
        <v>314</v>
      </c>
      <c r="E1090" t="s">
        <v>2186</v>
      </c>
      <c r="F1090" t="s">
        <v>2187</v>
      </c>
      <c r="G1090" t="s">
        <v>2188</v>
      </c>
      <c r="H1090" t="s">
        <v>2491</v>
      </c>
      <c r="I1090" t="s">
        <v>3756</v>
      </c>
      <c r="J1090" t="s">
        <v>3757</v>
      </c>
      <c r="K1090" t="s">
        <v>516</v>
      </c>
      <c r="L1090" t="s">
        <v>517</v>
      </c>
      <c r="M1090">
        <v>9279</v>
      </c>
      <c r="N1090">
        <v>1665</v>
      </c>
      <c r="O1090">
        <v>10944</v>
      </c>
      <c r="Q1090" t="e">
        <f>MATCH(A1090,Вед!A:A,0)</f>
        <v>#N/A</v>
      </c>
      <c r="R1090" t="e">
        <f>INDEX(Вед!D:D,Лист2!Q1090)</f>
        <v>#N/A</v>
      </c>
      <c r="S1090" t="e">
        <f>INDEX(Вед!E:E,Лист2!Q1090)</f>
        <v>#N/A</v>
      </c>
      <c r="T1090">
        <f>MATCH(G1090,ЦС2!A:A,0)</f>
        <v>10</v>
      </c>
      <c r="U1090" t="str">
        <f>INDEX(ЦС2!D:D,Лист2!T1090)</f>
        <v>Государственная программа 9</v>
      </c>
      <c r="V1090" t="e">
        <f>MATCH(I1090,ЦС10!A:A,0)</f>
        <v>#N/A</v>
      </c>
      <c r="W1090" t="e">
        <f>INDEX(ЦС10!D:D,Лист2!V1090)</f>
        <v>#N/A</v>
      </c>
      <c r="X1090" t="e">
        <f>INDEX(ЦС10!E:E,Лист2!V1090)</f>
        <v>#N/A</v>
      </c>
      <c r="Y1090">
        <f t="shared" ca="1" si="80"/>
        <v>3</v>
      </c>
      <c r="Z1090">
        <f t="shared" ca="1" si="81"/>
        <v>179985</v>
      </c>
      <c r="AA1090">
        <f t="shared" ca="1" si="82"/>
        <v>498025</v>
      </c>
      <c r="AB1090">
        <f t="shared" ca="1" si="83"/>
        <v>0</v>
      </c>
      <c r="AC1090">
        <f t="shared" ca="1" si="84"/>
        <v>498025</v>
      </c>
    </row>
    <row r="1091" spans="1:29" x14ac:dyDescent="0.25">
      <c r="A1091" t="s">
        <v>2451</v>
      </c>
      <c r="B1091" t="s">
        <v>2452</v>
      </c>
      <c r="C1091" t="s">
        <v>313</v>
      </c>
      <c r="D1091" t="s">
        <v>314</v>
      </c>
      <c r="E1091" t="s">
        <v>2186</v>
      </c>
      <c r="F1091" t="s">
        <v>2187</v>
      </c>
      <c r="G1091" t="s">
        <v>2188</v>
      </c>
      <c r="H1091" t="s">
        <v>2491</v>
      </c>
      <c r="I1091" t="s">
        <v>3756</v>
      </c>
      <c r="J1091" t="s">
        <v>3757</v>
      </c>
      <c r="K1091" t="s">
        <v>248</v>
      </c>
      <c r="L1091" t="s">
        <v>249</v>
      </c>
      <c r="M1091">
        <v>735013</v>
      </c>
      <c r="N1091">
        <v>617815</v>
      </c>
      <c r="O1091">
        <v>1352828</v>
      </c>
      <c r="Q1091" t="e">
        <f>MATCH(A1091,Вед!A:A,0)</f>
        <v>#N/A</v>
      </c>
      <c r="R1091" t="e">
        <f>INDEX(Вед!D:D,Лист2!Q1091)</f>
        <v>#N/A</v>
      </c>
      <c r="S1091" t="e">
        <f>INDEX(Вед!E:E,Лист2!Q1091)</f>
        <v>#N/A</v>
      </c>
      <c r="T1091">
        <f>MATCH(G1091,ЦС2!A:A,0)</f>
        <v>10</v>
      </c>
      <c r="U1091" t="str">
        <f>INDEX(ЦС2!D:D,Лист2!T1091)</f>
        <v>Государственная программа 9</v>
      </c>
      <c r="V1091" t="e">
        <f>MATCH(I1091,ЦС10!A:A,0)</f>
        <v>#N/A</v>
      </c>
      <c r="W1091" t="e">
        <f>INDEX(ЦС10!D:D,Лист2!V1091)</f>
        <v>#N/A</v>
      </c>
      <c r="X1091" t="e">
        <f>INDEX(ЦС10!E:E,Лист2!V1091)</f>
        <v>#N/A</v>
      </c>
      <c r="Y1091">
        <f t="shared" ref="Y1091:Y1154" ca="1" si="85">RANDBETWEEN(0,3)</f>
        <v>2</v>
      </c>
      <c r="Z1091">
        <f t="shared" ref="Z1091:Z1154" ca="1" si="86">RANDBETWEEN(1,AA1091)</f>
        <v>158744</v>
      </c>
      <c r="AA1091">
        <f t="shared" ref="AA1091:AA1154" ca="1" si="87">RANDBETWEEN(1,1000000)</f>
        <v>585102</v>
      </c>
      <c r="AB1091">
        <f t="shared" ref="AB1091:AB1154" ca="1" si="88">IF(Y1091=0,Z1091,IF(Y1091=1,(-1)*Z1091,IF(Y1091=2,(-1)*AA1091,0)))</f>
        <v>-585102</v>
      </c>
      <c r="AC1091">
        <f t="shared" ref="AC1091:AC1154" ca="1" si="89">+AA1091+AB1091</f>
        <v>0</v>
      </c>
    </row>
    <row r="1092" spans="1:29" x14ac:dyDescent="0.25">
      <c r="A1092" t="s">
        <v>2451</v>
      </c>
      <c r="B1092" t="s">
        <v>2452</v>
      </c>
      <c r="C1092" t="s">
        <v>313</v>
      </c>
      <c r="D1092" t="s">
        <v>314</v>
      </c>
      <c r="E1092" t="s">
        <v>2186</v>
      </c>
      <c r="F1092" t="s">
        <v>2187</v>
      </c>
      <c r="G1092" t="s">
        <v>2188</v>
      </c>
      <c r="H1092" t="s">
        <v>2491</v>
      </c>
      <c r="I1092" t="s">
        <v>3756</v>
      </c>
      <c r="J1092" t="s">
        <v>3757</v>
      </c>
      <c r="K1092" t="s">
        <v>250</v>
      </c>
      <c r="L1092" t="s">
        <v>251</v>
      </c>
      <c r="M1092">
        <v>287145</v>
      </c>
      <c r="N1092">
        <v>-187996</v>
      </c>
      <c r="O1092">
        <v>99149</v>
      </c>
      <c r="Q1092" t="e">
        <f>MATCH(A1092,Вед!A:A,0)</f>
        <v>#N/A</v>
      </c>
      <c r="R1092" t="e">
        <f>INDEX(Вед!D:D,Лист2!Q1092)</f>
        <v>#N/A</v>
      </c>
      <c r="S1092" t="e">
        <f>INDEX(Вед!E:E,Лист2!Q1092)</f>
        <v>#N/A</v>
      </c>
      <c r="T1092">
        <f>MATCH(G1092,ЦС2!A:A,0)</f>
        <v>10</v>
      </c>
      <c r="U1092" t="str">
        <f>INDEX(ЦС2!D:D,Лист2!T1092)</f>
        <v>Государственная программа 9</v>
      </c>
      <c r="V1092" t="e">
        <f>MATCH(I1092,ЦС10!A:A,0)</f>
        <v>#N/A</v>
      </c>
      <c r="W1092" t="e">
        <f>INDEX(ЦС10!D:D,Лист2!V1092)</f>
        <v>#N/A</v>
      </c>
      <c r="X1092" t="e">
        <f>INDEX(ЦС10!E:E,Лист2!V1092)</f>
        <v>#N/A</v>
      </c>
      <c r="Y1092">
        <f t="shared" ca="1" si="85"/>
        <v>0</v>
      </c>
      <c r="Z1092">
        <f t="shared" ca="1" si="86"/>
        <v>179836</v>
      </c>
      <c r="AA1092">
        <f t="shared" ca="1" si="87"/>
        <v>631587</v>
      </c>
      <c r="AB1092">
        <f t="shared" ca="1" si="88"/>
        <v>179836</v>
      </c>
      <c r="AC1092">
        <f t="shared" ca="1" si="89"/>
        <v>811423</v>
      </c>
    </row>
    <row r="1093" spans="1:29" x14ac:dyDescent="0.25">
      <c r="A1093" t="s">
        <v>2451</v>
      </c>
      <c r="B1093" t="s">
        <v>2452</v>
      </c>
      <c r="C1093" t="s">
        <v>313</v>
      </c>
      <c r="D1093" t="s">
        <v>314</v>
      </c>
      <c r="E1093" t="s">
        <v>2186</v>
      </c>
      <c r="F1093" t="s">
        <v>2187</v>
      </c>
      <c r="G1093" t="s">
        <v>2188</v>
      </c>
      <c r="H1093" t="s">
        <v>2491</v>
      </c>
      <c r="I1093" t="s">
        <v>3758</v>
      </c>
      <c r="J1093" t="s">
        <v>3759</v>
      </c>
      <c r="K1093" t="s">
        <v>82</v>
      </c>
      <c r="L1093" t="s">
        <v>83</v>
      </c>
      <c r="M1093">
        <v>493</v>
      </c>
      <c r="N1093">
        <v>17</v>
      </c>
      <c r="O1093">
        <v>510</v>
      </c>
      <c r="Q1093" t="e">
        <f>MATCH(A1093,Вед!A:A,0)</f>
        <v>#N/A</v>
      </c>
      <c r="R1093" t="e">
        <f>INDEX(Вед!D:D,Лист2!Q1093)</f>
        <v>#N/A</v>
      </c>
      <c r="S1093" t="e">
        <f>INDEX(Вед!E:E,Лист2!Q1093)</f>
        <v>#N/A</v>
      </c>
      <c r="T1093">
        <f>MATCH(G1093,ЦС2!A:A,0)</f>
        <v>10</v>
      </c>
      <c r="U1093" t="str">
        <f>INDEX(ЦС2!D:D,Лист2!T1093)</f>
        <v>Государственная программа 9</v>
      </c>
      <c r="V1093" t="e">
        <f>MATCH(I1093,ЦС10!A:A,0)</f>
        <v>#N/A</v>
      </c>
      <c r="W1093" t="e">
        <f>INDEX(ЦС10!D:D,Лист2!V1093)</f>
        <v>#N/A</v>
      </c>
      <c r="X1093" t="e">
        <f>INDEX(ЦС10!E:E,Лист2!V1093)</f>
        <v>#N/A</v>
      </c>
      <c r="Y1093">
        <f t="shared" ca="1" si="85"/>
        <v>2</v>
      </c>
      <c r="Z1093">
        <f t="shared" ca="1" si="86"/>
        <v>559718</v>
      </c>
      <c r="AA1093">
        <f t="shared" ca="1" si="87"/>
        <v>564976</v>
      </c>
      <c r="AB1093">
        <f t="shared" ca="1" si="88"/>
        <v>-564976</v>
      </c>
      <c r="AC1093">
        <f t="shared" ca="1" si="89"/>
        <v>0</v>
      </c>
    </row>
    <row r="1094" spans="1:29" x14ac:dyDescent="0.25">
      <c r="A1094" t="s">
        <v>2451</v>
      </c>
      <c r="B1094" t="s">
        <v>2452</v>
      </c>
      <c r="C1094" t="s">
        <v>313</v>
      </c>
      <c r="D1094" t="s">
        <v>314</v>
      </c>
      <c r="E1094" t="s">
        <v>2186</v>
      </c>
      <c r="F1094" t="s">
        <v>2187</v>
      </c>
      <c r="G1094" t="s">
        <v>2188</v>
      </c>
      <c r="H1094" t="s">
        <v>2491</v>
      </c>
      <c r="I1094" t="s">
        <v>3758</v>
      </c>
      <c r="J1094" t="s">
        <v>3759</v>
      </c>
      <c r="K1094" t="s">
        <v>102</v>
      </c>
      <c r="L1094" t="s">
        <v>103</v>
      </c>
      <c r="M1094">
        <v>243966</v>
      </c>
      <c r="N1094">
        <v>-131861</v>
      </c>
      <c r="O1094">
        <v>112105</v>
      </c>
      <c r="Q1094" t="e">
        <f>MATCH(A1094,Вед!A:A,0)</f>
        <v>#N/A</v>
      </c>
      <c r="R1094" t="e">
        <f>INDEX(Вед!D:D,Лист2!Q1094)</f>
        <v>#N/A</v>
      </c>
      <c r="S1094" t="e">
        <f>INDEX(Вед!E:E,Лист2!Q1094)</f>
        <v>#N/A</v>
      </c>
      <c r="T1094">
        <f>MATCH(G1094,ЦС2!A:A,0)</f>
        <v>10</v>
      </c>
      <c r="U1094" t="str">
        <f>INDEX(ЦС2!D:D,Лист2!T1094)</f>
        <v>Государственная программа 9</v>
      </c>
      <c r="V1094" t="e">
        <f>MATCH(I1094,ЦС10!A:A,0)</f>
        <v>#N/A</v>
      </c>
      <c r="W1094" t="e">
        <f>INDEX(ЦС10!D:D,Лист2!V1094)</f>
        <v>#N/A</v>
      </c>
      <c r="X1094" t="e">
        <f>INDEX(ЦС10!E:E,Лист2!V1094)</f>
        <v>#N/A</v>
      </c>
      <c r="Y1094">
        <f t="shared" ca="1" si="85"/>
        <v>2</v>
      </c>
      <c r="Z1094">
        <f t="shared" ca="1" si="86"/>
        <v>87823</v>
      </c>
      <c r="AA1094">
        <f t="shared" ca="1" si="87"/>
        <v>158851</v>
      </c>
      <c r="AB1094">
        <f t="shared" ca="1" si="88"/>
        <v>-158851</v>
      </c>
      <c r="AC1094">
        <f t="shared" ca="1" si="89"/>
        <v>0</v>
      </c>
    </row>
    <row r="1095" spans="1:29" x14ac:dyDescent="0.25">
      <c r="A1095" t="s">
        <v>2451</v>
      </c>
      <c r="B1095" t="s">
        <v>2452</v>
      </c>
      <c r="C1095" t="s">
        <v>313</v>
      </c>
      <c r="D1095" t="s">
        <v>314</v>
      </c>
      <c r="E1095" t="s">
        <v>2186</v>
      </c>
      <c r="F1095" t="s">
        <v>2187</v>
      </c>
      <c r="G1095" t="s">
        <v>2188</v>
      </c>
      <c r="H1095" t="s">
        <v>2491</v>
      </c>
      <c r="I1095" t="s">
        <v>3758</v>
      </c>
      <c r="J1095" t="s">
        <v>3759</v>
      </c>
      <c r="K1095" t="s">
        <v>258</v>
      </c>
      <c r="L1095" t="s">
        <v>259</v>
      </c>
      <c r="M1095">
        <v>295531</v>
      </c>
      <c r="N1095">
        <v>0</v>
      </c>
      <c r="O1095">
        <v>295531</v>
      </c>
      <c r="Q1095" t="e">
        <f>MATCH(A1095,Вед!A:A,0)</f>
        <v>#N/A</v>
      </c>
      <c r="R1095" t="e">
        <f>INDEX(Вед!D:D,Лист2!Q1095)</f>
        <v>#N/A</v>
      </c>
      <c r="S1095" t="e">
        <f>INDEX(Вед!E:E,Лист2!Q1095)</f>
        <v>#N/A</v>
      </c>
      <c r="T1095">
        <f>MATCH(G1095,ЦС2!A:A,0)</f>
        <v>10</v>
      </c>
      <c r="U1095" t="str">
        <f>INDEX(ЦС2!D:D,Лист2!T1095)</f>
        <v>Государственная программа 9</v>
      </c>
      <c r="V1095" t="e">
        <f>MATCH(I1095,ЦС10!A:A,0)</f>
        <v>#N/A</v>
      </c>
      <c r="W1095" t="e">
        <f>INDEX(ЦС10!D:D,Лист2!V1095)</f>
        <v>#N/A</v>
      </c>
      <c r="X1095" t="e">
        <f>INDEX(ЦС10!E:E,Лист2!V1095)</f>
        <v>#N/A</v>
      </c>
      <c r="Y1095">
        <f t="shared" ca="1" si="85"/>
        <v>1</v>
      </c>
      <c r="Z1095">
        <f t="shared" ca="1" si="86"/>
        <v>476796</v>
      </c>
      <c r="AA1095">
        <f t="shared" ca="1" si="87"/>
        <v>934279</v>
      </c>
      <c r="AB1095">
        <f t="shared" ca="1" si="88"/>
        <v>-476796</v>
      </c>
      <c r="AC1095">
        <f t="shared" ca="1" si="89"/>
        <v>457483</v>
      </c>
    </row>
    <row r="1096" spans="1:29" x14ac:dyDescent="0.25">
      <c r="A1096" t="s">
        <v>2451</v>
      </c>
      <c r="B1096" t="s">
        <v>2452</v>
      </c>
      <c r="C1096" t="s">
        <v>313</v>
      </c>
      <c r="D1096" t="s">
        <v>314</v>
      </c>
      <c r="E1096" t="s">
        <v>2186</v>
      </c>
      <c r="F1096" t="s">
        <v>2187</v>
      </c>
      <c r="G1096" t="s">
        <v>2188</v>
      </c>
      <c r="H1096" t="s">
        <v>2491</v>
      </c>
      <c r="I1096" t="s">
        <v>3758</v>
      </c>
      <c r="J1096" t="s">
        <v>3759</v>
      </c>
      <c r="K1096" t="s">
        <v>248</v>
      </c>
      <c r="L1096" t="s">
        <v>249</v>
      </c>
      <c r="M1096">
        <v>773695</v>
      </c>
      <c r="N1096">
        <v>0</v>
      </c>
      <c r="O1096">
        <v>773695</v>
      </c>
      <c r="Q1096" t="e">
        <f>MATCH(A1096,Вед!A:A,0)</f>
        <v>#N/A</v>
      </c>
      <c r="R1096" t="e">
        <f>INDEX(Вед!D:D,Лист2!Q1096)</f>
        <v>#N/A</v>
      </c>
      <c r="S1096" t="e">
        <f>INDEX(Вед!E:E,Лист2!Q1096)</f>
        <v>#N/A</v>
      </c>
      <c r="T1096">
        <f>MATCH(G1096,ЦС2!A:A,0)</f>
        <v>10</v>
      </c>
      <c r="U1096" t="str">
        <f>INDEX(ЦС2!D:D,Лист2!T1096)</f>
        <v>Государственная программа 9</v>
      </c>
      <c r="V1096" t="e">
        <f>MATCH(I1096,ЦС10!A:A,0)</f>
        <v>#N/A</v>
      </c>
      <c r="W1096" t="e">
        <f>INDEX(ЦС10!D:D,Лист2!V1096)</f>
        <v>#N/A</v>
      </c>
      <c r="X1096" t="e">
        <f>INDEX(ЦС10!E:E,Лист2!V1096)</f>
        <v>#N/A</v>
      </c>
      <c r="Y1096">
        <f t="shared" ca="1" si="85"/>
        <v>2</v>
      </c>
      <c r="Z1096">
        <f t="shared" ca="1" si="86"/>
        <v>30912</v>
      </c>
      <c r="AA1096">
        <f t="shared" ca="1" si="87"/>
        <v>31475</v>
      </c>
      <c r="AB1096">
        <f t="shared" ca="1" si="88"/>
        <v>-31475</v>
      </c>
      <c r="AC1096">
        <f t="shared" ca="1" si="89"/>
        <v>0</v>
      </c>
    </row>
    <row r="1097" spans="1:29" x14ac:dyDescent="0.25">
      <c r="A1097" t="s">
        <v>2451</v>
      </c>
      <c r="B1097" t="s">
        <v>2452</v>
      </c>
      <c r="C1097" t="s">
        <v>313</v>
      </c>
      <c r="D1097" t="s">
        <v>314</v>
      </c>
      <c r="E1097" t="s">
        <v>2186</v>
      </c>
      <c r="F1097" t="s">
        <v>2187</v>
      </c>
      <c r="G1097" t="s">
        <v>2188</v>
      </c>
      <c r="H1097" t="s">
        <v>2491</v>
      </c>
      <c r="I1097" t="s">
        <v>3760</v>
      </c>
      <c r="J1097" t="s">
        <v>3761</v>
      </c>
      <c r="K1097" t="s">
        <v>150</v>
      </c>
      <c r="L1097" t="s">
        <v>151</v>
      </c>
      <c r="M1097">
        <v>764407</v>
      </c>
      <c r="N1097">
        <v>-622394</v>
      </c>
      <c r="O1097">
        <v>142013</v>
      </c>
      <c r="Q1097" t="e">
        <f>MATCH(A1097,Вед!A:A,0)</f>
        <v>#N/A</v>
      </c>
      <c r="R1097" t="e">
        <f>INDEX(Вед!D:D,Лист2!Q1097)</f>
        <v>#N/A</v>
      </c>
      <c r="S1097" t="e">
        <f>INDEX(Вед!E:E,Лист2!Q1097)</f>
        <v>#N/A</v>
      </c>
      <c r="T1097">
        <f>MATCH(G1097,ЦС2!A:A,0)</f>
        <v>10</v>
      </c>
      <c r="U1097" t="str">
        <f>INDEX(ЦС2!D:D,Лист2!T1097)</f>
        <v>Государственная программа 9</v>
      </c>
      <c r="V1097" t="e">
        <f>MATCH(I1097,ЦС10!A:A,0)</f>
        <v>#N/A</v>
      </c>
      <c r="W1097" t="e">
        <f>INDEX(ЦС10!D:D,Лист2!V1097)</f>
        <v>#N/A</v>
      </c>
      <c r="X1097" t="e">
        <f>INDEX(ЦС10!E:E,Лист2!V1097)</f>
        <v>#N/A</v>
      </c>
      <c r="Y1097">
        <f t="shared" ca="1" si="85"/>
        <v>3</v>
      </c>
      <c r="Z1097">
        <f t="shared" ca="1" si="86"/>
        <v>74038</v>
      </c>
      <c r="AA1097">
        <f t="shared" ca="1" si="87"/>
        <v>188062</v>
      </c>
      <c r="AB1097">
        <f t="shared" ca="1" si="88"/>
        <v>0</v>
      </c>
      <c r="AC1097">
        <f t="shared" ca="1" si="89"/>
        <v>188062</v>
      </c>
    </row>
    <row r="1098" spans="1:29" x14ac:dyDescent="0.25">
      <c r="A1098" t="s">
        <v>2451</v>
      </c>
      <c r="B1098" t="s">
        <v>2452</v>
      </c>
      <c r="C1098" t="s">
        <v>313</v>
      </c>
      <c r="D1098" t="s">
        <v>314</v>
      </c>
      <c r="E1098" t="s">
        <v>2186</v>
      </c>
      <c r="F1098" t="s">
        <v>2187</v>
      </c>
      <c r="G1098" t="s">
        <v>2188</v>
      </c>
      <c r="H1098" t="s">
        <v>2491</v>
      </c>
      <c r="I1098" t="s">
        <v>3762</v>
      </c>
      <c r="J1098" t="s">
        <v>3763</v>
      </c>
      <c r="K1098" t="s">
        <v>154</v>
      </c>
      <c r="L1098" t="s">
        <v>155</v>
      </c>
      <c r="M1098">
        <v>249287</v>
      </c>
      <c r="N1098">
        <v>210389</v>
      </c>
      <c r="O1098">
        <v>459676</v>
      </c>
      <c r="Q1098" t="e">
        <f>MATCH(A1098,Вед!A:A,0)</f>
        <v>#N/A</v>
      </c>
      <c r="R1098" t="e">
        <f>INDEX(Вед!D:D,Лист2!Q1098)</f>
        <v>#N/A</v>
      </c>
      <c r="S1098" t="e">
        <f>INDEX(Вед!E:E,Лист2!Q1098)</f>
        <v>#N/A</v>
      </c>
      <c r="T1098">
        <f>MATCH(G1098,ЦС2!A:A,0)</f>
        <v>10</v>
      </c>
      <c r="U1098" t="str">
        <f>INDEX(ЦС2!D:D,Лист2!T1098)</f>
        <v>Государственная программа 9</v>
      </c>
      <c r="V1098" t="e">
        <f>MATCH(I1098,ЦС10!A:A,0)</f>
        <v>#N/A</v>
      </c>
      <c r="W1098" t="e">
        <f>INDEX(ЦС10!D:D,Лист2!V1098)</f>
        <v>#N/A</v>
      </c>
      <c r="X1098" t="e">
        <f>INDEX(ЦС10!E:E,Лист2!V1098)</f>
        <v>#N/A</v>
      </c>
      <c r="Y1098">
        <f t="shared" ca="1" si="85"/>
        <v>2</v>
      </c>
      <c r="Z1098">
        <f t="shared" ca="1" si="86"/>
        <v>267531</v>
      </c>
      <c r="AA1098">
        <f t="shared" ca="1" si="87"/>
        <v>402581</v>
      </c>
      <c r="AB1098">
        <f t="shared" ca="1" si="88"/>
        <v>-402581</v>
      </c>
      <c r="AC1098">
        <f t="shared" ca="1" si="89"/>
        <v>0</v>
      </c>
    </row>
    <row r="1099" spans="1:29" x14ac:dyDescent="0.25">
      <c r="A1099" t="s">
        <v>2451</v>
      </c>
      <c r="B1099" t="s">
        <v>2452</v>
      </c>
      <c r="C1099" t="s">
        <v>313</v>
      </c>
      <c r="D1099" t="s">
        <v>314</v>
      </c>
      <c r="E1099" t="s">
        <v>2186</v>
      </c>
      <c r="F1099" t="s">
        <v>2187</v>
      </c>
      <c r="G1099" t="s">
        <v>2188</v>
      </c>
      <c r="H1099" t="s">
        <v>2491</v>
      </c>
      <c r="I1099" t="s">
        <v>3764</v>
      </c>
      <c r="J1099" t="s">
        <v>3765</v>
      </c>
      <c r="K1099" t="s">
        <v>150</v>
      </c>
      <c r="L1099" t="s">
        <v>151</v>
      </c>
      <c r="M1099">
        <v>358183</v>
      </c>
      <c r="N1099">
        <v>219066</v>
      </c>
      <c r="O1099">
        <v>577249</v>
      </c>
      <c r="Q1099" t="e">
        <f>MATCH(A1099,Вед!A:A,0)</f>
        <v>#N/A</v>
      </c>
      <c r="R1099" t="e">
        <f>INDEX(Вед!D:D,Лист2!Q1099)</f>
        <v>#N/A</v>
      </c>
      <c r="S1099" t="e">
        <f>INDEX(Вед!E:E,Лист2!Q1099)</f>
        <v>#N/A</v>
      </c>
      <c r="T1099">
        <f>MATCH(G1099,ЦС2!A:A,0)</f>
        <v>10</v>
      </c>
      <c r="U1099" t="str">
        <f>INDEX(ЦС2!D:D,Лист2!T1099)</f>
        <v>Государственная программа 9</v>
      </c>
      <c r="V1099" t="e">
        <f>MATCH(I1099,ЦС10!A:A,0)</f>
        <v>#N/A</v>
      </c>
      <c r="W1099" t="e">
        <f>INDEX(ЦС10!D:D,Лист2!V1099)</f>
        <v>#N/A</v>
      </c>
      <c r="X1099" t="e">
        <f>INDEX(ЦС10!E:E,Лист2!V1099)</f>
        <v>#N/A</v>
      </c>
      <c r="Y1099">
        <f t="shared" ca="1" si="85"/>
        <v>2</v>
      </c>
      <c r="Z1099">
        <f t="shared" ca="1" si="86"/>
        <v>190397</v>
      </c>
      <c r="AA1099">
        <f t="shared" ca="1" si="87"/>
        <v>404298</v>
      </c>
      <c r="AB1099">
        <f t="shared" ca="1" si="88"/>
        <v>-404298</v>
      </c>
      <c r="AC1099">
        <f t="shared" ca="1" si="89"/>
        <v>0</v>
      </c>
    </row>
    <row r="1100" spans="1:29" x14ac:dyDescent="0.25">
      <c r="A1100" t="s">
        <v>2451</v>
      </c>
      <c r="B1100" t="s">
        <v>2452</v>
      </c>
      <c r="C1100" t="s">
        <v>313</v>
      </c>
      <c r="D1100" t="s">
        <v>314</v>
      </c>
      <c r="E1100" t="s">
        <v>2186</v>
      </c>
      <c r="F1100" t="s">
        <v>2187</v>
      </c>
      <c r="G1100" t="s">
        <v>2188</v>
      </c>
      <c r="H1100" t="s">
        <v>2491</v>
      </c>
      <c r="I1100" t="s">
        <v>3766</v>
      </c>
      <c r="J1100" t="s">
        <v>3767</v>
      </c>
      <c r="K1100" t="s">
        <v>154</v>
      </c>
      <c r="L1100" t="s">
        <v>155</v>
      </c>
      <c r="M1100">
        <v>202860</v>
      </c>
      <c r="N1100">
        <v>0</v>
      </c>
      <c r="O1100">
        <v>202860</v>
      </c>
      <c r="Q1100" t="e">
        <f>MATCH(A1100,Вед!A:A,0)</f>
        <v>#N/A</v>
      </c>
      <c r="R1100" t="e">
        <f>INDEX(Вед!D:D,Лист2!Q1100)</f>
        <v>#N/A</v>
      </c>
      <c r="S1100" t="e">
        <f>INDEX(Вед!E:E,Лист2!Q1100)</f>
        <v>#N/A</v>
      </c>
      <c r="T1100">
        <f>MATCH(G1100,ЦС2!A:A,0)</f>
        <v>10</v>
      </c>
      <c r="U1100" t="str">
        <f>INDEX(ЦС2!D:D,Лист2!T1100)</f>
        <v>Государственная программа 9</v>
      </c>
      <c r="V1100" t="e">
        <f>MATCH(I1100,ЦС10!A:A,0)</f>
        <v>#N/A</v>
      </c>
      <c r="W1100" t="e">
        <f>INDEX(ЦС10!D:D,Лист2!V1100)</f>
        <v>#N/A</v>
      </c>
      <c r="X1100" t="e">
        <f>INDEX(ЦС10!E:E,Лист2!V1100)</f>
        <v>#N/A</v>
      </c>
      <c r="Y1100">
        <f t="shared" ca="1" si="85"/>
        <v>1</v>
      </c>
      <c r="Z1100">
        <f t="shared" ca="1" si="86"/>
        <v>476795</v>
      </c>
      <c r="AA1100">
        <f t="shared" ca="1" si="87"/>
        <v>654873</v>
      </c>
      <c r="AB1100">
        <f t="shared" ca="1" si="88"/>
        <v>-476795</v>
      </c>
      <c r="AC1100">
        <f t="shared" ca="1" si="89"/>
        <v>178078</v>
      </c>
    </row>
    <row r="1101" spans="1:29" x14ac:dyDescent="0.25">
      <c r="A1101" t="s">
        <v>2451</v>
      </c>
      <c r="B1101" t="s">
        <v>2452</v>
      </c>
      <c r="C1101" t="s">
        <v>313</v>
      </c>
      <c r="D1101" t="s">
        <v>314</v>
      </c>
      <c r="E1101" t="s">
        <v>2186</v>
      </c>
      <c r="F1101" t="s">
        <v>2187</v>
      </c>
      <c r="G1101" t="s">
        <v>2188</v>
      </c>
      <c r="H1101" t="s">
        <v>2491</v>
      </c>
      <c r="I1101" t="s">
        <v>3768</v>
      </c>
      <c r="J1101" t="s">
        <v>3769</v>
      </c>
      <c r="K1101" t="s">
        <v>102</v>
      </c>
      <c r="L1101" t="s">
        <v>103</v>
      </c>
      <c r="M1101">
        <v>434317</v>
      </c>
      <c r="N1101">
        <v>-434317</v>
      </c>
      <c r="O1101">
        <v>0</v>
      </c>
      <c r="Q1101" t="e">
        <f>MATCH(A1101,Вед!A:A,0)</f>
        <v>#N/A</v>
      </c>
      <c r="R1101" t="e">
        <f>INDEX(Вед!D:D,Лист2!Q1101)</f>
        <v>#N/A</v>
      </c>
      <c r="S1101" t="e">
        <f>INDEX(Вед!E:E,Лист2!Q1101)</f>
        <v>#N/A</v>
      </c>
      <c r="T1101">
        <f>MATCH(G1101,ЦС2!A:A,0)</f>
        <v>10</v>
      </c>
      <c r="U1101" t="str">
        <f>INDEX(ЦС2!D:D,Лист2!T1101)</f>
        <v>Государственная программа 9</v>
      </c>
      <c r="V1101" t="e">
        <f>MATCH(I1101,ЦС10!A:A,0)</f>
        <v>#N/A</v>
      </c>
      <c r="W1101" t="e">
        <f>INDEX(ЦС10!D:D,Лист2!V1101)</f>
        <v>#N/A</v>
      </c>
      <c r="X1101" t="e">
        <f>INDEX(ЦС10!E:E,Лист2!V1101)</f>
        <v>#N/A</v>
      </c>
      <c r="Y1101">
        <f t="shared" ca="1" si="85"/>
        <v>2</v>
      </c>
      <c r="Z1101">
        <f t="shared" ca="1" si="86"/>
        <v>769004</v>
      </c>
      <c r="AA1101">
        <f t="shared" ca="1" si="87"/>
        <v>957300</v>
      </c>
      <c r="AB1101">
        <f t="shared" ca="1" si="88"/>
        <v>-957300</v>
      </c>
      <c r="AC1101">
        <f t="shared" ca="1" si="89"/>
        <v>0</v>
      </c>
    </row>
    <row r="1102" spans="1:29" x14ac:dyDescent="0.25">
      <c r="A1102" t="s">
        <v>2451</v>
      </c>
      <c r="B1102" t="s">
        <v>2452</v>
      </c>
      <c r="C1102" t="s">
        <v>313</v>
      </c>
      <c r="D1102" t="s">
        <v>314</v>
      </c>
      <c r="E1102" t="s">
        <v>2186</v>
      </c>
      <c r="F1102" t="s">
        <v>2187</v>
      </c>
      <c r="G1102" t="s">
        <v>2188</v>
      </c>
      <c r="H1102" t="s">
        <v>2491</v>
      </c>
      <c r="I1102" t="s">
        <v>3770</v>
      </c>
      <c r="J1102" t="s">
        <v>3771</v>
      </c>
      <c r="K1102" t="s">
        <v>102</v>
      </c>
      <c r="L1102" t="s">
        <v>103</v>
      </c>
      <c r="M1102">
        <v>635364</v>
      </c>
      <c r="N1102">
        <v>0</v>
      </c>
      <c r="O1102">
        <v>635364</v>
      </c>
      <c r="Q1102" t="e">
        <f>MATCH(A1102,Вед!A:A,0)</f>
        <v>#N/A</v>
      </c>
      <c r="R1102" t="e">
        <f>INDEX(Вед!D:D,Лист2!Q1102)</f>
        <v>#N/A</v>
      </c>
      <c r="S1102" t="e">
        <f>INDEX(Вед!E:E,Лист2!Q1102)</f>
        <v>#N/A</v>
      </c>
      <c r="T1102">
        <f>MATCH(G1102,ЦС2!A:A,0)</f>
        <v>10</v>
      </c>
      <c r="U1102" t="str">
        <f>INDEX(ЦС2!D:D,Лист2!T1102)</f>
        <v>Государственная программа 9</v>
      </c>
      <c r="V1102" t="e">
        <f>MATCH(I1102,ЦС10!A:A,0)</f>
        <v>#N/A</v>
      </c>
      <c r="W1102" t="e">
        <f>INDEX(ЦС10!D:D,Лист2!V1102)</f>
        <v>#N/A</v>
      </c>
      <c r="X1102" t="e">
        <f>INDEX(ЦС10!E:E,Лист2!V1102)</f>
        <v>#N/A</v>
      </c>
      <c r="Y1102">
        <f t="shared" ca="1" si="85"/>
        <v>0</v>
      </c>
      <c r="Z1102">
        <f t="shared" ca="1" si="86"/>
        <v>24058</v>
      </c>
      <c r="AA1102">
        <f t="shared" ca="1" si="87"/>
        <v>54513</v>
      </c>
      <c r="AB1102">
        <f t="shared" ca="1" si="88"/>
        <v>24058</v>
      </c>
      <c r="AC1102">
        <f t="shared" ca="1" si="89"/>
        <v>78571</v>
      </c>
    </row>
    <row r="1103" spans="1:29" x14ac:dyDescent="0.25">
      <c r="A1103" t="s">
        <v>2451</v>
      </c>
      <c r="B1103" t="s">
        <v>2452</v>
      </c>
      <c r="C1103" t="s">
        <v>313</v>
      </c>
      <c r="D1103" t="s">
        <v>314</v>
      </c>
      <c r="E1103" t="s">
        <v>2186</v>
      </c>
      <c r="F1103" t="s">
        <v>2187</v>
      </c>
      <c r="G1103" t="s">
        <v>2188</v>
      </c>
      <c r="H1103" t="s">
        <v>2491</v>
      </c>
      <c r="I1103" t="s">
        <v>3772</v>
      </c>
      <c r="J1103" t="s">
        <v>3773</v>
      </c>
      <c r="K1103" t="s">
        <v>102</v>
      </c>
      <c r="L1103" t="s">
        <v>103</v>
      </c>
      <c r="M1103">
        <v>836116</v>
      </c>
      <c r="N1103">
        <v>411513</v>
      </c>
      <c r="O1103">
        <v>1247629</v>
      </c>
      <c r="Q1103" t="e">
        <f>MATCH(A1103,Вед!A:A,0)</f>
        <v>#N/A</v>
      </c>
      <c r="R1103" t="e">
        <f>INDEX(Вед!D:D,Лист2!Q1103)</f>
        <v>#N/A</v>
      </c>
      <c r="S1103" t="e">
        <f>INDEX(Вед!E:E,Лист2!Q1103)</f>
        <v>#N/A</v>
      </c>
      <c r="T1103">
        <f>MATCH(G1103,ЦС2!A:A,0)</f>
        <v>10</v>
      </c>
      <c r="U1103" t="str">
        <f>INDEX(ЦС2!D:D,Лист2!T1103)</f>
        <v>Государственная программа 9</v>
      </c>
      <c r="V1103" t="e">
        <f>MATCH(I1103,ЦС10!A:A,0)</f>
        <v>#N/A</v>
      </c>
      <c r="W1103" t="e">
        <f>INDEX(ЦС10!D:D,Лист2!V1103)</f>
        <v>#N/A</v>
      </c>
      <c r="X1103" t="e">
        <f>INDEX(ЦС10!E:E,Лист2!V1103)</f>
        <v>#N/A</v>
      </c>
      <c r="Y1103">
        <f t="shared" ca="1" si="85"/>
        <v>2</v>
      </c>
      <c r="Z1103">
        <f t="shared" ca="1" si="86"/>
        <v>1058</v>
      </c>
      <c r="AA1103">
        <f t="shared" ca="1" si="87"/>
        <v>13994</v>
      </c>
      <c r="AB1103">
        <f t="shared" ca="1" si="88"/>
        <v>-13994</v>
      </c>
      <c r="AC1103">
        <f t="shared" ca="1" si="89"/>
        <v>0</v>
      </c>
    </row>
    <row r="1104" spans="1:29" x14ac:dyDescent="0.25">
      <c r="A1104" t="s">
        <v>2451</v>
      </c>
      <c r="B1104" t="s">
        <v>2452</v>
      </c>
      <c r="C1104" t="s">
        <v>21</v>
      </c>
      <c r="D1104" t="s">
        <v>22</v>
      </c>
      <c r="E1104" t="s">
        <v>208</v>
      </c>
      <c r="F1104" t="s">
        <v>209</v>
      </c>
      <c r="G1104" t="s">
        <v>2188</v>
      </c>
      <c r="H1104" t="s">
        <v>2491</v>
      </c>
      <c r="I1104" t="s">
        <v>3774</v>
      </c>
      <c r="J1104" t="s">
        <v>3775</v>
      </c>
      <c r="K1104" t="s">
        <v>102</v>
      </c>
      <c r="L1104" t="s">
        <v>103</v>
      </c>
      <c r="M1104">
        <v>456210</v>
      </c>
      <c r="N1104">
        <v>0</v>
      </c>
      <c r="O1104">
        <v>456210</v>
      </c>
      <c r="Q1104" t="e">
        <f>MATCH(A1104,Вед!A:A,0)</f>
        <v>#N/A</v>
      </c>
      <c r="R1104" t="e">
        <f>INDEX(Вед!D:D,Лист2!Q1104)</f>
        <v>#N/A</v>
      </c>
      <c r="S1104" t="e">
        <f>INDEX(Вед!E:E,Лист2!Q1104)</f>
        <v>#N/A</v>
      </c>
      <c r="T1104">
        <f>MATCH(G1104,ЦС2!A:A,0)</f>
        <v>10</v>
      </c>
      <c r="U1104" t="str">
        <f>INDEX(ЦС2!D:D,Лист2!T1104)</f>
        <v>Государственная программа 9</v>
      </c>
      <c r="V1104" t="e">
        <f>MATCH(I1104,ЦС10!A:A,0)</f>
        <v>#N/A</v>
      </c>
      <c r="W1104" t="e">
        <f>INDEX(ЦС10!D:D,Лист2!V1104)</f>
        <v>#N/A</v>
      </c>
      <c r="X1104" t="e">
        <f>INDEX(ЦС10!E:E,Лист2!V1104)</f>
        <v>#N/A</v>
      </c>
      <c r="Y1104">
        <f t="shared" ca="1" si="85"/>
        <v>0</v>
      </c>
      <c r="Z1104">
        <f t="shared" ca="1" si="86"/>
        <v>297064</v>
      </c>
      <c r="AA1104">
        <f t="shared" ca="1" si="87"/>
        <v>803329</v>
      </c>
      <c r="AB1104">
        <f t="shared" ca="1" si="88"/>
        <v>297064</v>
      </c>
      <c r="AC1104">
        <f t="shared" ca="1" si="89"/>
        <v>1100393</v>
      </c>
    </row>
    <row r="1105" spans="1:29" x14ac:dyDescent="0.25">
      <c r="A1105" t="s">
        <v>2453</v>
      </c>
      <c r="B1105" t="s">
        <v>2454</v>
      </c>
      <c r="C1105" t="s">
        <v>1349</v>
      </c>
      <c r="D1105" t="s">
        <v>1350</v>
      </c>
      <c r="E1105" t="s">
        <v>1359</v>
      </c>
      <c r="F1105" t="s">
        <v>1360</v>
      </c>
      <c r="G1105" t="s">
        <v>661</v>
      </c>
      <c r="H1105" t="s">
        <v>2473</v>
      </c>
      <c r="I1105" t="s">
        <v>3776</v>
      </c>
      <c r="J1105" t="s">
        <v>3777</v>
      </c>
      <c r="K1105" t="s">
        <v>102</v>
      </c>
      <c r="L1105" t="s">
        <v>103</v>
      </c>
      <c r="M1105">
        <v>222126</v>
      </c>
      <c r="N1105">
        <v>108499</v>
      </c>
      <c r="O1105">
        <v>330625</v>
      </c>
      <c r="Q1105" t="e">
        <f>MATCH(A1105,Вед!A:A,0)</f>
        <v>#N/A</v>
      </c>
      <c r="R1105" t="e">
        <f>INDEX(Вед!D:D,Лист2!Q1105)</f>
        <v>#N/A</v>
      </c>
      <c r="S1105" t="e">
        <f>INDEX(Вед!E:E,Лист2!Q1105)</f>
        <v>#N/A</v>
      </c>
      <c r="T1105">
        <f>MATCH(G1105,ЦС2!A:A,0)</f>
        <v>12</v>
      </c>
      <c r="U1105" t="str">
        <f>INDEX(ЦС2!D:D,Лист2!T1105)</f>
        <v>Государственная программа 11</v>
      </c>
      <c r="V1105" t="e">
        <f>MATCH(I1105,ЦС10!A:A,0)</f>
        <v>#N/A</v>
      </c>
      <c r="W1105" t="e">
        <f>INDEX(ЦС10!D:D,Лист2!V1105)</f>
        <v>#N/A</v>
      </c>
      <c r="X1105" t="e">
        <f>INDEX(ЦС10!E:E,Лист2!V1105)</f>
        <v>#N/A</v>
      </c>
      <c r="Y1105">
        <f t="shared" ca="1" si="85"/>
        <v>3</v>
      </c>
      <c r="Z1105">
        <f t="shared" ca="1" si="86"/>
        <v>388981</v>
      </c>
      <c r="AA1105">
        <f t="shared" ca="1" si="87"/>
        <v>467128</v>
      </c>
      <c r="AB1105">
        <f t="shared" ca="1" si="88"/>
        <v>0</v>
      </c>
      <c r="AC1105">
        <f t="shared" ca="1" si="89"/>
        <v>467128</v>
      </c>
    </row>
    <row r="1106" spans="1:29" x14ac:dyDescent="0.25">
      <c r="A1106" t="s">
        <v>2453</v>
      </c>
      <c r="B1106" t="s">
        <v>2454</v>
      </c>
      <c r="C1106" t="s">
        <v>1349</v>
      </c>
      <c r="D1106" t="s">
        <v>1350</v>
      </c>
      <c r="E1106" t="s">
        <v>1359</v>
      </c>
      <c r="F1106" t="s">
        <v>1360</v>
      </c>
      <c r="G1106" t="s">
        <v>661</v>
      </c>
      <c r="H1106" t="s">
        <v>2473</v>
      </c>
      <c r="I1106" t="s">
        <v>3778</v>
      </c>
      <c r="J1106" t="s">
        <v>3779</v>
      </c>
      <c r="K1106" t="s">
        <v>741</v>
      </c>
      <c r="L1106" t="s">
        <v>742</v>
      </c>
      <c r="M1106">
        <v>685632</v>
      </c>
      <c r="N1106">
        <v>381840</v>
      </c>
      <c r="O1106">
        <v>1067472</v>
      </c>
      <c r="Q1106" t="e">
        <f>MATCH(A1106,Вед!A:A,0)</f>
        <v>#N/A</v>
      </c>
      <c r="R1106" t="e">
        <f>INDEX(Вед!D:D,Лист2!Q1106)</f>
        <v>#N/A</v>
      </c>
      <c r="S1106" t="e">
        <f>INDEX(Вед!E:E,Лист2!Q1106)</f>
        <v>#N/A</v>
      </c>
      <c r="T1106">
        <f>MATCH(G1106,ЦС2!A:A,0)</f>
        <v>12</v>
      </c>
      <c r="U1106" t="str">
        <f>INDEX(ЦС2!D:D,Лист2!T1106)</f>
        <v>Государственная программа 11</v>
      </c>
      <c r="V1106" t="e">
        <f>MATCH(I1106,ЦС10!A:A,0)</f>
        <v>#N/A</v>
      </c>
      <c r="W1106" t="e">
        <f>INDEX(ЦС10!D:D,Лист2!V1106)</f>
        <v>#N/A</v>
      </c>
      <c r="X1106" t="e">
        <f>INDEX(ЦС10!E:E,Лист2!V1106)</f>
        <v>#N/A</v>
      </c>
      <c r="Y1106">
        <f t="shared" ca="1" si="85"/>
        <v>3</v>
      </c>
      <c r="Z1106">
        <f t="shared" ca="1" si="86"/>
        <v>180022</v>
      </c>
      <c r="AA1106">
        <f t="shared" ca="1" si="87"/>
        <v>461554</v>
      </c>
      <c r="AB1106">
        <f t="shared" ca="1" si="88"/>
        <v>0</v>
      </c>
      <c r="AC1106">
        <f t="shared" ca="1" si="89"/>
        <v>461554</v>
      </c>
    </row>
    <row r="1107" spans="1:29" x14ac:dyDescent="0.25">
      <c r="A1107" t="s">
        <v>2453</v>
      </c>
      <c r="B1107" t="s">
        <v>2454</v>
      </c>
      <c r="C1107" t="s">
        <v>1349</v>
      </c>
      <c r="D1107" t="s">
        <v>1350</v>
      </c>
      <c r="E1107" t="s">
        <v>1368</v>
      </c>
      <c r="F1107" t="s">
        <v>1369</v>
      </c>
      <c r="G1107" t="s">
        <v>661</v>
      </c>
      <c r="H1107" t="s">
        <v>2473</v>
      </c>
      <c r="I1107" t="s">
        <v>3780</v>
      </c>
      <c r="J1107" t="s">
        <v>3781</v>
      </c>
      <c r="K1107" t="s">
        <v>242</v>
      </c>
      <c r="L1107" t="s">
        <v>243</v>
      </c>
      <c r="M1107">
        <v>420296</v>
      </c>
      <c r="N1107">
        <v>-360869</v>
      </c>
      <c r="O1107">
        <v>59427</v>
      </c>
      <c r="Q1107" t="e">
        <f>MATCH(A1107,Вед!A:A,0)</f>
        <v>#N/A</v>
      </c>
      <c r="R1107" t="e">
        <f>INDEX(Вед!D:D,Лист2!Q1107)</f>
        <v>#N/A</v>
      </c>
      <c r="S1107" t="e">
        <f>INDEX(Вед!E:E,Лист2!Q1107)</f>
        <v>#N/A</v>
      </c>
      <c r="T1107">
        <f>MATCH(G1107,ЦС2!A:A,0)</f>
        <v>12</v>
      </c>
      <c r="U1107" t="str">
        <f>INDEX(ЦС2!D:D,Лист2!T1107)</f>
        <v>Государственная программа 11</v>
      </c>
      <c r="V1107" t="e">
        <f>MATCH(I1107,ЦС10!A:A,0)</f>
        <v>#N/A</v>
      </c>
      <c r="W1107" t="e">
        <f>INDEX(ЦС10!D:D,Лист2!V1107)</f>
        <v>#N/A</v>
      </c>
      <c r="X1107" t="e">
        <f>INDEX(ЦС10!E:E,Лист2!V1107)</f>
        <v>#N/A</v>
      </c>
      <c r="Y1107">
        <f t="shared" ca="1" si="85"/>
        <v>1</v>
      </c>
      <c r="Z1107">
        <f t="shared" ca="1" si="86"/>
        <v>344708</v>
      </c>
      <c r="AA1107">
        <f t="shared" ca="1" si="87"/>
        <v>420140</v>
      </c>
      <c r="AB1107">
        <f t="shared" ca="1" si="88"/>
        <v>-344708</v>
      </c>
      <c r="AC1107">
        <f t="shared" ca="1" si="89"/>
        <v>75432</v>
      </c>
    </row>
    <row r="1108" spans="1:29" x14ac:dyDescent="0.25">
      <c r="A1108" t="s">
        <v>2453</v>
      </c>
      <c r="B1108" t="s">
        <v>2454</v>
      </c>
      <c r="C1108" t="s">
        <v>1349</v>
      </c>
      <c r="D1108" t="s">
        <v>1350</v>
      </c>
      <c r="E1108" t="s">
        <v>1368</v>
      </c>
      <c r="F1108" t="s">
        <v>1369</v>
      </c>
      <c r="G1108" t="s">
        <v>661</v>
      </c>
      <c r="H1108" t="s">
        <v>2473</v>
      </c>
      <c r="I1108" t="s">
        <v>3780</v>
      </c>
      <c r="J1108" t="s">
        <v>3781</v>
      </c>
      <c r="K1108" t="s">
        <v>244</v>
      </c>
      <c r="L1108" t="s">
        <v>245</v>
      </c>
      <c r="M1108">
        <v>41318</v>
      </c>
      <c r="N1108">
        <v>23533</v>
      </c>
      <c r="O1108">
        <v>64851</v>
      </c>
      <c r="Q1108" t="e">
        <f>MATCH(A1108,Вед!A:A,0)</f>
        <v>#N/A</v>
      </c>
      <c r="R1108" t="e">
        <f>INDEX(Вед!D:D,Лист2!Q1108)</f>
        <v>#N/A</v>
      </c>
      <c r="S1108" t="e">
        <f>INDEX(Вед!E:E,Лист2!Q1108)</f>
        <v>#N/A</v>
      </c>
      <c r="T1108">
        <f>MATCH(G1108,ЦС2!A:A,0)</f>
        <v>12</v>
      </c>
      <c r="U1108" t="str">
        <f>INDEX(ЦС2!D:D,Лист2!T1108)</f>
        <v>Государственная программа 11</v>
      </c>
      <c r="V1108" t="e">
        <f>MATCH(I1108,ЦС10!A:A,0)</f>
        <v>#N/A</v>
      </c>
      <c r="W1108" t="e">
        <f>INDEX(ЦС10!D:D,Лист2!V1108)</f>
        <v>#N/A</v>
      </c>
      <c r="X1108" t="e">
        <f>INDEX(ЦС10!E:E,Лист2!V1108)</f>
        <v>#N/A</v>
      </c>
      <c r="Y1108">
        <f t="shared" ca="1" si="85"/>
        <v>0</v>
      </c>
      <c r="Z1108">
        <f t="shared" ca="1" si="86"/>
        <v>174161</v>
      </c>
      <c r="AA1108">
        <f t="shared" ca="1" si="87"/>
        <v>897111</v>
      </c>
      <c r="AB1108">
        <f t="shared" ca="1" si="88"/>
        <v>174161</v>
      </c>
      <c r="AC1108">
        <f t="shared" ca="1" si="89"/>
        <v>1071272</v>
      </c>
    </row>
    <row r="1109" spans="1:29" x14ac:dyDescent="0.25">
      <c r="A1109" t="s">
        <v>2453</v>
      </c>
      <c r="B1109" t="s">
        <v>2454</v>
      </c>
      <c r="C1109" t="s">
        <v>1349</v>
      </c>
      <c r="D1109" t="s">
        <v>1350</v>
      </c>
      <c r="E1109" t="s">
        <v>1368</v>
      </c>
      <c r="F1109" t="s">
        <v>1369</v>
      </c>
      <c r="G1109" t="s">
        <v>661</v>
      </c>
      <c r="H1109" t="s">
        <v>2473</v>
      </c>
      <c r="I1109" t="s">
        <v>3780</v>
      </c>
      <c r="J1109" t="s">
        <v>3781</v>
      </c>
      <c r="K1109" t="s">
        <v>246</v>
      </c>
      <c r="L1109" t="s">
        <v>247</v>
      </c>
      <c r="M1109">
        <v>389271</v>
      </c>
      <c r="N1109">
        <v>251914</v>
      </c>
      <c r="O1109">
        <v>641185</v>
      </c>
      <c r="Q1109" t="e">
        <f>MATCH(A1109,Вед!A:A,0)</f>
        <v>#N/A</v>
      </c>
      <c r="R1109" t="e">
        <f>INDEX(Вед!D:D,Лист2!Q1109)</f>
        <v>#N/A</v>
      </c>
      <c r="S1109" t="e">
        <f>INDEX(Вед!E:E,Лист2!Q1109)</f>
        <v>#N/A</v>
      </c>
      <c r="T1109">
        <f>MATCH(G1109,ЦС2!A:A,0)</f>
        <v>12</v>
      </c>
      <c r="U1109" t="str">
        <f>INDEX(ЦС2!D:D,Лист2!T1109)</f>
        <v>Государственная программа 11</v>
      </c>
      <c r="V1109" t="e">
        <f>MATCH(I1109,ЦС10!A:A,0)</f>
        <v>#N/A</v>
      </c>
      <c r="W1109" t="e">
        <f>INDEX(ЦС10!D:D,Лист2!V1109)</f>
        <v>#N/A</v>
      </c>
      <c r="X1109" t="e">
        <f>INDEX(ЦС10!E:E,Лист2!V1109)</f>
        <v>#N/A</v>
      </c>
      <c r="Y1109">
        <f t="shared" ca="1" si="85"/>
        <v>3</v>
      </c>
      <c r="Z1109">
        <f t="shared" ca="1" si="86"/>
        <v>824715</v>
      </c>
      <c r="AA1109">
        <f t="shared" ca="1" si="87"/>
        <v>972118</v>
      </c>
      <c r="AB1109">
        <f t="shared" ca="1" si="88"/>
        <v>0</v>
      </c>
      <c r="AC1109">
        <f t="shared" ca="1" si="89"/>
        <v>972118</v>
      </c>
    </row>
    <row r="1110" spans="1:29" x14ac:dyDescent="0.25">
      <c r="A1110" t="s">
        <v>2453</v>
      </c>
      <c r="B1110" t="s">
        <v>2454</v>
      </c>
      <c r="C1110" t="s">
        <v>1349</v>
      </c>
      <c r="D1110" t="s">
        <v>1350</v>
      </c>
      <c r="E1110" t="s">
        <v>1368</v>
      </c>
      <c r="F1110" t="s">
        <v>1369</v>
      </c>
      <c r="G1110" t="s">
        <v>661</v>
      </c>
      <c r="H1110" t="s">
        <v>2473</v>
      </c>
      <c r="I1110" t="s">
        <v>3780</v>
      </c>
      <c r="J1110" t="s">
        <v>3781</v>
      </c>
      <c r="K1110" t="s">
        <v>82</v>
      </c>
      <c r="L1110" t="s">
        <v>83</v>
      </c>
      <c r="M1110">
        <v>454344</v>
      </c>
      <c r="N1110">
        <v>194834</v>
      </c>
      <c r="O1110">
        <v>649178</v>
      </c>
      <c r="Q1110" t="e">
        <f>MATCH(A1110,Вед!A:A,0)</f>
        <v>#N/A</v>
      </c>
      <c r="R1110" t="e">
        <f>INDEX(Вед!D:D,Лист2!Q1110)</f>
        <v>#N/A</v>
      </c>
      <c r="S1110" t="e">
        <f>INDEX(Вед!E:E,Лист2!Q1110)</f>
        <v>#N/A</v>
      </c>
      <c r="T1110">
        <f>MATCH(G1110,ЦС2!A:A,0)</f>
        <v>12</v>
      </c>
      <c r="U1110" t="str">
        <f>INDEX(ЦС2!D:D,Лист2!T1110)</f>
        <v>Государственная программа 11</v>
      </c>
      <c r="V1110" t="e">
        <f>MATCH(I1110,ЦС10!A:A,0)</f>
        <v>#N/A</v>
      </c>
      <c r="W1110" t="e">
        <f>INDEX(ЦС10!D:D,Лист2!V1110)</f>
        <v>#N/A</v>
      </c>
      <c r="X1110" t="e">
        <f>INDEX(ЦС10!E:E,Лист2!V1110)</f>
        <v>#N/A</v>
      </c>
      <c r="Y1110">
        <f t="shared" ca="1" si="85"/>
        <v>3</v>
      </c>
      <c r="Z1110">
        <f t="shared" ca="1" si="86"/>
        <v>654996</v>
      </c>
      <c r="AA1110">
        <f t="shared" ca="1" si="87"/>
        <v>926293</v>
      </c>
      <c r="AB1110">
        <f t="shared" ca="1" si="88"/>
        <v>0</v>
      </c>
      <c r="AC1110">
        <f t="shared" ca="1" si="89"/>
        <v>926293</v>
      </c>
    </row>
    <row r="1111" spans="1:29" x14ac:dyDescent="0.25">
      <c r="A1111" t="s">
        <v>2453</v>
      </c>
      <c r="B1111" t="s">
        <v>2454</v>
      </c>
      <c r="C1111" t="s">
        <v>1349</v>
      </c>
      <c r="D1111" t="s">
        <v>1350</v>
      </c>
      <c r="E1111" t="s">
        <v>1368</v>
      </c>
      <c r="F1111" t="s">
        <v>1369</v>
      </c>
      <c r="G1111" t="s">
        <v>661</v>
      </c>
      <c r="H1111" t="s">
        <v>2473</v>
      </c>
      <c r="I1111" t="s">
        <v>3780</v>
      </c>
      <c r="J1111" t="s">
        <v>3781</v>
      </c>
      <c r="K1111" t="s">
        <v>102</v>
      </c>
      <c r="L1111" t="s">
        <v>103</v>
      </c>
      <c r="M1111">
        <v>653155</v>
      </c>
      <c r="N1111">
        <v>586897</v>
      </c>
      <c r="O1111">
        <v>1240052</v>
      </c>
      <c r="Q1111" t="e">
        <f>MATCH(A1111,Вед!A:A,0)</f>
        <v>#N/A</v>
      </c>
      <c r="R1111" t="e">
        <f>INDEX(Вед!D:D,Лист2!Q1111)</f>
        <v>#N/A</v>
      </c>
      <c r="S1111" t="e">
        <f>INDEX(Вед!E:E,Лист2!Q1111)</f>
        <v>#N/A</v>
      </c>
      <c r="T1111">
        <f>MATCH(G1111,ЦС2!A:A,0)</f>
        <v>12</v>
      </c>
      <c r="U1111" t="str">
        <f>INDEX(ЦС2!D:D,Лист2!T1111)</f>
        <v>Государственная программа 11</v>
      </c>
      <c r="V1111" t="e">
        <f>MATCH(I1111,ЦС10!A:A,0)</f>
        <v>#N/A</v>
      </c>
      <c r="W1111" t="e">
        <f>INDEX(ЦС10!D:D,Лист2!V1111)</f>
        <v>#N/A</v>
      </c>
      <c r="X1111" t="e">
        <f>INDEX(ЦС10!E:E,Лист2!V1111)</f>
        <v>#N/A</v>
      </c>
      <c r="Y1111">
        <f t="shared" ca="1" si="85"/>
        <v>0</v>
      </c>
      <c r="Z1111">
        <f t="shared" ca="1" si="86"/>
        <v>182302</v>
      </c>
      <c r="AA1111">
        <f t="shared" ca="1" si="87"/>
        <v>200029</v>
      </c>
      <c r="AB1111">
        <f t="shared" ca="1" si="88"/>
        <v>182302</v>
      </c>
      <c r="AC1111">
        <f t="shared" ca="1" si="89"/>
        <v>382331</v>
      </c>
    </row>
    <row r="1112" spans="1:29" x14ac:dyDescent="0.25">
      <c r="A1112" t="s">
        <v>2453</v>
      </c>
      <c r="B1112" t="s">
        <v>2454</v>
      </c>
      <c r="C1112" t="s">
        <v>1349</v>
      </c>
      <c r="D1112" t="s">
        <v>1350</v>
      </c>
      <c r="E1112" t="s">
        <v>1368</v>
      </c>
      <c r="F1112" t="s">
        <v>1369</v>
      </c>
      <c r="G1112" t="s">
        <v>661</v>
      </c>
      <c r="H1112" t="s">
        <v>2473</v>
      </c>
      <c r="I1112" t="s">
        <v>3780</v>
      </c>
      <c r="J1112" t="s">
        <v>3781</v>
      </c>
      <c r="K1112" t="s">
        <v>258</v>
      </c>
      <c r="L1112" t="s">
        <v>259</v>
      </c>
      <c r="M1112">
        <v>202562</v>
      </c>
      <c r="N1112">
        <v>19288</v>
      </c>
      <c r="O1112">
        <v>221850</v>
      </c>
      <c r="Q1112" t="e">
        <f>MATCH(A1112,Вед!A:A,0)</f>
        <v>#N/A</v>
      </c>
      <c r="R1112" t="e">
        <f>INDEX(Вед!D:D,Лист2!Q1112)</f>
        <v>#N/A</v>
      </c>
      <c r="S1112" t="e">
        <f>INDEX(Вед!E:E,Лист2!Q1112)</f>
        <v>#N/A</v>
      </c>
      <c r="T1112">
        <f>MATCH(G1112,ЦС2!A:A,0)</f>
        <v>12</v>
      </c>
      <c r="U1112" t="str">
        <f>INDEX(ЦС2!D:D,Лист2!T1112)</f>
        <v>Государственная программа 11</v>
      </c>
      <c r="V1112" t="e">
        <f>MATCH(I1112,ЦС10!A:A,0)</f>
        <v>#N/A</v>
      </c>
      <c r="W1112" t="e">
        <f>INDEX(ЦС10!D:D,Лист2!V1112)</f>
        <v>#N/A</v>
      </c>
      <c r="X1112" t="e">
        <f>INDEX(ЦС10!E:E,Лист2!V1112)</f>
        <v>#N/A</v>
      </c>
      <c r="Y1112">
        <f t="shared" ca="1" si="85"/>
        <v>2</v>
      </c>
      <c r="Z1112">
        <f t="shared" ca="1" si="86"/>
        <v>48525</v>
      </c>
      <c r="AA1112">
        <f t="shared" ca="1" si="87"/>
        <v>472216</v>
      </c>
      <c r="AB1112">
        <f t="shared" ca="1" si="88"/>
        <v>-472216</v>
      </c>
      <c r="AC1112">
        <f t="shared" ca="1" si="89"/>
        <v>0</v>
      </c>
    </row>
    <row r="1113" spans="1:29" x14ac:dyDescent="0.25">
      <c r="A1113" t="s">
        <v>2453</v>
      </c>
      <c r="B1113" t="s">
        <v>2454</v>
      </c>
      <c r="C1113" t="s">
        <v>1349</v>
      </c>
      <c r="D1113" t="s">
        <v>1350</v>
      </c>
      <c r="E1113" t="s">
        <v>1368</v>
      </c>
      <c r="F1113" t="s">
        <v>1369</v>
      </c>
      <c r="G1113" t="s">
        <v>661</v>
      </c>
      <c r="H1113" t="s">
        <v>2473</v>
      </c>
      <c r="I1113" t="s">
        <v>3780</v>
      </c>
      <c r="J1113" t="s">
        <v>3781</v>
      </c>
      <c r="K1113" t="s">
        <v>248</v>
      </c>
      <c r="L1113" t="s">
        <v>249</v>
      </c>
      <c r="M1113">
        <v>524484</v>
      </c>
      <c r="N1113">
        <v>-5607</v>
      </c>
      <c r="O1113">
        <v>518877</v>
      </c>
      <c r="Q1113" t="e">
        <f>MATCH(A1113,Вед!A:A,0)</f>
        <v>#N/A</v>
      </c>
      <c r="R1113" t="e">
        <f>INDEX(Вед!D:D,Лист2!Q1113)</f>
        <v>#N/A</v>
      </c>
      <c r="S1113" t="e">
        <f>INDEX(Вед!E:E,Лист2!Q1113)</f>
        <v>#N/A</v>
      </c>
      <c r="T1113">
        <f>MATCH(G1113,ЦС2!A:A,0)</f>
        <v>12</v>
      </c>
      <c r="U1113" t="str">
        <f>INDEX(ЦС2!D:D,Лист2!T1113)</f>
        <v>Государственная программа 11</v>
      </c>
      <c r="V1113" t="e">
        <f>MATCH(I1113,ЦС10!A:A,0)</f>
        <v>#N/A</v>
      </c>
      <c r="W1113" t="e">
        <f>INDEX(ЦС10!D:D,Лист2!V1113)</f>
        <v>#N/A</v>
      </c>
      <c r="X1113" t="e">
        <f>INDEX(ЦС10!E:E,Лист2!V1113)</f>
        <v>#N/A</v>
      </c>
      <c r="Y1113">
        <f t="shared" ca="1" si="85"/>
        <v>1</v>
      </c>
      <c r="Z1113">
        <f t="shared" ca="1" si="86"/>
        <v>12189</v>
      </c>
      <c r="AA1113">
        <f t="shared" ca="1" si="87"/>
        <v>448887</v>
      </c>
      <c r="AB1113">
        <f t="shared" ca="1" si="88"/>
        <v>-12189</v>
      </c>
      <c r="AC1113">
        <f t="shared" ca="1" si="89"/>
        <v>436698</v>
      </c>
    </row>
    <row r="1114" spans="1:29" x14ac:dyDescent="0.25">
      <c r="A1114" t="s">
        <v>2453</v>
      </c>
      <c r="B1114" t="s">
        <v>2454</v>
      </c>
      <c r="C1114" t="s">
        <v>1349</v>
      </c>
      <c r="D1114" t="s">
        <v>1350</v>
      </c>
      <c r="E1114" t="s">
        <v>1368</v>
      </c>
      <c r="F1114" t="s">
        <v>1369</v>
      </c>
      <c r="G1114" t="s">
        <v>661</v>
      </c>
      <c r="H1114" t="s">
        <v>2473</v>
      </c>
      <c r="I1114" t="s">
        <v>3782</v>
      </c>
      <c r="J1114" t="s">
        <v>3783</v>
      </c>
      <c r="K1114" t="s">
        <v>242</v>
      </c>
      <c r="L1114" t="s">
        <v>243</v>
      </c>
      <c r="M1114">
        <v>612442</v>
      </c>
      <c r="N1114">
        <v>-612442</v>
      </c>
      <c r="O1114">
        <v>0</v>
      </c>
      <c r="Q1114" t="e">
        <f>MATCH(A1114,Вед!A:A,0)</f>
        <v>#N/A</v>
      </c>
      <c r="R1114" t="e">
        <f>INDEX(Вед!D:D,Лист2!Q1114)</f>
        <v>#N/A</v>
      </c>
      <c r="S1114" t="e">
        <f>INDEX(Вед!E:E,Лист2!Q1114)</f>
        <v>#N/A</v>
      </c>
      <c r="T1114">
        <f>MATCH(G1114,ЦС2!A:A,0)</f>
        <v>12</v>
      </c>
      <c r="U1114" t="str">
        <f>INDEX(ЦС2!D:D,Лист2!T1114)</f>
        <v>Государственная программа 11</v>
      </c>
      <c r="V1114" t="e">
        <f>MATCH(I1114,ЦС10!A:A,0)</f>
        <v>#N/A</v>
      </c>
      <c r="W1114" t="e">
        <f>INDEX(ЦС10!D:D,Лист2!V1114)</f>
        <v>#N/A</v>
      </c>
      <c r="X1114" t="e">
        <f>INDEX(ЦС10!E:E,Лист2!V1114)</f>
        <v>#N/A</v>
      </c>
      <c r="Y1114">
        <f t="shared" ca="1" si="85"/>
        <v>1</v>
      </c>
      <c r="Z1114">
        <f t="shared" ca="1" si="86"/>
        <v>52004</v>
      </c>
      <c r="AA1114">
        <f t="shared" ca="1" si="87"/>
        <v>386346</v>
      </c>
      <c r="AB1114">
        <f t="shared" ca="1" si="88"/>
        <v>-52004</v>
      </c>
      <c r="AC1114">
        <f t="shared" ca="1" si="89"/>
        <v>334342</v>
      </c>
    </row>
    <row r="1115" spans="1:29" x14ac:dyDescent="0.25">
      <c r="A1115" t="s">
        <v>2453</v>
      </c>
      <c r="B1115" t="s">
        <v>2454</v>
      </c>
      <c r="C1115" t="s">
        <v>1349</v>
      </c>
      <c r="D1115" t="s">
        <v>1350</v>
      </c>
      <c r="E1115" t="s">
        <v>1368</v>
      </c>
      <c r="F1115" t="s">
        <v>1369</v>
      </c>
      <c r="G1115" t="s">
        <v>661</v>
      </c>
      <c r="H1115" t="s">
        <v>2473</v>
      </c>
      <c r="I1115" t="s">
        <v>3782</v>
      </c>
      <c r="J1115" t="s">
        <v>3783</v>
      </c>
      <c r="K1115" t="s">
        <v>244</v>
      </c>
      <c r="L1115" t="s">
        <v>245</v>
      </c>
      <c r="M1115">
        <v>608588</v>
      </c>
      <c r="N1115">
        <v>0</v>
      </c>
      <c r="O1115">
        <v>608588</v>
      </c>
      <c r="Q1115" t="e">
        <f>MATCH(A1115,Вед!A:A,0)</f>
        <v>#N/A</v>
      </c>
      <c r="R1115" t="e">
        <f>INDEX(Вед!D:D,Лист2!Q1115)</f>
        <v>#N/A</v>
      </c>
      <c r="S1115" t="e">
        <f>INDEX(Вед!E:E,Лист2!Q1115)</f>
        <v>#N/A</v>
      </c>
      <c r="T1115">
        <f>MATCH(G1115,ЦС2!A:A,0)</f>
        <v>12</v>
      </c>
      <c r="U1115" t="str">
        <f>INDEX(ЦС2!D:D,Лист2!T1115)</f>
        <v>Государственная программа 11</v>
      </c>
      <c r="V1115" t="e">
        <f>MATCH(I1115,ЦС10!A:A,0)</f>
        <v>#N/A</v>
      </c>
      <c r="W1115" t="e">
        <f>INDEX(ЦС10!D:D,Лист2!V1115)</f>
        <v>#N/A</v>
      </c>
      <c r="X1115" t="e">
        <f>INDEX(ЦС10!E:E,Лист2!V1115)</f>
        <v>#N/A</v>
      </c>
      <c r="Y1115">
        <f t="shared" ca="1" si="85"/>
        <v>2</v>
      </c>
      <c r="Z1115">
        <f t="shared" ca="1" si="86"/>
        <v>85775</v>
      </c>
      <c r="AA1115">
        <f t="shared" ca="1" si="87"/>
        <v>441979</v>
      </c>
      <c r="AB1115">
        <f t="shared" ca="1" si="88"/>
        <v>-441979</v>
      </c>
      <c r="AC1115">
        <f t="shared" ca="1" si="89"/>
        <v>0</v>
      </c>
    </row>
    <row r="1116" spans="1:29" x14ac:dyDescent="0.25">
      <c r="A1116" t="s">
        <v>2453</v>
      </c>
      <c r="B1116" t="s">
        <v>2454</v>
      </c>
      <c r="C1116" t="s">
        <v>1349</v>
      </c>
      <c r="D1116" t="s">
        <v>1350</v>
      </c>
      <c r="E1116" t="s">
        <v>1368</v>
      </c>
      <c r="F1116" t="s">
        <v>1369</v>
      </c>
      <c r="G1116" t="s">
        <v>661</v>
      </c>
      <c r="H1116" t="s">
        <v>2473</v>
      </c>
      <c r="I1116" t="s">
        <v>3782</v>
      </c>
      <c r="J1116" t="s">
        <v>3783</v>
      </c>
      <c r="K1116" t="s">
        <v>246</v>
      </c>
      <c r="L1116" t="s">
        <v>247</v>
      </c>
      <c r="M1116">
        <v>299266</v>
      </c>
      <c r="N1116">
        <v>-26884</v>
      </c>
      <c r="O1116">
        <v>272382</v>
      </c>
      <c r="Q1116" t="e">
        <f>MATCH(A1116,Вед!A:A,0)</f>
        <v>#N/A</v>
      </c>
      <c r="R1116" t="e">
        <f>INDEX(Вед!D:D,Лист2!Q1116)</f>
        <v>#N/A</v>
      </c>
      <c r="S1116" t="e">
        <f>INDEX(Вед!E:E,Лист2!Q1116)</f>
        <v>#N/A</v>
      </c>
      <c r="T1116">
        <f>MATCH(G1116,ЦС2!A:A,0)</f>
        <v>12</v>
      </c>
      <c r="U1116" t="str">
        <f>INDEX(ЦС2!D:D,Лист2!T1116)</f>
        <v>Государственная программа 11</v>
      </c>
      <c r="V1116" t="e">
        <f>MATCH(I1116,ЦС10!A:A,0)</f>
        <v>#N/A</v>
      </c>
      <c r="W1116" t="e">
        <f>INDEX(ЦС10!D:D,Лист2!V1116)</f>
        <v>#N/A</v>
      </c>
      <c r="X1116" t="e">
        <f>INDEX(ЦС10!E:E,Лист2!V1116)</f>
        <v>#N/A</v>
      </c>
      <c r="Y1116">
        <f t="shared" ca="1" si="85"/>
        <v>3</v>
      </c>
      <c r="Z1116">
        <f t="shared" ca="1" si="86"/>
        <v>3838</v>
      </c>
      <c r="AA1116">
        <f t="shared" ca="1" si="87"/>
        <v>31447</v>
      </c>
      <c r="AB1116">
        <f t="shared" ca="1" si="88"/>
        <v>0</v>
      </c>
      <c r="AC1116">
        <f t="shared" ca="1" si="89"/>
        <v>31447</v>
      </c>
    </row>
    <row r="1117" spans="1:29" x14ac:dyDescent="0.25">
      <c r="A1117" t="s">
        <v>2453</v>
      </c>
      <c r="B1117" t="s">
        <v>2454</v>
      </c>
      <c r="C1117" t="s">
        <v>1349</v>
      </c>
      <c r="D1117" t="s">
        <v>1350</v>
      </c>
      <c r="E1117" t="s">
        <v>1368</v>
      </c>
      <c r="F1117" t="s">
        <v>1369</v>
      </c>
      <c r="G1117" t="s">
        <v>661</v>
      </c>
      <c r="H1117" t="s">
        <v>2473</v>
      </c>
      <c r="I1117" t="s">
        <v>3782</v>
      </c>
      <c r="J1117" t="s">
        <v>3783</v>
      </c>
      <c r="K1117" t="s">
        <v>82</v>
      </c>
      <c r="L1117" t="s">
        <v>83</v>
      </c>
      <c r="M1117">
        <v>314654</v>
      </c>
      <c r="N1117">
        <v>299376</v>
      </c>
      <c r="O1117">
        <v>614030</v>
      </c>
      <c r="Q1117" t="e">
        <f>MATCH(A1117,Вед!A:A,0)</f>
        <v>#N/A</v>
      </c>
      <c r="R1117" t="e">
        <f>INDEX(Вед!D:D,Лист2!Q1117)</f>
        <v>#N/A</v>
      </c>
      <c r="S1117" t="e">
        <f>INDEX(Вед!E:E,Лист2!Q1117)</f>
        <v>#N/A</v>
      </c>
      <c r="T1117">
        <f>MATCH(G1117,ЦС2!A:A,0)</f>
        <v>12</v>
      </c>
      <c r="U1117" t="str">
        <f>INDEX(ЦС2!D:D,Лист2!T1117)</f>
        <v>Государственная программа 11</v>
      </c>
      <c r="V1117" t="e">
        <f>MATCH(I1117,ЦС10!A:A,0)</f>
        <v>#N/A</v>
      </c>
      <c r="W1117" t="e">
        <f>INDEX(ЦС10!D:D,Лист2!V1117)</f>
        <v>#N/A</v>
      </c>
      <c r="X1117" t="e">
        <f>INDEX(ЦС10!E:E,Лист2!V1117)</f>
        <v>#N/A</v>
      </c>
      <c r="Y1117">
        <f t="shared" ca="1" si="85"/>
        <v>3</v>
      </c>
      <c r="Z1117">
        <f t="shared" ca="1" si="86"/>
        <v>176124</v>
      </c>
      <c r="AA1117">
        <f t="shared" ca="1" si="87"/>
        <v>714964</v>
      </c>
      <c r="AB1117">
        <f t="shared" ca="1" si="88"/>
        <v>0</v>
      </c>
      <c r="AC1117">
        <f t="shared" ca="1" si="89"/>
        <v>714964</v>
      </c>
    </row>
    <row r="1118" spans="1:29" x14ac:dyDescent="0.25">
      <c r="A1118" t="s">
        <v>2453</v>
      </c>
      <c r="B1118" t="s">
        <v>2454</v>
      </c>
      <c r="C1118" t="s">
        <v>1349</v>
      </c>
      <c r="D1118" t="s">
        <v>1350</v>
      </c>
      <c r="E1118" t="s">
        <v>1368</v>
      </c>
      <c r="F1118" t="s">
        <v>1369</v>
      </c>
      <c r="G1118" t="s">
        <v>661</v>
      </c>
      <c r="H1118" t="s">
        <v>2473</v>
      </c>
      <c r="I1118" t="s">
        <v>3782</v>
      </c>
      <c r="J1118" t="s">
        <v>3783</v>
      </c>
      <c r="K1118" t="s">
        <v>102</v>
      </c>
      <c r="L1118" t="s">
        <v>103</v>
      </c>
      <c r="M1118">
        <v>751479</v>
      </c>
      <c r="N1118">
        <v>0</v>
      </c>
      <c r="O1118">
        <v>751479</v>
      </c>
      <c r="Q1118" t="e">
        <f>MATCH(A1118,Вед!A:A,0)</f>
        <v>#N/A</v>
      </c>
      <c r="R1118" t="e">
        <f>INDEX(Вед!D:D,Лист2!Q1118)</f>
        <v>#N/A</v>
      </c>
      <c r="S1118" t="e">
        <f>INDEX(Вед!E:E,Лист2!Q1118)</f>
        <v>#N/A</v>
      </c>
      <c r="T1118">
        <f>MATCH(G1118,ЦС2!A:A,0)</f>
        <v>12</v>
      </c>
      <c r="U1118" t="str">
        <f>INDEX(ЦС2!D:D,Лист2!T1118)</f>
        <v>Государственная программа 11</v>
      </c>
      <c r="V1118" t="e">
        <f>MATCH(I1118,ЦС10!A:A,0)</f>
        <v>#N/A</v>
      </c>
      <c r="W1118" t="e">
        <f>INDEX(ЦС10!D:D,Лист2!V1118)</f>
        <v>#N/A</v>
      </c>
      <c r="X1118" t="e">
        <f>INDEX(ЦС10!E:E,Лист2!V1118)</f>
        <v>#N/A</v>
      </c>
      <c r="Y1118">
        <f t="shared" ca="1" si="85"/>
        <v>1</v>
      </c>
      <c r="Z1118">
        <f t="shared" ca="1" si="86"/>
        <v>560848</v>
      </c>
      <c r="AA1118">
        <f t="shared" ca="1" si="87"/>
        <v>997369</v>
      </c>
      <c r="AB1118">
        <f t="shared" ca="1" si="88"/>
        <v>-560848</v>
      </c>
      <c r="AC1118">
        <f t="shared" ca="1" si="89"/>
        <v>436521</v>
      </c>
    </row>
    <row r="1119" spans="1:29" x14ac:dyDescent="0.25">
      <c r="A1119" t="s">
        <v>2453</v>
      </c>
      <c r="B1119" t="s">
        <v>2454</v>
      </c>
      <c r="C1119" t="s">
        <v>1349</v>
      </c>
      <c r="D1119" t="s">
        <v>1350</v>
      </c>
      <c r="E1119" t="s">
        <v>1368</v>
      </c>
      <c r="F1119" t="s">
        <v>1369</v>
      </c>
      <c r="G1119" t="s">
        <v>661</v>
      </c>
      <c r="H1119" t="s">
        <v>2473</v>
      </c>
      <c r="I1119" t="s">
        <v>3782</v>
      </c>
      <c r="J1119" t="s">
        <v>3783</v>
      </c>
      <c r="K1119" t="s">
        <v>258</v>
      </c>
      <c r="L1119" t="s">
        <v>259</v>
      </c>
      <c r="M1119">
        <v>598011</v>
      </c>
      <c r="N1119">
        <v>0</v>
      </c>
      <c r="O1119">
        <v>598011</v>
      </c>
      <c r="Q1119" t="e">
        <f>MATCH(A1119,Вед!A:A,0)</f>
        <v>#N/A</v>
      </c>
      <c r="R1119" t="e">
        <f>INDEX(Вед!D:D,Лист2!Q1119)</f>
        <v>#N/A</v>
      </c>
      <c r="S1119" t="e">
        <f>INDEX(Вед!E:E,Лист2!Q1119)</f>
        <v>#N/A</v>
      </c>
      <c r="T1119">
        <f>MATCH(G1119,ЦС2!A:A,0)</f>
        <v>12</v>
      </c>
      <c r="U1119" t="str">
        <f>INDEX(ЦС2!D:D,Лист2!T1119)</f>
        <v>Государственная программа 11</v>
      </c>
      <c r="V1119" t="e">
        <f>MATCH(I1119,ЦС10!A:A,0)</f>
        <v>#N/A</v>
      </c>
      <c r="W1119" t="e">
        <f>INDEX(ЦС10!D:D,Лист2!V1119)</f>
        <v>#N/A</v>
      </c>
      <c r="X1119" t="e">
        <f>INDEX(ЦС10!E:E,Лист2!V1119)</f>
        <v>#N/A</v>
      </c>
      <c r="Y1119">
        <f t="shared" ca="1" si="85"/>
        <v>2</v>
      </c>
      <c r="Z1119">
        <f t="shared" ca="1" si="86"/>
        <v>408336</v>
      </c>
      <c r="AA1119">
        <f t="shared" ca="1" si="87"/>
        <v>527124</v>
      </c>
      <c r="AB1119">
        <f t="shared" ca="1" si="88"/>
        <v>-527124</v>
      </c>
      <c r="AC1119">
        <f t="shared" ca="1" si="89"/>
        <v>0</v>
      </c>
    </row>
    <row r="1120" spans="1:29" x14ac:dyDescent="0.25">
      <c r="A1120" t="s">
        <v>2453</v>
      </c>
      <c r="B1120" t="s">
        <v>2454</v>
      </c>
      <c r="C1120" t="s">
        <v>1349</v>
      </c>
      <c r="D1120" t="s">
        <v>1350</v>
      </c>
      <c r="E1120" t="s">
        <v>1368</v>
      </c>
      <c r="F1120" t="s">
        <v>1369</v>
      </c>
      <c r="G1120" t="s">
        <v>661</v>
      </c>
      <c r="H1120" t="s">
        <v>2473</v>
      </c>
      <c r="I1120" t="s">
        <v>3782</v>
      </c>
      <c r="J1120" t="s">
        <v>3783</v>
      </c>
      <c r="K1120" t="s">
        <v>248</v>
      </c>
      <c r="L1120" t="s">
        <v>249</v>
      </c>
      <c r="M1120">
        <v>322950</v>
      </c>
      <c r="N1120">
        <v>-322950</v>
      </c>
      <c r="O1120">
        <v>0</v>
      </c>
      <c r="Q1120" t="e">
        <f>MATCH(A1120,Вед!A:A,0)</f>
        <v>#N/A</v>
      </c>
      <c r="R1120" t="e">
        <f>INDEX(Вед!D:D,Лист2!Q1120)</f>
        <v>#N/A</v>
      </c>
      <c r="S1120" t="e">
        <f>INDEX(Вед!E:E,Лист2!Q1120)</f>
        <v>#N/A</v>
      </c>
      <c r="T1120">
        <f>MATCH(G1120,ЦС2!A:A,0)</f>
        <v>12</v>
      </c>
      <c r="U1120" t="str">
        <f>INDEX(ЦС2!D:D,Лист2!T1120)</f>
        <v>Государственная программа 11</v>
      </c>
      <c r="V1120" t="e">
        <f>MATCH(I1120,ЦС10!A:A,0)</f>
        <v>#N/A</v>
      </c>
      <c r="W1120" t="e">
        <f>INDEX(ЦС10!D:D,Лист2!V1120)</f>
        <v>#N/A</v>
      </c>
      <c r="X1120" t="e">
        <f>INDEX(ЦС10!E:E,Лист2!V1120)</f>
        <v>#N/A</v>
      </c>
      <c r="Y1120">
        <f t="shared" ca="1" si="85"/>
        <v>3</v>
      </c>
      <c r="Z1120">
        <f t="shared" ca="1" si="86"/>
        <v>141901</v>
      </c>
      <c r="AA1120">
        <f t="shared" ca="1" si="87"/>
        <v>380789</v>
      </c>
      <c r="AB1120">
        <f t="shared" ca="1" si="88"/>
        <v>0</v>
      </c>
      <c r="AC1120">
        <f t="shared" ca="1" si="89"/>
        <v>380789</v>
      </c>
    </row>
    <row r="1121" spans="1:29" x14ac:dyDescent="0.25">
      <c r="A1121" t="s">
        <v>2453</v>
      </c>
      <c r="B1121" t="s">
        <v>2454</v>
      </c>
      <c r="C1121" t="s">
        <v>1349</v>
      </c>
      <c r="D1121" t="s">
        <v>1350</v>
      </c>
      <c r="E1121" t="s">
        <v>1368</v>
      </c>
      <c r="F1121" t="s">
        <v>1369</v>
      </c>
      <c r="G1121" t="s">
        <v>661</v>
      </c>
      <c r="H1121" t="s">
        <v>2473</v>
      </c>
      <c r="I1121" t="s">
        <v>3784</v>
      </c>
      <c r="J1121" t="s">
        <v>3785</v>
      </c>
      <c r="K1121" t="s">
        <v>102</v>
      </c>
      <c r="L1121" t="s">
        <v>103</v>
      </c>
      <c r="M1121">
        <v>319234</v>
      </c>
      <c r="N1121">
        <v>-319234</v>
      </c>
      <c r="O1121">
        <v>0</v>
      </c>
      <c r="Q1121" t="e">
        <f>MATCH(A1121,Вед!A:A,0)</f>
        <v>#N/A</v>
      </c>
      <c r="R1121" t="e">
        <f>INDEX(Вед!D:D,Лист2!Q1121)</f>
        <v>#N/A</v>
      </c>
      <c r="S1121" t="e">
        <f>INDEX(Вед!E:E,Лист2!Q1121)</f>
        <v>#N/A</v>
      </c>
      <c r="T1121">
        <f>MATCH(G1121,ЦС2!A:A,0)</f>
        <v>12</v>
      </c>
      <c r="U1121" t="str">
        <f>INDEX(ЦС2!D:D,Лист2!T1121)</f>
        <v>Государственная программа 11</v>
      </c>
      <c r="V1121" t="e">
        <f>MATCH(I1121,ЦС10!A:A,0)</f>
        <v>#N/A</v>
      </c>
      <c r="W1121" t="e">
        <f>INDEX(ЦС10!D:D,Лист2!V1121)</f>
        <v>#N/A</v>
      </c>
      <c r="X1121" t="e">
        <f>INDEX(ЦС10!E:E,Лист2!V1121)</f>
        <v>#N/A</v>
      </c>
      <c r="Y1121">
        <f t="shared" ca="1" si="85"/>
        <v>1</v>
      </c>
      <c r="Z1121">
        <f t="shared" ca="1" si="86"/>
        <v>150159</v>
      </c>
      <c r="AA1121">
        <f t="shared" ca="1" si="87"/>
        <v>330211</v>
      </c>
      <c r="AB1121">
        <f t="shared" ca="1" si="88"/>
        <v>-150159</v>
      </c>
      <c r="AC1121">
        <f t="shared" ca="1" si="89"/>
        <v>180052</v>
      </c>
    </row>
    <row r="1122" spans="1:29" x14ac:dyDescent="0.25">
      <c r="A1122" t="s">
        <v>2453</v>
      </c>
      <c r="B1122" t="s">
        <v>2454</v>
      </c>
      <c r="C1122" t="s">
        <v>1349</v>
      </c>
      <c r="D1122" t="s">
        <v>1350</v>
      </c>
      <c r="E1122" t="s">
        <v>1368</v>
      </c>
      <c r="F1122" t="s">
        <v>1369</v>
      </c>
      <c r="G1122" t="s">
        <v>661</v>
      </c>
      <c r="H1122" t="s">
        <v>2473</v>
      </c>
      <c r="I1122" t="s">
        <v>3786</v>
      </c>
      <c r="J1122" t="s">
        <v>3787</v>
      </c>
      <c r="K1122" t="s">
        <v>741</v>
      </c>
      <c r="L1122" t="s">
        <v>742</v>
      </c>
      <c r="M1122">
        <v>75679</v>
      </c>
      <c r="N1122">
        <v>16160</v>
      </c>
      <c r="O1122">
        <v>91839</v>
      </c>
      <c r="Q1122" t="e">
        <f>MATCH(A1122,Вед!A:A,0)</f>
        <v>#N/A</v>
      </c>
      <c r="R1122" t="e">
        <f>INDEX(Вед!D:D,Лист2!Q1122)</f>
        <v>#N/A</v>
      </c>
      <c r="S1122" t="e">
        <f>INDEX(Вед!E:E,Лист2!Q1122)</f>
        <v>#N/A</v>
      </c>
      <c r="T1122">
        <f>MATCH(G1122,ЦС2!A:A,0)</f>
        <v>12</v>
      </c>
      <c r="U1122" t="str">
        <f>INDEX(ЦС2!D:D,Лист2!T1122)</f>
        <v>Государственная программа 11</v>
      </c>
      <c r="V1122" t="e">
        <f>MATCH(I1122,ЦС10!A:A,0)</f>
        <v>#N/A</v>
      </c>
      <c r="W1122" t="e">
        <f>INDEX(ЦС10!D:D,Лист2!V1122)</f>
        <v>#N/A</v>
      </c>
      <c r="X1122" t="e">
        <f>INDEX(ЦС10!E:E,Лист2!V1122)</f>
        <v>#N/A</v>
      </c>
      <c r="Y1122">
        <f t="shared" ca="1" si="85"/>
        <v>2</v>
      </c>
      <c r="Z1122">
        <f t="shared" ca="1" si="86"/>
        <v>76428</v>
      </c>
      <c r="AA1122">
        <f t="shared" ca="1" si="87"/>
        <v>179985</v>
      </c>
      <c r="AB1122">
        <f t="shared" ca="1" si="88"/>
        <v>-179985</v>
      </c>
      <c r="AC1122">
        <f t="shared" ca="1" si="89"/>
        <v>0</v>
      </c>
    </row>
    <row r="1123" spans="1:29" x14ac:dyDescent="0.25">
      <c r="A1123" t="s">
        <v>2453</v>
      </c>
      <c r="B1123" t="s">
        <v>2454</v>
      </c>
      <c r="C1123" t="s">
        <v>21</v>
      </c>
      <c r="D1123" t="s">
        <v>22</v>
      </c>
      <c r="E1123" t="s">
        <v>208</v>
      </c>
      <c r="F1123" t="s">
        <v>209</v>
      </c>
      <c r="G1123" t="s">
        <v>661</v>
      </c>
      <c r="H1123" t="s">
        <v>2473</v>
      </c>
      <c r="I1123" t="s">
        <v>3784</v>
      </c>
      <c r="J1123" t="s">
        <v>3785</v>
      </c>
      <c r="K1123" t="s">
        <v>102</v>
      </c>
      <c r="L1123" t="s">
        <v>103</v>
      </c>
      <c r="M1123">
        <v>564625</v>
      </c>
      <c r="N1123">
        <v>0</v>
      </c>
      <c r="O1123">
        <v>564625</v>
      </c>
      <c r="Q1123" t="e">
        <f>MATCH(A1123,Вед!A:A,0)</f>
        <v>#N/A</v>
      </c>
      <c r="R1123" t="e">
        <f>INDEX(Вед!D:D,Лист2!Q1123)</f>
        <v>#N/A</v>
      </c>
      <c r="S1123" t="e">
        <f>INDEX(Вед!E:E,Лист2!Q1123)</f>
        <v>#N/A</v>
      </c>
      <c r="T1123">
        <f>MATCH(G1123,ЦС2!A:A,0)</f>
        <v>12</v>
      </c>
      <c r="U1123" t="str">
        <f>INDEX(ЦС2!D:D,Лист2!T1123)</f>
        <v>Государственная программа 11</v>
      </c>
      <c r="V1123" t="e">
        <f>MATCH(I1123,ЦС10!A:A,0)</f>
        <v>#N/A</v>
      </c>
      <c r="W1123" t="e">
        <f>INDEX(ЦС10!D:D,Лист2!V1123)</f>
        <v>#N/A</v>
      </c>
      <c r="X1123" t="e">
        <f>INDEX(ЦС10!E:E,Лист2!V1123)</f>
        <v>#N/A</v>
      </c>
      <c r="Y1123">
        <f t="shared" ca="1" si="85"/>
        <v>2</v>
      </c>
      <c r="Z1123">
        <f t="shared" ca="1" si="86"/>
        <v>4384</v>
      </c>
      <c r="AA1123">
        <f t="shared" ca="1" si="87"/>
        <v>260228</v>
      </c>
      <c r="AB1123">
        <f t="shared" ca="1" si="88"/>
        <v>-260228</v>
      </c>
      <c r="AC1123">
        <f t="shared" ca="1" si="89"/>
        <v>0</v>
      </c>
    </row>
    <row r="1124" spans="1:29" x14ac:dyDescent="0.25">
      <c r="A1124" t="s">
        <v>2455</v>
      </c>
      <c r="B1124" t="s">
        <v>2456</v>
      </c>
      <c r="C1124" t="s">
        <v>473</v>
      </c>
      <c r="D1124" t="s">
        <v>474</v>
      </c>
      <c r="E1124" t="s">
        <v>907</v>
      </c>
      <c r="F1124" t="s">
        <v>908</v>
      </c>
      <c r="G1124" t="s">
        <v>2241</v>
      </c>
      <c r="H1124" t="s">
        <v>2492</v>
      </c>
      <c r="I1124" t="s">
        <v>3788</v>
      </c>
      <c r="J1124" t="s">
        <v>3789</v>
      </c>
      <c r="K1124" t="s">
        <v>242</v>
      </c>
      <c r="L1124" t="s">
        <v>243</v>
      </c>
      <c r="M1124">
        <v>430279</v>
      </c>
      <c r="N1124">
        <v>-36141</v>
      </c>
      <c r="O1124">
        <v>394138</v>
      </c>
      <c r="Q1124" t="e">
        <f>MATCH(A1124,Вед!A:A,0)</f>
        <v>#N/A</v>
      </c>
      <c r="R1124" t="e">
        <f>INDEX(Вед!D:D,Лист2!Q1124)</f>
        <v>#N/A</v>
      </c>
      <c r="S1124" t="e">
        <f>INDEX(Вед!E:E,Лист2!Q1124)</f>
        <v>#N/A</v>
      </c>
      <c r="T1124">
        <f>MATCH(G1124,ЦС2!A:A,0)</f>
        <v>30</v>
      </c>
      <c r="U1124" t="str">
        <f>INDEX(ЦС2!D:D,Лист2!T1124)</f>
        <v>Государственная программа 29</v>
      </c>
      <c r="V1124" t="e">
        <f>MATCH(I1124,ЦС10!A:A,0)</f>
        <v>#N/A</v>
      </c>
      <c r="W1124" t="e">
        <f>INDEX(ЦС10!D:D,Лист2!V1124)</f>
        <v>#N/A</v>
      </c>
      <c r="X1124" t="e">
        <f>INDEX(ЦС10!E:E,Лист2!V1124)</f>
        <v>#N/A</v>
      </c>
      <c r="Y1124">
        <f t="shared" ca="1" si="85"/>
        <v>3</v>
      </c>
      <c r="Z1124">
        <f t="shared" ca="1" si="86"/>
        <v>398867</v>
      </c>
      <c r="AA1124">
        <f t="shared" ca="1" si="87"/>
        <v>631155</v>
      </c>
      <c r="AB1124">
        <f t="shared" ca="1" si="88"/>
        <v>0</v>
      </c>
      <c r="AC1124">
        <f t="shared" ca="1" si="89"/>
        <v>631155</v>
      </c>
    </row>
    <row r="1125" spans="1:29" x14ac:dyDescent="0.25">
      <c r="A1125" t="s">
        <v>2455</v>
      </c>
      <c r="B1125" t="s">
        <v>2456</v>
      </c>
      <c r="C1125" t="s">
        <v>473</v>
      </c>
      <c r="D1125" t="s">
        <v>474</v>
      </c>
      <c r="E1125" t="s">
        <v>907</v>
      </c>
      <c r="F1125" t="s">
        <v>908</v>
      </c>
      <c r="G1125" t="s">
        <v>2241</v>
      </c>
      <c r="H1125" t="s">
        <v>2492</v>
      </c>
      <c r="I1125" t="s">
        <v>3788</v>
      </c>
      <c r="J1125" t="s">
        <v>3789</v>
      </c>
      <c r="K1125" t="s">
        <v>244</v>
      </c>
      <c r="L1125" t="s">
        <v>245</v>
      </c>
      <c r="M1125">
        <v>49528</v>
      </c>
      <c r="N1125">
        <v>-49528</v>
      </c>
      <c r="O1125">
        <v>0</v>
      </c>
      <c r="Q1125" t="e">
        <f>MATCH(A1125,Вед!A:A,0)</f>
        <v>#N/A</v>
      </c>
      <c r="R1125" t="e">
        <f>INDEX(Вед!D:D,Лист2!Q1125)</f>
        <v>#N/A</v>
      </c>
      <c r="S1125" t="e">
        <f>INDEX(Вед!E:E,Лист2!Q1125)</f>
        <v>#N/A</v>
      </c>
      <c r="T1125">
        <f>MATCH(G1125,ЦС2!A:A,0)</f>
        <v>30</v>
      </c>
      <c r="U1125" t="str">
        <f>INDEX(ЦС2!D:D,Лист2!T1125)</f>
        <v>Государственная программа 29</v>
      </c>
      <c r="V1125" t="e">
        <f>MATCH(I1125,ЦС10!A:A,0)</f>
        <v>#N/A</v>
      </c>
      <c r="W1125" t="e">
        <f>INDEX(ЦС10!D:D,Лист2!V1125)</f>
        <v>#N/A</v>
      </c>
      <c r="X1125" t="e">
        <f>INDEX(ЦС10!E:E,Лист2!V1125)</f>
        <v>#N/A</v>
      </c>
      <c r="Y1125">
        <f t="shared" ca="1" si="85"/>
        <v>3</v>
      </c>
      <c r="Z1125">
        <f t="shared" ca="1" si="86"/>
        <v>833170</v>
      </c>
      <c r="AA1125">
        <f t="shared" ca="1" si="87"/>
        <v>857351</v>
      </c>
      <c r="AB1125">
        <f t="shared" ca="1" si="88"/>
        <v>0</v>
      </c>
      <c r="AC1125">
        <f t="shared" ca="1" si="89"/>
        <v>857351</v>
      </c>
    </row>
    <row r="1126" spans="1:29" x14ac:dyDescent="0.25">
      <c r="A1126" t="s">
        <v>2455</v>
      </c>
      <c r="B1126" t="s">
        <v>2456</v>
      </c>
      <c r="C1126" t="s">
        <v>473</v>
      </c>
      <c r="D1126" t="s">
        <v>474</v>
      </c>
      <c r="E1126" t="s">
        <v>907</v>
      </c>
      <c r="F1126" t="s">
        <v>908</v>
      </c>
      <c r="G1126" t="s">
        <v>2241</v>
      </c>
      <c r="H1126" t="s">
        <v>2492</v>
      </c>
      <c r="I1126" t="s">
        <v>3788</v>
      </c>
      <c r="J1126" t="s">
        <v>3789</v>
      </c>
      <c r="K1126" t="s">
        <v>246</v>
      </c>
      <c r="L1126" t="s">
        <v>247</v>
      </c>
      <c r="M1126">
        <v>124368</v>
      </c>
      <c r="N1126">
        <v>-99316</v>
      </c>
      <c r="O1126">
        <v>25052</v>
      </c>
      <c r="Q1126" t="e">
        <f>MATCH(A1126,Вед!A:A,0)</f>
        <v>#N/A</v>
      </c>
      <c r="R1126" t="e">
        <f>INDEX(Вед!D:D,Лист2!Q1126)</f>
        <v>#N/A</v>
      </c>
      <c r="S1126" t="e">
        <f>INDEX(Вед!E:E,Лист2!Q1126)</f>
        <v>#N/A</v>
      </c>
      <c r="T1126">
        <f>MATCH(G1126,ЦС2!A:A,0)</f>
        <v>30</v>
      </c>
      <c r="U1126" t="str">
        <f>INDEX(ЦС2!D:D,Лист2!T1126)</f>
        <v>Государственная программа 29</v>
      </c>
      <c r="V1126" t="e">
        <f>MATCH(I1126,ЦС10!A:A,0)</f>
        <v>#N/A</v>
      </c>
      <c r="W1126" t="e">
        <f>INDEX(ЦС10!D:D,Лист2!V1126)</f>
        <v>#N/A</v>
      </c>
      <c r="X1126" t="e">
        <f>INDEX(ЦС10!E:E,Лист2!V1126)</f>
        <v>#N/A</v>
      </c>
      <c r="Y1126">
        <f t="shared" ca="1" si="85"/>
        <v>0</v>
      </c>
      <c r="Z1126">
        <f t="shared" ca="1" si="86"/>
        <v>405780</v>
      </c>
      <c r="AA1126">
        <f t="shared" ca="1" si="87"/>
        <v>979253</v>
      </c>
      <c r="AB1126">
        <f t="shared" ca="1" si="88"/>
        <v>405780</v>
      </c>
      <c r="AC1126">
        <f t="shared" ca="1" si="89"/>
        <v>1385033</v>
      </c>
    </row>
    <row r="1127" spans="1:29" x14ac:dyDescent="0.25">
      <c r="A1127" t="s">
        <v>2455</v>
      </c>
      <c r="B1127" t="s">
        <v>2456</v>
      </c>
      <c r="C1127" t="s">
        <v>473</v>
      </c>
      <c r="D1127" t="s">
        <v>474</v>
      </c>
      <c r="E1127" t="s">
        <v>907</v>
      </c>
      <c r="F1127" t="s">
        <v>908</v>
      </c>
      <c r="G1127" t="s">
        <v>2241</v>
      </c>
      <c r="H1127" t="s">
        <v>2492</v>
      </c>
      <c r="I1127" t="s">
        <v>3788</v>
      </c>
      <c r="J1127" t="s">
        <v>3789</v>
      </c>
      <c r="K1127" t="s">
        <v>82</v>
      </c>
      <c r="L1127" t="s">
        <v>83</v>
      </c>
      <c r="M1127">
        <v>402518</v>
      </c>
      <c r="N1127">
        <v>-402518</v>
      </c>
      <c r="O1127">
        <v>0</v>
      </c>
      <c r="Q1127" t="e">
        <f>MATCH(A1127,Вед!A:A,0)</f>
        <v>#N/A</v>
      </c>
      <c r="R1127" t="e">
        <f>INDEX(Вед!D:D,Лист2!Q1127)</f>
        <v>#N/A</v>
      </c>
      <c r="S1127" t="e">
        <f>INDEX(Вед!E:E,Лист2!Q1127)</f>
        <v>#N/A</v>
      </c>
      <c r="T1127">
        <f>MATCH(G1127,ЦС2!A:A,0)</f>
        <v>30</v>
      </c>
      <c r="U1127" t="str">
        <f>INDEX(ЦС2!D:D,Лист2!T1127)</f>
        <v>Государственная программа 29</v>
      </c>
      <c r="V1127" t="e">
        <f>MATCH(I1127,ЦС10!A:A,0)</f>
        <v>#N/A</v>
      </c>
      <c r="W1127" t="e">
        <f>INDEX(ЦС10!D:D,Лист2!V1127)</f>
        <v>#N/A</v>
      </c>
      <c r="X1127" t="e">
        <f>INDEX(ЦС10!E:E,Лист2!V1127)</f>
        <v>#N/A</v>
      </c>
      <c r="Y1127">
        <f t="shared" ca="1" si="85"/>
        <v>2</v>
      </c>
      <c r="Z1127">
        <f t="shared" ca="1" si="86"/>
        <v>43504</v>
      </c>
      <c r="AA1127">
        <f t="shared" ca="1" si="87"/>
        <v>150612</v>
      </c>
      <c r="AB1127">
        <f t="shared" ca="1" si="88"/>
        <v>-150612</v>
      </c>
      <c r="AC1127">
        <f t="shared" ca="1" si="89"/>
        <v>0</v>
      </c>
    </row>
    <row r="1128" spans="1:29" x14ac:dyDescent="0.25">
      <c r="A1128" t="s">
        <v>2455</v>
      </c>
      <c r="B1128" t="s">
        <v>2456</v>
      </c>
      <c r="C1128" t="s">
        <v>473</v>
      </c>
      <c r="D1128" t="s">
        <v>474</v>
      </c>
      <c r="E1128" t="s">
        <v>907</v>
      </c>
      <c r="F1128" t="s">
        <v>908</v>
      </c>
      <c r="G1128" t="s">
        <v>2241</v>
      </c>
      <c r="H1128" t="s">
        <v>2492</v>
      </c>
      <c r="I1128" t="s">
        <v>3788</v>
      </c>
      <c r="J1128" t="s">
        <v>3789</v>
      </c>
      <c r="K1128" t="s">
        <v>102</v>
      </c>
      <c r="L1128" t="s">
        <v>103</v>
      </c>
      <c r="M1128">
        <v>145939</v>
      </c>
      <c r="N1128">
        <v>-115445</v>
      </c>
      <c r="O1128">
        <v>30494</v>
      </c>
      <c r="Q1128" t="e">
        <f>MATCH(A1128,Вед!A:A,0)</f>
        <v>#N/A</v>
      </c>
      <c r="R1128" t="e">
        <f>INDEX(Вед!D:D,Лист2!Q1128)</f>
        <v>#N/A</v>
      </c>
      <c r="S1128" t="e">
        <f>INDEX(Вед!E:E,Лист2!Q1128)</f>
        <v>#N/A</v>
      </c>
      <c r="T1128">
        <f>MATCH(G1128,ЦС2!A:A,0)</f>
        <v>30</v>
      </c>
      <c r="U1128" t="str">
        <f>INDEX(ЦС2!D:D,Лист2!T1128)</f>
        <v>Государственная программа 29</v>
      </c>
      <c r="V1128" t="e">
        <f>MATCH(I1128,ЦС10!A:A,0)</f>
        <v>#N/A</v>
      </c>
      <c r="W1128" t="e">
        <f>INDEX(ЦС10!D:D,Лист2!V1128)</f>
        <v>#N/A</v>
      </c>
      <c r="X1128" t="e">
        <f>INDEX(ЦС10!E:E,Лист2!V1128)</f>
        <v>#N/A</v>
      </c>
      <c r="Y1128">
        <f t="shared" ca="1" si="85"/>
        <v>0</v>
      </c>
      <c r="Z1128">
        <f t="shared" ca="1" si="86"/>
        <v>119997</v>
      </c>
      <c r="AA1128">
        <f t="shared" ca="1" si="87"/>
        <v>394453</v>
      </c>
      <c r="AB1128">
        <f t="shared" ca="1" si="88"/>
        <v>119997</v>
      </c>
      <c r="AC1128">
        <f t="shared" ca="1" si="89"/>
        <v>514450</v>
      </c>
    </row>
    <row r="1129" spans="1:29" x14ac:dyDescent="0.25">
      <c r="A1129" t="s">
        <v>2455</v>
      </c>
      <c r="B1129" t="s">
        <v>2456</v>
      </c>
      <c r="C1129" t="s">
        <v>473</v>
      </c>
      <c r="D1129" t="s">
        <v>474</v>
      </c>
      <c r="E1129" t="s">
        <v>907</v>
      </c>
      <c r="F1129" t="s">
        <v>908</v>
      </c>
      <c r="G1129" t="s">
        <v>2241</v>
      </c>
      <c r="H1129" t="s">
        <v>2492</v>
      </c>
      <c r="I1129" t="s">
        <v>3788</v>
      </c>
      <c r="J1129" t="s">
        <v>3789</v>
      </c>
      <c r="K1129" t="s">
        <v>258</v>
      </c>
      <c r="L1129" t="s">
        <v>259</v>
      </c>
      <c r="M1129">
        <v>126580</v>
      </c>
      <c r="N1129">
        <v>51826</v>
      </c>
      <c r="O1129">
        <v>178406</v>
      </c>
      <c r="Q1129" t="e">
        <f>MATCH(A1129,Вед!A:A,0)</f>
        <v>#N/A</v>
      </c>
      <c r="R1129" t="e">
        <f>INDEX(Вед!D:D,Лист2!Q1129)</f>
        <v>#N/A</v>
      </c>
      <c r="S1129" t="e">
        <f>INDEX(Вед!E:E,Лист2!Q1129)</f>
        <v>#N/A</v>
      </c>
      <c r="T1129">
        <f>MATCH(G1129,ЦС2!A:A,0)</f>
        <v>30</v>
      </c>
      <c r="U1129" t="str">
        <f>INDEX(ЦС2!D:D,Лист2!T1129)</f>
        <v>Государственная программа 29</v>
      </c>
      <c r="V1129" t="e">
        <f>MATCH(I1129,ЦС10!A:A,0)</f>
        <v>#N/A</v>
      </c>
      <c r="W1129" t="e">
        <f>INDEX(ЦС10!D:D,Лист2!V1129)</f>
        <v>#N/A</v>
      </c>
      <c r="X1129" t="e">
        <f>INDEX(ЦС10!E:E,Лист2!V1129)</f>
        <v>#N/A</v>
      </c>
      <c r="Y1129">
        <f t="shared" ca="1" si="85"/>
        <v>1</v>
      </c>
      <c r="Z1129">
        <f t="shared" ca="1" si="86"/>
        <v>68825</v>
      </c>
      <c r="AA1129">
        <f t="shared" ca="1" si="87"/>
        <v>408400</v>
      </c>
      <c r="AB1129">
        <f t="shared" ca="1" si="88"/>
        <v>-68825</v>
      </c>
      <c r="AC1129">
        <f t="shared" ca="1" si="89"/>
        <v>339575</v>
      </c>
    </row>
    <row r="1130" spans="1:29" x14ac:dyDescent="0.25">
      <c r="A1130" t="s">
        <v>2455</v>
      </c>
      <c r="B1130" t="s">
        <v>2456</v>
      </c>
      <c r="C1130" t="s">
        <v>473</v>
      </c>
      <c r="D1130" t="s">
        <v>474</v>
      </c>
      <c r="E1130" t="s">
        <v>907</v>
      </c>
      <c r="F1130" t="s">
        <v>908</v>
      </c>
      <c r="G1130" t="s">
        <v>2241</v>
      </c>
      <c r="H1130" t="s">
        <v>2492</v>
      </c>
      <c r="I1130" t="s">
        <v>3790</v>
      </c>
      <c r="J1130" t="s">
        <v>3791</v>
      </c>
      <c r="K1130" t="s">
        <v>102</v>
      </c>
      <c r="L1130" t="s">
        <v>103</v>
      </c>
      <c r="M1130">
        <v>906714</v>
      </c>
      <c r="N1130">
        <v>-906714</v>
      </c>
      <c r="O1130">
        <v>0</v>
      </c>
      <c r="Q1130" t="e">
        <f>MATCH(A1130,Вед!A:A,0)</f>
        <v>#N/A</v>
      </c>
      <c r="R1130" t="e">
        <f>INDEX(Вед!D:D,Лист2!Q1130)</f>
        <v>#N/A</v>
      </c>
      <c r="S1130" t="e">
        <f>INDEX(Вед!E:E,Лист2!Q1130)</f>
        <v>#N/A</v>
      </c>
      <c r="T1130">
        <f>MATCH(G1130,ЦС2!A:A,0)</f>
        <v>30</v>
      </c>
      <c r="U1130" t="str">
        <f>INDEX(ЦС2!D:D,Лист2!T1130)</f>
        <v>Государственная программа 29</v>
      </c>
      <c r="V1130" t="e">
        <f>MATCH(I1130,ЦС10!A:A,0)</f>
        <v>#N/A</v>
      </c>
      <c r="W1130" t="e">
        <f>INDEX(ЦС10!D:D,Лист2!V1130)</f>
        <v>#N/A</v>
      </c>
      <c r="X1130" t="e">
        <f>INDEX(ЦС10!E:E,Лист2!V1130)</f>
        <v>#N/A</v>
      </c>
      <c r="Y1130">
        <f t="shared" ca="1" si="85"/>
        <v>0</v>
      </c>
      <c r="Z1130">
        <f t="shared" ca="1" si="86"/>
        <v>224268</v>
      </c>
      <c r="AA1130">
        <f t="shared" ca="1" si="87"/>
        <v>523177</v>
      </c>
      <c r="AB1130">
        <f t="shared" ca="1" si="88"/>
        <v>224268</v>
      </c>
      <c r="AC1130">
        <f t="shared" ca="1" si="89"/>
        <v>747445</v>
      </c>
    </row>
    <row r="1131" spans="1:29" x14ac:dyDescent="0.25">
      <c r="A1131" t="s">
        <v>2455</v>
      </c>
      <c r="B1131" t="s">
        <v>2456</v>
      </c>
      <c r="C1131" t="s">
        <v>473</v>
      </c>
      <c r="D1131" t="s">
        <v>474</v>
      </c>
      <c r="E1131" t="s">
        <v>497</v>
      </c>
      <c r="F1131" t="s">
        <v>498</v>
      </c>
      <c r="G1131" t="s">
        <v>2241</v>
      </c>
      <c r="H1131" t="s">
        <v>2492</v>
      </c>
      <c r="I1131" t="s">
        <v>3792</v>
      </c>
      <c r="J1131" t="s">
        <v>3793</v>
      </c>
      <c r="K1131" t="s">
        <v>2008</v>
      </c>
      <c r="L1131" t="s">
        <v>2009</v>
      </c>
      <c r="M1131">
        <v>923144</v>
      </c>
      <c r="N1131">
        <v>0</v>
      </c>
      <c r="O1131">
        <v>923144</v>
      </c>
      <c r="Q1131" t="e">
        <f>MATCH(A1131,Вед!A:A,0)</f>
        <v>#N/A</v>
      </c>
      <c r="R1131" t="e">
        <f>INDEX(Вед!D:D,Лист2!Q1131)</f>
        <v>#N/A</v>
      </c>
      <c r="S1131" t="e">
        <f>INDEX(Вед!E:E,Лист2!Q1131)</f>
        <v>#N/A</v>
      </c>
      <c r="T1131">
        <f>MATCH(G1131,ЦС2!A:A,0)</f>
        <v>30</v>
      </c>
      <c r="U1131" t="str">
        <f>INDEX(ЦС2!D:D,Лист2!T1131)</f>
        <v>Государственная программа 29</v>
      </c>
      <c r="V1131" t="e">
        <f>MATCH(I1131,ЦС10!A:A,0)</f>
        <v>#N/A</v>
      </c>
      <c r="W1131" t="e">
        <f>INDEX(ЦС10!D:D,Лист2!V1131)</f>
        <v>#N/A</v>
      </c>
      <c r="X1131" t="e">
        <f>INDEX(ЦС10!E:E,Лист2!V1131)</f>
        <v>#N/A</v>
      </c>
      <c r="Y1131">
        <f t="shared" ca="1" si="85"/>
        <v>2</v>
      </c>
      <c r="Z1131">
        <f t="shared" ca="1" si="86"/>
        <v>984440</v>
      </c>
      <c r="AA1131">
        <f t="shared" ca="1" si="87"/>
        <v>988194</v>
      </c>
      <c r="AB1131">
        <f t="shared" ca="1" si="88"/>
        <v>-988194</v>
      </c>
      <c r="AC1131">
        <f t="shared" ca="1" si="89"/>
        <v>0</v>
      </c>
    </row>
    <row r="1132" spans="1:29" x14ac:dyDescent="0.25">
      <c r="A1132" t="s">
        <v>2455</v>
      </c>
      <c r="B1132" t="s">
        <v>2456</v>
      </c>
      <c r="C1132" t="s">
        <v>473</v>
      </c>
      <c r="D1132" t="s">
        <v>474</v>
      </c>
      <c r="E1132" t="s">
        <v>497</v>
      </c>
      <c r="F1132" t="s">
        <v>498</v>
      </c>
      <c r="G1132" t="s">
        <v>2241</v>
      </c>
      <c r="H1132" t="s">
        <v>2492</v>
      </c>
      <c r="I1132" t="s">
        <v>3794</v>
      </c>
      <c r="J1132" t="s">
        <v>3795</v>
      </c>
      <c r="K1132" t="s">
        <v>2008</v>
      </c>
      <c r="L1132" t="s">
        <v>2009</v>
      </c>
      <c r="M1132">
        <v>660430</v>
      </c>
      <c r="N1132">
        <v>123244</v>
      </c>
      <c r="O1132">
        <v>783674</v>
      </c>
      <c r="Q1132" t="e">
        <f>MATCH(A1132,Вед!A:A,0)</f>
        <v>#N/A</v>
      </c>
      <c r="R1132" t="e">
        <f>INDEX(Вед!D:D,Лист2!Q1132)</f>
        <v>#N/A</v>
      </c>
      <c r="S1132" t="e">
        <f>INDEX(Вед!E:E,Лист2!Q1132)</f>
        <v>#N/A</v>
      </c>
      <c r="T1132">
        <f>MATCH(G1132,ЦС2!A:A,0)</f>
        <v>30</v>
      </c>
      <c r="U1132" t="str">
        <f>INDEX(ЦС2!D:D,Лист2!T1132)</f>
        <v>Государственная программа 29</v>
      </c>
      <c r="V1132" t="e">
        <f>MATCH(I1132,ЦС10!A:A,0)</f>
        <v>#N/A</v>
      </c>
      <c r="W1132" t="e">
        <f>INDEX(ЦС10!D:D,Лист2!V1132)</f>
        <v>#N/A</v>
      </c>
      <c r="X1132" t="e">
        <f>INDEX(ЦС10!E:E,Лист2!V1132)</f>
        <v>#N/A</v>
      </c>
      <c r="Y1132">
        <f t="shared" ca="1" si="85"/>
        <v>3</v>
      </c>
      <c r="Z1132">
        <f t="shared" ca="1" si="86"/>
        <v>174139</v>
      </c>
      <c r="AA1132">
        <f t="shared" ca="1" si="87"/>
        <v>660754</v>
      </c>
      <c r="AB1132">
        <f t="shared" ca="1" si="88"/>
        <v>0</v>
      </c>
      <c r="AC1132">
        <f t="shared" ca="1" si="89"/>
        <v>660754</v>
      </c>
    </row>
    <row r="1133" spans="1:29" x14ac:dyDescent="0.25">
      <c r="A1133" t="s">
        <v>2455</v>
      </c>
      <c r="B1133" t="s">
        <v>2456</v>
      </c>
      <c r="C1133" t="s">
        <v>21</v>
      </c>
      <c r="D1133" t="s">
        <v>22</v>
      </c>
      <c r="E1133" t="s">
        <v>208</v>
      </c>
      <c r="F1133" t="s">
        <v>209</v>
      </c>
      <c r="G1133" t="s">
        <v>2241</v>
      </c>
      <c r="H1133" t="s">
        <v>2492</v>
      </c>
      <c r="I1133" t="s">
        <v>3790</v>
      </c>
      <c r="J1133" t="s">
        <v>3791</v>
      </c>
      <c r="K1133" t="s">
        <v>102</v>
      </c>
      <c r="L1133" t="s">
        <v>103</v>
      </c>
      <c r="M1133">
        <v>211038</v>
      </c>
      <c r="N1133">
        <v>0</v>
      </c>
      <c r="O1133">
        <v>211038</v>
      </c>
      <c r="Q1133" t="e">
        <f>MATCH(A1133,Вед!A:A,0)</f>
        <v>#N/A</v>
      </c>
      <c r="R1133" t="e">
        <f>INDEX(Вед!D:D,Лист2!Q1133)</f>
        <v>#N/A</v>
      </c>
      <c r="S1133" t="e">
        <f>INDEX(Вед!E:E,Лист2!Q1133)</f>
        <v>#N/A</v>
      </c>
      <c r="T1133">
        <f>MATCH(G1133,ЦС2!A:A,0)</f>
        <v>30</v>
      </c>
      <c r="U1133" t="str">
        <f>INDEX(ЦС2!D:D,Лист2!T1133)</f>
        <v>Государственная программа 29</v>
      </c>
      <c r="V1133" t="e">
        <f>MATCH(I1133,ЦС10!A:A,0)</f>
        <v>#N/A</v>
      </c>
      <c r="W1133" t="e">
        <f>INDEX(ЦС10!D:D,Лист2!V1133)</f>
        <v>#N/A</v>
      </c>
      <c r="X1133" t="e">
        <f>INDEX(ЦС10!E:E,Лист2!V1133)</f>
        <v>#N/A</v>
      </c>
      <c r="Y1133">
        <f t="shared" ca="1" si="85"/>
        <v>3</v>
      </c>
      <c r="Z1133">
        <f t="shared" ca="1" si="86"/>
        <v>3170</v>
      </c>
      <c r="AA1133">
        <f t="shared" ca="1" si="87"/>
        <v>170393</v>
      </c>
      <c r="AB1133">
        <f t="shared" ca="1" si="88"/>
        <v>0</v>
      </c>
      <c r="AC1133">
        <f t="shared" ca="1" si="89"/>
        <v>170393</v>
      </c>
    </row>
    <row r="1134" spans="1:29" x14ac:dyDescent="0.25">
      <c r="A1134" t="s">
        <v>2457</v>
      </c>
      <c r="B1134" t="s">
        <v>2458</v>
      </c>
      <c r="C1134" t="s">
        <v>21</v>
      </c>
      <c r="D1134" t="s">
        <v>22</v>
      </c>
      <c r="E1134" t="s">
        <v>208</v>
      </c>
      <c r="F1134" t="s">
        <v>209</v>
      </c>
      <c r="G1134" t="s">
        <v>1902</v>
      </c>
      <c r="H1134" t="s">
        <v>2490</v>
      </c>
      <c r="I1134" t="s">
        <v>3796</v>
      </c>
      <c r="J1134" t="s">
        <v>3797</v>
      </c>
      <c r="K1134" t="s">
        <v>102</v>
      </c>
      <c r="L1134" t="s">
        <v>103</v>
      </c>
      <c r="M1134">
        <v>514485</v>
      </c>
      <c r="N1134">
        <v>0</v>
      </c>
      <c r="O1134">
        <v>514485</v>
      </c>
      <c r="Q1134" t="e">
        <f>MATCH(A1134,Вед!A:A,0)</f>
        <v>#N/A</v>
      </c>
      <c r="R1134" t="e">
        <f>INDEX(Вед!D:D,Лист2!Q1134)</f>
        <v>#N/A</v>
      </c>
      <c r="S1134" t="e">
        <f>INDEX(Вед!E:E,Лист2!Q1134)</f>
        <v>#N/A</v>
      </c>
      <c r="T1134">
        <f>MATCH(G1134,ЦС2!A:A,0)</f>
        <v>6</v>
      </c>
      <c r="U1134" t="str">
        <f>INDEX(ЦС2!D:D,Лист2!T1134)</f>
        <v>Государственная программа 5</v>
      </c>
      <c r="V1134" t="e">
        <f>MATCH(I1134,ЦС10!A:A,0)</f>
        <v>#N/A</v>
      </c>
      <c r="W1134" t="e">
        <f>INDEX(ЦС10!D:D,Лист2!V1134)</f>
        <v>#N/A</v>
      </c>
      <c r="X1134" t="e">
        <f>INDEX(ЦС10!E:E,Лист2!V1134)</f>
        <v>#N/A</v>
      </c>
      <c r="Y1134">
        <f t="shared" ca="1" si="85"/>
        <v>3</v>
      </c>
      <c r="Z1134">
        <f t="shared" ca="1" si="86"/>
        <v>604696</v>
      </c>
      <c r="AA1134">
        <f t="shared" ca="1" si="87"/>
        <v>752578</v>
      </c>
      <c r="AB1134">
        <f t="shared" ca="1" si="88"/>
        <v>0</v>
      </c>
      <c r="AC1134">
        <f t="shared" ca="1" si="89"/>
        <v>752578</v>
      </c>
    </row>
    <row r="1135" spans="1:29" x14ac:dyDescent="0.25">
      <c r="A1135" t="s">
        <v>2457</v>
      </c>
      <c r="B1135" t="s">
        <v>2458</v>
      </c>
      <c r="C1135" t="s">
        <v>21</v>
      </c>
      <c r="D1135" t="s">
        <v>22</v>
      </c>
      <c r="E1135" t="s">
        <v>1981</v>
      </c>
      <c r="F1135" t="s">
        <v>1982</v>
      </c>
      <c r="G1135" t="s">
        <v>1902</v>
      </c>
      <c r="H1135" t="s">
        <v>2490</v>
      </c>
      <c r="I1135" t="s">
        <v>3798</v>
      </c>
      <c r="J1135" t="s">
        <v>3799</v>
      </c>
      <c r="K1135" t="s">
        <v>56</v>
      </c>
      <c r="L1135" t="s">
        <v>57</v>
      </c>
      <c r="M1135">
        <v>779606</v>
      </c>
      <c r="N1135">
        <v>-779606</v>
      </c>
      <c r="O1135">
        <v>0</v>
      </c>
      <c r="Q1135" t="e">
        <f>MATCH(A1135,Вед!A:A,0)</f>
        <v>#N/A</v>
      </c>
      <c r="R1135" t="e">
        <f>INDEX(Вед!D:D,Лист2!Q1135)</f>
        <v>#N/A</v>
      </c>
      <c r="S1135" t="e">
        <f>INDEX(Вед!E:E,Лист2!Q1135)</f>
        <v>#N/A</v>
      </c>
      <c r="T1135">
        <f>MATCH(G1135,ЦС2!A:A,0)</f>
        <v>6</v>
      </c>
      <c r="U1135" t="str">
        <f>INDEX(ЦС2!D:D,Лист2!T1135)</f>
        <v>Государственная программа 5</v>
      </c>
      <c r="V1135" t="e">
        <f>MATCH(I1135,ЦС10!A:A,0)</f>
        <v>#N/A</v>
      </c>
      <c r="W1135" t="e">
        <f>INDEX(ЦС10!D:D,Лист2!V1135)</f>
        <v>#N/A</v>
      </c>
      <c r="X1135" t="e">
        <f>INDEX(ЦС10!E:E,Лист2!V1135)</f>
        <v>#N/A</v>
      </c>
      <c r="Y1135">
        <f t="shared" ca="1" si="85"/>
        <v>0</v>
      </c>
      <c r="Z1135">
        <f t="shared" ca="1" si="86"/>
        <v>558218</v>
      </c>
      <c r="AA1135">
        <f t="shared" ca="1" si="87"/>
        <v>791381</v>
      </c>
      <c r="AB1135">
        <f t="shared" ca="1" si="88"/>
        <v>558218</v>
      </c>
      <c r="AC1135">
        <f t="shared" ca="1" si="89"/>
        <v>1349599</v>
      </c>
    </row>
    <row r="1136" spans="1:29" x14ac:dyDescent="0.25">
      <c r="A1136" t="s">
        <v>2457</v>
      </c>
      <c r="B1136" t="s">
        <v>2458</v>
      </c>
      <c r="C1136" t="s">
        <v>21</v>
      </c>
      <c r="D1136" t="s">
        <v>22</v>
      </c>
      <c r="E1136" t="s">
        <v>1981</v>
      </c>
      <c r="F1136" t="s">
        <v>1982</v>
      </c>
      <c r="G1136" t="s">
        <v>1902</v>
      </c>
      <c r="H1136" t="s">
        <v>2490</v>
      </c>
      <c r="I1136" t="s">
        <v>3798</v>
      </c>
      <c r="J1136" t="s">
        <v>3799</v>
      </c>
      <c r="K1136" t="s">
        <v>154</v>
      </c>
      <c r="L1136" t="s">
        <v>155</v>
      </c>
      <c r="M1136">
        <v>488263</v>
      </c>
      <c r="N1136">
        <v>-189076</v>
      </c>
      <c r="O1136">
        <v>299187</v>
      </c>
      <c r="Q1136" t="e">
        <f>MATCH(A1136,Вед!A:A,0)</f>
        <v>#N/A</v>
      </c>
      <c r="R1136" t="e">
        <f>INDEX(Вед!D:D,Лист2!Q1136)</f>
        <v>#N/A</v>
      </c>
      <c r="S1136" t="e">
        <f>INDEX(Вед!E:E,Лист2!Q1136)</f>
        <v>#N/A</v>
      </c>
      <c r="T1136">
        <f>MATCH(G1136,ЦС2!A:A,0)</f>
        <v>6</v>
      </c>
      <c r="U1136" t="str">
        <f>INDEX(ЦС2!D:D,Лист2!T1136)</f>
        <v>Государственная программа 5</v>
      </c>
      <c r="V1136" t="e">
        <f>MATCH(I1136,ЦС10!A:A,0)</f>
        <v>#N/A</v>
      </c>
      <c r="W1136" t="e">
        <f>INDEX(ЦС10!D:D,Лист2!V1136)</f>
        <v>#N/A</v>
      </c>
      <c r="X1136" t="e">
        <f>INDEX(ЦС10!E:E,Лист2!V1136)</f>
        <v>#N/A</v>
      </c>
      <c r="Y1136">
        <f t="shared" ca="1" si="85"/>
        <v>3</v>
      </c>
      <c r="Z1136">
        <f t="shared" ca="1" si="86"/>
        <v>52860</v>
      </c>
      <c r="AA1136">
        <f t="shared" ca="1" si="87"/>
        <v>349179</v>
      </c>
      <c r="AB1136">
        <f t="shared" ca="1" si="88"/>
        <v>0</v>
      </c>
      <c r="AC1136">
        <f t="shared" ca="1" si="89"/>
        <v>349179</v>
      </c>
    </row>
    <row r="1137" spans="1:29" x14ac:dyDescent="0.25">
      <c r="A1137" t="s">
        <v>2457</v>
      </c>
      <c r="B1137" t="s">
        <v>2458</v>
      </c>
      <c r="C1137" t="s">
        <v>21</v>
      </c>
      <c r="D1137" t="s">
        <v>22</v>
      </c>
      <c r="E1137" t="s">
        <v>1981</v>
      </c>
      <c r="F1137" t="s">
        <v>1982</v>
      </c>
      <c r="G1137" t="s">
        <v>1902</v>
      </c>
      <c r="H1137" t="s">
        <v>2490</v>
      </c>
      <c r="I1137" t="s">
        <v>3800</v>
      </c>
      <c r="J1137" t="s">
        <v>3801</v>
      </c>
      <c r="K1137" t="s">
        <v>58</v>
      </c>
      <c r="L1137" t="s">
        <v>59</v>
      </c>
      <c r="M1137">
        <v>404226</v>
      </c>
      <c r="N1137">
        <v>199149</v>
      </c>
      <c r="O1137">
        <v>603375</v>
      </c>
      <c r="Q1137" t="e">
        <f>MATCH(A1137,Вед!A:A,0)</f>
        <v>#N/A</v>
      </c>
      <c r="R1137" t="e">
        <f>INDEX(Вед!D:D,Лист2!Q1137)</f>
        <v>#N/A</v>
      </c>
      <c r="S1137" t="e">
        <f>INDEX(Вед!E:E,Лист2!Q1137)</f>
        <v>#N/A</v>
      </c>
      <c r="T1137">
        <f>MATCH(G1137,ЦС2!A:A,0)</f>
        <v>6</v>
      </c>
      <c r="U1137" t="str">
        <f>INDEX(ЦС2!D:D,Лист2!T1137)</f>
        <v>Государственная программа 5</v>
      </c>
      <c r="V1137" t="e">
        <f>MATCH(I1137,ЦС10!A:A,0)</f>
        <v>#N/A</v>
      </c>
      <c r="W1137" t="e">
        <f>INDEX(ЦС10!D:D,Лист2!V1137)</f>
        <v>#N/A</v>
      </c>
      <c r="X1137" t="e">
        <f>INDEX(ЦС10!E:E,Лист2!V1137)</f>
        <v>#N/A</v>
      </c>
      <c r="Y1137">
        <f t="shared" ca="1" si="85"/>
        <v>2</v>
      </c>
      <c r="Z1137">
        <f t="shared" ca="1" si="86"/>
        <v>580786</v>
      </c>
      <c r="AA1137">
        <f t="shared" ca="1" si="87"/>
        <v>691045</v>
      </c>
      <c r="AB1137">
        <f t="shared" ca="1" si="88"/>
        <v>-691045</v>
      </c>
      <c r="AC1137">
        <f t="shared" ca="1" si="89"/>
        <v>0</v>
      </c>
    </row>
    <row r="1138" spans="1:29" x14ac:dyDescent="0.25">
      <c r="A1138" t="s">
        <v>2457</v>
      </c>
      <c r="B1138" t="s">
        <v>2458</v>
      </c>
      <c r="C1138" t="s">
        <v>21</v>
      </c>
      <c r="D1138" t="s">
        <v>22</v>
      </c>
      <c r="E1138" t="s">
        <v>1981</v>
      </c>
      <c r="F1138" t="s">
        <v>1982</v>
      </c>
      <c r="G1138" t="s">
        <v>1902</v>
      </c>
      <c r="H1138" t="s">
        <v>2490</v>
      </c>
      <c r="I1138" t="s">
        <v>3800</v>
      </c>
      <c r="J1138" t="s">
        <v>3801</v>
      </c>
      <c r="K1138" t="s">
        <v>365</v>
      </c>
      <c r="L1138" t="s">
        <v>366</v>
      </c>
      <c r="M1138">
        <v>105772</v>
      </c>
      <c r="N1138">
        <v>-16896</v>
      </c>
      <c r="O1138">
        <v>88876</v>
      </c>
      <c r="Q1138" t="e">
        <f>MATCH(A1138,Вед!A:A,0)</f>
        <v>#N/A</v>
      </c>
      <c r="R1138" t="e">
        <f>INDEX(Вед!D:D,Лист2!Q1138)</f>
        <v>#N/A</v>
      </c>
      <c r="S1138" t="e">
        <f>INDEX(Вед!E:E,Лист2!Q1138)</f>
        <v>#N/A</v>
      </c>
      <c r="T1138">
        <f>MATCH(G1138,ЦС2!A:A,0)</f>
        <v>6</v>
      </c>
      <c r="U1138" t="str">
        <f>INDEX(ЦС2!D:D,Лист2!T1138)</f>
        <v>Государственная программа 5</v>
      </c>
      <c r="V1138" t="e">
        <f>MATCH(I1138,ЦС10!A:A,0)</f>
        <v>#N/A</v>
      </c>
      <c r="W1138" t="e">
        <f>INDEX(ЦС10!D:D,Лист2!V1138)</f>
        <v>#N/A</v>
      </c>
      <c r="X1138" t="e">
        <f>INDEX(ЦС10!E:E,Лист2!V1138)</f>
        <v>#N/A</v>
      </c>
      <c r="Y1138">
        <f t="shared" ca="1" si="85"/>
        <v>0</v>
      </c>
      <c r="Z1138">
        <f t="shared" ca="1" si="86"/>
        <v>28680</v>
      </c>
      <c r="AA1138">
        <f t="shared" ca="1" si="87"/>
        <v>86562</v>
      </c>
      <c r="AB1138">
        <f t="shared" ca="1" si="88"/>
        <v>28680</v>
      </c>
      <c r="AC1138">
        <f t="shared" ca="1" si="89"/>
        <v>115242</v>
      </c>
    </row>
    <row r="1139" spans="1:29" x14ac:dyDescent="0.25">
      <c r="A1139" t="s">
        <v>2457</v>
      </c>
      <c r="B1139" t="s">
        <v>2458</v>
      </c>
      <c r="C1139" t="s">
        <v>21</v>
      </c>
      <c r="D1139" t="s">
        <v>22</v>
      </c>
      <c r="E1139" t="s">
        <v>1981</v>
      </c>
      <c r="F1139" t="s">
        <v>1982</v>
      </c>
      <c r="G1139" t="s">
        <v>1902</v>
      </c>
      <c r="H1139" t="s">
        <v>2490</v>
      </c>
      <c r="I1139" t="s">
        <v>3802</v>
      </c>
      <c r="J1139" t="s">
        <v>3803</v>
      </c>
      <c r="K1139" t="s">
        <v>102</v>
      </c>
      <c r="L1139" t="s">
        <v>103</v>
      </c>
      <c r="M1139">
        <v>533809</v>
      </c>
      <c r="N1139">
        <v>-175280</v>
      </c>
      <c r="O1139">
        <v>358529</v>
      </c>
      <c r="Q1139" t="e">
        <f>MATCH(A1139,Вед!A:A,0)</f>
        <v>#N/A</v>
      </c>
      <c r="R1139" t="e">
        <f>INDEX(Вед!D:D,Лист2!Q1139)</f>
        <v>#N/A</v>
      </c>
      <c r="S1139" t="e">
        <f>INDEX(Вед!E:E,Лист2!Q1139)</f>
        <v>#N/A</v>
      </c>
      <c r="T1139">
        <f>MATCH(G1139,ЦС2!A:A,0)</f>
        <v>6</v>
      </c>
      <c r="U1139" t="str">
        <f>INDEX(ЦС2!D:D,Лист2!T1139)</f>
        <v>Государственная программа 5</v>
      </c>
      <c r="V1139" t="e">
        <f>MATCH(I1139,ЦС10!A:A,0)</f>
        <v>#N/A</v>
      </c>
      <c r="W1139" t="e">
        <f>INDEX(ЦС10!D:D,Лист2!V1139)</f>
        <v>#N/A</v>
      </c>
      <c r="X1139" t="e">
        <f>INDEX(ЦС10!E:E,Лист2!V1139)</f>
        <v>#N/A</v>
      </c>
      <c r="Y1139">
        <f t="shared" ca="1" si="85"/>
        <v>1</v>
      </c>
      <c r="Z1139">
        <f t="shared" ca="1" si="86"/>
        <v>20445</v>
      </c>
      <c r="AA1139">
        <f t="shared" ca="1" si="87"/>
        <v>42701</v>
      </c>
      <c r="AB1139">
        <f t="shared" ca="1" si="88"/>
        <v>-20445</v>
      </c>
      <c r="AC1139">
        <f t="shared" ca="1" si="89"/>
        <v>22256</v>
      </c>
    </row>
    <row r="1140" spans="1:29" x14ac:dyDescent="0.25">
      <c r="A1140" t="s">
        <v>2457</v>
      </c>
      <c r="B1140" t="s">
        <v>2458</v>
      </c>
      <c r="C1140" t="s">
        <v>21</v>
      </c>
      <c r="D1140" t="s">
        <v>22</v>
      </c>
      <c r="E1140" t="s">
        <v>1981</v>
      </c>
      <c r="F1140" t="s">
        <v>1982</v>
      </c>
      <c r="G1140" t="s">
        <v>1902</v>
      </c>
      <c r="H1140" t="s">
        <v>2490</v>
      </c>
      <c r="I1140" t="s">
        <v>3804</v>
      </c>
      <c r="J1140" t="s">
        <v>3805</v>
      </c>
      <c r="K1140" t="s">
        <v>190</v>
      </c>
      <c r="L1140" t="s">
        <v>191</v>
      </c>
      <c r="M1140">
        <v>591856</v>
      </c>
      <c r="N1140">
        <v>-380135</v>
      </c>
      <c r="O1140">
        <v>211721</v>
      </c>
      <c r="Q1140" t="e">
        <f>MATCH(A1140,Вед!A:A,0)</f>
        <v>#N/A</v>
      </c>
      <c r="R1140" t="e">
        <f>INDEX(Вед!D:D,Лист2!Q1140)</f>
        <v>#N/A</v>
      </c>
      <c r="S1140" t="e">
        <f>INDEX(Вед!E:E,Лист2!Q1140)</f>
        <v>#N/A</v>
      </c>
      <c r="T1140">
        <f>MATCH(G1140,ЦС2!A:A,0)</f>
        <v>6</v>
      </c>
      <c r="U1140" t="str">
        <f>INDEX(ЦС2!D:D,Лист2!T1140)</f>
        <v>Государственная программа 5</v>
      </c>
      <c r="V1140" t="e">
        <f>MATCH(I1140,ЦС10!A:A,0)</f>
        <v>#N/A</v>
      </c>
      <c r="W1140" t="e">
        <f>INDEX(ЦС10!D:D,Лист2!V1140)</f>
        <v>#N/A</v>
      </c>
      <c r="X1140" t="e">
        <f>INDEX(ЦС10!E:E,Лист2!V1140)</f>
        <v>#N/A</v>
      </c>
      <c r="Y1140">
        <f t="shared" ca="1" si="85"/>
        <v>1</v>
      </c>
      <c r="Z1140">
        <f t="shared" ca="1" si="86"/>
        <v>559507</v>
      </c>
      <c r="AA1140">
        <f t="shared" ca="1" si="87"/>
        <v>761083</v>
      </c>
      <c r="AB1140">
        <f t="shared" ca="1" si="88"/>
        <v>-559507</v>
      </c>
      <c r="AC1140">
        <f t="shared" ca="1" si="89"/>
        <v>201576</v>
      </c>
    </row>
    <row r="1141" spans="1:29" x14ac:dyDescent="0.25">
      <c r="A1141" t="s">
        <v>2457</v>
      </c>
      <c r="B1141" t="s">
        <v>2458</v>
      </c>
      <c r="C1141" t="s">
        <v>21</v>
      </c>
      <c r="D1141" t="s">
        <v>22</v>
      </c>
      <c r="E1141" t="s">
        <v>1981</v>
      </c>
      <c r="F1141" t="s">
        <v>1982</v>
      </c>
      <c r="G1141" t="s">
        <v>1902</v>
      </c>
      <c r="H1141" t="s">
        <v>2490</v>
      </c>
      <c r="I1141" t="s">
        <v>3806</v>
      </c>
      <c r="J1141" t="s">
        <v>3807</v>
      </c>
      <c r="K1141" t="s">
        <v>68</v>
      </c>
      <c r="L1141" t="s">
        <v>69</v>
      </c>
      <c r="M1141">
        <v>274726</v>
      </c>
      <c r="N1141">
        <v>-156880</v>
      </c>
      <c r="O1141">
        <v>117846</v>
      </c>
      <c r="Q1141" t="e">
        <f>MATCH(A1141,Вед!A:A,0)</f>
        <v>#N/A</v>
      </c>
      <c r="R1141" t="e">
        <f>INDEX(Вед!D:D,Лист2!Q1141)</f>
        <v>#N/A</v>
      </c>
      <c r="S1141" t="e">
        <f>INDEX(Вед!E:E,Лист2!Q1141)</f>
        <v>#N/A</v>
      </c>
      <c r="T1141">
        <f>MATCH(G1141,ЦС2!A:A,0)</f>
        <v>6</v>
      </c>
      <c r="U1141" t="str">
        <f>INDEX(ЦС2!D:D,Лист2!T1141)</f>
        <v>Государственная программа 5</v>
      </c>
      <c r="V1141" t="e">
        <f>MATCH(I1141,ЦС10!A:A,0)</f>
        <v>#N/A</v>
      </c>
      <c r="W1141" t="e">
        <f>INDEX(ЦС10!D:D,Лист2!V1141)</f>
        <v>#N/A</v>
      </c>
      <c r="X1141" t="e">
        <f>INDEX(ЦС10!E:E,Лист2!V1141)</f>
        <v>#N/A</v>
      </c>
      <c r="Y1141">
        <f t="shared" ca="1" si="85"/>
        <v>0</v>
      </c>
      <c r="Z1141">
        <f t="shared" ca="1" si="86"/>
        <v>156131</v>
      </c>
      <c r="AA1141">
        <f t="shared" ca="1" si="87"/>
        <v>274902</v>
      </c>
      <c r="AB1141">
        <f t="shared" ca="1" si="88"/>
        <v>156131</v>
      </c>
      <c r="AC1141">
        <f t="shared" ca="1" si="89"/>
        <v>431033</v>
      </c>
    </row>
    <row r="1142" spans="1:29" x14ac:dyDescent="0.25">
      <c r="A1142" t="s">
        <v>2457</v>
      </c>
      <c r="B1142" t="s">
        <v>2458</v>
      </c>
      <c r="C1142" t="s">
        <v>21</v>
      </c>
      <c r="D1142" t="s">
        <v>22</v>
      </c>
      <c r="E1142" t="s">
        <v>1981</v>
      </c>
      <c r="F1142" t="s">
        <v>1982</v>
      </c>
      <c r="G1142" t="s">
        <v>1902</v>
      </c>
      <c r="H1142" t="s">
        <v>2490</v>
      </c>
      <c r="I1142" t="s">
        <v>3808</v>
      </c>
      <c r="J1142" t="s">
        <v>3809</v>
      </c>
      <c r="K1142" t="s">
        <v>1540</v>
      </c>
      <c r="L1142" t="s">
        <v>1541</v>
      </c>
      <c r="M1142">
        <v>174781</v>
      </c>
      <c r="N1142">
        <v>89223</v>
      </c>
      <c r="O1142">
        <v>264004</v>
      </c>
      <c r="Q1142" t="e">
        <f>MATCH(A1142,Вед!A:A,0)</f>
        <v>#N/A</v>
      </c>
      <c r="R1142" t="e">
        <f>INDEX(Вед!D:D,Лист2!Q1142)</f>
        <v>#N/A</v>
      </c>
      <c r="S1142" t="e">
        <f>INDEX(Вед!E:E,Лист2!Q1142)</f>
        <v>#N/A</v>
      </c>
      <c r="T1142">
        <f>MATCH(G1142,ЦС2!A:A,0)</f>
        <v>6</v>
      </c>
      <c r="U1142" t="str">
        <f>INDEX(ЦС2!D:D,Лист2!T1142)</f>
        <v>Государственная программа 5</v>
      </c>
      <c r="V1142" t="e">
        <f>MATCH(I1142,ЦС10!A:A,0)</f>
        <v>#N/A</v>
      </c>
      <c r="W1142" t="e">
        <f>INDEX(ЦС10!D:D,Лист2!V1142)</f>
        <v>#N/A</v>
      </c>
      <c r="X1142" t="e">
        <f>INDEX(ЦС10!E:E,Лист2!V1142)</f>
        <v>#N/A</v>
      </c>
      <c r="Y1142">
        <f t="shared" ca="1" si="85"/>
        <v>3</v>
      </c>
      <c r="Z1142">
        <f t="shared" ca="1" si="86"/>
        <v>588262</v>
      </c>
      <c r="AA1142">
        <f t="shared" ca="1" si="87"/>
        <v>672390</v>
      </c>
      <c r="AB1142">
        <f t="shared" ca="1" si="88"/>
        <v>0</v>
      </c>
      <c r="AC1142">
        <f t="shared" ca="1" si="89"/>
        <v>672390</v>
      </c>
    </row>
    <row r="1143" spans="1:29" x14ac:dyDescent="0.25">
      <c r="A1143" t="s">
        <v>2457</v>
      </c>
      <c r="B1143" t="s">
        <v>2458</v>
      </c>
      <c r="C1143" t="s">
        <v>21</v>
      </c>
      <c r="D1143" t="s">
        <v>22</v>
      </c>
      <c r="E1143" t="s">
        <v>1981</v>
      </c>
      <c r="F1143" t="s">
        <v>1982</v>
      </c>
      <c r="G1143" t="s">
        <v>1902</v>
      </c>
      <c r="H1143" t="s">
        <v>2490</v>
      </c>
      <c r="I1143" t="s">
        <v>3810</v>
      </c>
      <c r="J1143" t="s">
        <v>3811</v>
      </c>
      <c r="K1143" t="s">
        <v>102</v>
      </c>
      <c r="L1143" t="s">
        <v>103</v>
      </c>
      <c r="M1143">
        <v>235885</v>
      </c>
      <c r="N1143">
        <v>-216513</v>
      </c>
      <c r="O1143">
        <v>19372</v>
      </c>
      <c r="Q1143" t="e">
        <f>MATCH(A1143,Вед!A:A,0)</f>
        <v>#N/A</v>
      </c>
      <c r="R1143" t="e">
        <f>INDEX(Вед!D:D,Лист2!Q1143)</f>
        <v>#N/A</v>
      </c>
      <c r="S1143" t="e">
        <f>INDEX(Вед!E:E,Лист2!Q1143)</f>
        <v>#N/A</v>
      </c>
      <c r="T1143">
        <f>MATCH(G1143,ЦС2!A:A,0)</f>
        <v>6</v>
      </c>
      <c r="U1143" t="str">
        <f>INDEX(ЦС2!D:D,Лист2!T1143)</f>
        <v>Государственная программа 5</v>
      </c>
      <c r="V1143" t="e">
        <f>MATCH(I1143,ЦС10!A:A,0)</f>
        <v>#N/A</v>
      </c>
      <c r="W1143" t="e">
        <f>INDEX(ЦС10!D:D,Лист2!V1143)</f>
        <v>#N/A</v>
      </c>
      <c r="X1143" t="e">
        <f>INDEX(ЦС10!E:E,Лист2!V1143)</f>
        <v>#N/A</v>
      </c>
      <c r="Y1143">
        <f t="shared" ca="1" si="85"/>
        <v>0</v>
      </c>
      <c r="Z1143">
        <f t="shared" ca="1" si="86"/>
        <v>207842</v>
      </c>
      <c r="AA1143">
        <f t="shared" ca="1" si="87"/>
        <v>834120</v>
      </c>
      <c r="AB1143">
        <f t="shared" ca="1" si="88"/>
        <v>207842</v>
      </c>
      <c r="AC1143">
        <f t="shared" ca="1" si="89"/>
        <v>1041962</v>
      </c>
    </row>
    <row r="1144" spans="1:29" x14ac:dyDescent="0.25">
      <c r="A1144" t="s">
        <v>2457</v>
      </c>
      <c r="B1144" t="s">
        <v>2458</v>
      </c>
      <c r="C1144" t="s">
        <v>21</v>
      </c>
      <c r="D1144" t="s">
        <v>22</v>
      </c>
      <c r="E1144" t="s">
        <v>1981</v>
      </c>
      <c r="F1144" t="s">
        <v>1982</v>
      </c>
      <c r="G1144" t="s">
        <v>1902</v>
      </c>
      <c r="H1144" t="s">
        <v>2490</v>
      </c>
      <c r="I1144" t="s">
        <v>3812</v>
      </c>
      <c r="J1144" t="s">
        <v>3813</v>
      </c>
      <c r="K1144" t="s">
        <v>102</v>
      </c>
      <c r="L1144" t="s">
        <v>103</v>
      </c>
      <c r="M1144">
        <v>737339</v>
      </c>
      <c r="N1144">
        <v>-338915</v>
      </c>
      <c r="O1144">
        <v>398424</v>
      </c>
      <c r="Q1144" t="e">
        <f>MATCH(A1144,Вед!A:A,0)</f>
        <v>#N/A</v>
      </c>
      <c r="R1144" t="e">
        <f>INDEX(Вед!D:D,Лист2!Q1144)</f>
        <v>#N/A</v>
      </c>
      <c r="S1144" t="e">
        <f>INDEX(Вед!E:E,Лист2!Q1144)</f>
        <v>#N/A</v>
      </c>
      <c r="T1144">
        <f>MATCH(G1144,ЦС2!A:A,0)</f>
        <v>6</v>
      </c>
      <c r="U1144" t="str">
        <f>INDEX(ЦС2!D:D,Лист2!T1144)</f>
        <v>Государственная программа 5</v>
      </c>
      <c r="V1144" t="e">
        <f>MATCH(I1144,ЦС10!A:A,0)</f>
        <v>#N/A</v>
      </c>
      <c r="W1144" t="e">
        <f>INDEX(ЦС10!D:D,Лист2!V1144)</f>
        <v>#N/A</v>
      </c>
      <c r="X1144" t="e">
        <f>INDEX(ЦС10!E:E,Лист2!V1144)</f>
        <v>#N/A</v>
      </c>
      <c r="Y1144">
        <f t="shared" ca="1" si="85"/>
        <v>3</v>
      </c>
      <c r="Z1144">
        <f t="shared" ca="1" si="86"/>
        <v>3778</v>
      </c>
      <c r="AA1144">
        <f t="shared" ca="1" si="87"/>
        <v>95366</v>
      </c>
      <c r="AB1144">
        <f t="shared" ca="1" si="88"/>
        <v>0</v>
      </c>
      <c r="AC1144">
        <f t="shared" ca="1" si="89"/>
        <v>95366</v>
      </c>
    </row>
    <row r="1145" spans="1:29" x14ac:dyDescent="0.25">
      <c r="A1145" t="s">
        <v>2457</v>
      </c>
      <c r="B1145" t="s">
        <v>2458</v>
      </c>
      <c r="C1145" t="s">
        <v>21</v>
      </c>
      <c r="D1145" t="s">
        <v>22</v>
      </c>
      <c r="E1145" t="s">
        <v>1981</v>
      </c>
      <c r="F1145" t="s">
        <v>1982</v>
      </c>
      <c r="G1145" t="s">
        <v>1051</v>
      </c>
      <c r="H1145" t="s">
        <v>2485</v>
      </c>
      <c r="I1145" t="s">
        <v>3014</v>
      </c>
      <c r="J1145" t="s">
        <v>3015</v>
      </c>
      <c r="K1145" t="s">
        <v>74</v>
      </c>
      <c r="L1145" t="s">
        <v>75</v>
      </c>
      <c r="M1145">
        <v>841732</v>
      </c>
      <c r="N1145">
        <v>-783489</v>
      </c>
      <c r="O1145">
        <v>58243</v>
      </c>
      <c r="Q1145" t="e">
        <f>MATCH(A1145,Вед!A:A,0)</f>
        <v>#N/A</v>
      </c>
      <c r="R1145" t="e">
        <f>INDEX(Вед!D:D,Лист2!Q1145)</f>
        <v>#N/A</v>
      </c>
      <c r="S1145" t="e">
        <f>INDEX(Вед!E:E,Лист2!Q1145)</f>
        <v>#N/A</v>
      </c>
      <c r="T1145">
        <f>MATCH(G1145,ЦС2!A:A,0)</f>
        <v>20</v>
      </c>
      <c r="U1145" t="str">
        <f>INDEX(ЦС2!D:D,Лист2!T1145)</f>
        <v>Государственная программа 19</v>
      </c>
      <c r="V1145" t="e">
        <f>MATCH(I1145,ЦС10!A:A,0)</f>
        <v>#N/A</v>
      </c>
      <c r="W1145" t="e">
        <f>INDEX(ЦС10!D:D,Лист2!V1145)</f>
        <v>#N/A</v>
      </c>
      <c r="X1145" t="e">
        <f>INDEX(ЦС10!E:E,Лист2!V1145)</f>
        <v>#N/A</v>
      </c>
      <c r="Y1145">
        <f t="shared" ca="1" si="85"/>
        <v>0</v>
      </c>
      <c r="Z1145">
        <f t="shared" ca="1" si="86"/>
        <v>522921</v>
      </c>
      <c r="AA1145">
        <f t="shared" ca="1" si="87"/>
        <v>908731</v>
      </c>
      <c r="AB1145">
        <f t="shared" ca="1" si="88"/>
        <v>522921</v>
      </c>
      <c r="AC1145">
        <f t="shared" ca="1" si="89"/>
        <v>1431652</v>
      </c>
    </row>
    <row r="1146" spans="1:29" x14ac:dyDescent="0.25">
      <c r="A1146" t="s">
        <v>2457</v>
      </c>
      <c r="B1146" t="s">
        <v>2458</v>
      </c>
      <c r="C1146" t="s">
        <v>21</v>
      </c>
      <c r="D1146" t="s">
        <v>22</v>
      </c>
      <c r="E1146" t="s">
        <v>1981</v>
      </c>
      <c r="F1146" t="s">
        <v>1982</v>
      </c>
      <c r="G1146" t="s">
        <v>1051</v>
      </c>
      <c r="H1146" t="s">
        <v>2485</v>
      </c>
      <c r="I1146" t="s">
        <v>3016</v>
      </c>
      <c r="J1146" t="s">
        <v>3017</v>
      </c>
      <c r="K1146" t="s">
        <v>74</v>
      </c>
      <c r="L1146" t="s">
        <v>75</v>
      </c>
      <c r="M1146">
        <v>197650</v>
      </c>
      <c r="N1146">
        <v>0</v>
      </c>
      <c r="O1146">
        <v>197650</v>
      </c>
      <c r="Q1146" t="e">
        <f>MATCH(A1146,Вед!A:A,0)</f>
        <v>#N/A</v>
      </c>
      <c r="R1146" t="e">
        <f>INDEX(Вед!D:D,Лист2!Q1146)</f>
        <v>#N/A</v>
      </c>
      <c r="S1146" t="e">
        <f>INDEX(Вед!E:E,Лист2!Q1146)</f>
        <v>#N/A</v>
      </c>
      <c r="T1146">
        <f>MATCH(G1146,ЦС2!A:A,0)</f>
        <v>20</v>
      </c>
      <c r="U1146" t="str">
        <f>INDEX(ЦС2!D:D,Лист2!T1146)</f>
        <v>Государственная программа 19</v>
      </c>
      <c r="V1146" t="e">
        <f>MATCH(I1146,ЦС10!A:A,0)</f>
        <v>#N/A</v>
      </c>
      <c r="W1146" t="e">
        <f>INDEX(ЦС10!D:D,Лист2!V1146)</f>
        <v>#N/A</v>
      </c>
      <c r="X1146" t="e">
        <f>INDEX(ЦС10!E:E,Лист2!V1146)</f>
        <v>#N/A</v>
      </c>
      <c r="Y1146">
        <f t="shared" ca="1" si="85"/>
        <v>0</v>
      </c>
      <c r="Z1146">
        <f t="shared" ca="1" si="86"/>
        <v>155672</v>
      </c>
      <c r="AA1146">
        <f t="shared" ca="1" si="87"/>
        <v>832319</v>
      </c>
      <c r="AB1146">
        <f t="shared" ca="1" si="88"/>
        <v>155672</v>
      </c>
      <c r="AC1146">
        <f t="shared" ca="1" si="89"/>
        <v>987991</v>
      </c>
    </row>
    <row r="1147" spans="1:29" x14ac:dyDescent="0.25">
      <c r="A1147" t="s">
        <v>2457</v>
      </c>
      <c r="B1147" t="s">
        <v>2458</v>
      </c>
      <c r="C1147" t="s">
        <v>21</v>
      </c>
      <c r="D1147" t="s">
        <v>22</v>
      </c>
      <c r="E1147" t="s">
        <v>1981</v>
      </c>
      <c r="F1147" t="s">
        <v>1982</v>
      </c>
      <c r="G1147" t="s">
        <v>1902</v>
      </c>
      <c r="H1147" t="s">
        <v>2490</v>
      </c>
      <c r="I1147" t="s">
        <v>3814</v>
      </c>
      <c r="J1147" t="s">
        <v>3815</v>
      </c>
      <c r="K1147" t="s">
        <v>102</v>
      </c>
      <c r="L1147" t="s">
        <v>103</v>
      </c>
      <c r="M1147">
        <v>307945</v>
      </c>
      <c r="N1147">
        <v>-58664</v>
      </c>
      <c r="O1147">
        <v>249281</v>
      </c>
      <c r="Q1147" t="e">
        <f>MATCH(A1147,Вед!A:A,0)</f>
        <v>#N/A</v>
      </c>
      <c r="R1147" t="e">
        <f>INDEX(Вед!D:D,Лист2!Q1147)</f>
        <v>#N/A</v>
      </c>
      <c r="S1147" t="e">
        <f>INDEX(Вед!E:E,Лист2!Q1147)</f>
        <v>#N/A</v>
      </c>
      <c r="T1147">
        <f>MATCH(G1147,ЦС2!A:A,0)</f>
        <v>6</v>
      </c>
      <c r="U1147" t="str">
        <f>INDEX(ЦС2!D:D,Лист2!T1147)</f>
        <v>Государственная программа 5</v>
      </c>
      <c r="V1147" t="e">
        <f>MATCH(I1147,ЦС10!A:A,0)</f>
        <v>#N/A</v>
      </c>
      <c r="W1147" t="e">
        <f>INDEX(ЦС10!D:D,Лист2!V1147)</f>
        <v>#N/A</v>
      </c>
      <c r="X1147" t="e">
        <f>INDEX(ЦС10!E:E,Лист2!V1147)</f>
        <v>#N/A</v>
      </c>
      <c r="Y1147">
        <f t="shared" ca="1" si="85"/>
        <v>3</v>
      </c>
      <c r="Z1147">
        <f t="shared" ca="1" si="86"/>
        <v>98461</v>
      </c>
      <c r="AA1147">
        <f t="shared" ca="1" si="87"/>
        <v>831462</v>
      </c>
      <c r="AB1147">
        <f t="shared" ca="1" si="88"/>
        <v>0</v>
      </c>
      <c r="AC1147">
        <f t="shared" ca="1" si="89"/>
        <v>831462</v>
      </c>
    </row>
    <row r="1148" spans="1:29" x14ac:dyDescent="0.25">
      <c r="A1148" t="s">
        <v>2457</v>
      </c>
      <c r="B1148" t="s">
        <v>2458</v>
      </c>
      <c r="C1148" t="s">
        <v>21</v>
      </c>
      <c r="D1148" t="s">
        <v>22</v>
      </c>
      <c r="E1148" t="s">
        <v>227</v>
      </c>
      <c r="F1148" t="s">
        <v>228</v>
      </c>
      <c r="G1148" t="s">
        <v>1902</v>
      </c>
      <c r="H1148" t="s">
        <v>2490</v>
      </c>
      <c r="I1148" t="s">
        <v>3816</v>
      </c>
      <c r="J1148" t="s">
        <v>3817</v>
      </c>
      <c r="K1148" t="s">
        <v>68</v>
      </c>
      <c r="L1148" t="s">
        <v>69</v>
      </c>
      <c r="M1148">
        <v>837850</v>
      </c>
      <c r="N1148">
        <v>-837850</v>
      </c>
      <c r="O1148">
        <v>0</v>
      </c>
      <c r="Q1148" t="e">
        <f>MATCH(A1148,Вед!A:A,0)</f>
        <v>#N/A</v>
      </c>
      <c r="R1148" t="e">
        <f>INDEX(Вед!D:D,Лист2!Q1148)</f>
        <v>#N/A</v>
      </c>
      <c r="S1148" t="e">
        <f>INDEX(Вед!E:E,Лист2!Q1148)</f>
        <v>#N/A</v>
      </c>
      <c r="T1148">
        <f>MATCH(G1148,ЦС2!A:A,0)</f>
        <v>6</v>
      </c>
      <c r="U1148" t="str">
        <f>INDEX(ЦС2!D:D,Лист2!T1148)</f>
        <v>Государственная программа 5</v>
      </c>
      <c r="V1148" t="e">
        <f>MATCH(I1148,ЦС10!A:A,0)</f>
        <v>#N/A</v>
      </c>
      <c r="W1148" t="e">
        <f>INDEX(ЦС10!D:D,Лист2!V1148)</f>
        <v>#N/A</v>
      </c>
      <c r="X1148" t="e">
        <f>INDEX(ЦС10!E:E,Лист2!V1148)</f>
        <v>#N/A</v>
      </c>
      <c r="Y1148">
        <f t="shared" ca="1" si="85"/>
        <v>2</v>
      </c>
      <c r="Z1148">
        <f t="shared" ca="1" si="86"/>
        <v>227399</v>
      </c>
      <c r="AA1148">
        <f t="shared" ca="1" si="87"/>
        <v>818270</v>
      </c>
      <c r="AB1148">
        <f t="shared" ca="1" si="88"/>
        <v>-818270</v>
      </c>
      <c r="AC1148">
        <f t="shared" ca="1" si="89"/>
        <v>0</v>
      </c>
    </row>
    <row r="1149" spans="1:29" x14ac:dyDescent="0.25">
      <c r="A1149" t="s">
        <v>2457</v>
      </c>
      <c r="B1149" t="s">
        <v>2458</v>
      </c>
      <c r="C1149" t="s">
        <v>299</v>
      </c>
      <c r="D1149" t="s">
        <v>300</v>
      </c>
      <c r="E1149" t="s">
        <v>301</v>
      </c>
      <c r="F1149" t="s">
        <v>302</v>
      </c>
      <c r="G1149" t="s">
        <v>106</v>
      </c>
      <c r="H1149" t="s">
        <v>2464</v>
      </c>
      <c r="I1149" t="s">
        <v>2640</v>
      </c>
      <c r="J1149" t="s">
        <v>2641</v>
      </c>
      <c r="K1149" t="s">
        <v>68</v>
      </c>
      <c r="L1149" t="s">
        <v>69</v>
      </c>
      <c r="M1149">
        <v>788348</v>
      </c>
      <c r="N1149">
        <v>-276900</v>
      </c>
      <c r="O1149">
        <v>511448</v>
      </c>
      <c r="Q1149" t="e">
        <f>MATCH(A1149,Вед!A:A,0)</f>
        <v>#N/A</v>
      </c>
      <c r="R1149" t="e">
        <f>INDEX(Вед!D:D,Лист2!Q1149)</f>
        <v>#N/A</v>
      </c>
      <c r="S1149" t="e">
        <f>INDEX(Вед!E:E,Лист2!Q1149)</f>
        <v>#N/A</v>
      </c>
      <c r="T1149">
        <f>MATCH(G1149,ЦС2!A:A,0)</f>
        <v>5</v>
      </c>
      <c r="U1149" t="str">
        <f>INDEX(ЦС2!D:D,Лист2!T1149)</f>
        <v>Государственная программа 4</v>
      </c>
      <c r="V1149" t="e">
        <f>MATCH(I1149,ЦС10!A:A,0)</f>
        <v>#N/A</v>
      </c>
      <c r="W1149" t="e">
        <f>INDEX(ЦС10!D:D,Лист2!V1149)</f>
        <v>#N/A</v>
      </c>
      <c r="X1149" t="e">
        <f>INDEX(ЦС10!E:E,Лист2!V1149)</f>
        <v>#N/A</v>
      </c>
      <c r="Y1149">
        <f t="shared" ca="1" si="85"/>
        <v>3</v>
      </c>
      <c r="Z1149">
        <f t="shared" ca="1" si="86"/>
        <v>117553</v>
      </c>
      <c r="AA1149">
        <f t="shared" ca="1" si="87"/>
        <v>661551</v>
      </c>
      <c r="AB1149">
        <f t="shared" ca="1" si="88"/>
        <v>0</v>
      </c>
      <c r="AC1149">
        <f t="shared" ca="1" si="89"/>
        <v>661551</v>
      </c>
    </row>
    <row r="1150" spans="1:29" x14ac:dyDescent="0.25">
      <c r="A1150" t="s">
        <v>2457</v>
      </c>
      <c r="B1150" t="s">
        <v>2458</v>
      </c>
      <c r="C1150" t="s">
        <v>299</v>
      </c>
      <c r="D1150" t="s">
        <v>300</v>
      </c>
      <c r="E1150" t="s">
        <v>301</v>
      </c>
      <c r="F1150" t="s">
        <v>302</v>
      </c>
      <c r="G1150" t="s">
        <v>673</v>
      </c>
      <c r="H1150" t="s">
        <v>2474</v>
      </c>
      <c r="I1150" t="s">
        <v>3818</v>
      </c>
      <c r="J1150" t="s">
        <v>3819</v>
      </c>
      <c r="K1150" t="s">
        <v>2043</v>
      </c>
      <c r="L1150" t="s">
        <v>2044</v>
      </c>
      <c r="M1150">
        <v>80863</v>
      </c>
      <c r="N1150">
        <v>20547</v>
      </c>
      <c r="O1150">
        <v>101410</v>
      </c>
      <c r="Q1150" t="e">
        <f>MATCH(A1150,Вед!A:A,0)</f>
        <v>#N/A</v>
      </c>
      <c r="R1150" t="e">
        <f>INDEX(Вед!D:D,Лист2!Q1150)</f>
        <v>#N/A</v>
      </c>
      <c r="S1150" t="e">
        <f>INDEX(Вед!E:E,Лист2!Q1150)</f>
        <v>#N/A</v>
      </c>
      <c r="T1150">
        <f>MATCH(G1150,ЦС2!A:A,0)</f>
        <v>13</v>
      </c>
      <c r="U1150" t="str">
        <f>INDEX(ЦС2!D:D,Лист2!T1150)</f>
        <v>Государственная программа 12</v>
      </c>
      <c r="V1150" t="e">
        <f>MATCH(I1150,ЦС10!A:A,0)</f>
        <v>#N/A</v>
      </c>
      <c r="W1150" t="e">
        <f>INDEX(ЦС10!D:D,Лист2!V1150)</f>
        <v>#N/A</v>
      </c>
      <c r="X1150" t="e">
        <f>INDEX(ЦС10!E:E,Лист2!V1150)</f>
        <v>#N/A</v>
      </c>
      <c r="Y1150">
        <f t="shared" ca="1" si="85"/>
        <v>1</v>
      </c>
      <c r="Z1150">
        <f t="shared" ca="1" si="86"/>
        <v>367559</v>
      </c>
      <c r="AA1150">
        <f t="shared" ca="1" si="87"/>
        <v>460447</v>
      </c>
      <c r="AB1150">
        <f t="shared" ca="1" si="88"/>
        <v>-367559</v>
      </c>
      <c r="AC1150">
        <f t="shared" ca="1" si="89"/>
        <v>92888</v>
      </c>
    </row>
    <row r="1151" spans="1:29" x14ac:dyDescent="0.25">
      <c r="A1151" t="s">
        <v>2457</v>
      </c>
      <c r="B1151" t="s">
        <v>2458</v>
      </c>
      <c r="C1151" t="s">
        <v>299</v>
      </c>
      <c r="D1151" t="s">
        <v>300</v>
      </c>
      <c r="E1151" t="s">
        <v>301</v>
      </c>
      <c r="F1151" t="s">
        <v>302</v>
      </c>
      <c r="G1151" t="s">
        <v>673</v>
      </c>
      <c r="H1151" t="s">
        <v>2474</v>
      </c>
      <c r="I1151" t="s">
        <v>3820</v>
      </c>
      <c r="J1151" t="s">
        <v>3821</v>
      </c>
      <c r="K1151" t="s">
        <v>64</v>
      </c>
      <c r="L1151" t="s">
        <v>65</v>
      </c>
      <c r="M1151">
        <v>830822</v>
      </c>
      <c r="N1151">
        <v>-830822</v>
      </c>
      <c r="O1151">
        <v>0</v>
      </c>
      <c r="Q1151" t="e">
        <f>MATCH(A1151,Вед!A:A,0)</f>
        <v>#N/A</v>
      </c>
      <c r="R1151" t="e">
        <f>INDEX(Вед!D:D,Лист2!Q1151)</f>
        <v>#N/A</v>
      </c>
      <c r="S1151" t="e">
        <f>INDEX(Вед!E:E,Лист2!Q1151)</f>
        <v>#N/A</v>
      </c>
      <c r="T1151">
        <f>MATCH(G1151,ЦС2!A:A,0)</f>
        <v>13</v>
      </c>
      <c r="U1151" t="str">
        <f>INDEX(ЦС2!D:D,Лист2!T1151)</f>
        <v>Государственная программа 12</v>
      </c>
      <c r="V1151" t="e">
        <f>MATCH(I1151,ЦС10!A:A,0)</f>
        <v>#N/A</v>
      </c>
      <c r="W1151" t="e">
        <f>INDEX(ЦС10!D:D,Лист2!V1151)</f>
        <v>#N/A</v>
      </c>
      <c r="X1151" t="e">
        <f>INDEX(ЦС10!E:E,Лист2!V1151)</f>
        <v>#N/A</v>
      </c>
      <c r="Y1151">
        <f t="shared" ca="1" si="85"/>
        <v>2</v>
      </c>
      <c r="Z1151">
        <f t="shared" ca="1" si="86"/>
        <v>74867</v>
      </c>
      <c r="AA1151">
        <f t="shared" ca="1" si="87"/>
        <v>374402</v>
      </c>
      <c r="AB1151">
        <f t="shared" ca="1" si="88"/>
        <v>-374402</v>
      </c>
      <c r="AC1151">
        <f t="shared" ca="1" si="89"/>
        <v>0</v>
      </c>
    </row>
    <row r="1152" spans="1:29" x14ac:dyDescent="0.25">
      <c r="A1152" t="s">
        <v>2457</v>
      </c>
      <c r="B1152" t="s">
        <v>2458</v>
      </c>
      <c r="C1152" t="s">
        <v>1898</v>
      </c>
      <c r="D1152" t="s">
        <v>1899</v>
      </c>
      <c r="E1152" t="s">
        <v>1900</v>
      </c>
      <c r="F1152" t="s">
        <v>1901</v>
      </c>
      <c r="G1152" t="s">
        <v>1902</v>
      </c>
      <c r="H1152" t="s">
        <v>2490</v>
      </c>
      <c r="I1152" t="s">
        <v>3822</v>
      </c>
      <c r="J1152" t="s">
        <v>3823</v>
      </c>
      <c r="K1152" t="s">
        <v>150</v>
      </c>
      <c r="L1152" t="s">
        <v>151</v>
      </c>
      <c r="M1152">
        <v>252000</v>
      </c>
      <c r="N1152">
        <v>0</v>
      </c>
      <c r="O1152">
        <v>252000</v>
      </c>
      <c r="Q1152" t="e">
        <f>MATCH(A1152,Вед!A:A,0)</f>
        <v>#N/A</v>
      </c>
      <c r="R1152" t="e">
        <f>INDEX(Вед!D:D,Лист2!Q1152)</f>
        <v>#N/A</v>
      </c>
      <c r="S1152" t="e">
        <f>INDEX(Вед!E:E,Лист2!Q1152)</f>
        <v>#N/A</v>
      </c>
      <c r="T1152">
        <f>MATCH(G1152,ЦС2!A:A,0)</f>
        <v>6</v>
      </c>
      <c r="U1152" t="str">
        <f>INDEX(ЦС2!D:D,Лист2!T1152)</f>
        <v>Государственная программа 5</v>
      </c>
      <c r="V1152" t="e">
        <f>MATCH(I1152,ЦС10!A:A,0)</f>
        <v>#N/A</v>
      </c>
      <c r="W1152" t="e">
        <f>INDEX(ЦС10!D:D,Лист2!V1152)</f>
        <v>#N/A</v>
      </c>
      <c r="X1152" t="e">
        <f>INDEX(ЦС10!E:E,Лист2!V1152)</f>
        <v>#N/A</v>
      </c>
      <c r="Y1152">
        <f t="shared" ca="1" si="85"/>
        <v>2</v>
      </c>
      <c r="Z1152">
        <f t="shared" ca="1" si="86"/>
        <v>309820</v>
      </c>
      <c r="AA1152">
        <f t="shared" ca="1" si="87"/>
        <v>683295</v>
      </c>
      <c r="AB1152">
        <f t="shared" ca="1" si="88"/>
        <v>-683295</v>
      </c>
      <c r="AC1152">
        <f t="shared" ca="1" si="89"/>
        <v>0</v>
      </c>
    </row>
    <row r="1153" spans="1:29" x14ac:dyDescent="0.25">
      <c r="A1153" t="s">
        <v>2457</v>
      </c>
      <c r="B1153" t="s">
        <v>2458</v>
      </c>
      <c r="C1153" t="s">
        <v>1898</v>
      </c>
      <c r="D1153" t="s">
        <v>1899</v>
      </c>
      <c r="E1153" t="s">
        <v>1900</v>
      </c>
      <c r="F1153" t="s">
        <v>1901</v>
      </c>
      <c r="G1153" t="s">
        <v>1902</v>
      </c>
      <c r="H1153" t="s">
        <v>2490</v>
      </c>
      <c r="I1153" t="s">
        <v>3822</v>
      </c>
      <c r="J1153" t="s">
        <v>3823</v>
      </c>
      <c r="K1153" t="s">
        <v>154</v>
      </c>
      <c r="L1153" t="s">
        <v>155</v>
      </c>
      <c r="M1153">
        <v>259000</v>
      </c>
      <c r="N1153">
        <v>-259000</v>
      </c>
      <c r="O1153">
        <v>0</v>
      </c>
      <c r="Q1153" t="e">
        <f>MATCH(A1153,Вед!A:A,0)</f>
        <v>#N/A</v>
      </c>
      <c r="R1153" t="e">
        <f>INDEX(Вед!D:D,Лист2!Q1153)</f>
        <v>#N/A</v>
      </c>
      <c r="S1153" t="e">
        <f>INDEX(Вед!E:E,Лист2!Q1153)</f>
        <v>#N/A</v>
      </c>
      <c r="T1153">
        <f>MATCH(G1153,ЦС2!A:A,0)</f>
        <v>6</v>
      </c>
      <c r="U1153" t="str">
        <f>INDEX(ЦС2!D:D,Лист2!T1153)</f>
        <v>Государственная программа 5</v>
      </c>
      <c r="V1153" t="e">
        <f>MATCH(I1153,ЦС10!A:A,0)</f>
        <v>#N/A</v>
      </c>
      <c r="W1153" t="e">
        <f>INDEX(ЦС10!D:D,Лист2!V1153)</f>
        <v>#N/A</v>
      </c>
      <c r="X1153" t="e">
        <f>INDEX(ЦС10!E:E,Лист2!V1153)</f>
        <v>#N/A</v>
      </c>
      <c r="Y1153">
        <f t="shared" ca="1" si="85"/>
        <v>1</v>
      </c>
      <c r="Z1153">
        <f t="shared" ca="1" si="86"/>
        <v>69810</v>
      </c>
      <c r="AA1153">
        <f t="shared" ca="1" si="87"/>
        <v>226808</v>
      </c>
      <c r="AB1153">
        <f t="shared" ca="1" si="88"/>
        <v>-69810</v>
      </c>
      <c r="AC1153">
        <f t="shared" ca="1" si="89"/>
        <v>156998</v>
      </c>
    </row>
    <row r="1154" spans="1:29" x14ac:dyDescent="0.25">
      <c r="A1154" t="s">
        <v>2457</v>
      </c>
      <c r="B1154" t="s">
        <v>2458</v>
      </c>
      <c r="C1154" t="s">
        <v>1898</v>
      </c>
      <c r="D1154" t="s">
        <v>1899</v>
      </c>
      <c r="E1154" t="s">
        <v>1900</v>
      </c>
      <c r="F1154" t="s">
        <v>1901</v>
      </c>
      <c r="G1154" t="s">
        <v>1902</v>
      </c>
      <c r="H1154" t="s">
        <v>2490</v>
      </c>
      <c r="I1154" t="s">
        <v>3824</v>
      </c>
      <c r="J1154" t="s">
        <v>3825</v>
      </c>
      <c r="K1154" t="s">
        <v>102</v>
      </c>
      <c r="L1154" t="s">
        <v>103</v>
      </c>
      <c r="M1154">
        <v>654134</v>
      </c>
      <c r="N1154">
        <v>0</v>
      </c>
      <c r="O1154">
        <v>654134</v>
      </c>
      <c r="Q1154" t="e">
        <f>MATCH(A1154,Вед!A:A,0)</f>
        <v>#N/A</v>
      </c>
      <c r="R1154" t="e">
        <f>INDEX(Вед!D:D,Лист2!Q1154)</f>
        <v>#N/A</v>
      </c>
      <c r="S1154" t="e">
        <f>INDEX(Вед!E:E,Лист2!Q1154)</f>
        <v>#N/A</v>
      </c>
      <c r="T1154">
        <f>MATCH(G1154,ЦС2!A:A,0)</f>
        <v>6</v>
      </c>
      <c r="U1154" t="str">
        <f>INDEX(ЦС2!D:D,Лист2!T1154)</f>
        <v>Государственная программа 5</v>
      </c>
      <c r="V1154" t="e">
        <f>MATCH(I1154,ЦС10!A:A,0)</f>
        <v>#N/A</v>
      </c>
      <c r="W1154" t="e">
        <f>INDEX(ЦС10!D:D,Лист2!V1154)</f>
        <v>#N/A</v>
      </c>
      <c r="X1154" t="e">
        <f>INDEX(ЦС10!E:E,Лист2!V1154)</f>
        <v>#N/A</v>
      </c>
      <c r="Y1154">
        <f t="shared" ca="1" si="85"/>
        <v>1</v>
      </c>
      <c r="Z1154">
        <f t="shared" ca="1" si="86"/>
        <v>323120</v>
      </c>
      <c r="AA1154">
        <f t="shared" ca="1" si="87"/>
        <v>970808</v>
      </c>
      <c r="AB1154">
        <f t="shared" ca="1" si="88"/>
        <v>-323120</v>
      </c>
      <c r="AC1154">
        <f t="shared" ca="1" si="89"/>
        <v>647688</v>
      </c>
    </row>
    <row r="1155" spans="1:29" x14ac:dyDescent="0.25">
      <c r="A1155" t="s">
        <v>2457</v>
      </c>
      <c r="B1155" t="s">
        <v>2458</v>
      </c>
      <c r="C1155" t="s">
        <v>1898</v>
      </c>
      <c r="D1155" t="s">
        <v>1899</v>
      </c>
      <c r="E1155" t="s">
        <v>1909</v>
      </c>
      <c r="F1155" t="s">
        <v>1910</v>
      </c>
      <c r="G1155" t="s">
        <v>1902</v>
      </c>
      <c r="H1155" t="s">
        <v>2490</v>
      </c>
      <c r="I1155" t="s">
        <v>3826</v>
      </c>
      <c r="J1155" t="s">
        <v>3827</v>
      </c>
      <c r="K1155" t="s">
        <v>64</v>
      </c>
      <c r="L1155" t="s">
        <v>65</v>
      </c>
      <c r="M1155">
        <v>738268</v>
      </c>
      <c r="N1155">
        <v>0</v>
      </c>
      <c r="O1155">
        <v>738268</v>
      </c>
      <c r="Q1155" t="e">
        <f>MATCH(A1155,Вед!A:A,0)</f>
        <v>#N/A</v>
      </c>
      <c r="R1155" t="e">
        <f>INDEX(Вед!D:D,Лист2!Q1155)</f>
        <v>#N/A</v>
      </c>
      <c r="S1155" t="e">
        <f>INDEX(Вед!E:E,Лист2!Q1155)</f>
        <v>#N/A</v>
      </c>
      <c r="T1155">
        <f>MATCH(G1155,ЦС2!A:A,0)</f>
        <v>6</v>
      </c>
      <c r="U1155" t="str">
        <f>INDEX(ЦС2!D:D,Лист2!T1155)</f>
        <v>Государственная программа 5</v>
      </c>
      <c r="V1155" t="e">
        <f>MATCH(I1155,ЦС10!A:A,0)</f>
        <v>#N/A</v>
      </c>
      <c r="W1155" t="e">
        <f>INDEX(ЦС10!D:D,Лист2!V1155)</f>
        <v>#N/A</v>
      </c>
      <c r="X1155" t="e">
        <f>INDEX(ЦС10!E:E,Лист2!V1155)</f>
        <v>#N/A</v>
      </c>
      <c r="Y1155">
        <f t="shared" ref="Y1155:Y1218" ca="1" si="90">RANDBETWEEN(0,3)</f>
        <v>2</v>
      </c>
      <c r="Z1155">
        <f t="shared" ref="Z1155:Z1218" ca="1" si="91">RANDBETWEEN(1,AA1155)</f>
        <v>396835</v>
      </c>
      <c r="AA1155">
        <f t="shared" ref="AA1155:AA1218" ca="1" si="92">RANDBETWEEN(1,1000000)</f>
        <v>442971</v>
      </c>
      <c r="AB1155">
        <f t="shared" ref="AB1155:AB1218" ca="1" si="93">IF(Y1155=0,Z1155,IF(Y1155=1,(-1)*Z1155,IF(Y1155=2,(-1)*AA1155,0)))</f>
        <v>-442971</v>
      </c>
      <c r="AC1155">
        <f t="shared" ref="AC1155:AC1218" ca="1" si="94">+AA1155+AB1155</f>
        <v>0</v>
      </c>
    </row>
    <row r="1156" spans="1:29" x14ac:dyDescent="0.25">
      <c r="A1156" t="s">
        <v>2457</v>
      </c>
      <c r="B1156" t="s">
        <v>2458</v>
      </c>
      <c r="C1156" t="s">
        <v>1898</v>
      </c>
      <c r="D1156" t="s">
        <v>1899</v>
      </c>
      <c r="E1156" t="s">
        <v>1909</v>
      </c>
      <c r="F1156" t="s">
        <v>1910</v>
      </c>
      <c r="G1156" t="s">
        <v>1902</v>
      </c>
      <c r="H1156" t="s">
        <v>2490</v>
      </c>
      <c r="I1156" t="s">
        <v>3542</v>
      </c>
      <c r="J1156" t="s">
        <v>3543</v>
      </c>
      <c r="K1156" t="s">
        <v>1604</v>
      </c>
      <c r="L1156" t="s">
        <v>1605</v>
      </c>
      <c r="M1156">
        <v>749561</v>
      </c>
      <c r="N1156">
        <v>0</v>
      </c>
      <c r="O1156">
        <v>749561</v>
      </c>
      <c r="Q1156" t="e">
        <f>MATCH(A1156,Вед!A:A,0)</f>
        <v>#N/A</v>
      </c>
      <c r="R1156" t="e">
        <f>INDEX(Вед!D:D,Лист2!Q1156)</f>
        <v>#N/A</v>
      </c>
      <c r="S1156" t="e">
        <f>INDEX(Вед!E:E,Лист2!Q1156)</f>
        <v>#N/A</v>
      </c>
      <c r="T1156">
        <f>MATCH(G1156,ЦС2!A:A,0)</f>
        <v>6</v>
      </c>
      <c r="U1156" t="str">
        <f>INDEX(ЦС2!D:D,Лист2!T1156)</f>
        <v>Государственная программа 5</v>
      </c>
      <c r="V1156" t="e">
        <f>MATCH(I1156,ЦС10!A:A,0)</f>
        <v>#N/A</v>
      </c>
      <c r="W1156" t="e">
        <f>INDEX(ЦС10!D:D,Лист2!V1156)</f>
        <v>#N/A</v>
      </c>
      <c r="X1156" t="e">
        <f>INDEX(ЦС10!E:E,Лист2!V1156)</f>
        <v>#N/A</v>
      </c>
      <c r="Y1156">
        <f t="shared" ca="1" si="90"/>
        <v>1</v>
      </c>
      <c r="Z1156">
        <f t="shared" ca="1" si="91"/>
        <v>614668</v>
      </c>
      <c r="AA1156">
        <f t="shared" ca="1" si="92"/>
        <v>753361</v>
      </c>
      <c r="AB1156">
        <f t="shared" ca="1" si="93"/>
        <v>-614668</v>
      </c>
      <c r="AC1156">
        <f t="shared" ca="1" si="94"/>
        <v>138693</v>
      </c>
    </row>
    <row r="1157" spans="1:29" x14ac:dyDescent="0.25">
      <c r="A1157" t="s">
        <v>2457</v>
      </c>
      <c r="B1157" t="s">
        <v>2458</v>
      </c>
      <c r="C1157" t="s">
        <v>1898</v>
      </c>
      <c r="D1157" t="s">
        <v>1899</v>
      </c>
      <c r="E1157" t="s">
        <v>1909</v>
      </c>
      <c r="F1157" t="s">
        <v>1910</v>
      </c>
      <c r="G1157" t="s">
        <v>1902</v>
      </c>
      <c r="H1157" t="s">
        <v>2490</v>
      </c>
      <c r="I1157" t="s">
        <v>3542</v>
      </c>
      <c r="J1157" t="s">
        <v>3543</v>
      </c>
      <c r="K1157" t="s">
        <v>64</v>
      </c>
      <c r="L1157" t="s">
        <v>65</v>
      </c>
      <c r="M1157">
        <v>885782</v>
      </c>
      <c r="N1157">
        <v>-885782</v>
      </c>
      <c r="O1157">
        <v>0</v>
      </c>
      <c r="Q1157" t="e">
        <f>MATCH(A1157,Вед!A:A,0)</f>
        <v>#N/A</v>
      </c>
      <c r="R1157" t="e">
        <f>INDEX(Вед!D:D,Лист2!Q1157)</f>
        <v>#N/A</v>
      </c>
      <c r="S1157" t="e">
        <f>INDEX(Вед!E:E,Лист2!Q1157)</f>
        <v>#N/A</v>
      </c>
      <c r="T1157">
        <f>MATCH(G1157,ЦС2!A:A,0)</f>
        <v>6</v>
      </c>
      <c r="U1157" t="str">
        <f>INDEX(ЦС2!D:D,Лист2!T1157)</f>
        <v>Государственная программа 5</v>
      </c>
      <c r="V1157" t="e">
        <f>MATCH(I1157,ЦС10!A:A,0)</f>
        <v>#N/A</v>
      </c>
      <c r="W1157" t="e">
        <f>INDEX(ЦС10!D:D,Лист2!V1157)</f>
        <v>#N/A</v>
      </c>
      <c r="X1157" t="e">
        <f>INDEX(ЦС10!E:E,Лист2!V1157)</f>
        <v>#N/A</v>
      </c>
      <c r="Y1157">
        <f t="shared" ca="1" si="90"/>
        <v>0</v>
      </c>
      <c r="Z1157">
        <f t="shared" ca="1" si="91"/>
        <v>257060</v>
      </c>
      <c r="AA1157">
        <f t="shared" ca="1" si="92"/>
        <v>288763</v>
      </c>
      <c r="AB1157">
        <f t="shared" ca="1" si="93"/>
        <v>257060</v>
      </c>
      <c r="AC1157">
        <f t="shared" ca="1" si="94"/>
        <v>545823</v>
      </c>
    </row>
    <row r="1158" spans="1:29" x14ac:dyDescent="0.25">
      <c r="A1158" t="s">
        <v>2457</v>
      </c>
      <c r="B1158" t="s">
        <v>2458</v>
      </c>
      <c r="C1158" t="s">
        <v>1898</v>
      </c>
      <c r="D1158" t="s">
        <v>1899</v>
      </c>
      <c r="E1158" t="s">
        <v>1909</v>
      </c>
      <c r="F1158" t="s">
        <v>1910</v>
      </c>
      <c r="G1158" t="s">
        <v>1902</v>
      </c>
      <c r="H1158" t="s">
        <v>2490</v>
      </c>
      <c r="I1158" t="s">
        <v>3828</v>
      </c>
      <c r="J1158" t="s">
        <v>3829</v>
      </c>
      <c r="K1158" t="s">
        <v>1604</v>
      </c>
      <c r="L1158" t="s">
        <v>1605</v>
      </c>
      <c r="M1158">
        <v>481640</v>
      </c>
      <c r="N1158">
        <v>-30339</v>
      </c>
      <c r="O1158">
        <v>451301</v>
      </c>
      <c r="Q1158" t="e">
        <f>MATCH(A1158,Вед!A:A,0)</f>
        <v>#N/A</v>
      </c>
      <c r="R1158" t="e">
        <f>INDEX(Вед!D:D,Лист2!Q1158)</f>
        <v>#N/A</v>
      </c>
      <c r="S1158" t="e">
        <f>INDEX(Вед!E:E,Лист2!Q1158)</f>
        <v>#N/A</v>
      </c>
      <c r="T1158">
        <f>MATCH(G1158,ЦС2!A:A,0)</f>
        <v>6</v>
      </c>
      <c r="U1158" t="str">
        <f>INDEX(ЦС2!D:D,Лист2!T1158)</f>
        <v>Государственная программа 5</v>
      </c>
      <c r="V1158" t="e">
        <f>MATCH(I1158,ЦС10!A:A,0)</f>
        <v>#N/A</v>
      </c>
      <c r="W1158" t="e">
        <f>INDEX(ЦС10!D:D,Лист2!V1158)</f>
        <v>#N/A</v>
      </c>
      <c r="X1158" t="e">
        <f>INDEX(ЦС10!E:E,Лист2!V1158)</f>
        <v>#N/A</v>
      </c>
      <c r="Y1158">
        <f t="shared" ca="1" si="90"/>
        <v>3</v>
      </c>
      <c r="Z1158">
        <f t="shared" ca="1" si="91"/>
        <v>690144</v>
      </c>
      <c r="AA1158">
        <f t="shared" ca="1" si="92"/>
        <v>932820</v>
      </c>
      <c r="AB1158">
        <f t="shared" ca="1" si="93"/>
        <v>0</v>
      </c>
      <c r="AC1158">
        <f t="shared" ca="1" si="94"/>
        <v>932820</v>
      </c>
    </row>
    <row r="1159" spans="1:29" x14ac:dyDescent="0.25">
      <c r="A1159" t="s">
        <v>2457</v>
      </c>
      <c r="B1159" t="s">
        <v>2458</v>
      </c>
      <c r="C1159" t="s">
        <v>1898</v>
      </c>
      <c r="D1159" t="s">
        <v>1899</v>
      </c>
      <c r="E1159" t="s">
        <v>1909</v>
      </c>
      <c r="F1159" t="s">
        <v>1910</v>
      </c>
      <c r="G1159" t="s">
        <v>1902</v>
      </c>
      <c r="H1159" t="s">
        <v>2490</v>
      </c>
      <c r="I1159" t="s">
        <v>3830</v>
      </c>
      <c r="J1159" t="s">
        <v>3831</v>
      </c>
      <c r="K1159" t="s">
        <v>102</v>
      </c>
      <c r="L1159" t="s">
        <v>103</v>
      </c>
      <c r="M1159">
        <v>385115</v>
      </c>
      <c r="N1159">
        <v>-385115</v>
      </c>
      <c r="O1159">
        <v>0</v>
      </c>
      <c r="Q1159" t="e">
        <f>MATCH(A1159,Вед!A:A,0)</f>
        <v>#N/A</v>
      </c>
      <c r="R1159" t="e">
        <f>INDEX(Вед!D:D,Лист2!Q1159)</f>
        <v>#N/A</v>
      </c>
      <c r="S1159" t="e">
        <f>INDEX(Вед!E:E,Лист2!Q1159)</f>
        <v>#N/A</v>
      </c>
      <c r="T1159">
        <f>MATCH(G1159,ЦС2!A:A,0)</f>
        <v>6</v>
      </c>
      <c r="U1159" t="str">
        <f>INDEX(ЦС2!D:D,Лист2!T1159)</f>
        <v>Государственная программа 5</v>
      </c>
      <c r="V1159" t="e">
        <f>MATCH(I1159,ЦС10!A:A,0)</f>
        <v>#N/A</v>
      </c>
      <c r="W1159" t="e">
        <f>INDEX(ЦС10!D:D,Лист2!V1159)</f>
        <v>#N/A</v>
      </c>
      <c r="X1159" t="e">
        <f>INDEX(ЦС10!E:E,Лист2!V1159)</f>
        <v>#N/A</v>
      </c>
      <c r="Y1159">
        <f t="shared" ca="1" si="90"/>
        <v>3</v>
      </c>
      <c r="Z1159">
        <f t="shared" ca="1" si="91"/>
        <v>121878</v>
      </c>
      <c r="AA1159">
        <f t="shared" ca="1" si="92"/>
        <v>325721</v>
      </c>
      <c r="AB1159">
        <f t="shared" ca="1" si="93"/>
        <v>0</v>
      </c>
      <c r="AC1159">
        <f t="shared" ca="1" si="94"/>
        <v>325721</v>
      </c>
    </row>
    <row r="1160" spans="1:29" x14ac:dyDescent="0.25">
      <c r="A1160" t="s">
        <v>2457</v>
      </c>
      <c r="B1160" t="s">
        <v>2458</v>
      </c>
      <c r="C1160" t="s">
        <v>1898</v>
      </c>
      <c r="D1160" t="s">
        <v>1899</v>
      </c>
      <c r="E1160" t="s">
        <v>1909</v>
      </c>
      <c r="F1160" t="s">
        <v>1910</v>
      </c>
      <c r="G1160" t="s">
        <v>1902</v>
      </c>
      <c r="H1160" t="s">
        <v>2490</v>
      </c>
      <c r="I1160" t="s">
        <v>3830</v>
      </c>
      <c r="J1160" t="s">
        <v>3831</v>
      </c>
      <c r="K1160" t="s">
        <v>150</v>
      </c>
      <c r="L1160" t="s">
        <v>151</v>
      </c>
      <c r="M1160">
        <v>100524</v>
      </c>
      <c r="N1160">
        <v>0</v>
      </c>
      <c r="O1160">
        <v>100524</v>
      </c>
      <c r="Q1160" t="e">
        <f>MATCH(A1160,Вед!A:A,0)</f>
        <v>#N/A</v>
      </c>
      <c r="R1160" t="e">
        <f>INDEX(Вед!D:D,Лист2!Q1160)</f>
        <v>#N/A</v>
      </c>
      <c r="S1160" t="e">
        <f>INDEX(Вед!E:E,Лист2!Q1160)</f>
        <v>#N/A</v>
      </c>
      <c r="T1160">
        <f>MATCH(G1160,ЦС2!A:A,0)</f>
        <v>6</v>
      </c>
      <c r="U1160" t="str">
        <f>INDEX(ЦС2!D:D,Лист2!T1160)</f>
        <v>Государственная программа 5</v>
      </c>
      <c r="V1160" t="e">
        <f>MATCH(I1160,ЦС10!A:A,0)</f>
        <v>#N/A</v>
      </c>
      <c r="W1160" t="e">
        <f>INDEX(ЦС10!D:D,Лист2!V1160)</f>
        <v>#N/A</v>
      </c>
      <c r="X1160" t="e">
        <f>INDEX(ЦС10!E:E,Лист2!V1160)</f>
        <v>#N/A</v>
      </c>
      <c r="Y1160">
        <f t="shared" ca="1" si="90"/>
        <v>1</v>
      </c>
      <c r="Z1160">
        <f t="shared" ca="1" si="91"/>
        <v>110849</v>
      </c>
      <c r="AA1160">
        <f t="shared" ca="1" si="92"/>
        <v>792296</v>
      </c>
      <c r="AB1160">
        <f t="shared" ca="1" si="93"/>
        <v>-110849</v>
      </c>
      <c r="AC1160">
        <f t="shared" ca="1" si="94"/>
        <v>681447</v>
      </c>
    </row>
    <row r="1161" spans="1:29" x14ac:dyDescent="0.25">
      <c r="A1161" t="s">
        <v>2457</v>
      </c>
      <c r="B1161" t="s">
        <v>2458</v>
      </c>
      <c r="C1161" t="s">
        <v>1898</v>
      </c>
      <c r="D1161" t="s">
        <v>1899</v>
      </c>
      <c r="E1161" t="s">
        <v>1909</v>
      </c>
      <c r="F1161" t="s">
        <v>1910</v>
      </c>
      <c r="G1161" t="s">
        <v>1902</v>
      </c>
      <c r="H1161" t="s">
        <v>2490</v>
      </c>
      <c r="I1161" t="s">
        <v>3830</v>
      </c>
      <c r="J1161" t="s">
        <v>3831</v>
      </c>
      <c r="K1161" t="s">
        <v>154</v>
      </c>
      <c r="L1161" t="s">
        <v>155</v>
      </c>
      <c r="M1161">
        <v>64503</v>
      </c>
      <c r="N1161">
        <v>-48010</v>
      </c>
      <c r="O1161">
        <v>16493</v>
      </c>
      <c r="Q1161" t="e">
        <f>MATCH(A1161,Вед!A:A,0)</f>
        <v>#N/A</v>
      </c>
      <c r="R1161" t="e">
        <f>INDEX(Вед!D:D,Лист2!Q1161)</f>
        <v>#N/A</v>
      </c>
      <c r="S1161" t="e">
        <f>INDEX(Вед!E:E,Лист2!Q1161)</f>
        <v>#N/A</v>
      </c>
      <c r="T1161">
        <f>MATCH(G1161,ЦС2!A:A,0)</f>
        <v>6</v>
      </c>
      <c r="U1161" t="str">
        <f>INDEX(ЦС2!D:D,Лист2!T1161)</f>
        <v>Государственная программа 5</v>
      </c>
      <c r="V1161" t="e">
        <f>MATCH(I1161,ЦС10!A:A,0)</f>
        <v>#N/A</v>
      </c>
      <c r="W1161" t="e">
        <f>INDEX(ЦС10!D:D,Лист2!V1161)</f>
        <v>#N/A</v>
      </c>
      <c r="X1161" t="e">
        <f>INDEX(ЦС10!E:E,Лист2!V1161)</f>
        <v>#N/A</v>
      </c>
      <c r="Y1161">
        <f t="shared" ca="1" si="90"/>
        <v>3</v>
      </c>
      <c r="Z1161">
        <f t="shared" ca="1" si="91"/>
        <v>15509</v>
      </c>
      <c r="AA1161">
        <f t="shared" ca="1" si="92"/>
        <v>169462</v>
      </c>
      <c r="AB1161">
        <f t="shared" ca="1" si="93"/>
        <v>0</v>
      </c>
      <c r="AC1161">
        <f t="shared" ca="1" si="94"/>
        <v>169462</v>
      </c>
    </row>
    <row r="1162" spans="1:29" x14ac:dyDescent="0.25">
      <c r="A1162" t="s">
        <v>2457</v>
      </c>
      <c r="B1162" t="s">
        <v>2458</v>
      </c>
      <c r="C1162" t="s">
        <v>1898</v>
      </c>
      <c r="D1162" t="s">
        <v>1899</v>
      </c>
      <c r="E1162" t="s">
        <v>1909</v>
      </c>
      <c r="F1162" t="s">
        <v>1910</v>
      </c>
      <c r="G1162" t="s">
        <v>1902</v>
      </c>
      <c r="H1162" t="s">
        <v>2490</v>
      </c>
      <c r="I1162" t="s">
        <v>3832</v>
      </c>
      <c r="J1162" t="s">
        <v>3833</v>
      </c>
      <c r="K1162" t="s">
        <v>64</v>
      </c>
      <c r="L1162" t="s">
        <v>65</v>
      </c>
      <c r="M1162">
        <v>566209</v>
      </c>
      <c r="N1162">
        <v>351639</v>
      </c>
      <c r="O1162">
        <v>917848</v>
      </c>
      <c r="Q1162" t="e">
        <f>MATCH(A1162,Вед!A:A,0)</f>
        <v>#N/A</v>
      </c>
      <c r="R1162" t="e">
        <f>INDEX(Вед!D:D,Лист2!Q1162)</f>
        <v>#N/A</v>
      </c>
      <c r="S1162" t="e">
        <f>INDEX(Вед!E:E,Лист2!Q1162)</f>
        <v>#N/A</v>
      </c>
      <c r="T1162">
        <f>MATCH(G1162,ЦС2!A:A,0)</f>
        <v>6</v>
      </c>
      <c r="U1162" t="str">
        <f>INDEX(ЦС2!D:D,Лист2!T1162)</f>
        <v>Государственная программа 5</v>
      </c>
      <c r="V1162" t="e">
        <f>MATCH(I1162,ЦС10!A:A,0)</f>
        <v>#N/A</v>
      </c>
      <c r="W1162" t="e">
        <f>INDEX(ЦС10!D:D,Лист2!V1162)</f>
        <v>#N/A</v>
      </c>
      <c r="X1162" t="e">
        <f>INDEX(ЦС10!E:E,Лист2!V1162)</f>
        <v>#N/A</v>
      </c>
      <c r="Y1162">
        <f t="shared" ca="1" si="90"/>
        <v>3</v>
      </c>
      <c r="Z1162">
        <f t="shared" ca="1" si="91"/>
        <v>445830</v>
      </c>
      <c r="AA1162">
        <f t="shared" ca="1" si="92"/>
        <v>453360</v>
      </c>
      <c r="AB1162">
        <f t="shared" ca="1" si="93"/>
        <v>0</v>
      </c>
      <c r="AC1162">
        <f t="shared" ca="1" si="94"/>
        <v>453360</v>
      </c>
    </row>
    <row r="1163" spans="1:29" x14ac:dyDescent="0.25">
      <c r="A1163" t="s">
        <v>2457</v>
      </c>
      <c r="B1163" t="s">
        <v>2458</v>
      </c>
      <c r="C1163" t="s">
        <v>1898</v>
      </c>
      <c r="D1163" t="s">
        <v>1899</v>
      </c>
      <c r="E1163" t="s">
        <v>1909</v>
      </c>
      <c r="F1163" t="s">
        <v>1910</v>
      </c>
      <c r="G1163" t="s">
        <v>1902</v>
      </c>
      <c r="H1163" t="s">
        <v>2490</v>
      </c>
      <c r="I1163" t="s">
        <v>3834</v>
      </c>
      <c r="J1163" t="s">
        <v>3835</v>
      </c>
      <c r="K1163" t="s">
        <v>64</v>
      </c>
      <c r="L1163" t="s">
        <v>65</v>
      </c>
      <c r="M1163">
        <v>243492</v>
      </c>
      <c r="N1163">
        <v>-243492</v>
      </c>
      <c r="O1163">
        <v>0</v>
      </c>
      <c r="Q1163" t="e">
        <f>MATCH(A1163,Вед!A:A,0)</f>
        <v>#N/A</v>
      </c>
      <c r="R1163" t="e">
        <f>INDEX(Вед!D:D,Лист2!Q1163)</f>
        <v>#N/A</v>
      </c>
      <c r="S1163" t="e">
        <f>INDEX(Вед!E:E,Лист2!Q1163)</f>
        <v>#N/A</v>
      </c>
      <c r="T1163">
        <f>MATCH(G1163,ЦС2!A:A,0)</f>
        <v>6</v>
      </c>
      <c r="U1163" t="str">
        <f>INDEX(ЦС2!D:D,Лист2!T1163)</f>
        <v>Государственная программа 5</v>
      </c>
      <c r="V1163" t="e">
        <f>MATCH(I1163,ЦС10!A:A,0)</f>
        <v>#N/A</v>
      </c>
      <c r="W1163" t="e">
        <f>INDEX(ЦС10!D:D,Лист2!V1163)</f>
        <v>#N/A</v>
      </c>
      <c r="X1163" t="e">
        <f>INDEX(ЦС10!E:E,Лист2!V1163)</f>
        <v>#N/A</v>
      </c>
      <c r="Y1163">
        <f t="shared" ca="1" si="90"/>
        <v>1</v>
      </c>
      <c r="Z1163">
        <f t="shared" ca="1" si="91"/>
        <v>37659</v>
      </c>
      <c r="AA1163">
        <f t="shared" ca="1" si="92"/>
        <v>869453</v>
      </c>
      <c r="AB1163">
        <f t="shared" ca="1" si="93"/>
        <v>-37659</v>
      </c>
      <c r="AC1163">
        <f t="shared" ca="1" si="94"/>
        <v>831794</v>
      </c>
    </row>
    <row r="1164" spans="1:29" x14ac:dyDescent="0.25">
      <c r="A1164" t="s">
        <v>2457</v>
      </c>
      <c r="B1164" t="s">
        <v>2458</v>
      </c>
      <c r="C1164" t="s">
        <v>1898</v>
      </c>
      <c r="D1164" t="s">
        <v>1899</v>
      </c>
      <c r="E1164" t="s">
        <v>1909</v>
      </c>
      <c r="F1164" t="s">
        <v>1910</v>
      </c>
      <c r="G1164" t="s">
        <v>1902</v>
      </c>
      <c r="H1164" t="s">
        <v>2490</v>
      </c>
      <c r="I1164" t="s">
        <v>3836</v>
      </c>
      <c r="J1164" t="s">
        <v>3837</v>
      </c>
      <c r="K1164" t="s">
        <v>33</v>
      </c>
      <c r="L1164" t="s">
        <v>34</v>
      </c>
      <c r="M1164">
        <v>17134</v>
      </c>
      <c r="N1164">
        <v>0</v>
      </c>
      <c r="O1164">
        <v>17134</v>
      </c>
      <c r="Q1164" t="e">
        <f>MATCH(A1164,Вед!A:A,0)</f>
        <v>#N/A</v>
      </c>
      <c r="R1164" t="e">
        <f>INDEX(Вед!D:D,Лист2!Q1164)</f>
        <v>#N/A</v>
      </c>
      <c r="S1164" t="e">
        <f>INDEX(Вед!E:E,Лист2!Q1164)</f>
        <v>#N/A</v>
      </c>
      <c r="T1164">
        <f>MATCH(G1164,ЦС2!A:A,0)</f>
        <v>6</v>
      </c>
      <c r="U1164" t="str">
        <f>INDEX(ЦС2!D:D,Лист2!T1164)</f>
        <v>Государственная программа 5</v>
      </c>
      <c r="V1164" t="e">
        <f>MATCH(I1164,ЦС10!A:A,0)</f>
        <v>#N/A</v>
      </c>
      <c r="W1164" t="e">
        <f>INDEX(ЦС10!D:D,Лист2!V1164)</f>
        <v>#N/A</v>
      </c>
      <c r="X1164" t="e">
        <f>INDEX(ЦС10!E:E,Лист2!V1164)</f>
        <v>#N/A</v>
      </c>
      <c r="Y1164">
        <f t="shared" ca="1" si="90"/>
        <v>3</v>
      </c>
      <c r="Z1164">
        <f t="shared" ca="1" si="91"/>
        <v>445035</v>
      </c>
      <c r="AA1164">
        <f t="shared" ca="1" si="92"/>
        <v>446556</v>
      </c>
      <c r="AB1164">
        <f t="shared" ca="1" si="93"/>
        <v>0</v>
      </c>
      <c r="AC1164">
        <f t="shared" ca="1" si="94"/>
        <v>446556</v>
      </c>
    </row>
    <row r="1165" spans="1:29" x14ac:dyDescent="0.25">
      <c r="A1165" t="s">
        <v>2457</v>
      </c>
      <c r="B1165" t="s">
        <v>2458</v>
      </c>
      <c r="C1165" t="s">
        <v>1898</v>
      </c>
      <c r="D1165" t="s">
        <v>1899</v>
      </c>
      <c r="E1165" t="s">
        <v>1909</v>
      </c>
      <c r="F1165" t="s">
        <v>1910</v>
      </c>
      <c r="G1165" t="s">
        <v>1051</v>
      </c>
      <c r="H1165" t="s">
        <v>2485</v>
      </c>
      <c r="I1165" t="s">
        <v>3014</v>
      </c>
      <c r="J1165" t="s">
        <v>3015</v>
      </c>
      <c r="K1165" t="s">
        <v>154</v>
      </c>
      <c r="L1165" t="s">
        <v>155</v>
      </c>
      <c r="M1165">
        <v>340566</v>
      </c>
      <c r="N1165">
        <v>-340566</v>
      </c>
      <c r="O1165">
        <v>0</v>
      </c>
      <c r="Q1165" t="e">
        <f>MATCH(A1165,Вед!A:A,0)</f>
        <v>#N/A</v>
      </c>
      <c r="R1165" t="e">
        <f>INDEX(Вед!D:D,Лист2!Q1165)</f>
        <v>#N/A</v>
      </c>
      <c r="S1165" t="e">
        <f>INDEX(Вед!E:E,Лист2!Q1165)</f>
        <v>#N/A</v>
      </c>
      <c r="T1165">
        <f>MATCH(G1165,ЦС2!A:A,0)</f>
        <v>20</v>
      </c>
      <c r="U1165" t="str">
        <f>INDEX(ЦС2!D:D,Лист2!T1165)</f>
        <v>Государственная программа 19</v>
      </c>
      <c r="V1165" t="e">
        <f>MATCH(I1165,ЦС10!A:A,0)</f>
        <v>#N/A</v>
      </c>
      <c r="W1165" t="e">
        <f>INDEX(ЦС10!D:D,Лист2!V1165)</f>
        <v>#N/A</v>
      </c>
      <c r="X1165" t="e">
        <f>INDEX(ЦС10!E:E,Лист2!V1165)</f>
        <v>#N/A</v>
      </c>
      <c r="Y1165">
        <f t="shared" ca="1" si="90"/>
        <v>0</v>
      </c>
      <c r="Z1165">
        <f t="shared" ca="1" si="91"/>
        <v>616882</v>
      </c>
      <c r="AA1165">
        <f t="shared" ca="1" si="92"/>
        <v>774302</v>
      </c>
      <c r="AB1165">
        <f t="shared" ca="1" si="93"/>
        <v>616882</v>
      </c>
      <c r="AC1165">
        <f t="shared" ca="1" si="94"/>
        <v>1391184</v>
      </c>
    </row>
    <row r="1166" spans="1:29" x14ac:dyDescent="0.25">
      <c r="A1166" t="s">
        <v>2457</v>
      </c>
      <c r="B1166" t="s">
        <v>2458</v>
      </c>
      <c r="C1166" t="s">
        <v>1898</v>
      </c>
      <c r="D1166" t="s">
        <v>1899</v>
      </c>
      <c r="E1166" t="s">
        <v>1909</v>
      </c>
      <c r="F1166" t="s">
        <v>1910</v>
      </c>
      <c r="G1166" t="s">
        <v>1051</v>
      </c>
      <c r="H1166" t="s">
        <v>2485</v>
      </c>
      <c r="I1166" t="s">
        <v>3008</v>
      </c>
      <c r="J1166" t="s">
        <v>3009</v>
      </c>
      <c r="K1166" t="s">
        <v>154</v>
      </c>
      <c r="L1166" t="s">
        <v>155</v>
      </c>
      <c r="M1166">
        <v>782263</v>
      </c>
      <c r="N1166">
        <v>-782263</v>
      </c>
      <c r="O1166">
        <v>0</v>
      </c>
      <c r="Q1166" t="e">
        <f>MATCH(A1166,Вед!A:A,0)</f>
        <v>#N/A</v>
      </c>
      <c r="R1166" t="e">
        <f>INDEX(Вед!D:D,Лист2!Q1166)</f>
        <v>#N/A</v>
      </c>
      <c r="S1166" t="e">
        <f>INDEX(Вед!E:E,Лист2!Q1166)</f>
        <v>#N/A</v>
      </c>
      <c r="T1166">
        <f>MATCH(G1166,ЦС2!A:A,0)</f>
        <v>20</v>
      </c>
      <c r="U1166" t="str">
        <f>INDEX(ЦС2!D:D,Лист2!T1166)</f>
        <v>Государственная программа 19</v>
      </c>
      <c r="V1166" t="e">
        <f>MATCH(I1166,ЦС10!A:A,0)</f>
        <v>#N/A</v>
      </c>
      <c r="W1166" t="e">
        <f>INDEX(ЦС10!D:D,Лист2!V1166)</f>
        <v>#N/A</v>
      </c>
      <c r="X1166" t="e">
        <f>INDEX(ЦС10!E:E,Лист2!V1166)</f>
        <v>#N/A</v>
      </c>
      <c r="Y1166">
        <f t="shared" ca="1" si="90"/>
        <v>2</v>
      </c>
      <c r="Z1166">
        <f t="shared" ca="1" si="91"/>
        <v>202563</v>
      </c>
      <c r="AA1166">
        <f t="shared" ca="1" si="92"/>
        <v>265361</v>
      </c>
      <c r="AB1166">
        <f t="shared" ca="1" si="93"/>
        <v>-265361</v>
      </c>
      <c r="AC1166">
        <f t="shared" ca="1" si="94"/>
        <v>0</v>
      </c>
    </row>
    <row r="1167" spans="1:29" x14ac:dyDescent="0.25">
      <c r="A1167" t="s">
        <v>2457</v>
      </c>
      <c r="B1167" t="s">
        <v>2458</v>
      </c>
      <c r="C1167" t="s">
        <v>1898</v>
      </c>
      <c r="D1167" t="s">
        <v>1899</v>
      </c>
      <c r="E1167" t="s">
        <v>1909</v>
      </c>
      <c r="F1167" t="s">
        <v>1910</v>
      </c>
      <c r="G1167" t="s">
        <v>122</v>
      </c>
      <c r="H1167" t="s">
        <v>2465</v>
      </c>
      <c r="I1167" t="s">
        <v>2534</v>
      </c>
      <c r="J1167" t="s">
        <v>2535</v>
      </c>
      <c r="K1167" t="s">
        <v>33</v>
      </c>
      <c r="L1167" t="s">
        <v>34</v>
      </c>
      <c r="M1167">
        <v>186828</v>
      </c>
      <c r="N1167">
        <v>-29568</v>
      </c>
      <c r="O1167">
        <v>157260</v>
      </c>
      <c r="Q1167" t="e">
        <f>MATCH(A1167,Вед!A:A,0)</f>
        <v>#N/A</v>
      </c>
      <c r="R1167" t="e">
        <f>INDEX(Вед!D:D,Лист2!Q1167)</f>
        <v>#N/A</v>
      </c>
      <c r="S1167" t="e">
        <f>INDEX(Вед!E:E,Лист2!Q1167)</f>
        <v>#N/A</v>
      </c>
      <c r="T1167">
        <f>MATCH(G1167,ЦС2!A:A,0)</f>
        <v>7</v>
      </c>
      <c r="U1167" t="str">
        <f>INDEX(ЦС2!D:D,Лист2!T1167)</f>
        <v>Государственная программа 6</v>
      </c>
      <c r="V1167" t="e">
        <f>MATCH(I1167,ЦС10!A:A,0)</f>
        <v>#N/A</v>
      </c>
      <c r="W1167" t="e">
        <f>INDEX(ЦС10!D:D,Лист2!V1167)</f>
        <v>#N/A</v>
      </c>
      <c r="X1167" t="e">
        <f>INDEX(ЦС10!E:E,Лист2!V1167)</f>
        <v>#N/A</v>
      </c>
      <c r="Y1167">
        <f t="shared" ca="1" si="90"/>
        <v>0</v>
      </c>
      <c r="Z1167">
        <f t="shared" ca="1" si="91"/>
        <v>12369</v>
      </c>
      <c r="AA1167">
        <f t="shared" ca="1" si="92"/>
        <v>133767</v>
      </c>
      <c r="AB1167">
        <f t="shared" ca="1" si="93"/>
        <v>12369</v>
      </c>
      <c r="AC1167">
        <f t="shared" ca="1" si="94"/>
        <v>146136</v>
      </c>
    </row>
    <row r="1168" spans="1:29" x14ac:dyDescent="0.25">
      <c r="A1168" t="s">
        <v>2457</v>
      </c>
      <c r="B1168" t="s">
        <v>2458</v>
      </c>
      <c r="C1168" t="s">
        <v>1898</v>
      </c>
      <c r="D1168" t="s">
        <v>1899</v>
      </c>
      <c r="E1168" t="s">
        <v>1909</v>
      </c>
      <c r="F1168" t="s">
        <v>1910</v>
      </c>
      <c r="G1168" t="s">
        <v>122</v>
      </c>
      <c r="H1168" t="s">
        <v>2465</v>
      </c>
      <c r="I1168" t="s">
        <v>2536</v>
      </c>
      <c r="J1168" t="s">
        <v>2537</v>
      </c>
      <c r="K1168" t="s">
        <v>33</v>
      </c>
      <c r="L1168" t="s">
        <v>34</v>
      </c>
      <c r="M1168">
        <v>519177</v>
      </c>
      <c r="N1168">
        <v>-519177</v>
      </c>
      <c r="O1168">
        <v>0</v>
      </c>
      <c r="Q1168" t="e">
        <f>MATCH(A1168,Вед!A:A,0)</f>
        <v>#N/A</v>
      </c>
      <c r="R1168" t="e">
        <f>INDEX(Вед!D:D,Лист2!Q1168)</f>
        <v>#N/A</v>
      </c>
      <c r="S1168" t="e">
        <f>INDEX(Вед!E:E,Лист2!Q1168)</f>
        <v>#N/A</v>
      </c>
      <c r="T1168">
        <f>MATCH(G1168,ЦС2!A:A,0)</f>
        <v>7</v>
      </c>
      <c r="U1168" t="str">
        <f>INDEX(ЦС2!D:D,Лист2!T1168)</f>
        <v>Государственная программа 6</v>
      </c>
      <c r="V1168" t="e">
        <f>MATCH(I1168,ЦС10!A:A,0)</f>
        <v>#N/A</v>
      </c>
      <c r="W1168" t="e">
        <f>INDEX(ЦС10!D:D,Лист2!V1168)</f>
        <v>#N/A</v>
      </c>
      <c r="X1168" t="e">
        <f>INDEX(ЦС10!E:E,Лист2!V1168)</f>
        <v>#N/A</v>
      </c>
      <c r="Y1168">
        <f t="shared" ca="1" si="90"/>
        <v>1</v>
      </c>
      <c r="Z1168">
        <f t="shared" ca="1" si="91"/>
        <v>176341</v>
      </c>
      <c r="AA1168">
        <f t="shared" ca="1" si="92"/>
        <v>882366</v>
      </c>
      <c r="AB1168">
        <f t="shared" ca="1" si="93"/>
        <v>-176341</v>
      </c>
      <c r="AC1168">
        <f t="shared" ca="1" si="94"/>
        <v>706025</v>
      </c>
    </row>
    <row r="1169" spans="1:29" x14ac:dyDescent="0.25">
      <c r="A1169" t="s">
        <v>2457</v>
      </c>
      <c r="B1169" t="s">
        <v>2458</v>
      </c>
      <c r="C1169" t="s">
        <v>1898</v>
      </c>
      <c r="D1169" t="s">
        <v>1899</v>
      </c>
      <c r="E1169" t="s">
        <v>1909</v>
      </c>
      <c r="F1169" t="s">
        <v>1910</v>
      </c>
      <c r="G1169" t="s">
        <v>1902</v>
      </c>
      <c r="H1169" t="s">
        <v>2490</v>
      </c>
      <c r="I1169" t="s">
        <v>3838</v>
      </c>
      <c r="J1169" t="s">
        <v>3839</v>
      </c>
      <c r="K1169" t="s">
        <v>102</v>
      </c>
      <c r="L1169" t="s">
        <v>103</v>
      </c>
      <c r="M1169">
        <v>61526</v>
      </c>
      <c r="N1169">
        <v>-11218</v>
      </c>
      <c r="O1169">
        <v>50308</v>
      </c>
      <c r="Q1169" t="e">
        <f>MATCH(A1169,Вед!A:A,0)</f>
        <v>#N/A</v>
      </c>
      <c r="R1169" t="e">
        <f>INDEX(Вед!D:D,Лист2!Q1169)</f>
        <v>#N/A</v>
      </c>
      <c r="S1169" t="e">
        <f>INDEX(Вед!E:E,Лист2!Q1169)</f>
        <v>#N/A</v>
      </c>
      <c r="T1169">
        <f>MATCH(G1169,ЦС2!A:A,0)</f>
        <v>6</v>
      </c>
      <c r="U1169" t="str">
        <f>INDEX(ЦС2!D:D,Лист2!T1169)</f>
        <v>Государственная программа 5</v>
      </c>
      <c r="V1169" t="e">
        <f>MATCH(I1169,ЦС10!A:A,0)</f>
        <v>#N/A</v>
      </c>
      <c r="W1169" t="e">
        <f>INDEX(ЦС10!D:D,Лист2!V1169)</f>
        <v>#N/A</v>
      </c>
      <c r="X1169" t="e">
        <f>INDEX(ЦС10!E:E,Лист2!V1169)</f>
        <v>#N/A</v>
      </c>
      <c r="Y1169">
        <f t="shared" ca="1" si="90"/>
        <v>1</v>
      </c>
      <c r="Z1169">
        <f t="shared" ca="1" si="91"/>
        <v>78838</v>
      </c>
      <c r="AA1169">
        <f t="shared" ca="1" si="92"/>
        <v>271858</v>
      </c>
      <c r="AB1169">
        <f t="shared" ca="1" si="93"/>
        <v>-78838</v>
      </c>
      <c r="AC1169">
        <f t="shared" ca="1" si="94"/>
        <v>193020</v>
      </c>
    </row>
    <row r="1170" spans="1:29" x14ac:dyDescent="0.25">
      <c r="A1170" t="s">
        <v>2457</v>
      </c>
      <c r="B1170" t="s">
        <v>2458</v>
      </c>
      <c r="C1170" t="s">
        <v>1898</v>
      </c>
      <c r="D1170" t="s">
        <v>1899</v>
      </c>
      <c r="E1170" t="s">
        <v>1909</v>
      </c>
      <c r="F1170" t="s">
        <v>1910</v>
      </c>
      <c r="G1170" t="s">
        <v>1902</v>
      </c>
      <c r="H1170" t="s">
        <v>2490</v>
      </c>
      <c r="I1170" t="s">
        <v>3840</v>
      </c>
      <c r="J1170" t="s">
        <v>3841</v>
      </c>
      <c r="K1170" t="s">
        <v>33</v>
      </c>
      <c r="L1170" t="s">
        <v>34</v>
      </c>
      <c r="M1170">
        <v>428082</v>
      </c>
      <c r="N1170">
        <v>-428082</v>
      </c>
      <c r="O1170">
        <v>0</v>
      </c>
      <c r="Q1170" t="e">
        <f>MATCH(A1170,Вед!A:A,0)</f>
        <v>#N/A</v>
      </c>
      <c r="R1170" t="e">
        <f>INDEX(Вед!D:D,Лист2!Q1170)</f>
        <v>#N/A</v>
      </c>
      <c r="S1170" t="e">
        <f>INDEX(Вед!E:E,Лист2!Q1170)</f>
        <v>#N/A</v>
      </c>
      <c r="T1170">
        <f>MATCH(G1170,ЦС2!A:A,0)</f>
        <v>6</v>
      </c>
      <c r="U1170" t="str">
        <f>INDEX(ЦС2!D:D,Лист2!T1170)</f>
        <v>Государственная программа 5</v>
      </c>
      <c r="V1170" t="e">
        <f>MATCH(I1170,ЦС10!A:A,0)</f>
        <v>#N/A</v>
      </c>
      <c r="W1170" t="e">
        <f>INDEX(ЦС10!D:D,Лист2!V1170)</f>
        <v>#N/A</v>
      </c>
      <c r="X1170" t="e">
        <f>INDEX(ЦС10!E:E,Лист2!V1170)</f>
        <v>#N/A</v>
      </c>
      <c r="Y1170">
        <f t="shared" ca="1" si="90"/>
        <v>1</v>
      </c>
      <c r="Z1170">
        <f t="shared" ca="1" si="91"/>
        <v>8659</v>
      </c>
      <c r="AA1170">
        <f t="shared" ca="1" si="92"/>
        <v>62551</v>
      </c>
      <c r="AB1170">
        <f t="shared" ca="1" si="93"/>
        <v>-8659</v>
      </c>
      <c r="AC1170">
        <f t="shared" ca="1" si="94"/>
        <v>53892</v>
      </c>
    </row>
    <row r="1171" spans="1:29" x14ac:dyDescent="0.25">
      <c r="A1171" t="s">
        <v>2457</v>
      </c>
      <c r="B1171" t="s">
        <v>2458</v>
      </c>
      <c r="C1171" t="s">
        <v>1898</v>
      </c>
      <c r="D1171" t="s">
        <v>1899</v>
      </c>
      <c r="E1171" t="s">
        <v>2321</v>
      </c>
      <c r="F1171" t="s">
        <v>2322</v>
      </c>
      <c r="G1171" t="s">
        <v>106</v>
      </c>
      <c r="H1171" t="s">
        <v>2464</v>
      </c>
      <c r="I1171" t="s">
        <v>3842</v>
      </c>
      <c r="J1171" t="s">
        <v>3843</v>
      </c>
      <c r="K1171" t="s">
        <v>154</v>
      </c>
      <c r="L1171" t="s">
        <v>155</v>
      </c>
      <c r="M1171">
        <v>268832</v>
      </c>
      <c r="N1171">
        <v>-268832</v>
      </c>
      <c r="O1171">
        <v>0</v>
      </c>
      <c r="Q1171" t="e">
        <f>MATCH(A1171,Вед!A:A,0)</f>
        <v>#N/A</v>
      </c>
      <c r="R1171" t="e">
        <f>INDEX(Вед!D:D,Лист2!Q1171)</f>
        <v>#N/A</v>
      </c>
      <c r="S1171" t="e">
        <f>INDEX(Вед!E:E,Лист2!Q1171)</f>
        <v>#N/A</v>
      </c>
      <c r="T1171">
        <f>MATCH(G1171,ЦС2!A:A,0)</f>
        <v>5</v>
      </c>
      <c r="U1171" t="str">
        <f>INDEX(ЦС2!D:D,Лист2!T1171)</f>
        <v>Государственная программа 4</v>
      </c>
      <c r="V1171" t="e">
        <f>MATCH(I1171,ЦС10!A:A,0)</f>
        <v>#N/A</v>
      </c>
      <c r="W1171" t="e">
        <f>INDEX(ЦС10!D:D,Лист2!V1171)</f>
        <v>#N/A</v>
      </c>
      <c r="X1171" t="e">
        <f>INDEX(ЦС10!E:E,Лист2!V1171)</f>
        <v>#N/A</v>
      </c>
      <c r="Y1171">
        <f t="shared" ca="1" si="90"/>
        <v>2</v>
      </c>
      <c r="Z1171">
        <f t="shared" ca="1" si="91"/>
        <v>83569</v>
      </c>
      <c r="AA1171">
        <f t="shared" ca="1" si="92"/>
        <v>145411</v>
      </c>
      <c r="AB1171">
        <f t="shared" ca="1" si="93"/>
        <v>-145411</v>
      </c>
      <c r="AC1171">
        <f t="shared" ca="1" si="94"/>
        <v>0</v>
      </c>
    </row>
    <row r="1172" spans="1:29" x14ac:dyDescent="0.25">
      <c r="A1172" t="s">
        <v>2457</v>
      </c>
      <c r="B1172" t="s">
        <v>2458</v>
      </c>
      <c r="C1172" t="s">
        <v>1898</v>
      </c>
      <c r="D1172" t="s">
        <v>1899</v>
      </c>
      <c r="E1172" t="s">
        <v>2321</v>
      </c>
      <c r="F1172" t="s">
        <v>2322</v>
      </c>
      <c r="G1172" t="s">
        <v>1902</v>
      </c>
      <c r="H1172" t="s">
        <v>2490</v>
      </c>
      <c r="I1172" t="s">
        <v>3844</v>
      </c>
      <c r="J1172" t="s">
        <v>3845</v>
      </c>
      <c r="K1172" t="s">
        <v>150</v>
      </c>
      <c r="L1172" t="s">
        <v>151</v>
      </c>
      <c r="M1172">
        <v>878699</v>
      </c>
      <c r="N1172">
        <v>643292</v>
      </c>
      <c r="O1172">
        <v>1521991</v>
      </c>
      <c r="Q1172" t="e">
        <f>MATCH(A1172,Вед!A:A,0)</f>
        <v>#N/A</v>
      </c>
      <c r="R1172" t="e">
        <f>INDEX(Вед!D:D,Лист2!Q1172)</f>
        <v>#N/A</v>
      </c>
      <c r="S1172" t="e">
        <f>INDEX(Вед!E:E,Лист2!Q1172)</f>
        <v>#N/A</v>
      </c>
      <c r="T1172">
        <f>MATCH(G1172,ЦС2!A:A,0)</f>
        <v>6</v>
      </c>
      <c r="U1172" t="str">
        <f>INDEX(ЦС2!D:D,Лист2!T1172)</f>
        <v>Государственная программа 5</v>
      </c>
      <c r="V1172" t="e">
        <f>MATCH(I1172,ЦС10!A:A,0)</f>
        <v>#N/A</v>
      </c>
      <c r="W1172" t="e">
        <f>INDEX(ЦС10!D:D,Лист2!V1172)</f>
        <v>#N/A</v>
      </c>
      <c r="X1172" t="e">
        <f>INDEX(ЦС10!E:E,Лист2!V1172)</f>
        <v>#N/A</v>
      </c>
      <c r="Y1172">
        <f t="shared" ca="1" si="90"/>
        <v>3</v>
      </c>
      <c r="Z1172">
        <f t="shared" ca="1" si="91"/>
        <v>566776</v>
      </c>
      <c r="AA1172">
        <f t="shared" ca="1" si="92"/>
        <v>894557</v>
      </c>
      <c r="AB1172">
        <f t="shared" ca="1" si="93"/>
        <v>0</v>
      </c>
      <c r="AC1172">
        <f t="shared" ca="1" si="94"/>
        <v>894557</v>
      </c>
    </row>
    <row r="1173" spans="1:29" x14ac:dyDescent="0.25">
      <c r="A1173" t="s">
        <v>2457</v>
      </c>
      <c r="B1173" t="s">
        <v>2458</v>
      </c>
      <c r="C1173" t="s">
        <v>1898</v>
      </c>
      <c r="D1173" t="s">
        <v>1899</v>
      </c>
      <c r="E1173" t="s">
        <v>2321</v>
      </c>
      <c r="F1173" t="s">
        <v>2322</v>
      </c>
      <c r="G1173" t="s">
        <v>1902</v>
      </c>
      <c r="H1173" t="s">
        <v>2490</v>
      </c>
      <c r="I1173" t="s">
        <v>3846</v>
      </c>
      <c r="J1173" t="s">
        <v>3847</v>
      </c>
      <c r="K1173" t="s">
        <v>94</v>
      </c>
      <c r="L1173" t="s">
        <v>95</v>
      </c>
      <c r="M1173">
        <v>994195</v>
      </c>
      <c r="N1173">
        <v>518061</v>
      </c>
      <c r="O1173">
        <v>1512256</v>
      </c>
      <c r="Q1173" t="e">
        <f>MATCH(A1173,Вед!A:A,0)</f>
        <v>#N/A</v>
      </c>
      <c r="R1173" t="e">
        <f>INDEX(Вед!D:D,Лист2!Q1173)</f>
        <v>#N/A</v>
      </c>
      <c r="S1173" t="e">
        <f>INDEX(Вед!E:E,Лист2!Q1173)</f>
        <v>#N/A</v>
      </c>
      <c r="T1173">
        <f>MATCH(G1173,ЦС2!A:A,0)</f>
        <v>6</v>
      </c>
      <c r="U1173" t="str">
        <f>INDEX(ЦС2!D:D,Лист2!T1173)</f>
        <v>Государственная программа 5</v>
      </c>
      <c r="V1173" t="e">
        <f>MATCH(I1173,ЦС10!A:A,0)</f>
        <v>#N/A</v>
      </c>
      <c r="W1173" t="e">
        <f>INDEX(ЦС10!D:D,Лист2!V1173)</f>
        <v>#N/A</v>
      </c>
      <c r="X1173" t="e">
        <f>INDEX(ЦС10!E:E,Лист2!V1173)</f>
        <v>#N/A</v>
      </c>
      <c r="Y1173">
        <f t="shared" ca="1" si="90"/>
        <v>2</v>
      </c>
      <c r="Z1173">
        <f t="shared" ca="1" si="91"/>
        <v>689223</v>
      </c>
      <c r="AA1173">
        <f t="shared" ca="1" si="92"/>
        <v>891931</v>
      </c>
      <c r="AB1173">
        <f t="shared" ca="1" si="93"/>
        <v>-891931</v>
      </c>
      <c r="AC1173">
        <f t="shared" ca="1" si="94"/>
        <v>0</v>
      </c>
    </row>
    <row r="1174" spans="1:29" x14ac:dyDescent="0.25">
      <c r="A1174" t="s">
        <v>2457</v>
      </c>
      <c r="B1174" t="s">
        <v>2458</v>
      </c>
      <c r="C1174" t="s">
        <v>1898</v>
      </c>
      <c r="D1174" t="s">
        <v>1899</v>
      </c>
      <c r="E1174" t="s">
        <v>2321</v>
      </c>
      <c r="F1174" t="s">
        <v>2322</v>
      </c>
      <c r="G1174" t="s">
        <v>1902</v>
      </c>
      <c r="H1174" t="s">
        <v>2490</v>
      </c>
      <c r="I1174" t="s">
        <v>3848</v>
      </c>
      <c r="J1174" t="s">
        <v>3849</v>
      </c>
      <c r="K1174" t="s">
        <v>190</v>
      </c>
      <c r="L1174" t="s">
        <v>191</v>
      </c>
      <c r="M1174">
        <v>320195</v>
      </c>
      <c r="N1174">
        <v>0</v>
      </c>
      <c r="O1174">
        <v>320195</v>
      </c>
      <c r="Q1174" t="e">
        <f>MATCH(A1174,Вед!A:A,0)</f>
        <v>#N/A</v>
      </c>
      <c r="R1174" t="e">
        <f>INDEX(Вед!D:D,Лист2!Q1174)</f>
        <v>#N/A</v>
      </c>
      <c r="S1174" t="e">
        <f>INDEX(Вед!E:E,Лист2!Q1174)</f>
        <v>#N/A</v>
      </c>
      <c r="T1174">
        <f>MATCH(G1174,ЦС2!A:A,0)</f>
        <v>6</v>
      </c>
      <c r="U1174" t="str">
        <f>INDEX(ЦС2!D:D,Лист2!T1174)</f>
        <v>Государственная программа 5</v>
      </c>
      <c r="V1174" t="e">
        <f>MATCH(I1174,ЦС10!A:A,0)</f>
        <v>#N/A</v>
      </c>
      <c r="W1174" t="e">
        <f>INDEX(ЦС10!D:D,Лист2!V1174)</f>
        <v>#N/A</v>
      </c>
      <c r="X1174" t="e">
        <f>INDEX(ЦС10!E:E,Лист2!V1174)</f>
        <v>#N/A</v>
      </c>
      <c r="Y1174">
        <f t="shared" ca="1" si="90"/>
        <v>2</v>
      </c>
      <c r="Z1174">
        <f t="shared" ca="1" si="91"/>
        <v>108961</v>
      </c>
      <c r="AA1174">
        <f t="shared" ca="1" si="92"/>
        <v>723255</v>
      </c>
      <c r="AB1174">
        <f t="shared" ca="1" si="93"/>
        <v>-723255</v>
      </c>
      <c r="AC1174">
        <f t="shared" ca="1" si="94"/>
        <v>0</v>
      </c>
    </row>
    <row r="1175" spans="1:29" x14ac:dyDescent="0.25">
      <c r="A1175" t="s">
        <v>2457</v>
      </c>
      <c r="B1175" t="s">
        <v>2458</v>
      </c>
      <c r="C1175" t="s">
        <v>1898</v>
      </c>
      <c r="D1175" t="s">
        <v>1899</v>
      </c>
      <c r="E1175" t="s">
        <v>2321</v>
      </c>
      <c r="F1175" t="s">
        <v>2322</v>
      </c>
      <c r="G1175" t="s">
        <v>1902</v>
      </c>
      <c r="H1175" t="s">
        <v>2490</v>
      </c>
      <c r="I1175" t="s">
        <v>3850</v>
      </c>
      <c r="J1175" t="s">
        <v>3851</v>
      </c>
      <c r="K1175" t="s">
        <v>82</v>
      </c>
      <c r="L1175" t="s">
        <v>83</v>
      </c>
      <c r="M1175">
        <v>419464</v>
      </c>
      <c r="N1175">
        <v>324220</v>
      </c>
      <c r="O1175">
        <v>743684</v>
      </c>
      <c r="Q1175" t="e">
        <f>MATCH(A1175,Вед!A:A,0)</f>
        <v>#N/A</v>
      </c>
      <c r="R1175" t="e">
        <f>INDEX(Вед!D:D,Лист2!Q1175)</f>
        <v>#N/A</v>
      </c>
      <c r="S1175" t="e">
        <f>INDEX(Вед!E:E,Лист2!Q1175)</f>
        <v>#N/A</v>
      </c>
      <c r="T1175">
        <f>MATCH(G1175,ЦС2!A:A,0)</f>
        <v>6</v>
      </c>
      <c r="U1175" t="str">
        <f>INDEX(ЦС2!D:D,Лист2!T1175)</f>
        <v>Государственная программа 5</v>
      </c>
      <c r="V1175" t="e">
        <f>MATCH(I1175,ЦС10!A:A,0)</f>
        <v>#N/A</v>
      </c>
      <c r="W1175" t="e">
        <f>INDEX(ЦС10!D:D,Лист2!V1175)</f>
        <v>#N/A</v>
      </c>
      <c r="X1175" t="e">
        <f>INDEX(ЦС10!E:E,Лист2!V1175)</f>
        <v>#N/A</v>
      </c>
      <c r="Y1175">
        <f t="shared" ca="1" si="90"/>
        <v>2</v>
      </c>
      <c r="Z1175">
        <f t="shared" ca="1" si="91"/>
        <v>259981</v>
      </c>
      <c r="AA1175">
        <f t="shared" ca="1" si="92"/>
        <v>593844</v>
      </c>
      <c r="AB1175">
        <f t="shared" ca="1" si="93"/>
        <v>-593844</v>
      </c>
      <c r="AC1175">
        <f t="shared" ca="1" si="94"/>
        <v>0</v>
      </c>
    </row>
    <row r="1176" spans="1:29" x14ac:dyDescent="0.25">
      <c r="A1176" t="s">
        <v>2457</v>
      </c>
      <c r="B1176" t="s">
        <v>2458</v>
      </c>
      <c r="C1176" t="s">
        <v>1898</v>
      </c>
      <c r="D1176" t="s">
        <v>1899</v>
      </c>
      <c r="E1176" t="s">
        <v>2321</v>
      </c>
      <c r="F1176" t="s">
        <v>2322</v>
      </c>
      <c r="G1176" t="s">
        <v>1902</v>
      </c>
      <c r="H1176" t="s">
        <v>2490</v>
      </c>
      <c r="I1176" t="s">
        <v>3850</v>
      </c>
      <c r="J1176" t="s">
        <v>3851</v>
      </c>
      <c r="K1176" t="s">
        <v>102</v>
      </c>
      <c r="L1176" t="s">
        <v>103</v>
      </c>
      <c r="M1176">
        <v>538430</v>
      </c>
      <c r="N1176">
        <v>0</v>
      </c>
      <c r="O1176">
        <v>538430</v>
      </c>
      <c r="Q1176" t="e">
        <f>MATCH(A1176,Вед!A:A,0)</f>
        <v>#N/A</v>
      </c>
      <c r="R1176" t="e">
        <f>INDEX(Вед!D:D,Лист2!Q1176)</f>
        <v>#N/A</v>
      </c>
      <c r="S1176" t="e">
        <f>INDEX(Вед!E:E,Лист2!Q1176)</f>
        <v>#N/A</v>
      </c>
      <c r="T1176">
        <f>MATCH(G1176,ЦС2!A:A,0)</f>
        <v>6</v>
      </c>
      <c r="U1176" t="str">
        <f>INDEX(ЦС2!D:D,Лист2!T1176)</f>
        <v>Государственная программа 5</v>
      </c>
      <c r="V1176" t="e">
        <f>MATCH(I1176,ЦС10!A:A,0)</f>
        <v>#N/A</v>
      </c>
      <c r="W1176" t="e">
        <f>INDEX(ЦС10!D:D,Лист2!V1176)</f>
        <v>#N/A</v>
      </c>
      <c r="X1176" t="e">
        <f>INDEX(ЦС10!E:E,Лист2!V1176)</f>
        <v>#N/A</v>
      </c>
      <c r="Y1176">
        <f t="shared" ca="1" si="90"/>
        <v>2</v>
      </c>
      <c r="Z1176">
        <f t="shared" ca="1" si="91"/>
        <v>1506</v>
      </c>
      <c r="AA1176">
        <f t="shared" ca="1" si="92"/>
        <v>18720</v>
      </c>
      <c r="AB1176">
        <f t="shared" ca="1" si="93"/>
        <v>-18720</v>
      </c>
      <c r="AC1176">
        <f t="shared" ca="1" si="94"/>
        <v>0</v>
      </c>
    </row>
    <row r="1177" spans="1:29" x14ac:dyDescent="0.25">
      <c r="A1177" t="s">
        <v>2457</v>
      </c>
      <c r="B1177" t="s">
        <v>2458</v>
      </c>
      <c r="C1177" t="s">
        <v>1898</v>
      </c>
      <c r="D1177" t="s">
        <v>1899</v>
      </c>
      <c r="E1177" t="s">
        <v>2321</v>
      </c>
      <c r="F1177" t="s">
        <v>2322</v>
      </c>
      <c r="G1177" t="s">
        <v>1902</v>
      </c>
      <c r="H1177" t="s">
        <v>2490</v>
      </c>
      <c r="I1177" t="s">
        <v>3850</v>
      </c>
      <c r="J1177" t="s">
        <v>3851</v>
      </c>
      <c r="K1177" t="s">
        <v>150</v>
      </c>
      <c r="L1177" t="s">
        <v>151</v>
      </c>
      <c r="M1177">
        <v>651122</v>
      </c>
      <c r="N1177">
        <v>398735</v>
      </c>
      <c r="O1177">
        <v>1049857</v>
      </c>
      <c r="Q1177" t="e">
        <f>MATCH(A1177,Вед!A:A,0)</f>
        <v>#N/A</v>
      </c>
      <c r="R1177" t="e">
        <f>INDEX(Вед!D:D,Лист2!Q1177)</f>
        <v>#N/A</v>
      </c>
      <c r="S1177" t="e">
        <f>INDEX(Вед!E:E,Лист2!Q1177)</f>
        <v>#N/A</v>
      </c>
      <c r="T1177">
        <f>MATCH(G1177,ЦС2!A:A,0)</f>
        <v>6</v>
      </c>
      <c r="U1177" t="str">
        <f>INDEX(ЦС2!D:D,Лист2!T1177)</f>
        <v>Государственная программа 5</v>
      </c>
      <c r="V1177" t="e">
        <f>MATCH(I1177,ЦС10!A:A,0)</f>
        <v>#N/A</v>
      </c>
      <c r="W1177" t="e">
        <f>INDEX(ЦС10!D:D,Лист2!V1177)</f>
        <v>#N/A</v>
      </c>
      <c r="X1177" t="e">
        <f>INDEX(ЦС10!E:E,Лист2!V1177)</f>
        <v>#N/A</v>
      </c>
      <c r="Y1177">
        <f t="shared" ca="1" si="90"/>
        <v>2</v>
      </c>
      <c r="Z1177">
        <f t="shared" ca="1" si="91"/>
        <v>15945</v>
      </c>
      <c r="AA1177">
        <f t="shared" ca="1" si="92"/>
        <v>309805</v>
      </c>
      <c r="AB1177">
        <f t="shared" ca="1" si="93"/>
        <v>-309805</v>
      </c>
      <c r="AC1177">
        <f t="shared" ca="1" si="94"/>
        <v>0</v>
      </c>
    </row>
    <row r="1178" spans="1:29" x14ac:dyDescent="0.25">
      <c r="A1178" t="s">
        <v>2457</v>
      </c>
      <c r="B1178" t="s">
        <v>2458</v>
      </c>
      <c r="C1178" t="s">
        <v>1898</v>
      </c>
      <c r="D1178" t="s">
        <v>1899</v>
      </c>
      <c r="E1178" t="s">
        <v>2321</v>
      </c>
      <c r="F1178" t="s">
        <v>2322</v>
      </c>
      <c r="G1178" t="s">
        <v>1902</v>
      </c>
      <c r="H1178" t="s">
        <v>2490</v>
      </c>
      <c r="I1178" t="s">
        <v>3850</v>
      </c>
      <c r="J1178" t="s">
        <v>3851</v>
      </c>
      <c r="K1178" t="s">
        <v>154</v>
      </c>
      <c r="L1178" t="s">
        <v>155</v>
      </c>
      <c r="M1178">
        <v>677675</v>
      </c>
      <c r="N1178">
        <v>0</v>
      </c>
      <c r="O1178">
        <v>677675</v>
      </c>
      <c r="Q1178" t="e">
        <f>MATCH(A1178,Вед!A:A,0)</f>
        <v>#N/A</v>
      </c>
      <c r="R1178" t="e">
        <f>INDEX(Вед!D:D,Лист2!Q1178)</f>
        <v>#N/A</v>
      </c>
      <c r="S1178" t="e">
        <f>INDEX(Вед!E:E,Лист2!Q1178)</f>
        <v>#N/A</v>
      </c>
      <c r="T1178">
        <f>MATCH(G1178,ЦС2!A:A,0)</f>
        <v>6</v>
      </c>
      <c r="U1178" t="str">
        <f>INDEX(ЦС2!D:D,Лист2!T1178)</f>
        <v>Государственная программа 5</v>
      </c>
      <c r="V1178" t="e">
        <f>MATCH(I1178,ЦС10!A:A,0)</f>
        <v>#N/A</v>
      </c>
      <c r="W1178" t="e">
        <f>INDEX(ЦС10!D:D,Лист2!V1178)</f>
        <v>#N/A</v>
      </c>
      <c r="X1178" t="e">
        <f>INDEX(ЦС10!E:E,Лист2!V1178)</f>
        <v>#N/A</v>
      </c>
      <c r="Y1178">
        <f t="shared" ca="1" si="90"/>
        <v>0</v>
      </c>
      <c r="Z1178">
        <f t="shared" ca="1" si="91"/>
        <v>300100</v>
      </c>
      <c r="AA1178">
        <f t="shared" ca="1" si="92"/>
        <v>448522</v>
      </c>
      <c r="AB1178">
        <f t="shared" ca="1" si="93"/>
        <v>300100</v>
      </c>
      <c r="AC1178">
        <f t="shared" ca="1" si="94"/>
        <v>748622</v>
      </c>
    </row>
    <row r="1179" spans="1:29" x14ac:dyDescent="0.25">
      <c r="A1179" t="s">
        <v>2457</v>
      </c>
      <c r="B1179" t="s">
        <v>2458</v>
      </c>
      <c r="C1179" t="s">
        <v>1898</v>
      </c>
      <c r="D1179" t="s">
        <v>1899</v>
      </c>
      <c r="E1179" t="s">
        <v>2321</v>
      </c>
      <c r="F1179" t="s">
        <v>2322</v>
      </c>
      <c r="G1179" t="s">
        <v>1902</v>
      </c>
      <c r="H1179" t="s">
        <v>2490</v>
      </c>
      <c r="I1179" t="s">
        <v>3852</v>
      </c>
      <c r="J1179" t="s">
        <v>3853</v>
      </c>
      <c r="K1179" t="s">
        <v>64</v>
      </c>
      <c r="L1179" t="s">
        <v>65</v>
      </c>
      <c r="M1179">
        <v>591992</v>
      </c>
      <c r="N1179">
        <v>-235563</v>
      </c>
      <c r="O1179">
        <v>356429</v>
      </c>
      <c r="Q1179" t="e">
        <f>MATCH(A1179,Вед!A:A,0)</f>
        <v>#N/A</v>
      </c>
      <c r="R1179" t="e">
        <f>INDEX(Вед!D:D,Лист2!Q1179)</f>
        <v>#N/A</v>
      </c>
      <c r="S1179" t="e">
        <f>INDEX(Вед!E:E,Лист2!Q1179)</f>
        <v>#N/A</v>
      </c>
      <c r="T1179">
        <f>MATCH(G1179,ЦС2!A:A,0)</f>
        <v>6</v>
      </c>
      <c r="U1179" t="str">
        <f>INDEX(ЦС2!D:D,Лист2!T1179)</f>
        <v>Государственная программа 5</v>
      </c>
      <c r="V1179" t="e">
        <f>MATCH(I1179,ЦС10!A:A,0)</f>
        <v>#N/A</v>
      </c>
      <c r="W1179" t="e">
        <f>INDEX(ЦС10!D:D,Лист2!V1179)</f>
        <v>#N/A</v>
      </c>
      <c r="X1179" t="e">
        <f>INDEX(ЦС10!E:E,Лист2!V1179)</f>
        <v>#N/A</v>
      </c>
      <c r="Y1179">
        <f t="shared" ca="1" si="90"/>
        <v>0</v>
      </c>
      <c r="Z1179">
        <f t="shared" ca="1" si="91"/>
        <v>219863</v>
      </c>
      <c r="AA1179">
        <f t="shared" ca="1" si="92"/>
        <v>860070</v>
      </c>
      <c r="AB1179">
        <f t="shared" ca="1" si="93"/>
        <v>219863</v>
      </c>
      <c r="AC1179">
        <f t="shared" ca="1" si="94"/>
        <v>1079933</v>
      </c>
    </row>
    <row r="1180" spans="1:29" x14ac:dyDescent="0.25">
      <c r="A1180" t="s">
        <v>2457</v>
      </c>
      <c r="B1180" t="s">
        <v>2458</v>
      </c>
      <c r="C1180" t="s">
        <v>1898</v>
      </c>
      <c r="D1180" t="s">
        <v>1899</v>
      </c>
      <c r="E1180" t="s">
        <v>2321</v>
      </c>
      <c r="F1180" t="s">
        <v>2322</v>
      </c>
      <c r="G1180" t="s">
        <v>1902</v>
      </c>
      <c r="H1180" t="s">
        <v>2490</v>
      </c>
      <c r="I1180" t="s">
        <v>3854</v>
      </c>
      <c r="J1180" t="s">
        <v>3855</v>
      </c>
      <c r="K1180" t="s">
        <v>64</v>
      </c>
      <c r="L1180" t="s">
        <v>65</v>
      </c>
      <c r="M1180">
        <v>474512</v>
      </c>
      <c r="N1180">
        <v>0</v>
      </c>
      <c r="O1180">
        <v>474512</v>
      </c>
      <c r="Q1180" t="e">
        <f>MATCH(A1180,Вед!A:A,0)</f>
        <v>#N/A</v>
      </c>
      <c r="R1180" t="e">
        <f>INDEX(Вед!D:D,Лист2!Q1180)</f>
        <v>#N/A</v>
      </c>
      <c r="S1180" t="e">
        <f>INDEX(Вед!E:E,Лист2!Q1180)</f>
        <v>#N/A</v>
      </c>
      <c r="T1180">
        <f>MATCH(G1180,ЦС2!A:A,0)</f>
        <v>6</v>
      </c>
      <c r="U1180" t="str">
        <f>INDEX(ЦС2!D:D,Лист2!T1180)</f>
        <v>Государственная программа 5</v>
      </c>
      <c r="V1180" t="e">
        <f>MATCH(I1180,ЦС10!A:A,0)</f>
        <v>#N/A</v>
      </c>
      <c r="W1180" t="e">
        <f>INDEX(ЦС10!D:D,Лист2!V1180)</f>
        <v>#N/A</v>
      </c>
      <c r="X1180" t="e">
        <f>INDEX(ЦС10!E:E,Лист2!V1180)</f>
        <v>#N/A</v>
      </c>
      <c r="Y1180">
        <f t="shared" ca="1" si="90"/>
        <v>2</v>
      </c>
      <c r="Z1180">
        <f t="shared" ca="1" si="91"/>
        <v>401622</v>
      </c>
      <c r="AA1180">
        <f t="shared" ca="1" si="92"/>
        <v>445554</v>
      </c>
      <c r="AB1180">
        <f t="shared" ca="1" si="93"/>
        <v>-445554</v>
      </c>
      <c r="AC1180">
        <f t="shared" ca="1" si="94"/>
        <v>0</v>
      </c>
    </row>
    <row r="1181" spans="1:29" x14ac:dyDescent="0.25">
      <c r="A1181" t="s">
        <v>2457</v>
      </c>
      <c r="B1181" t="s">
        <v>2458</v>
      </c>
      <c r="C1181" t="s">
        <v>1898</v>
      </c>
      <c r="D1181" t="s">
        <v>1899</v>
      </c>
      <c r="E1181" t="s">
        <v>2321</v>
      </c>
      <c r="F1181" t="s">
        <v>2322</v>
      </c>
      <c r="G1181" t="s">
        <v>1902</v>
      </c>
      <c r="H1181" t="s">
        <v>2490</v>
      </c>
      <c r="I1181" t="s">
        <v>3854</v>
      </c>
      <c r="J1181" t="s">
        <v>3855</v>
      </c>
      <c r="K1181" t="s">
        <v>154</v>
      </c>
      <c r="L1181" t="s">
        <v>155</v>
      </c>
      <c r="M1181">
        <v>662909</v>
      </c>
      <c r="N1181">
        <v>-662909</v>
      </c>
      <c r="O1181">
        <v>0</v>
      </c>
      <c r="Q1181" t="e">
        <f>MATCH(A1181,Вед!A:A,0)</f>
        <v>#N/A</v>
      </c>
      <c r="R1181" t="e">
        <f>INDEX(Вед!D:D,Лист2!Q1181)</f>
        <v>#N/A</v>
      </c>
      <c r="S1181" t="e">
        <f>INDEX(Вед!E:E,Лист2!Q1181)</f>
        <v>#N/A</v>
      </c>
      <c r="T1181">
        <f>MATCH(G1181,ЦС2!A:A,0)</f>
        <v>6</v>
      </c>
      <c r="U1181" t="str">
        <f>INDEX(ЦС2!D:D,Лист2!T1181)</f>
        <v>Государственная программа 5</v>
      </c>
      <c r="V1181" t="e">
        <f>MATCH(I1181,ЦС10!A:A,0)</f>
        <v>#N/A</v>
      </c>
      <c r="W1181" t="e">
        <f>INDEX(ЦС10!D:D,Лист2!V1181)</f>
        <v>#N/A</v>
      </c>
      <c r="X1181" t="e">
        <f>INDEX(ЦС10!E:E,Лист2!V1181)</f>
        <v>#N/A</v>
      </c>
      <c r="Y1181">
        <f t="shared" ca="1" si="90"/>
        <v>1</v>
      </c>
      <c r="Z1181">
        <f t="shared" ca="1" si="91"/>
        <v>362425</v>
      </c>
      <c r="AA1181">
        <f t="shared" ca="1" si="92"/>
        <v>505032</v>
      </c>
      <c r="AB1181">
        <f t="shared" ca="1" si="93"/>
        <v>-362425</v>
      </c>
      <c r="AC1181">
        <f t="shared" ca="1" si="94"/>
        <v>142607</v>
      </c>
    </row>
    <row r="1182" spans="1:29" x14ac:dyDescent="0.25">
      <c r="A1182" t="s">
        <v>2457</v>
      </c>
      <c r="B1182" t="s">
        <v>2458</v>
      </c>
      <c r="C1182" t="s">
        <v>1898</v>
      </c>
      <c r="D1182" t="s">
        <v>1899</v>
      </c>
      <c r="E1182" t="s">
        <v>2321</v>
      </c>
      <c r="F1182" t="s">
        <v>2322</v>
      </c>
      <c r="G1182" t="s">
        <v>1902</v>
      </c>
      <c r="H1182" t="s">
        <v>2490</v>
      </c>
      <c r="I1182" t="s">
        <v>3856</v>
      </c>
      <c r="J1182" t="s">
        <v>3857</v>
      </c>
      <c r="K1182" t="s">
        <v>64</v>
      </c>
      <c r="L1182" t="s">
        <v>65</v>
      </c>
      <c r="M1182">
        <v>940424</v>
      </c>
      <c r="N1182">
        <v>0</v>
      </c>
      <c r="O1182">
        <v>940424</v>
      </c>
      <c r="Q1182" t="e">
        <f>MATCH(A1182,Вед!A:A,0)</f>
        <v>#N/A</v>
      </c>
      <c r="R1182" t="e">
        <f>INDEX(Вед!D:D,Лист2!Q1182)</f>
        <v>#N/A</v>
      </c>
      <c r="S1182" t="e">
        <f>INDEX(Вед!E:E,Лист2!Q1182)</f>
        <v>#N/A</v>
      </c>
      <c r="T1182">
        <f>MATCH(G1182,ЦС2!A:A,0)</f>
        <v>6</v>
      </c>
      <c r="U1182" t="str">
        <f>INDEX(ЦС2!D:D,Лист2!T1182)</f>
        <v>Государственная программа 5</v>
      </c>
      <c r="V1182" t="e">
        <f>MATCH(I1182,ЦС10!A:A,0)</f>
        <v>#N/A</v>
      </c>
      <c r="W1182" t="e">
        <f>INDEX(ЦС10!D:D,Лист2!V1182)</f>
        <v>#N/A</v>
      </c>
      <c r="X1182" t="e">
        <f>INDEX(ЦС10!E:E,Лист2!V1182)</f>
        <v>#N/A</v>
      </c>
      <c r="Y1182">
        <f t="shared" ca="1" si="90"/>
        <v>0</v>
      </c>
      <c r="Z1182">
        <f t="shared" ca="1" si="91"/>
        <v>88919</v>
      </c>
      <c r="AA1182">
        <f t="shared" ca="1" si="92"/>
        <v>98499</v>
      </c>
      <c r="AB1182">
        <f t="shared" ca="1" si="93"/>
        <v>88919</v>
      </c>
      <c r="AC1182">
        <f t="shared" ca="1" si="94"/>
        <v>187418</v>
      </c>
    </row>
    <row r="1183" spans="1:29" x14ac:dyDescent="0.25">
      <c r="A1183" t="s">
        <v>2457</v>
      </c>
      <c r="B1183" t="s">
        <v>2458</v>
      </c>
      <c r="C1183" t="s">
        <v>1898</v>
      </c>
      <c r="D1183" t="s">
        <v>1899</v>
      </c>
      <c r="E1183" t="s">
        <v>2321</v>
      </c>
      <c r="F1183" t="s">
        <v>2322</v>
      </c>
      <c r="G1183" t="s">
        <v>106</v>
      </c>
      <c r="H1183" t="s">
        <v>2464</v>
      </c>
      <c r="I1183" t="s">
        <v>2546</v>
      </c>
      <c r="J1183" t="s">
        <v>2547</v>
      </c>
      <c r="K1183" t="s">
        <v>154</v>
      </c>
      <c r="L1183" t="s">
        <v>155</v>
      </c>
      <c r="M1183">
        <v>212179</v>
      </c>
      <c r="N1183">
        <v>-47861</v>
      </c>
      <c r="O1183">
        <v>164318</v>
      </c>
      <c r="Q1183" t="e">
        <f>MATCH(A1183,Вед!A:A,0)</f>
        <v>#N/A</v>
      </c>
      <c r="R1183" t="e">
        <f>INDEX(Вед!D:D,Лист2!Q1183)</f>
        <v>#N/A</v>
      </c>
      <c r="S1183" t="e">
        <f>INDEX(Вед!E:E,Лист2!Q1183)</f>
        <v>#N/A</v>
      </c>
      <c r="T1183">
        <f>MATCH(G1183,ЦС2!A:A,0)</f>
        <v>5</v>
      </c>
      <c r="U1183" t="str">
        <f>INDEX(ЦС2!D:D,Лист2!T1183)</f>
        <v>Государственная программа 4</v>
      </c>
      <c r="V1183" t="e">
        <f>MATCH(I1183,ЦС10!A:A,0)</f>
        <v>#N/A</v>
      </c>
      <c r="W1183" t="e">
        <f>INDEX(ЦС10!D:D,Лист2!V1183)</f>
        <v>#N/A</v>
      </c>
      <c r="X1183" t="e">
        <f>INDEX(ЦС10!E:E,Лист2!V1183)</f>
        <v>#N/A</v>
      </c>
      <c r="Y1183">
        <f t="shared" ca="1" si="90"/>
        <v>2</v>
      </c>
      <c r="Z1183">
        <f t="shared" ca="1" si="91"/>
        <v>683794</v>
      </c>
      <c r="AA1183">
        <f t="shared" ca="1" si="92"/>
        <v>943615</v>
      </c>
      <c r="AB1183">
        <f t="shared" ca="1" si="93"/>
        <v>-943615</v>
      </c>
      <c r="AC1183">
        <f t="shared" ca="1" si="94"/>
        <v>0</v>
      </c>
    </row>
    <row r="1184" spans="1:29" x14ac:dyDescent="0.25">
      <c r="A1184" t="s">
        <v>2457</v>
      </c>
      <c r="B1184" t="s">
        <v>2458</v>
      </c>
      <c r="C1184" t="s">
        <v>1898</v>
      </c>
      <c r="D1184" t="s">
        <v>1899</v>
      </c>
      <c r="E1184" t="s">
        <v>2344</v>
      </c>
      <c r="F1184" t="s">
        <v>2345</v>
      </c>
      <c r="G1184" t="s">
        <v>1902</v>
      </c>
      <c r="H1184" t="s">
        <v>2490</v>
      </c>
      <c r="I1184" t="s">
        <v>3858</v>
      </c>
      <c r="J1184" t="s">
        <v>3859</v>
      </c>
      <c r="K1184" t="s">
        <v>56</v>
      </c>
      <c r="L1184" t="s">
        <v>57</v>
      </c>
      <c r="M1184">
        <v>674087</v>
      </c>
      <c r="N1184">
        <v>519347</v>
      </c>
      <c r="O1184">
        <v>1193434</v>
      </c>
      <c r="Q1184" t="e">
        <f>MATCH(A1184,Вед!A:A,0)</f>
        <v>#N/A</v>
      </c>
      <c r="R1184" t="e">
        <f>INDEX(Вед!D:D,Лист2!Q1184)</f>
        <v>#N/A</v>
      </c>
      <c r="S1184" t="e">
        <f>INDEX(Вед!E:E,Лист2!Q1184)</f>
        <v>#N/A</v>
      </c>
      <c r="T1184">
        <f>MATCH(G1184,ЦС2!A:A,0)</f>
        <v>6</v>
      </c>
      <c r="U1184" t="str">
        <f>INDEX(ЦС2!D:D,Лист2!T1184)</f>
        <v>Государственная программа 5</v>
      </c>
      <c r="V1184" t="e">
        <f>MATCH(I1184,ЦС10!A:A,0)</f>
        <v>#N/A</v>
      </c>
      <c r="W1184" t="e">
        <f>INDEX(ЦС10!D:D,Лист2!V1184)</f>
        <v>#N/A</v>
      </c>
      <c r="X1184" t="e">
        <f>INDEX(ЦС10!E:E,Лист2!V1184)</f>
        <v>#N/A</v>
      </c>
      <c r="Y1184">
        <f t="shared" ca="1" si="90"/>
        <v>2</v>
      </c>
      <c r="Z1184">
        <f t="shared" ca="1" si="91"/>
        <v>487894</v>
      </c>
      <c r="AA1184">
        <f t="shared" ca="1" si="92"/>
        <v>878925</v>
      </c>
      <c r="AB1184">
        <f t="shared" ca="1" si="93"/>
        <v>-878925</v>
      </c>
      <c r="AC1184">
        <f t="shared" ca="1" si="94"/>
        <v>0</v>
      </c>
    </row>
    <row r="1185" spans="1:29" x14ac:dyDescent="0.25">
      <c r="A1185" t="s">
        <v>2457</v>
      </c>
      <c r="B1185" t="s">
        <v>2458</v>
      </c>
      <c r="C1185" t="s">
        <v>1898</v>
      </c>
      <c r="D1185" t="s">
        <v>1899</v>
      </c>
      <c r="E1185" t="s">
        <v>2344</v>
      </c>
      <c r="F1185" t="s">
        <v>2345</v>
      </c>
      <c r="G1185" t="s">
        <v>1902</v>
      </c>
      <c r="H1185" t="s">
        <v>2490</v>
      </c>
      <c r="I1185" t="s">
        <v>3860</v>
      </c>
      <c r="J1185" t="s">
        <v>3861</v>
      </c>
      <c r="K1185" t="s">
        <v>242</v>
      </c>
      <c r="L1185" t="s">
        <v>243</v>
      </c>
      <c r="M1185">
        <v>356498</v>
      </c>
      <c r="N1185">
        <v>-356498</v>
      </c>
      <c r="O1185">
        <v>0</v>
      </c>
      <c r="Q1185" t="e">
        <f>MATCH(A1185,Вед!A:A,0)</f>
        <v>#N/A</v>
      </c>
      <c r="R1185" t="e">
        <f>INDEX(Вед!D:D,Лист2!Q1185)</f>
        <v>#N/A</v>
      </c>
      <c r="S1185" t="e">
        <f>INDEX(Вед!E:E,Лист2!Q1185)</f>
        <v>#N/A</v>
      </c>
      <c r="T1185">
        <f>MATCH(G1185,ЦС2!A:A,0)</f>
        <v>6</v>
      </c>
      <c r="U1185" t="str">
        <f>INDEX(ЦС2!D:D,Лист2!T1185)</f>
        <v>Государственная программа 5</v>
      </c>
      <c r="V1185" t="e">
        <f>MATCH(I1185,ЦС10!A:A,0)</f>
        <v>#N/A</v>
      </c>
      <c r="W1185" t="e">
        <f>INDEX(ЦС10!D:D,Лист2!V1185)</f>
        <v>#N/A</v>
      </c>
      <c r="X1185" t="e">
        <f>INDEX(ЦС10!E:E,Лист2!V1185)</f>
        <v>#N/A</v>
      </c>
      <c r="Y1185">
        <f t="shared" ca="1" si="90"/>
        <v>0</v>
      </c>
      <c r="Z1185">
        <f t="shared" ca="1" si="91"/>
        <v>153357</v>
      </c>
      <c r="AA1185">
        <f t="shared" ca="1" si="92"/>
        <v>541504</v>
      </c>
      <c r="AB1185">
        <f t="shared" ca="1" si="93"/>
        <v>153357</v>
      </c>
      <c r="AC1185">
        <f t="shared" ca="1" si="94"/>
        <v>694861</v>
      </c>
    </row>
    <row r="1186" spans="1:29" x14ac:dyDescent="0.25">
      <c r="A1186" t="s">
        <v>2457</v>
      </c>
      <c r="B1186" t="s">
        <v>2458</v>
      </c>
      <c r="C1186" t="s">
        <v>1898</v>
      </c>
      <c r="D1186" t="s">
        <v>1899</v>
      </c>
      <c r="E1186" t="s">
        <v>2344</v>
      </c>
      <c r="F1186" t="s">
        <v>2345</v>
      </c>
      <c r="G1186" t="s">
        <v>1902</v>
      </c>
      <c r="H1186" t="s">
        <v>2490</v>
      </c>
      <c r="I1186" t="s">
        <v>3860</v>
      </c>
      <c r="J1186" t="s">
        <v>3861</v>
      </c>
      <c r="K1186" t="s">
        <v>244</v>
      </c>
      <c r="L1186" t="s">
        <v>245</v>
      </c>
      <c r="M1186">
        <v>557358</v>
      </c>
      <c r="N1186">
        <v>-557358</v>
      </c>
      <c r="O1186">
        <v>0</v>
      </c>
      <c r="Q1186" t="e">
        <f>MATCH(A1186,Вед!A:A,0)</f>
        <v>#N/A</v>
      </c>
      <c r="R1186" t="e">
        <f>INDEX(Вед!D:D,Лист2!Q1186)</f>
        <v>#N/A</v>
      </c>
      <c r="S1186" t="e">
        <f>INDEX(Вед!E:E,Лист2!Q1186)</f>
        <v>#N/A</v>
      </c>
      <c r="T1186">
        <f>MATCH(G1186,ЦС2!A:A,0)</f>
        <v>6</v>
      </c>
      <c r="U1186" t="str">
        <f>INDEX(ЦС2!D:D,Лист2!T1186)</f>
        <v>Государственная программа 5</v>
      </c>
      <c r="V1186" t="e">
        <f>MATCH(I1186,ЦС10!A:A,0)</f>
        <v>#N/A</v>
      </c>
      <c r="W1186" t="e">
        <f>INDEX(ЦС10!D:D,Лист2!V1186)</f>
        <v>#N/A</v>
      </c>
      <c r="X1186" t="e">
        <f>INDEX(ЦС10!E:E,Лист2!V1186)</f>
        <v>#N/A</v>
      </c>
      <c r="Y1186">
        <f t="shared" ca="1" si="90"/>
        <v>2</v>
      </c>
      <c r="Z1186">
        <f t="shared" ca="1" si="91"/>
        <v>4041</v>
      </c>
      <c r="AA1186">
        <f t="shared" ca="1" si="92"/>
        <v>210847</v>
      </c>
      <c r="AB1186">
        <f t="shared" ca="1" si="93"/>
        <v>-210847</v>
      </c>
      <c r="AC1186">
        <f t="shared" ca="1" si="94"/>
        <v>0</v>
      </c>
    </row>
    <row r="1187" spans="1:29" x14ac:dyDescent="0.25">
      <c r="A1187" t="s">
        <v>2457</v>
      </c>
      <c r="B1187" t="s">
        <v>2458</v>
      </c>
      <c r="C1187" t="s">
        <v>1898</v>
      </c>
      <c r="D1187" t="s">
        <v>1899</v>
      </c>
      <c r="E1187" t="s">
        <v>2344</v>
      </c>
      <c r="F1187" t="s">
        <v>2345</v>
      </c>
      <c r="G1187" t="s">
        <v>1902</v>
      </c>
      <c r="H1187" t="s">
        <v>2490</v>
      </c>
      <c r="I1187" t="s">
        <v>3860</v>
      </c>
      <c r="J1187" t="s">
        <v>3861</v>
      </c>
      <c r="K1187" t="s">
        <v>246</v>
      </c>
      <c r="L1187" t="s">
        <v>247</v>
      </c>
      <c r="M1187">
        <v>117858</v>
      </c>
      <c r="N1187">
        <v>-3278</v>
      </c>
      <c r="O1187">
        <v>114580</v>
      </c>
      <c r="Q1187" t="e">
        <f>MATCH(A1187,Вед!A:A,0)</f>
        <v>#N/A</v>
      </c>
      <c r="R1187" t="e">
        <f>INDEX(Вед!D:D,Лист2!Q1187)</f>
        <v>#N/A</v>
      </c>
      <c r="S1187" t="e">
        <f>INDEX(Вед!E:E,Лист2!Q1187)</f>
        <v>#N/A</v>
      </c>
      <c r="T1187">
        <f>MATCH(G1187,ЦС2!A:A,0)</f>
        <v>6</v>
      </c>
      <c r="U1187" t="str">
        <f>INDEX(ЦС2!D:D,Лист2!T1187)</f>
        <v>Государственная программа 5</v>
      </c>
      <c r="V1187" t="e">
        <f>MATCH(I1187,ЦС10!A:A,0)</f>
        <v>#N/A</v>
      </c>
      <c r="W1187" t="e">
        <f>INDEX(ЦС10!D:D,Лист2!V1187)</f>
        <v>#N/A</v>
      </c>
      <c r="X1187" t="e">
        <f>INDEX(ЦС10!E:E,Лист2!V1187)</f>
        <v>#N/A</v>
      </c>
      <c r="Y1187">
        <f t="shared" ca="1" si="90"/>
        <v>3</v>
      </c>
      <c r="Z1187">
        <f t="shared" ca="1" si="91"/>
        <v>121309</v>
      </c>
      <c r="AA1187">
        <f t="shared" ca="1" si="92"/>
        <v>834675</v>
      </c>
      <c r="AB1187">
        <f t="shared" ca="1" si="93"/>
        <v>0</v>
      </c>
      <c r="AC1187">
        <f t="shared" ca="1" si="94"/>
        <v>834675</v>
      </c>
    </row>
    <row r="1188" spans="1:29" x14ac:dyDescent="0.25">
      <c r="A1188" t="s">
        <v>2457</v>
      </c>
      <c r="B1188" t="s">
        <v>2458</v>
      </c>
      <c r="C1188" t="s">
        <v>1898</v>
      </c>
      <c r="D1188" t="s">
        <v>1899</v>
      </c>
      <c r="E1188" t="s">
        <v>2344</v>
      </c>
      <c r="F1188" t="s">
        <v>2345</v>
      </c>
      <c r="G1188" t="s">
        <v>1902</v>
      </c>
      <c r="H1188" t="s">
        <v>2490</v>
      </c>
      <c r="I1188" t="s">
        <v>3860</v>
      </c>
      <c r="J1188" t="s">
        <v>3861</v>
      </c>
      <c r="K1188" t="s">
        <v>82</v>
      </c>
      <c r="L1188" t="s">
        <v>83</v>
      </c>
      <c r="M1188">
        <v>170787</v>
      </c>
      <c r="N1188">
        <v>0</v>
      </c>
      <c r="O1188">
        <v>170787</v>
      </c>
      <c r="Q1188" t="e">
        <f>MATCH(A1188,Вед!A:A,0)</f>
        <v>#N/A</v>
      </c>
      <c r="R1188" t="e">
        <f>INDEX(Вед!D:D,Лист2!Q1188)</f>
        <v>#N/A</v>
      </c>
      <c r="S1188" t="e">
        <f>INDEX(Вед!E:E,Лист2!Q1188)</f>
        <v>#N/A</v>
      </c>
      <c r="T1188">
        <f>MATCH(G1188,ЦС2!A:A,0)</f>
        <v>6</v>
      </c>
      <c r="U1188" t="str">
        <f>INDEX(ЦС2!D:D,Лист2!T1188)</f>
        <v>Государственная программа 5</v>
      </c>
      <c r="V1188" t="e">
        <f>MATCH(I1188,ЦС10!A:A,0)</f>
        <v>#N/A</v>
      </c>
      <c r="W1188" t="e">
        <f>INDEX(ЦС10!D:D,Лист2!V1188)</f>
        <v>#N/A</v>
      </c>
      <c r="X1188" t="e">
        <f>INDEX(ЦС10!E:E,Лист2!V1188)</f>
        <v>#N/A</v>
      </c>
      <c r="Y1188">
        <f t="shared" ca="1" si="90"/>
        <v>2</v>
      </c>
      <c r="Z1188">
        <f t="shared" ca="1" si="91"/>
        <v>6897</v>
      </c>
      <c r="AA1188">
        <f t="shared" ca="1" si="92"/>
        <v>95971</v>
      </c>
      <c r="AB1188">
        <f t="shared" ca="1" si="93"/>
        <v>-95971</v>
      </c>
      <c r="AC1188">
        <f t="shared" ca="1" si="94"/>
        <v>0</v>
      </c>
    </row>
    <row r="1189" spans="1:29" x14ac:dyDescent="0.25">
      <c r="A1189" t="s">
        <v>2457</v>
      </c>
      <c r="B1189" t="s">
        <v>2458</v>
      </c>
      <c r="C1189" t="s">
        <v>1898</v>
      </c>
      <c r="D1189" t="s">
        <v>1899</v>
      </c>
      <c r="E1189" t="s">
        <v>2344</v>
      </c>
      <c r="F1189" t="s">
        <v>2345</v>
      </c>
      <c r="G1189" t="s">
        <v>1902</v>
      </c>
      <c r="H1189" t="s">
        <v>2490</v>
      </c>
      <c r="I1189" t="s">
        <v>3860</v>
      </c>
      <c r="J1189" t="s">
        <v>3861</v>
      </c>
      <c r="K1189" t="s">
        <v>102</v>
      </c>
      <c r="L1189" t="s">
        <v>103</v>
      </c>
      <c r="M1189">
        <v>504076</v>
      </c>
      <c r="N1189">
        <v>-455129</v>
      </c>
      <c r="O1189">
        <v>48947</v>
      </c>
      <c r="Q1189" t="e">
        <f>MATCH(A1189,Вед!A:A,0)</f>
        <v>#N/A</v>
      </c>
      <c r="R1189" t="e">
        <f>INDEX(Вед!D:D,Лист2!Q1189)</f>
        <v>#N/A</v>
      </c>
      <c r="S1189" t="e">
        <f>INDEX(Вед!E:E,Лист2!Q1189)</f>
        <v>#N/A</v>
      </c>
      <c r="T1189">
        <f>MATCH(G1189,ЦС2!A:A,0)</f>
        <v>6</v>
      </c>
      <c r="U1189" t="str">
        <f>INDEX(ЦС2!D:D,Лист2!T1189)</f>
        <v>Государственная программа 5</v>
      </c>
      <c r="V1189" t="e">
        <f>MATCH(I1189,ЦС10!A:A,0)</f>
        <v>#N/A</v>
      </c>
      <c r="W1189" t="e">
        <f>INDEX(ЦС10!D:D,Лист2!V1189)</f>
        <v>#N/A</v>
      </c>
      <c r="X1189" t="e">
        <f>INDEX(ЦС10!E:E,Лист2!V1189)</f>
        <v>#N/A</v>
      </c>
      <c r="Y1189">
        <f t="shared" ca="1" si="90"/>
        <v>2</v>
      </c>
      <c r="Z1189">
        <f t="shared" ca="1" si="91"/>
        <v>197411</v>
      </c>
      <c r="AA1189">
        <f t="shared" ca="1" si="92"/>
        <v>325907</v>
      </c>
      <c r="AB1189">
        <f t="shared" ca="1" si="93"/>
        <v>-325907</v>
      </c>
      <c r="AC1189">
        <f t="shared" ca="1" si="94"/>
        <v>0</v>
      </c>
    </row>
    <row r="1190" spans="1:29" x14ac:dyDescent="0.25">
      <c r="A1190" t="s">
        <v>2457</v>
      </c>
      <c r="B1190" t="s">
        <v>2458</v>
      </c>
      <c r="C1190" t="s">
        <v>1898</v>
      </c>
      <c r="D1190" t="s">
        <v>1899</v>
      </c>
      <c r="E1190" t="s">
        <v>2344</v>
      </c>
      <c r="F1190" t="s">
        <v>2345</v>
      </c>
      <c r="G1190" t="s">
        <v>1902</v>
      </c>
      <c r="H1190" t="s">
        <v>2490</v>
      </c>
      <c r="I1190" t="s">
        <v>3860</v>
      </c>
      <c r="J1190" t="s">
        <v>3861</v>
      </c>
      <c r="K1190" t="s">
        <v>258</v>
      </c>
      <c r="L1190" t="s">
        <v>259</v>
      </c>
      <c r="M1190">
        <v>435850</v>
      </c>
      <c r="N1190">
        <v>22601</v>
      </c>
      <c r="O1190">
        <v>458451</v>
      </c>
      <c r="Q1190" t="e">
        <f>MATCH(A1190,Вед!A:A,0)</f>
        <v>#N/A</v>
      </c>
      <c r="R1190" t="e">
        <f>INDEX(Вед!D:D,Лист2!Q1190)</f>
        <v>#N/A</v>
      </c>
      <c r="S1190" t="e">
        <f>INDEX(Вед!E:E,Лист2!Q1190)</f>
        <v>#N/A</v>
      </c>
      <c r="T1190">
        <f>MATCH(G1190,ЦС2!A:A,0)</f>
        <v>6</v>
      </c>
      <c r="U1190" t="str">
        <f>INDEX(ЦС2!D:D,Лист2!T1190)</f>
        <v>Государственная программа 5</v>
      </c>
      <c r="V1190" t="e">
        <f>MATCH(I1190,ЦС10!A:A,0)</f>
        <v>#N/A</v>
      </c>
      <c r="W1190" t="e">
        <f>INDEX(ЦС10!D:D,Лист2!V1190)</f>
        <v>#N/A</v>
      </c>
      <c r="X1190" t="e">
        <f>INDEX(ЦС10!E:E,Лист2!V1190)</f>
        <v>#N/A</v>
      </c>
      <c r="Y1190">
        <f t="shared" ca="1" si="90"/>
        <v>2</v>
      </c>
      <c r="Z1190">
        <f t="shared" ca="1" si="91"/>
        <v>231452</v>
      </c>
      <c r="AA1190">
        <f t="shared" ca="1" si="92"/>
        <v>502193</v>
      </c>
      <c r="AB1190">
        <f t="shared" ca="1" si="93"/>
        <v>-502193</v>
      </c>
      <c r="AC1190">
        <f t="shared" ca="1" si="94"/>
        <v>0</v>
      </c>
    </row>
    <row r="1191" spans="1:29" x14ac:dyDescent="0.25">
      <c r="A1191" t="s">
        <v>2457</v>
      </c>
      <c r="B1191" t="s">
        <v>2458</v>
      </c>
      <c r="C1191" t="s">
        <v>1898</v>
      </c>
      <c r="D1191" t="s">
        <v>1899</v>
      </c>
      <c r="E1191" t="s">
        <v>2344</v>
      </c>
      <c r="F1191" t="s">
        <v>2345</v>
      </c>
      <c r="G1191" t="s">
        <v>1902</v>
      </c>
      <c r="H1191" t="s">
        <v>2490</v>
      </c>
      <c r="I1191" t="s">
        <v>3796</v>
      </c>
      <c r="J1191" t="s">
        <v>3797</v>
      </c>
      <c r="K1191" t="s">
        <v>102</v>
      </c>
      <c r="L1191" t="s">
        <v>103</v>
      </c>
      <c r="M1191">
        <v>637380</v>
      </c>
      <c r="N1191">
        <v>-500649</v>
      </c>
      <c r="O1191">
        <v>136731</v>
      </c>
      <c r="Q1191" t="e">
        <f>MATCH(A1191,Вед!A:A,0)</f>
        <v>#N/A</v>
      </c>
      <c r="R1191" t="e">
        <f>INDEX(Вед!D:D,Лист2!Q1191)</f>
        <v>#N/A</v>
      </c>
      <c r="S1191" t="e">
        <f>INDEX(Вед!E:E,Лист2!Q1191)</f>
        <v>#N/A</v>
      </c>
      <c r="T1191">
        <f>MATCH(G1191,ЦС2!A:A,0)</f>
        <v>6</v>
      </c>
      <c r="U1191" t="str">
        <f>INDEX(ЦС2!D:D,Лист2!T1191)</f>
        <v>Государственная программа 5</v>
      </c>
      <c r="V1191" t="e">
        <f>MATCH(I1191,ЦС10!A:A,0)</f>
        <v>#N/A</v>
      </c>
      <c r="W1191" t="e">
        <f>INDEX(ЦС10!D:D,Лист2!V1191)</f>
        <v>#N/A</v>
      </c>
      <c r="X1191" t="e">
        <f>INDEX(ЦС10!E:E,Лист2!V1191)</f>
        <v>#N/A</v>
      </c>
      <c r="Y1191">
        <f t="shared" ca="1" si="90"/>
        <v>0</v>
      </c>
      <c r="Z1191">
        <f t="shared" ca="1" si="91"/>
        <v>231047</v>
      </c>
      <c r="AA1191">
        <f t="shared" ca="1" si="92"/>
        <v>388864</v>
      </c>
      <c r="AB1191">
        <f t="shared" ca="1" si="93"/>
        <v>231047</v>
      </c>
      <c r="AC1191">
        <f t="shared" ca="1" si="94"/>
        <v>619911</v>
      </c>
    </row>
    <row r="1192" spans="1:29" x14ac:dyDescent="0.25">
      <c r="A1192" t="s">
        <v>2457</v>
      </c>
      <c r="B1192" t="s">
        <v>2458</v>
      </c>
      <c r="C1192" t="s">
        <v>1898</v>
      </c>
      <c r="D1192" t="s">
        <v>1899</v>
      </c>
      <c r="E1192" t="s">
        <v>2344</v>
      </c>
      <c r="F1192" t="s">
        <v>2345</v>
      </c>
      <c r="G1192" t="s">
        <v>1902</v>
      </c>
      <c r="H1192" t="s">
        <v>2490</v>
      </c>
      <c r="I1192" t="s">
        <v>3862</v>
      </c>
      <c r="J1192" t="s">
        <v>3863</v>
      </c>
      <c r="K1192" t="s">
        <v>102</v>
      </c>
      <c r="L1192" t="s">
        <v>103</v>
      </c>
      <c r="M1192">
        <v>733089</v>
      </c>
      <c r="N1192">
        <v>-555602</v>
      </c>
      <c r="O1192">
        <v>177487</v>
      </c>
      <c r="Q1192" t="e">
        <f>MATCH(A1192,Вед!A:A,0)</f>
        <v>#N/A</v>
      </c>
      <c r="R1192" t="e">
        <f>INDEX(Вед!D:D,Лист2!Q1192)</f>
        <v>#N/A</v>
      </c>
      <c r="S1192" t="e">
        <f>INDEX(Вед!E:E,Лист2!Q1192)</f>
        <v>#N/A</v>
      </c>
      <c r="T1192">
        <f>MATCH(G1192,ЦС2!A:A,0)</f>
        <v>6</v>
      </c>
      <c r="U1192" t="str">
        <f>INDEX(ЦС2!D:D,Лист2!T1192)</f>
        <v>Государственная программа 5</v>
      </c>
      <c r="V1192" t="e">
        <f>MATCH(I1192,ЦС10!A:A,0)</f>
        <v>#N/A</v>
      </c>
      <c r="W1192" t="e">
        <f>INDEX(ЦС10!D:D,Лист2!V1192)</f>
        <v>#N/A</v>
      </c>
      <c r="X1192" t="e">
        <f>INDEX(ЦС10!E:E,Лист2!V1192)</f>
        <v>#N/A</v>
      </c>
      <c r="Y1192">
        <f t="shared" ca="1" si="90"/>
        <v>1</v>
      </c>
      <c r="Z1192">
        <f t="shared" ca="1" si="91"/>
        <v>794840</v>
      </c>
      <c r="AA1192">
        <f t="shared" ca="1" si="92"/>
        <v>800843</v>
      </c>
      <c r="AB1192">
        <f t="shared" ca="1" si="93"/>
        <v>-794840</v>
      </c>
      <c r="AC1192">
        <f t="shared" ca="1" si="94"/>
        <v>6003</v>
      </c>
    </row>
    <row r="1193" spans="1:29" x14ac:dyDescent="0.25">
      <c r="A1193" t="s">
        <v>2457</v>
      </c>
      <c r="B1193" t="s">
        <v>2458</v>
      </c>
      <c r="C1193" t="s">
        <v>1898</v>
      </c>
      <c r="D1193" t="s">
        <v>1899</v>
      </c>
      <c r="E1193" t="s">
        <v>2344</v>
      </c>
      <c r="F1193" t="s">
        <v>2345</v>
      </c>
      <c r="G1193" t="s">
        <v>286</v>
      </c>
      <c r="H1193" t="s">
        <v>2467</v>
      </c>
      <c r="I1193" t="s">
        <v>2632</v>
      </c>
      <c r="J1193" t="s">
        <v>2633</v>
      </c>
      <c r="K1193" t="s">
        <v>102</v>
      </c>
      <c r="L1193" t="s">
        <v>103</v>
      </c>
      <c r="M1193">
        <v>674960</v>
      </c>
      <c r="N1193">
        <v>-674960</v>
      </c>
      <c r="O1193">
        <v>0</v>
      </c>
      <c r="Q1193" t="e">
        <f>MATCH(A1193,Вед!A:A,0)</f>
        <v>#N/A</v>
      </c>
      <c r="R1193" t="e">
        <f>INDEX(Вед!D:D,Лист2!Q1193)</f>
        <v>#N/A</v>
      </c>
      <c r="S1193" t="e">
        <f>INDEX(Вед!E:E,Лист2!Q1193)</f>
        <v>#N/A</v>
      </c>
      <c r="T1193">
        <f>MATCH(G1193,ЦС2!A:A,0)</f>
        <v>31</v>
      </c>
      <c r="U1193" t="str">
        <f>INDEX(ЦС2!D:D,Лист2!T1193)</f>
        <v>Государственная программа 30</v>
      </c>
      <c r="V1193" t="e">
        <f>MATCH(I1193,ЦС10!A:A,0)</f>
        <v>#N/A</v>
      </c>
      <c r="W1193" t="e">
        <f>INDEX(ЦС10!D:D,Лист2!V1193)</f>
        <v>#N/A</v>
      </c>
      <c r="X1193" t="e">
        <f>INDEX(ЦС10!E:E,Лист2!V1193)</f>
        <v>#N/A</v>
      </c>
      <c r="Y1193">
        <f t="shared" ca="1" si="90"/>
        <v>1</v>
      </c>
      <c r="Z1193">
        <f t="shared" ca="1" si="91"/>
        <v>651220</v>
      </c>
      <c r="AA1193">
        <f t="shared" ca="1" si="92"/>
        <v>759169</v>
      </c>
      <c r="AB1193">
        <f t="shared" ca="1" si="93"/>
        <v>-651220</v>
      </c>
      <c r="AC1193">
        <f t="shared" ca="1" si="94"/>
        <v>107949</v>
      </c>
    </row>
    <row r="1194" spans="1:29" x14ac:dyDescent="0.25">
      <c r="A1194" t="s">
        <v>2459</v>
      </c>
      <c r="B1194" t="s">
        <v>2460</v>
      </c>
      <c r="C1194" t="s">
        <v>450</v>
      </c>
      <c r="D1194" t="s">
        <v>451</v>
      </c>
      <c r="E1194" t="s">
        <v>809</v>
      </c>
      <c r="F1194" t="s">
        <v>810</v>
      </c>
      <c r="G1194" t="s">
        <v>673</v>
      </c>
      <c r="H1194" t="s">
        <v>2474</v>
      </c>
      <c r="I1194" t="s">
        <v>3864</v>
      </c>
      <c r="J1194" t="s">
        <v>3865</v>
      </c>
      <c r="K1194" t="s">
        <v>68</v>
      </c>
      <c r="L1194" t="s">
        <v>69</v>
      </c>
      <c r="M1194">
        <v>413062</v>
      </c>
      <c r="N1194">
        <v>-365518</v>
      </c>
      <c r="O1194">
        <v>47544</v>
      </c>
      <c r="Q1194" t="e">
        <f>MATCH(A1194,Вед!A:A,0)</f>
        <v>#N/A</v>
      </c>
      <c r="R1194" t="e">
        <f>INDEX(Вед!D:D,Лист2!Q1194)</f>
        <v>#N/A</v>
      </c>
      <c r="S1194" t="e">
        <f>INDEX(Вед!E:E,Лист2!Q1194)</f>
        <v>#N/A</v>
      </c>
      <c r="T1194">
        <f>MATCH(G1194,ЦС2!A:A,0)</f>
        <v>13</v>
      </c>
      <c r="U1194" t="str">
        <f>INDEX(ЦС2!D:D,Лист2!T1194)</f>
        <v>Государственная программа 12</v>
      </c>
      <c r="V1194" t="e">
        <f>MATCH(I1194,ЦС10!A:A,0)</f>
        <v>#N/A</v>
      </c>
      <c r="W1194" t="e">
        <f>INDEX(ЦС10!D:D,Лист2!V1194)</f>
        <v>#N/A</v>
      </c>
      <c r="X1194" t="e">
        <f>INDEX(ЦС10!E:E,Лист2!V1194)</f>
        <v>#N/A</v>
      </c>
      <c r="Y1194">
        <f t="shared" ca="1" si="90"/>
        <v>1</v>
      </c>
      <c r="Z1194">
        <f t="shared" ca="1" si="91"/>
        <v>59308</v>
      </c>
      <c r="AA1194">
        <f t="shared" ca="1" si="92"/>
        <v>903462</v>
      </c>
      <c r="AB1194">
        <f t="shared" ca="1" si="93"/>
        <v>-59308</v>
      </c>
      <c r="AC1194">
        <f t="shared" ca="1" si="94"/>
        <v>844154</v>
      </c>
    </row>
    <row r="1195" spans="1:29" x14ac:dyDescent="0.25">
      <c r="A1195" t="s">
        <v>2459</v>
      </c>
      <c r="B1195" t="s">
        <v>2460</v>
      </c>
      <c r="C1195" t="s">
        <v>450</v>
      </c>
      <c r="D1195" t="s">
        <v>451</v>
      </c>
      <c r="E1195" t="s">
        <v>809</v>
      </c>
      <c r="F1195" t="s">
        <v>810</v>
      </c>
      <c r="G1195" t="s">
        <v>673</v>
      </c>
      <c r="H1195" t="s">
        <v>2474</v>
      </c>
      <c r="I1195" t="s">
        <v>3866</v>
      </c>
      <c r="J1195" t="s">
        <v>3867</v>
      </c>
      <c r="K1195" t="s">
        <v>242</v>
      </c>
      <c r="L1195" t="s">
        <v>243</v>
      </c>
      <c r="M1195">
        <v>868391</v>
      </c>
      <c r="N1195">
        <v>443428</v>
      </c>
      <c r="O1195">
        <v>1311819</v>
      </c>
      <c r="Q1195" t="e">
        <f>MATCH(A1195,Вед!A:A,0)</f>
        <v>#N/A</v>
      </c>
      <c r="R1195" t="e">
        <f>INDEX(Вед!D:D,Лист2!Q1195)</f>
        <v>#N/A</v>
      </c>
      <c r="S1195" t="e">
        <f>INDEX(Вед!E:E,Лист2!Q1195)</f>
        <v>#N/A</v>
      </c>
      <c r="T1195">
        <f>MATCH(G1195,ЦС2!A:A,0)</f>
        <v>13</v>
      </c>
      <c r="U1195" t="str">
        <f>INDEX(ЦС2!D:D,Лист2!T1195)</f>
        <v>Государственная программа 12</v>
      </c>
      <c r="V1195" t="e">
        <f>MATCH(I1195,ЦС10!A:A,0)</f>
        <v>#N/A</v>
      </c>
      <c r="W1195" t="e">
        <f>INDEX(ЦС10!D:D,Лист2!V1195)</f>
        <v>#N/A</v>
      </c>
      <c r="X1195" t="e">
        <f>INDEX(ЦС10!E:E,Лист2!V1195)</f>
        <v>#N/A</v>
      </c>
      <c r="Y1195">
        <f t="shared" ca="1" si="90"/>
        <v>1</v>
      </c>
      <c r="Z1195">
        <f t="shared" ca="1" si="91"/>
        <v>391108</v>
      </c>
      <c r="AA1195">
        <f t="shared" ca="1" si="92"/>
        <v>716566</v>
      </c>
      <c r="AB1195">
        <f t="shared" ca="1" si="93"/>
        <v>-391108</v>
      </c>
      <c r="AC1195">
        <f t="shared" ca="1" si="94"/>
        <v>325458</v>
      </c>
    </row>
    <row r="1196" spans="1:29" x14ac:dyDescent="0.25">
      <c r="A1196" t="s">
        <v>2459</v>
      </c>
      <c r="B1196" t="s">
        <v>2460</v>
      </c>
      <c r="C1196" t="s">
        <v>450</v>
      </c>
      <c r="D1196" t="s">
        <v>451</v>
      </c>
      <c r="E1196" t="s">
        <v>809</v>
      </c>
      <c r="F1196" t="s">
        <v>810</v>
      </c>
      <c r="G1196" t="s">
        <v>673</v>
      </c>
      <c r="H1196" t="s">
        <v>2474</v>
      </c>
      <c r="I1196" t="s">
        <v>3866</v>
      </c>
      <c r="J1196" t="s">
        <v>3867</v>
      </c>
      <c r="K1196" t="s">
        <v>244</v>
      </c>
      <c r="L1196" t="s">
        <v>245</v>
      </c>
      <c r="M1196">
        <v>58728</v>
      </c>
      <c r="N1196">
        <v>-58728</v>
      </c>
      <c r="O1196">
        <v>0</v>
      </c>
      <c r="Q1196" t="e">
        <f>MATCH(A1196,Вед!A:A,0)</f>
        <v>#N/A</v>
      </c>
      <c r="R1196" t="e">
        <f>INDEX(Вед!D:D,Лист2!Q1196)</f>
        <v>#N/A</v>
      </c>
      <c r="S1196" t="e">
        <f>INDEX(Вед!E:E,Лист2!Q1196)</f>
        <v>#N/A</v>
      </c>
      <c r="T1196">
        <f>MATCH(G1196,ЦС2!A:A,0)</f>
        <v>13</v>
      </c>
      <c r="U1196" t="str">
        <f>INDEX(ЦС2!D:D,Лист2!T1196)</f>
        <v>Государственная программа 12</v>
      </c>
      <c r="V1196" t="e">
        <f>MATCH(I1196,ЦС10!A:A,0)</f>
        <v>#N/A</v>
      </c>
      <c r="W1196" t="e">
        <f>INDEX(ЦС10!D:D,Лист2!V1196)</f>
        <v>#N/A</v>
      </c>
      <c r="X1196" t="e">
        <f>INDEX(ЦС10!E:E,Лист2!V1196)</f>
        <v>#N/A</v>
      </c>
      <c r="Y1196">
        <f t="shared" ca="1" si="90"/>
        <v>3</v>
      </c>
      <c r="Z1196">
        <f t="shared" ca="1" si="91"/>
        <v>598495</v>
      </c>
      <c r="AA1196">
        <f t="shared" ca="1" si="92"/>
        <v>971273</v>
      </c>
      <c r="AB1196">
        <f t="shared" ca="1" si="93"/>
        <v>0</v>
      </c>
      <c r="AC1196">
        <f t="shared" ca="1" si="94"/>
        <v>971273</v>
      </c>
    </row>
    <row r="1197" spans="1:29" x14ac:dyDescent="0.25">
      <c r="A1197" t="s">
        <v>2459</v>
      </c>
      <c r="B1197" t="s">
        <v>2460</v>
      </c>
      <c r="C1197" t="s">
        <v>450</v>
      </c>
      <c r="D1197" t="s">
        <v>451</v>
      </c>
      <c r="E1197" t="s">
        <v>809</v>
      </c>
      <c r="F1197" t="s">
        <v>810</v>
      </c>
      <c r="G1197" t="s">
        <v>673</v>
      </c>
      <c r="H1197" t="s">
        <v>2474</v>
      </c>
      <c r="I1197" t="s">
        <v>3866</v>
      </c>
      <c r="J1197" t="s">
        <v>3867</v>
      </c>
      <c r="K1197" t="s">
        <v>246</v>
      </c>
      <c r="L1197" t="s">
        <v>247</v>
      </c>
      <c r="M1197">
        <v>413720</v>
      </c>
      <c r="N1197">
        <v>0</v>
      </c>
      <c r="O1197">
        <v>413720</v>
      </c>
      <c r="Q1197" t="e">
        <f>MATCH(A1197,Вед!A:A,0)</f>
        <v>#N/A</v>
      </c>
      <c r="R1197" t="e">
        <f>INDEX(Вед!D:D,Лист2!Q1197)</f>
        <v>#N/A</v>
      </c>
      <c r="S1197" t="e">
        <f>INDEX(Вед!E:E,Лист2!Q1197)</f>
        <v>#N/A</v>
      </c>
      <c r="T1197">
        <f>MATCH(G1197,ЦС2!A:A,0)</f>
        <v>13</v>
      </c>
      <c r="U1197" t="str">
        <f>INDEX(ЦС2!D:D,Лист2!T1197)</f>
        <v>Государственная программа 12</v>
      </c>
      <c r="V1197" t="e">
        <f>MATCH(I1197,ЦС10!A:A,0)</f>
        <v>#N/A</v>
      </c>
      <c r="W1197" t="e">
        <f>INDEX(ЦС10!D:D,Лист2!V1197)</f>
        <v>#N/A</v>
      </c>
      <c r="X1197" t="e">
        <f>INDEX(ЦС10!E:E,Лист2!V1197)</f>
        <v>#N/A</v>
      </c>
      <c r="Y1197">
        <f t="shared" ca="1" si="90"/>
        <v>2</v>
      </c>
      <c r="Z1197">
        <f t="shared" ca="1" si="91"/>
        <v>238829</v>
      </c>
      <c r="AA1197">
        <f t="shared" ca="1" si="92"/>
        <v>276033</v>
      </c>
      <c r="AB1197">
        <f t="shared" ca="1" si="93"/>
        <v>-276033</v>
      </c>
      <c r="AC1197">
        <f t="shared" ca="1" si="94"/>
        <v>0</v>
      </c>
    </row>
    <row r="1198" spans="1:29" x14ac:dyDescent="0.25">
      <c r="A1198" t="s">
        <v>2459</v>
      </c>
      <c r="B1198" t="s">
        <v>2460</v>
      </c>
      <c r="C1198" t="s">
        <v>450</v>
      </c>
      <c r="D1198" t="s">
        <v>451</v>
      </c>
      <c r="E1198" t="s">
        <v>809</v>
      </c>
      <c r="F1198" t="s">
        <v>810</v>
      </c>
      <c r="G1198" t="s">
        <v>673</v>
      </c>
      <c r="H1198" t="s">
        <v>2474</v>
      </c>
      <c r="I1198" t="s">
        <v>3866</v>
      </c>
      <c r="J1198" t="s">
        <v>3867</v>
      </c>
      <c r="K1198" t="s">
        <v>82</v>
      </c>
      <c r="L1198" t="s">
        <v>83</v>
      </c>
      <c r="M1198">
        <v>782132</v>
      </c>
      <c r="N1198">
        <v>294071</v>
      </c>
      <c r="O1198">
        <v>1076203</v>
      </c>
      <c r="Q1198" t="e">
        <f>MATCH(A1198,Вед!A:A,0)</f>
        <v>#N/A</v>
      </c>
      <c r="R1198" t="e">
        <f>INDEX(Вед!D:D,Лист2!Q1198)</f>
        <v>#N/A</v>
      </c>
      <c r="S1198" t="e">
        <f>INDEX(Вед!E:E,Лист2!Q1198)</f>
        <v>#N/A</v>
      </c>
      <c r="T1198">
        <f>MATCH(G1198,ЦС2!A:A,0)</f>
        <v>13</v>
      </c>
      <c r="U1198" t="str">
        <f>INDEX(ЦС2!D:D,Лист2!T1198)</f>
        <v>Государственная программа 12</v>
      </c>
      <c r="V1198" t="e">
        <f>MATCH(I1198,ЦС10!A:A,0)</f>
        <v>#N/A</v>
      </c>
      <c r="W1198" t="e">
        <f>INDEX(ЦС10!D:D,Лист2!V1198)</f>
        <v>#N/A</v>
      </c>
      <c r="X1198" t="e">
        <f>INDEX(ЦС10!E:E,Лист2!V1198)</f>
        <v>#N/A</v>
      </c>
      <c r="Y1198">
        <f t="shared" ca="1" si="90"/>
        <v>3</v>
      </c>
      <c r="Z1198">
        <f t="shared" ca="1" si="91"/>
        <v>752171</v>
      </c>
      <c r="AA1198">
        <f t="shared" ca="1" si="92"/>
        <v>809319</v>
      </c>
      <c r="AB1198">
        <f t="shared" ca="1" si="93"/>
        <v>0</v>
      </c>
      <c r="AC1198">
        <f t="shared" ca="1" si="94"/>
        <v>809319</v>
      </c>
    </row>
    <row r="1199" spans="1:29" x14ac:dyDescent="0.25">
      <c r="A1199" t="s">
        <v>2459</v>
      </c>
      <c r="B1199" t="s">
        <v>2460</v>
      </c>
      <c r="C1199" t="s">
        <v>450</v>
      </c>
      <c r="D1199" t="s">
        <v>451</v>
      </c>
      <c r="E1199" t="s">
        <v>809</v>
      </c>
      <c r="F1199" t="s">
        <v>810</v>
      </c>
      <c r="G1199" t="s">
        <v>673</v>
      </c>
      <c r="H1199" t="s">
        <v>2474</v>
      </c>
      <c r="I1199" t="s">
        <v>3866</v>
      </c>
      <c r="J1199" t="s">
        <v>3867</v>
      </c>
      <c r="K1199" t="s">
        <v>102</v>
      </c>
      <c r="L1199" t="s">
        <v>103</v>
      </c>
      <c r="M1199">
        <v>895168</v>
      </c>
      <c r="N1199">
        <v>-895168</v>
      </c>
      <c r="O1199">
        <v>0</v>
      </c>
      <c r="Q1199" t="e">
        <f>MATCH(A1199,Вед!A:A,0)</f>
        <v>#N/A</v>
      </c>
      <c r="R1199" t="e">
        <f>INDEX(Вед!D:D,Лист2!Q1199)</f>
        <v>#N/A</v>
      </c>
      <c r="S1199" t="e">
        <f>INDEX(Вед!E:E,Лист2!Q1199)</f>
        <v>#N/A</v>
      </c>
      <c r="T1199">
        <f>MATCH(G1199,ЦС2!A:A,0)</f>
        <v>13</v>
      </c>
      <c r="U1199" t="str">
        <f>INDEX(ЦС2!D:D,Лист2!T1199)</f>
        <v>Государственная программа 12</v>
      </c>
      <c r="V1199" t="e">
        <f>MATCH(I1199,ЦС10!A:A,0)</f>
        <v>#N/A</v>
      </c>
      <c r="W1199" t="e">
        <f>INDEX(ЦС10!D:D,Лист2!V1199)</f>
        <v>#N/A</v>
      </c>
      <c r="X1199" t="e">
        <f>INDEX(ЦС10!E:E,Лист2!V1199)</f>
        <v>#N/A</v>
      </c>
      <c r="Y1199">
        <f t="shared" ca="1" si="90"/>
        <v>0</v>
      </c>
      <c r="Z1199">
        <f t="shared" ca="1" si="91"/>
        <v>17315</v>
      </c>
      <c r="AA1199">
        <f t="shared" ca="1" si="92"/>
        <v>432741</v>
      </c>
      <c r="AB1199">
        <f t="shared" ca="1" si="93"/>
        <v>17315</v>
      </c>
      <c r="AC1199">
        <f t="shared" ca="1" si="94"/>
        <v>450056</v>
      </c>
    </row>
    <row r="1200" spans="1:29" x14ac:dyDescent="0.25">
      <c r="A1200" t="s">
        <v>2459</v>
      </c>
      <c r="B1200" t="s">
        <v>2460</v>
      </c>
      <c r="C1200" t="s">
        <v>450</v>
      </c>
      <c r="D1200" t="s">
        <v>451</v>
      </c>
      <c r="E1200" t="s">
        <v>809</v>
      </c>
      <c r="F1200" t="s">
        <v>810</v>
      </c>
      <c r="G1200" t="s">
        <v>673</v>
      </c>
      <c r="H1200" t="s">
        <v>2474</v>
      </c>
      <c r="I1200" t="s">
        <v>3866</v>
      </c>
      <c r="J1200" t="s">
        <v>3867</v>
      </c>
      <c r="K1200" t="s">
        <v>516</v>
      </c>
      <c r="L1200" t="s">
        <v>517</v>
      </c>
      <c r="M1200">
        <v>1970</v>
      </c>
      <c r="N1200">
        <v>184</v>
      </c>
      <c r="O1200">
        <v>2154</v>
      </c>
      <c r="Q1200" t="e">
        <f>MATCH(A1200,Вед!A:A,0)</f>
        <v>#N/A</v>
      </c>
      <c r="R1200" t="e">
        <f>INDEX(Вед!D:D,Лист2!Q1200)</f>
        <v>#N/A</v>
      </c>
      <c r="S1200" t="e">
        <f>INDEX(Вед!E:E,Лист2!Q1200)</f>
        <v>#N/A</v>
      </c>
      <c r="T1200">
        <f>MATCH(G1200,ЦС2!A:A,0)</f>
        <v>13</v>
      </c>
      <c r="U1200" t="str">
        <f>INDEX(ЦС2!D:D,Лист2!T1200)</f>
        <v>Государственная программа 12</v>
      </c>
      <c r="V1200" t="e">
        <f>MATCH(I1200,ЦС10!A:A,0)</f>
        <v>#N/A</v>
      </c>
      <c r="W1200" t="e">
        <f>INDEX(ЦС10!D:D,Лист2!V1200)</f>
        <v>#N/A</v>
      </c>
      <c r="X1200" t="e">
        <f>INDEX(ЦС10!E:E,Лист2!V1200)</f>
        <v>#N/A</v>
      </c>
      <c r="Y1200">
        <f t="shared" ca="1" si="90"/>
        <v>3</v>
      </c>
      <c r="Z1200">
        <f t="shared" ca="1" si="91"/>
        <v>41549</v>
      </c>
      <c r="AA1200">
        <f t="shared" ca="1" si="92"/>
        <v>332689</v>
      </c>
      <c r="AB1200">
        <f t="shared" ca="1" si="93"/>
        <v>0</v>
      </c>
      <c r="AC1200">
        <f t="shared" ca="1" si="94"/>
        <v>332689</v>
      </c>
    </row>
    <row r="1201" spans="1:29" x14ac:dyDescent="0.25">
      <c r="A1201" t="s">
        <v>2459</v>
      </c>
      <c r="B1201" t="s">
        <v>2460</v>
      </c>
      <c r="C1201" t="s">
        <v>450</v>
      </c>
      <c r="D1201" t="s">
        <v>451</v>
      </c>
      <c r="E1201" t="s">
        <v>809</v>
      </c>
      <c r="F1201" t="s">
        <v>810</v>
      </c>
      <c r="G1201" t="s">
        <v>673</v>
      </c>
      <c r="H1201" t="s">
        <v>2474</v>
      </c>
      <c r="I1201" t="s">
        <v>3868</v>
      </c>
      <c r="J1201" t="s">
        <v>3869</v>
      </c>
      <c r="K1201" t="s">
        <v>102</v>
      </c>
      <c r="L1201" t="s">
        <v>103</v>
      </c>
      <c r="M1201">
        <v>723234</v>
      </c>
      <c r="N1201">
        <v>-723234</v>
      </c>
      <c r="O1201">
        <v>0</v>
      </c>
      <c r="Q1201" t="e">
        <f>MATCH(A1201,Вед!A:A,0)</f>
        <v>#N/A</v>
      </c>
      <c r="R1201" t="e">
        <f>INDEX(Вед!D:D,Лист2!Q1201)</f>
        <v>#N/A</v>
      </c>
      <c r="S1201" t="e">
        <f>INDEX(Вед!E:E,Лист2!Q1201)</f>
        <v>#N/A</v>
      </c>
      <c r="T1201">
        <f>MATCH(G1201,ЦС2!A:A,0)</f>
        <v>13</v>
      </c>
      <c r="U1201" t="str">
        <f>INDEX(ЦС2!D:D,Лист2!T1201)</f>
        <v>Государственная программа 12</v>
      </c>
      <c r="V1201" t="e">
        <f>MATCH(I1201,ЦС10!A:A,0)</f>
        <v>#N/A</v>
      </c>
      <c r="W1201" t="e">
        <f>INDEX(ЦС10!D:D,Лист2!V1201)</f>
        <v>#N/A</v>
      </c>
      <c r="X1201" t="e">
        <f>INDEX(ЦС10!E:E,Лист2!V1201)</f>
        <v>#N/A</v>
      </c>
      <c r="Y1201">
        <f t="shared" ca="1" si="90"/>
        <v>3</v>
      </c>
      <c r="Z1201">
        <f t="shared" ca="1" si="91"/>
        <v>438696</v>
      </c>
      <c r="AA1201">
        <f t="shared" ca="1" si="92"/>
        <v>863295</v>
      </c>
      <c r="AB1201">
        <f t="shared" ca="1" si="93"/>
        <v>0</v>
      </c>
      <c r="AC1201">
        <f t="shared" ca="1" si="94"/>
        <v>863295</v>
      </c>
    </row>
    <row r="1202" spans="1:29" x14ac:dyDescent="0.25">
      <c r="A1202" t="s">
        <v>2459</v>
      </c>
      <c r="B1202" t="s">
        <v>2460</v>
      </c>
      <c r="C1202" t="s">
        <v>450</v>
      </c>
      <c r="D1202" t="s">
        <v>451</v>
      </c>
      <c r="E1202" t="s">
        <v>809</v>
      </c>
      <c r="F1202" t="s">
        <v>810</v>
      </c>
      <c r="G1202" t="s">
        <v>673</v>
      </c>
      <c r="H1202" t="s">
        <v>2474</v>
      </c>
      <c r="I1202" t="s">
        <v>3870</v>
      </c>
      <c r="J1202" t="s">
        <v>3871</v>
      </c>
      <c r="K1202" t="s">
        <v>102</v>
      </c>
      <c r="L1202" t="s">
        <v>103</v>
      </c>
      <c r="M1202">
        <v>701052</v>
      </c>
      <c r="N1202">
        <v>-234322</v>
      </c>
      <c r="O1202">
        <v>466730</v>
      </c>
      <c r="Q1202" t="e">
        <f>MATCH(A1202,Вед!A:A,0)</f>
        <v>#N/A</v>
      </c>
      <c r="R1202" t="e">
        <f>INDEX(Вед!D:D,Лист2!Q1202)</f>
        <v>#N/A</v>
      </c>
      <c r="S1202" t="e">
        <f>INDEX(Вед!E:E,Лист2!Q1202)</f>
        <v>#N/A</v>
      </c>
      <c r="T1202">
        <f>MATCH(G1202,ЦС2!A:A,0)</f>
        <v>13</v>
      </c>
      <c r="U1202" t="str">
        <f>INDEX(ЦС2!D:D,Лист2!T1202)</f>
        <v>Государственная программа 12</v>
      </c>
      <c r="V1202" t="e">
        <f>MATCH(I1202,ЦС10!A:A,0)</f>
        <v>#N/A</v>
      </c>
      <c r="W1202" t="e">
        <f>INDEX(ЦС10!D:D,Лист2!V1202)</f>
        <v>#N/A</v>
      </c>
      <c r="X1202" t="e">
        <f>INDEX(ЦС10!E:E,Лист2!V1202)</f>
        <v>#N/A</v>
      </c>
      <c r="Y1202">
        <f t="shared" ca="1" si="90"/>
        <v>3</v>
      </c>
      <c r="Z1202">
        <f t="shared" ca="1" si="91"/>
        <v>5512</v>
      </c>
      <c r="AA1202">
        <f t="shared" ca="1" si="92"/>
        <v>26778</v>
      </c>
      <c r="AB1202">
        <f t="shared" ca="1" si="93"/>
        <v>0</v>
      </c>
      <c r="AC1202">
        <f t="shared" ca="1" si="94"/>
        <v>26778</v>
      </c>
    </row>
    <row r="1203" spans="1:29" x14ac:dyDescent="0.25">
      <c r="A1203" t="s">
        <v>2459</v>
      </c>
      <c r="B1203" t="s">
        <v>2460</v>
      </c>
      <c r="C1203" t="s">
        <v>21</v>
      </c>
      <c r="D1203" t="s">
        <v>22</v>
      </c>
      <c r="E1203" t="s">
        <v>208</v>
      </c>
      <c r="F1203" t="s">
        <v>209</v>
      </c>
      <c r="G1203" t="s">
        <v>673</v>
      </c>
      <c r="H1203" t="s">
        <v>2474</v>
      </c>
      <c r="I1203" t="s">
        <v>3868</v>
      </c>
      <c r="J1203" t="s">
        <v>3869</v>
      </c>
      <c r="K1203" t="s">
        <v>102</v>
      </c>
      <c r="L1203" t="s">
        <v>103</v>
      </c>
      <c r="M1203">
        <v>226993</v>
      </c>
      <c r="N1203">
        <v>73500</v>
      </c>
      <c r="O1203">
        <v>300493</v>
      </c>
      <c r="Q1203" t="e">
        <f>MATCH(A1203,Вед!A:A,0)</f>
        <v>#N/A</v>
      </c>
      <c r="R1203" t="e">
        <f>INDEX(Вед!D:D,Лист2!Q1203)</f>
        <v>#N/A</v>
      </c>
      <c r="S1203" t="e">
        <f>INDEX(Вед!E:E,Лист2!Q1203)</f>
        <v>#N/A</v>
      </c>
      <c r="T1203">
        <f>MATCH(G1203,ЦС2!A:A,0)</f>
        <v>13</v>
      </c>
      <c r="U1203" t="str">
        <f>INDEX(ЦС2!D:D,Лист2!T1203)</f>
        <v>Государственная программа 12</v>
      </c>
      <c r="V1203" t="e">
        <f>MATCH(I1203,ЦС10!A:A,0)</f>
        <v>#N/A</v>
      </c>
      <c r="W1203" t="e">
        <f>INDEX(ЦС10!D:D,Лист2!V1203)</f>
        <v>#N/A</v>
      </c>
      <c r="X1203" t="e">
        <f>INDEX(ЦС10!E:E,Лист2!V1203)</f>
        <v>#N/A</v>
      </c>
      <c r="Y1203">
        <f t="shared" ca="1" si="90"/>
        <v>1</v>
      </c>
      <c r="Z1203">
        <f t="shared" ca="1" si="91"/>
        <v>74590</v>
      </c>
      <c r="AA1203">
        <f t="shared" ca="1" si="92"/>
        <v>846772</v>
      </c>
      <c r="AB1203">
        <f t="shared" ca="1" si="93"/>
        <v>-74590</v>
      </c>
      <c r="AC1203">
        <f t="shared" ca="1" si="94"/>
        <v>772182</v>
      </c>
    </row>
    <row r="1204" spans="1:29" x14ac:dyDescent="0.25">
      <c r="A1204" t="s">
        <v>2461</v>
      </c>
      <c r="B1204" t="s">
        <v>2462</v>
      </c>
      <c r="C1204" t="s">
        <v>473</v>
      </c>
      <c r="D1204" t="s">
        <v>474</v>
      </c>
      <c r="E1204" t="s">
        <v>497</v>
      </c>
      <c r="F1204" t="s">
        <v>498</v>
      </c>
      <c r="G1204" t="s">
        <v>709</v>
      </c>
      <c r="H1204" t="s">
        <v>2475</v>
      </c>
      <c r="I1204" t="s">
        <v>3872</v>
      </c>
      <c r="J1204" t="s">
        <v>3873</v>
      </c>
      <c r="K1204" t="s">
        <v>102</v>
      </c>
      <c r="L1204" t="s">
        <v>103</v>
      </c>
      <c r="M1204">
        <v>434096</v>
      </c>
      <c r="N1204">
        <v>-176013</v>
      </c>
      <c r="O1204">
        <v>258083</v>
      </c>
      <c r="Q1204" t="e">
        <f>MATCH(A1204,Вед!A:A,0)</f>
        <v>#N/A</v>
      </c>
      <c r="R1204" t="e">
        <f>INDEX(Вед!D:D,Лист2!Q1204)</f>
        <v>#N/A</v>
      </c>
      <c r="S1204" t="e">
        <f>INDEX(Вед!E:E,Лист2!Q1204)</f>
        <v>#N/A</v>
      </c>
      <c r="T1204">
        <f>MATCH(G1204,ЦС2!A:A,0)</f>
        <v>23</v>
      </c>
      <c r="U1204" t="str">
        <f>INDEX(ЦС2!D:D,Лист2!T1204)</f>
        <v>Государственная программа 22</v>
      </c>
      <c r="V1204" t="e">
        <f>MATCH(I1204,ЦС10!A:A,0)</f>
        <v>#N/A</v>
      </c>
      <c r="W1204" t="e">
        <f>INDEX(ЦС10!D:D,Лист2!V1204)</f>
        <v>#N/A</v>
      </c>
      <c r="X1204" t="e">
        <f>INDEX(ЦС10!E:E,Лист2!V1204)</f>
        <v>#N/A</v>
      </c>
      <c r="Y1204">
        <f t="shared" ca="1" si="90"/>
        <v>3</v>
      </c>
      <c r="Z1204">
        <f t="shared" ca="1" si="91"/>
        <v>2494</v>
      </c>
      <c r="AA1204">
        <f t="shared" ca="1" si="92"/>
        <v>241192</v>
      </c>
      <c r="AB1204">
        <f t="shared" ca="1" si="93"/>
        <v>0</v>
      </c>
      <c r="AC1204">
        <f t="shared" ca="1" si="94"/>
        <v>241192</v>
      </c>
    </row>
    <row r="1205" spans="1:29" x14ac:dyDescent="0.25">
      <c r="A1205" t="s">
        <v>2461</v>
      </c>
      <c r="B1205" t="s">
        <v>2462</v>
      </c>
      <c r="C1205" t="s">
        <v>473</v>
      </c>
      <c r="D1205" t="s">
        <v>474</v>
      </c>
      <c r="E1205" t="s">
        <v>497</v>
      </c>
      <c r="F1205" t="s">
        <v>498</v>
      </c>
      <c r="G1205" t="s">
        <v>709</v>
      </c>
      <c r="H1205" t="s">
        <v>2475</v>
      </c>
      <c r="I1205" t="s">
        <v>3874</v>
      </c>
      <c r="J1205" t="s">
        <v>3875</v>
      </c>
      <c r="K1205" t="s">
        <v>242</v>
      </c>
      <c r="L1205" t="s">
        <v>243</v>
      </c>
      <c r="M1205">
        <v>609085</v>
      </c>
      <c r="N1205">
        <v>-367831</v>
      </c>
      <c r="O1205">
        <v>241254</v>
      </c>
      <c r="Q1205" t="e">
        <f>MATCH(A1205,Вед!A:A,0)</f>
        <v>#N/A</v>
      </c>
      <c r="R1205" t="e">
        <f>INDEX(Вед!D:D,Лист2!Q1205)</f>
        <v>#N/A</v>
      </c>
      <c r="S1205" t="e">
        <f>INDEX(Вед!E:E,Лист2!Q1205)</f>
        <v>#N/A</v>
      </c>
      <c r="T1205">
        <f>MATCH(G1205,ЦС2!A:A,0)</f>
        <v>23</v>
      </c>
      <c r="U1205" t="str">
        <f>INDEX(ЦС2!D:D,Лист2!T1205)</f>
        <v>Государственная программа 22</v>
      </c>
      <c r="V1205" t="e">
        <f>MATCH(I1205,ЦС10!A:A,0)</f>
        <v>#N/A</v>
      </c>
      <c r="W1205" t="e">
        <f>INDEX(ЦС10!D:D,Лист2!V1205)</f>
        <v>#N/A</v>
      </c>
      <c r="X1205" t="e">
        <f>INDEX(ЦС10!E:E,Лист2!V1205)</f>
        <v>#N/A</v>
      </c>
      <c r="Y1205">
        <f t="shared" ca="1" si="90"/>
        <v>0</v>
      </c>
      <c r="Z1205">
        <f t="shared" ca="1" si="91"/>
        <v>159715</v>
      </c>
      <c r="AA1205">
        <f t="shared" ca="1" si="92"/>
        <v>530216</v>
      </c>
      <c r="AB1205">
        <f t="shared" ca="1" si="93"/>
        <v>159715</v>
      </c>
      <c r="AC1205">
        <f t="shared" ca="1" si="94"/>
        <v>689931</v>
      </c>
    </row>
    <row r="1206" spans="1:29" x14ac:dyDescent="0.25">
      <c r="A1206" t="s">
        <v>2461</v>
      </c>
      <c r="B1206" t="s">
        <v>2462</v>
      </c>
      <c r="C1206" t="s">
        <v>473</v>
      </c>
      <c r="D1206" t="s">
        <v>474</v>
      </c>
      <c r="E1206" t="s">
        <v>497</v>
      </c>
      <c r="F1206" t="s">
        <v>498</v>
      </c>
      <c r="G1206" t="s">
        <v>709</v>
      </c>
      <c r="H1206" t="s">
        <v>2475</v>
      </c>
      <c r="I1206" t="s">
        <v>3874</v>
      </c>
      <c r="J1206" t="s">
        <v>3875</v>
      </c>
      <c r="K1206" t="s">
        <v>244</v>
      </c>
      <c r="L1206" t="s">
        <v>245</v>
      </c>
      <c r="M1206">
        <v>103163</v>
      </c>
      <c r="N1206">
        <v>0</v>
      </c>
      <c r="O1206">
        <v>103163</v>
      </c>
      <c r="Q1206" t="e">
        <f>MATCH(A1206,Вед!A:A,0)</f>
        <v>#N/A</v>
      </c>
      <c r="R1206" t="e">
        <f>INDEX(Вед!D:D,Лист2!Q1206)</f>
        <v>#N/A</v>
      </c>
      <c r="S1206" t="e">
        <f>INDEX(Вед!E:E,Лист2!Q1206)</f>
        <v>#N/A</v>
      </c>
      <c r="T1206">
        <f>MATCH(G1206,ЦС2!A:A,0)</f>
        <v>23</v>
      </c>
      <c r="U1206" t="str">
        <f>INDEX(ЦС2!D:D,Лист2!T1206)</f>
        <v>Государственная программа 22</v>
      </c>
      <c r="V1206" t="e">
        <f>MATCH(I1206,ЦС10!A:A,0)</f>
        <v>#N/A</v>
      </c>
      <c r="W1206" t="e">
        <f>INDEX(ЦС10!D:D,Лист2!V1206)</f>
        <v>#N/A</v>
      </c>
      <c r="X1206" t="e">
        <f>INDEX(ЦС10!E:E,Лист2!V1206)</f>
        <v>#N/A</v>
      </c>
      <c r="Y1206">
        <f t="shared" ca="1" si="90"/>
        <v>0</v>
      </c>
      <c r="Z1206">
        <f t="shared" ca="1" si="91"/>
        <v>8812</v>
      </c>
      <c r="AA1206">
        <f t="shared" ca="1" si="92"/>
        <v>127003</v>
      </c>
      <c r="AB1206">
        <f t="shared" ca="1" si="93"/>
        <v>8812</v>
      </c>
      <c r="AC1206">
        <f t="shared" ca="1" si="94"/>
        <v>135815</v>
      </c>
    </row>
    <row r="1207" spans="1:29" x14ac:dyDescent="0.25">
      <c r="A1207" t="s">
        <v>2461</v>
      </c>
      <c r="B1207" t="s">
        <v>2462</v>
      </c>
      <c r="C1207" t="s">
        <v>473</v>
      </c>
      <c r="D1207" t="s">
        <v>474</v>
      </c>
      <c r="E1207" t="s">
        <v>497</v>
      </c>
      <c r="F1207" t="s">
        <v>498</v>
      </c>
      <c r="G1207" t="s">
        <v>709</v>
      </c>
      <c r="H1207" t="s">
        <v>2475</v>
      </c>
      <c r="I1207" t="s">
        <v>3874</v>
      </c>
      <c r="J1207" t="s">
        <v>3875</v>
      </c>
      <c r="K1207" t="s">
        <v>246</v>
      </c>
      <c r="L1207" t="s">
        <v>247</v>
      </c>
      <c r="M1207">
        <v>572630</v>
      </c>
      <c r="N1207">
        <v>513719</v>
      </c>
      <c r="O1207">
        <v>1086349</v>
      </c>
      <c r="Q1207" t="e">
        <f>MATCH(A1207,Вед!A:A,0)</f>
        <v>#N/A</v>
      </c>
      <c r="R1207" t="e">
        <f>INDEX(Вед!D:D,Лист2!Q1207)</f>
        <v>#N/A</v>
      </c>
      <c r="S1207" t="e">
        <f>INDEX(Вед!E:E,Лист2!Q1207)</f>
        <v>#N/A</v>
      </c>
      <c r="T1207">
        <f>MATCH(G1207,ЦС2!A:A,0)</f>
        <v>23</v>
      </c>
      <c r="U1207" t="str">
        <f>INDEX(ЦС2!D:D,Лист2!T1207)</f>
        <v>Государственная программа 22</v>
      </c>
      <c r="V1207" t="e">
        <f>MATCH(I1207,ЦС10!A:A,0)</f>
        <v>#N/A</v>
      </c>
      <c r="W1207" t="e">
        <f>INDEX(ЦС10!D:D,Лист2!V1207)</f>
        <v>#N/A</v>
      </c>
      <c r="X1207" t="e">
        <f>INDEX(ЦС10!E:E,Лист2!V1207)</f>
        <v>#N/A</v>
      </c>
      <c r="Y1207">
        <f t="shared" ca="1" si="90"/>
        <v>3</v>
      </c>
      <c r="Z1207">
        <f t="shared" ca="1" si="91"/>
        <v>3430</v>
      </c>
      <c r="AA1207">
        <f t="shared" ca="1" si="92"/>
        <v>5310</v>
      </c>
      <c r="AB1207">
        <f t="shared" ca="1" si="93"/>
        <v>0</v>
      </c>
      <c r="AC1207">
        <f t="shared" ca="1" si="94"/>
        <v>5310</v>
      </c>
    </row>
    <row r="1208" spans="1:29" x14ac:dyDescent="0.25">
      <c r="A1208" t="s">
        <v>2461</v>
      </c>
      <c r="B1208" t="s">
        <v>2462</v>
      </c>
      <c r="C1208" t="s">
        <v>473</v>
      </c>
      <c r="D1208" t="s">
        <v>474</v>
      </c>
      <c r="E1208" t="s">
        <v>497</v>
      </c>
      <c r="F1208" t="s">
        <v>498</v>
      </c>
      <c r="G1208" t="s">
        <v>709</v>
      </c>
      <c r="H1208" t="s">
        <v>2475</v>
      </c>
      <c r="I1208" t="s">
        <v>3874</v>
      </c>
      <c r="J1208" t="s">
        <v>3875</v>
      </c>
      <c r="K1208" t="s">
        <v>82</v>
      </c>
      <c r="L1208" t="s">
        <v>83</v>
      </c>
      <c r="M1208">
        <v>833083</v>
      </c>
      <c r="N1208">
        <v>57989</v>
      </c>
      <c r="O1208">
        <v>891072</v>
      </c>
      <c r="Q1208" t="e">
        <f>MATCH(A1208,Вед!A:A,0)</f>
        <v>#N/A</v>
      </c>
      <c r="R1208" t="e">
        <f>INDEX(Вед!D:D,Лист2!Q1208)</f>
        <v>#N/A</v>
      </c>
      <c r="S1208" t="e">
        <f>INDEX(Вед!E:E,Лист2!Q1208)</f>
        <v>#N/A</v>
      </c>
      <c r="T1208">
        <f>MATCH(G1208,ЦС2!A:A,0)</f>
        <v>23</v>
      </c>
      <c r="U1208" t="str">
        <f>INDEX(ЦС2!D:D,Лист2!T1208)</f>
        <v>Государственная программа 22</v>
      </c>
      <c r="V1208" t="e">
        <f>MATCH(I1208,ЦС10!A:A,0)</f>
        <v>#N/A</v>
      </c>
      <c r="W1208" t="e">
        <f>INDEX(ЦС10!D:D,Лист2!V1208)</f>
        <v>#N/A</v>
      </c>
      <c r="X1208" t="e">
        <f>INDEX(ЦС10!E:E,Лист2!V1208)</f>
        <v>#N/A</v>
      </c>
      <c r="Y1208">
        <f t="shared" ca="1" si="90"/>
        <v>1</v>
      </c>
      <c r="Z1208">
        <f t="shared" ca="1" si="91"/>
        <v>773391</v>
      </c>
      <c r="AA1208">
        <f t="shared" ca="1" si="92"/>
        <v>845263</v>
      </c>
      <c r="AB1208">
        <f t="shared" ca="1" si="93"/>
        <v>-773391</v>
      </c>
      <c r="AC1208">
        <f t="shared" ca="1" si="94"/>
        <v>71872</v>
      </c>
    </row>
    <row r="1209" spans="1:29" x14ac:dyDescent="0.25">
      <c r="A1209" t="s">
        <v>2461</v>
      </c>
      <c r="B1209" t="s">
        <v>2462</v>
      </c>
      <c r="C1209" t="s">
        <v>473</v>
      </c>
      <c r="D1209" t="s">
        <v>474</v>
      </c>
      <c r="E1209" t="s">
        <v>497</v>
      </c>
      <c r="F1209" t="s">
        <v>498</v>
      </c>
      <c r="G1209" t="s">
        <v>709</v>
      </c>
      <c r="H1209" t="s">
        <v>2475</v>
      </c>
      <c r="I1209" t="s">
        <v>3874</v>
      </c>
      <c r="J1209" t="s">
        <v>3875</v>
      </c>
      <c r="K1209" t="s">
        <v>102</v>
      </c>
      <c r="L1209" t="s">
        <v>103</v>
      </c>
      <c r="M1209">
        <v>213837</v>
      </c>
      <c r="N1209">
        <v>-213837</v>
      </c>
      <c r="O1209">
        <v>0</v>
      </c>
      <c r="Q1209" t="e">
        <f>MATCH(A1209,Вед!A:A,0)</f>
        <v>#N/A</v>
      </c>
      <c r="R1209" t="e">
        <f>INDEX(Вед!D:D,Лист2!Q1209)</f>
        <v>#N/A</v>
      </c>
      <c r="S1209" t="e">
        <f>INDEX(Вед!E:E,Лист2!Q1209)</f>
        <v>#N/A</v>
      </c>
      <c r="T1209">
        <f>MATCH(G1209,ЦС2!A:A,0)</f>
        <v>23</v>
      </c>
      <c r="U1209" t="str">
        <f>INDEX(ЦС2!D:D,Лист2!T1209)</f>
        <v>Государственная программа 22</v>
      </c>
      <c r="V1209" t="e">
        <f>MATCH(I1209,ЦС10!A:A,0)</f>
        <v>#N/A</v>
      </c>
      <c r="W1209" t="e">
        <f>INDEX(ЦС10!D:D,Лист2!V1209)</f>
        <v>#N/A</v>
      </c>
      <c r="X1209" t="e">
        <f>INDEX(ЦС10!E:E,Лист2!V1209)</f>
        <v>#N/A</v>
      </c>
      <c r="Y1209">
        <f t="shared" ca="1" si="90"/>
        <v>2</v>
      </c>
      <c r="Z1209">
        <f t="shared" ca="1" si="91"/>
        <v>73564</v>
      </c>
      <c r="AA1209">
        <f t="shared" ca="1" si="92"/>
        <v>218023</v>
      </c>
      <c r="AB1209">
        <f t="shared" ca="1" si="93"/>
        <v>-218023</v>
      </c>
      <c r="AC1209">
        <f t="shared" ca="1" si="94"/>
        <v>0</v>
      </c>
    </row>
    <row r="1210" spans="1:29" x14ac:dyDescent="0.25">
      <c r="A1210" t="s">
        <v>2461</v>
      </c>
      <c r="B1210" t="s">
        <v>2462</v>
      </c>
      <c r="C1210" t="s">
        <v>473</v>
      </c>
      <c r="D1210" t="s">
        <v>474</v>
      </c>
      <c r="E1210" t="s">
        <v>497</v>
      </c>
      <c r="F1210" t="s">
        <v>498</v>
      </c>
      <c r="G1210" t="s">
        <v>709</v>
      </c>
      <c r="H1210" t="s">
        <v>2475</v>
      </c>
      <c r="I1210" t="s">
        <v>3876</v>
      </c>
      <c r="J1210" t="s">
        <v>3877</v>
      </c>
      <c r="K1210" t="s">
        <v>102</v>
      </c>
      <c r="L1210" t="s">
        <v>103</v>
      </c>
      <c r="M1210">
        <v>220339</v>
      </c>
      <c r="N1210">
        <v>-77610</v>
      </c>
      <c r="O1210">
        <v>142729</v>
      </c>
      <c r="Q1210" t="e">
        <f>MATCH(A1210,Вед!A:A,0)</f>
        <v>#N/A</v>
      </c>
      <c r="R1210" t="e">
        <f>INDEX(Вед!D:D,Лист2!Q1210)</f>
        <v>#N/A</v>
      </c>
      <c r="S1210" t="e">
        <f>INDEX(Вед!E:E,Лист2!Q1210)</f>
        <v>#N/A</v>
      </c>
      <c r="T1210">
        <f>MATCH(G1210,ЦС2!A:A,0)</f>
        <v>23</v>
      </c>
      <c r="U1210" t="str">
        <f>INDEX(ЦС2!D:D,Лист2!T1210)</f>
        <v>Государственная программа 22</v>
      </c>
      <c r="V1210" t="e">
        <f>MATCH(I1210,ЦС10!A:A,0)</f>
        <v>#N/A</v>
      </c>
      <c r="W1210" t="e">
        <f>INDEX(ЦС10!D:D,Лист2!V1210)</f>
        <v>#N/A</v>
      </c>
      <c r="X1210" t="e">
        <f>INDEX(ЦС10!E:E,Лист2!V1210)</f>
        <v>#N/A</v>
      </c>
      <c r="Y1210">
        <f t="shared" ca="1" si="90"/>
        <v>1</v>
      </c>
      <c r="Z1210">
        <f t="shared" ca="1" si="91"/>
        <v>452672</v>
      </c>
      <c r="AA1210">
        <f t="shared" ca="1" si="92"/>
        <v>636860</v>
      </c>
      <c r="AB1210">
        <f t="shared" ca="1" si="93"/>
        <v>-452672</v>
      </c>
      <c r="AC1210">
        <f t="shared" ca="1" si="94"/>
        <v>184188</v>
      </c>
    </row>
    <row r="1211" spans="1:29" x14ac:dyDescent="0.25">
      <c r="A1211" t="s">
        <v>2461</v>
      </c>
      <c r="B1211" t="s">
        <v>2462</v>
      </c>
      <c r="C1211" t="s">
        <v>473</v>
      </c>
      <c r="D1211" t="s">
        <v>474</v>
      </c>
      <c r="E1211" t="s">
        <v>497</v>
      </c>
      <c r="F1211" t="s">
        <v>498</v>
      </c>
      <c r="G1211" t="s">
        <v>709</v>
      </c>
      <c r="H1211" t="s">
        <v>2475</v>
      </c>
      <c r="I1211" t="s">
        <v>3878</v>
      </c>
      <c r="J1211" t="s">
        <v>3879</v>
      </c>
      <c r="K1211" t="s">
        <v>102</v>
      </c>
      <c r="L1211" t="s">
        <v>103</v>
      </c>
      <c r="M1211">
        <v>37115</v>
      </c>
      <c r="N1211">
        <v>-37115</v>
      </c>
      <c r="O1211">
        <v>0</v>
      </c>
      <c r="Q1211" t="e">
        <f>MATCH(A1211,Вед!A:A,0)</f>
        <v>#N/A</v>
      </c>
      <c r="R1211" t="e">
        <f>INDEX(Вед!D:D,Лист2!Q1211)</f>
        <v>#N/A</v>
      </c>
      <c r="S1211" t="e">
        <f>INDEX(Вед!E:E,Лист2!Q1211)</f>
        <v>#N/A</v>
      </c>
      <c r="T1211">
        <f>MATCH(G1211,ЦС2!A:A,0)</f>
        <v>23</v>
      </c>
      <c r="U1211" t="str">
        <f>INDEX(ЦС2!D:D,Лист2!T1211)</f>
        <v>Государственная программа 22</v>
      </c>
      <c r="V1211" t="e">
        <f>MATCH(I1211,ЦС10!A:A,0)</f>
        <v>#N/A</v>
      </c>
      <c r="W1211" t="e">
        <f>INDEX(ЦС10!D:D,Лист2!V1211)</f>
        <v>#N/A</v>
      </c>
      <c r="X1211" t="e">
        <f>INDEX(ЦС10!E:E,Лист2!V1211)</f>
        <v>#N/A</v>
      </c>
      <c r="Y1211">
        <f t="shared" ca="1" si="90"/>
        <v>3</v>
      </c>
      <c r="Z1211">
        <f t="shared" ca="1" si="91"/>
        <v>53459</v>
      </c>
      <c r="AA1211">
        <f t="shared" ca="1" si="92"/>
        <v>846279</v>
      </c>
      <c r="AB1211">
        <f t="shared" ca="1" si="93"/>
        <v>0</v>
      </c>
      <c r="AC1211">
        <f t="shared" ca="1" si="94"/>
        <v>846279</v>
      </c>
    </row>
    <row r="1212" spans="1:29" x14ac:dyDescent="0.25">
      <c r="A1212" t="s">
        <v>2461</v>
      </c>
      <c r="B1212" t="s">
        <v>2462</v>
      </c>
      <c r="C1212" t="s">
        <v>313</v>
      </c>
      <c r="D1212" t="s">
        <v>314</v>
      </c>
      <c r="E1212" t="s">
        <v>606</v>
      </c>
      <c r="F1212" t="s">
        <v>607</v>
      </c>
      <c r="G1212" t="s">
        <v>709</v>
      </c>
      <c r="H1212" t="s">
        <v>2475</v>
      </c>
      <c r="I1212" t="s">
        <v>3880</v>
      </c>
      <c r="J1212" t="s">
        <v>3881</v>
      </c>
      <c r="K1212" t="s">
        <v>64</v>
      </c>
      <c r="L1212" t="s">
        <v>65</v>
      </c>
      <c r="M1212">
        <v>47044</v>
      </c>
      <c r="N1212">
        <v>2567</v>
      </c>
      <c r="O1212">
        <v>49611</v>
      </c>
      <c r="Q1212" t="e">
        <f>MATCH(A1212,Вед!A:A,0)</f>
        <v>#N/A</v>
      </c>
      <c r="R1212" t="e">
        <f>INDEX(Вед!D:D,Лист2!Q1212)</f>
        <v>#N/A</v>
      </c>
      <c r="S1212" t="e">
        <f>INDEX(Вед!E:E,Лист2!Q1212)</f>
        <v>#N/A</v>
      </c>
      <c r="T1212">
        <f>MATCH(G1212,ЦС2!A:A,0)</f>
        <v>23</v>
      </c>
      <c r="U1212" t="str">
        <f>INDEX(ЦС2!D:D,Лист2!T1212)</f>
        <v>Государственная программа 22</v>
      </c>
      <c r="V1212" t="e">
        <f>MATCH(I1212,ЦС10!A:A,0)</f>
        <v>#N/A</v>
      </c>
      <c r="W1212" t="e">
        <f>INDEX(ЦС10!D:D,Лист2!V1212)</f>
        <v>#N/A</v>
      </c>
      <c r="X1212" t="e">
        <f>INDEX(ЦС10!E:E,Лист2!V1212)</f>
        <v>#N/A</v>
      </c>
      <c r="Y1212">
        <f t="shared" ca="1" si="90"/>
        <v>3</v>
      </c>
      <c r="Z1212">
        <f t="shared" ca="1" si="91"/>
        <v>14864</v>
      </c>
      <c r="AA1212">
        <f t="shared" ca="1" si="92"/>
        <v>49988</v>
      </c>
      <c r="AB1212">
        <f t="shared" ca="1" si="93"/>
        <v>0</v>
      </c>
      <c r="AC1212">
        <f t="shared" ca="1" si="94"/>
        <v>49988</v>
      </c>
    </row>
    <row r="1213" spans="1:29" x14ac:dyDescent="0.25">
      <c r="A1213" t="s">
        <v>2461</v>
      </c>
      <c r="B1213" t="s">
        <v>2462</v>
      </c>
      <c r="C1213" t="s">
        <v>313</v>
      </c>
      <c r="D1213" t="s">
        <v>314</v>
      </c>
      <c r="E1213" t="s">
        <v>606</v>
      </c>
      <c r="F1213" t="s">
        <v>607</v>
      </c>
      <c r="G1213" t="s">
        <v>709</v>
      </c>
      <c r="H1213" t="s">
        <v>2475</v>
      </c>
      <c r="I1213" t="s">
        <v>3882</v>
      </c>
      <c r="J1213" t="s">
        <v>3883</v>
      </c>
      <c r="K1213" t="s">
        <v>102</v>
      </c>
      <c r="L1213" t="s">
        <v>103</v>
      </c>
      <c r="M1213">
        <v>851072</v>
      </c>
      <c r="N1213">
        <v>0</v>
      </c>
      <c r="O1213">
        <v>851072</v>
      </c>
      <c r="Q1213" t="e">
        <f>MATCH(A1213,Вед!A:A,0)</f>
        <v>#N/A</v>
      </c>
      <c r="R1213" t="e">
        <f>INDEX(Вед!D:D,Лист2!Q1213)</f>
        <v>#N/A</v>
      </c>
      <c r="S1213" t="e">
        <f>INDEX(Вед!E:E,Лист2!Q1213)</f>
        <v>#N/A</v>
      </c>
      <c r="T1213">
        <f>MATCH(G1213,ЦС2!A:A,0)</f>
        <v>23</v>
      </c>
      <c r="U1213" t="str">
        <f>INDEX(ЦС2!D:D,Лист2!T1213)</f>
        <v>Государственная программа 22</v>
      </c>
      <c r="V1213" t="e">
        <f>MATCH(I1213,ЦС10!A:A,0)</f>
        <v>#N/A</v>
      </c>
      <c r="W1213" t="e">
        <f>INDEX(ЦС10!D:D,Лист2!V1213)</f>
        <v>#N/A</v>
      </c>
      <c r="X1213" t="e">
        <f>INDEX(ЦС10!E:E,Лист2!V1213)</f>
        <v>#N/A</v>
      </c>
      <c r="Y1213">
        <f t="shared" ca="1" si="90"/>
        <v>1</v>
      </c>
      <c r="Z1213">
        <f t="shared" ca="1" si="91"/>
        <v>396078</v>
      </c>
      <c r="AA1213">
        <f t="shared" ca="1" si="92"/>
        <v>419522</v>
      </c>
      <c r="AB1213">
        <f t="shared" ca="1" si="93"/>
        <v>-396078</v>
      </c>
      <c r="AC1213">
        <f t="shared" ca="1" si="94"/>
        <v>23444</v>
      </c>
    </row>
    <row r="1214" spans="1:29" x14ac:dyDescent="0.25">
      <c r="A1214" t="s">
        <v>2461</v>
      </c>
      <c r="B1214" t="s">
        <v>2462</v>
      </c>
      <c r="C1214" t="s">
        <v>313</v>
      </c>
      <c r="D1214" t="s">
        <v>314</v>
      </c>
      <c r="E1214" t="s">
        <v>606</v>
      </c>
      <c r="F1214" t="s">
        <v>607</v>
      </c>
      <c r="G1214" t="s">
        <v>709</v>
      </c>
      <c r="H1214" t="s">
        <v>2475</v>
      </c>
      <c r="I1214" t="s">
        <v>3884</v>
      </c>
      <c r="J1214" t="s">
        <v>3885</v>
      </c>
      <c r="K1214" t="s">
        <v>102</v>
      </c>
      <c r="L1214" t="s">
        <v>103</v>
      </c>
      <c r="M1214">
        <v>645714</v>
      </c>
      <c r="N1214">
        <v>0</v>
      </c>
      <c r="O1214">
        <v>645714</v>
      </c>
      <c r="Q1214" t="e">
        <f>MATCH(A1214,Вед!A:A,0)</f>
        <v>#N/A</v>
      </c>
      <c r="R1214" t="e">
        <f>INDEX(Вед!D:D,Лист2!Q1214)</f>
        <v>#N/A</v>
      </c>
      <c r="S1214" t="e">
        <f>INDEX(Вед!E:E,Лист2!Q1214)</f>
        <v>#N/A</v>
      </c>
      <c r="T1214">
        <f>MATCH(G1214,ЦС2!A:A,0)</f>
        <v>23</v>
      </c>
      <c r="U1214" t="str">
        <f>INDEX(ЦС2!D:D,Лист2!T1214)</f>
        <v>Государственная программа 22</v>
      </c>
      <c r="V1214" t="e">
        <f>MATCH(I1214,ЦС10!A:A,0)</f>
        <v>#N/A</v>
      </c>
      <c r="W1214" t="e">
        <f>INDEX(ЦС10!D:D,Лист2!V1214)</f>
        <v>#N/A</v>
      </c>
      <c r="X1214" t="e">
        <f>INDEX(ЦС10!E:E,Лист2!V1214)</f>
        <v>#N/A</v>
      </c>
      <c r="Y1214">
        <f t="shared" ca="1" si="90"/>
        <v>0</v>
      </c>
      <c r="Z1214">
        <f t="shared" ca="1" si="91"/>
        <v>8271</v>
      </c>
      <c r="AA1214">
        <f t="shared" ca="1" si="92"/>
        <v>839508</v>
      </c>
      <c r="AB1214">
        <f t="shared" ca="1" si="93"/>
        <v>8271</v>
      </c>
      <c r="AC1214">
        <f t="shared" ca="1" si="94"/>
        <v>847779</v>
      </c>
    </row>
    <row r="1215" spans="1:29" x14ac:dyDescent="0.25">
      <c r="A1215" t="s">
        <v>2461</v>
      </c>
      <c r="B1215" t="s">
        <v>2462</v>
      </c>
      <c r="C1215" t="s">
        <v>313</v>
      </c>
      <c r="D1215" t="s">
        <v>314</v>
      </c>
      <c r="E1215" t="s">
        <v>606</v>
      </c>
      <c r="F1215" t="s">
        <v>607</v>
      </c>
      <c r="G1215" t="s">
        <v>709</v>
      </c>
      <c r="H1215" t="s">
        <v>2475</v>
      </c>
      <c r="I1215" t="s">
        <v>3886</v>
      </c>
      <c r="J1215" t="s">
        <v>3887</v>
      </c>
      <c r="K1215" t="s">
        <v>102</v>
      </c>
      <c r="L1215" t="s">
        <v>103</v>
      </c>
      <c r="M1215">
        <v>586373</v>
      </c>
      <c r="N1215">
        <v>551833</v>
      </c>
      <c r="O1215">
        <v>1138206</v>
      </c>
      <c r="Q1215" t="e">
        <f>MATCH(A1215,Вед!A:A,0)</f>
        <v>#N/A</v>
      </c>
      <c r="R1215" t="e">
        <f>INDEX(Вед!D:D,Лист2!Q1215)</f>
        <v>#N/A</v>
      </c>
      <c r="S1215" t="e">
        <f>INDEX(Вед!E:E,Лист2!Q1215)</f>
        <v>#N/A</v>
      </c>
      <c r="T1215">
        <f>MATCH(G1215,ЦС2!A:A,0)</f>
        <v>23</v>
      </c>
      <c r="U1215" t="str">
        <f>INDEX(ЦС2!D:D,Лист2!T1215)</f>
        <v>Государственная программа 22</v>
      </c>
      <c r="V1215" t="e">
        <f>MATCH(I1215,ЦС10!A:A,0)</f>
        <v>#N/A</v>
      </c>
      <c r="W1215" t="e">
        <f>INDEX(ЦС10!D:D,Лист2!V1215)</f>
        <v>#N/A</v>
      </c>
      <c r="X1215" t="e">
        <f>INDEX(ЦС10!E:E,Лист2!V1215)</f>
        <v>#N/A</v>
      </c>
      <c r="Y1215">
        <f t="shared" ca="1" si="90"/>
        <v>2</v>
      </c>
      <c r="Z1215">
        <f t="shared" ca="1" si="91"/>
        <v>430349</v>
      </c>
      <c r="AA1215">
        <f t="shared" ca="1" si="92"/>
        <v>850097</v>
      </c>
      <c r="AB1215">
        <f t="shared" ca="1" si="93"/>
        <v>-850097</v>
      </c>
      <c r="AC1215">
        <f t="shared" ca="1" si="94"/>
        <v>0</v>
      </c>
    </row>
    <row r="1216" spans="1:29" x14ac:dyDescent="0.25">
      <c r="A1216" t="s">
        <v>2461</v>
      </c>
      <c r="B1216" t="s">
        <v>2462</v>
      </c>
      <c r="C1216" t="s">
        <v>313</v>
      </c>
      <c r="D1216" t="s">
        <v>314</v>
      </c>
      <c r="E1216" t="s">
        <v>606</v>
      </c>
      <c r="F1216" t="s">
        <v>607</v>
      </c>
      <c r="G1216" t="s">
        <v>709</v>
      </c>
      <c r="H1216" t="s">
        <v>2475</v>
      </c>
      <c r="I1216" t="s">
        <v>3888</v>
      </c>
      <c r="J1216" t="s">
        <v>3889</v>
      </c>
      <c r="K1216" t="s">
        <v>150</v>
      </c>
      <c r="L1216" t="s">
        <v>151</v>
      </c>
      <c r="M1216">
        <v>85288</v>
      </c>
      <c r="N1216">
        <v>-73912</v>
      </c>
      <c r="O1216">
        <v>11376</v>
      </c>
      <c r="Q1216" t="e">
        <f>MATCH(A1216,Вед!A:A,0)</f>
        <v>#N/A</v>
      </c>
      <c r="R1216" t="e">
        <f>INDEX(Вед!D:D,Лист2!Q1216)</f>
        <v>#N/A</v>
      </c>
      <c r="S1216" t="e">
        <f>INDEX(Вед!E:E,Лист2!Q1216)</f>
        <v>#N/A</v>
      </c>
      <c r="T1216">
        <f>MATCH(G1216,ЦС2!A:A,0)</f>
        <v>23</v>
      </c>
      <c r="U1216" t="str">
        <f>INDEX(ЦС2!D:D,Лист2!T1216)</f>
        <v>Государственная программа 22</v>
      </c>
      <c r="V1216" t="e">
        <f>MATCH(I1216,ЦС10!A:A,0)</f>
        <v>#N/A</v>
      </c>
      <c r="W1216" t="e">
        <f>INDEX(ЦС10!D:D,Лист2!V1216)</f>
        <v>#N/A</v>
      </c>
      <c r="X1216" t="e">
        <f>INDEX(ЦС10!E:E,Лист2!V1216)</f>
        <v>#N/A</v>
      </c>
      <c r="Y1216">
        <f t="shared" ca="1" si="90"/>
        <v>3</v>
      </c>
      <c r="Z1216">
        <f t="shared" ca="1" si="91"/>
        <v>11330</v>
      </c>
      <c r="AA1216">
        <f t="shared" ca="1" si="92"/>
        <v>22462</v>
      </c>
      <c r="AB1216">
        <f t="shared" ca="1" si="93"/>
        <v>0</v>
      </c>
      <c r="AC1216">
        <f t="shared" ca="1" si="94"/>
        <v>22462</v>
      </c>
    </row>
    <row r="1217" spans="1:29" x14ac:dyDescent="0.25">
      <c r="A1217" t="s">
        <v>2461</v>
      </c>
      <c r="B1217" t="s">
        <v>2462</v>
      </c>
      <c r="C1217" t="s">
        <v>313</v>
      </c>
      <c r="D1217" t="s">
        <v>314</v>
      </c>
      <c r="E1217" t="s">
        <v>606</v>
      </c>
      <c r="F1217" t="s">
        <v>607</v>
      </c>
      <c r="G1217" t="s">
        <v>709</v>
      </c>
      <c r="H1217" t="s">
        <v>2475</v>
      </c>
      <c r="I1217" t="s">
        <v>3890</v>
      </c>
      <c r="J1217" t="s">
        <v>3891</v>
      </c>
      <c r="K1217" t="s">
        <v>154</v>
      </c>
      <c r="L1217" t="s">
        <v>155</v>
      </c>
      <c r="M1217">
        <v>178361</v>
      </c>
      <c r="N1217">
        <v>-156893</v>
      </c>
      <c r="O1217">
        <v>21468</v>
      </c>
      <c r="Q1217" t="e">
        <f>MATCH(A1217,Вед!A:A,0)</f>
        <v>#N/A</v>
      </c>
      <c r="R1217" t="e">
        <f>INDEX(Вед!D:D,Лист2!Q1217)</f>
        <v>#N/A</v>
      </c>
      <c r="S1217" t="e">
        <f>INDEX(Вед!E:E,Лист2!Q1217)</f>
        <v>#N/A</v>
      </c>
      <c r="T1217">
        <f>MATCH(G1217,ЦС2!A:A,0)</f>
        <v>23</v>
      </c>
      <c r="U1217" t="str">
        <f>INDEX(ЦС2!D:D,Лист2!T1217)</f>
        <v>Государственная программа 22</v>
      </c>
      <c r="V1217" t="e">
        <f>MATCH(I1217,ЦС10!A:A,0)</f>
        <v>#N/A</v>
      </c>
      <c r="W1217" t="e">
        <f>INDEX(ЦС10!D:D,Лист2!V1217)</f>
        <v>#N/A</v>
      </c>
      <c r="X1217" t="e">
        <f>INDEX(ЦС10!E:E,Лист2!V1217)</f>
        <v>#N/A</v>
      </c>
      <c r="Y1217">
        <f t="shared" ca="1" si="90"/>
        <v>2</v>
      </c>
      <c r="Z1217">
        <f t="shared" ca="1" si="91"/>
        <v>59461</v>
      </c>
      <c r="AA1217">
        <f t="shared" ca="1" si="92"/>
        <v>365728</v>
      </c>
      <c r="AB1217">
        <f t="shared" ca="1" si="93"/>
        <v>-365728</v>
      </c>
      <c r="AC1217">
        <f t="shared" ca="1" si="94"/>
        <v>0</v>
      </c>
    </row>
    <row r="1218" spans="1:29" x14ac:dyDescent="0.25">
      <c r="A1218" t="s">
        <v>2461</v>
      </c>
      <c r="B1218" t="s">
        <v>2462</v>
      </c>
      <c r="C1218" t="s">
        <v>313</v>
      </c>
      <c r="D1218" t="s">
        <v>314</v>
      </c>
      <c r="E1218" t="s">
        <v>606</v>
      </c>
      <c r="F1218" t="s">
        <v>607</v>
      </c>
      <c r="G1218" t="s">
        <v>709</v>
      </c>
      <c r="H1218" t="s">
        <v>2475</v>
      </c>
      <c r="I1218" t="s">
        <v>3892</v>
      </c>
      <c r="J1218" t="s">
        <v>3893</v>
      </c>
      <c r="K1218" t="s">
        <v>355</v>
      </c>
      <c r="L1218" t="s">
        <v>356</v>
      </c>
      <c r="M1218">
        <v>421556</v>
      </c>
      <c r="N1218">
        <v>172649</v>
      </c>
      <c r="O1218">
        <v>594205</v>
      </c>
      <c r="Q1218" t="e">
        <f>MATCH(A1218,Вед!A:A,0)</f>
        <v>#N/A</v>
      </c>
      <c r="R1218" t="e">
        <f>INDEX(Вед!D:D,Лист2!Q1218)</f>
        <v>#N/A</v>
      </c>
      <c r="S1218" t="e">
        <f>INDEX(Вед!E:E,Лист2!Q1218)</f>
        <v>#N/A</v>
      </c>
      <c r="T1218">
        <f>MATCH(G1218,ЦС2!A:A,0)</f>
        <v>23</v>
      </c>
      <c r="U1218" t="str">
        <f>INDEX(ЦС2!D:D,Лист2!T1218)</f>
        <v>Государственная программа 22</v>
      </c>
      <c r="V1218" t="e">
        <f>MATCH(I1218,ЦС10!A:A,0)</f>
        <v>#N/A</v>
      </c>
      <c r="W1218" t="e">
        <f>INDEX(ЦС10!D:D,Лист2!V1218)</f>
        <v>#N/A</v>
      </c>
      <c r="X1218" t="e">
        <f>INDEX(ЦС10!E:E,Лист2!V1218)</f>
        <v>#N/A</v>
      </c>
      <c r="Y1218">
        <f t="shared" ca="1" si="90"/>
        <v>2</v>
      </c>
      <c r="Z1218">
        <f t="shared" ca="1" si="91"/>
        <v>80488</v>
      </c>
      <c r="AA1218">
        <f t="shared" ca="1" si="92"/>
        <v>186492</v>
      </c>
      <c r="AB1218">
        <f t="shared" ca="1" si="93"/>
        <v>-186492</v>
      </c>
      <c r="AC1218">
        <f t="shared" ca="1" si="94"/>
        <v>0</v>
      </c>
    </row>
    <row r="1219" spans="1:29" x14ac:dyDescent="0.25">
      <c r="A1219" t="s">
        <v>2461</v>
      </c>
      <c r="B1219" t="s">
        <v>2462</v>
      </c>
      <c r="C1219" t="s">
        <v>313</v>
      </c>
      <c r="D1219" t="s">
        <v>314</v>
      </c>
      <c r="E1219" t="s">
        <v>606</v>
      </c>
      <c r="F1219" t="s">
        <v>607</v>
      </c>
      <c r="G1219" t="s">
        <v>709</v>
      </c>
      <c r="H1219" t="s">
        <v>2475</v>
      </c>
      <c r="I1219" t="s">
        <v>3894</v>
      </c>
      <c r="J1219" t="s">
        <v>3895</v>
      </c>
      <c r="K1219" t="s">
        <v>102</v>
      </c>
      <c r="L1219" t="s">
        <v>103</v>
      </c>
      <c r="M1219">
        <v>690856</v>
      </c>
      <c r="N1219">
        <v>0</v>
      </c>
      <c r="O1219">
        <v>690856</v>
      </c>
      <c r="Q1219" t="e">
        <f>MATCH(A1219,Вед!A:A,0)</f>
        <v>#N/A</v>
      </c>
      <c r="R1219" t="e">
        <f>INDEX(Вед!D:D,Лист2!Q1219)</f>
        <v>#N/A</v>
      </c>
      <c r="S1219" t="e">
        <f>INDEX(Вед!E:E,Лист2!Q1219)</f>
        <v>#N/A</v>
      </c>
      <c r="T1219">
        <f>MATCH(G1219,ЦС2!A:A,0)</f>
        <v>23</v>
      </c>
      <c r="U1219" t="str">
        <f>INDEX(ЦС2!D:D,Лист2!T1219)</f>
        <v>Государственная программа 22</v>
      </c>
      <c r="V1219" t="e">
        <f>MATCH(I1219,ЦС10!A:A,0)</f>
        <v>#N/A</v>
      </c>
      <c r="W1219" t="e">
        <f>INDEX(ЦС10!D:D,Лист2!V1219)</f>
        <v>#N/A</v>
      </c>
      <c r="X1219" t="e">
        <f>INDEX(ЦС10!E:E,Лист2!V1219)</f>
        <v>#N/A</v>
      </c>
      <c r="Y1219">
        <f t="shared" ref="Y1219:Y1226" ca="1" si="95">RANDBETWEEN(0,3)</f>
        <v>0</v>
      </c>
      <c r="Z1219">
        <f t="shared" ref="Z1219:Z1226" ca="1" si="96">RANDBETWEEN(1,AA1219)</f>
        <v>350690</v>
      </c>
      <c r="AA1219">
        <f t="shared" ref="AA1219:AA1226" ca="1" si="97">RANDBETWEEN(1,1000000)</f>
        <v>359848</v>
      </c>
      <c r="AB1219">
        <f t="shared" ref="AB1219:AB1226" ca="1" si="98">IF(Y1219=0,Z1219,IF(Y1219=1,(-1)*Z1219,IF(Y1219=2,(-1)*AA1219,0)))</f>
        <v>350690</v>
      </c>
      <c r="AC1219">
        <f t="shared" ref="AC1219:AC1226" ca="1" si="99">+AA1219+AB1219</f>
        <v>710538</v>
      </c>
    </row>
    <row r="1220" spans="1:29" x14ac:dyDescent="0.25">
      <c r="A1220" t="s">
        <v>2461</v>
      </c>
      <c r="B1220" t="s">
        <v>2462</v>
      </c>
      <c r="C1220" t="s">
        <v>313</v>
      </c>
      <c r="D1220" t="s">
        <v>314</v>
      </c>
      <c r="E1220" t="s">
        <v>606</v>
      </c>
      <c r="F1220" t="s">
        <v>607</v>
      </c>
      <c r="G1220" t="s">
        <v>709</v>
      </c>
      <c r="H1220" t="s">
        <v>2475</v>
      </c>
      <c r="I1220" t="s">
        <v>3896</v>
      </c>
      <c r="J1220" t="s">
        <v>3897</v>
      </c>
      <c r="K1220" t="s">
        <v>102</v>
      </c>
      <c r="L1220" t="s">
        <v>103</v>
      </c>
      <c r="M1220">
        <v>418423</v>
      </c>
      <c r="N1220">
        <v>-418423</v>
      </c>
      <c r="O1220">
        <v>0</v>
      </c>
      <c r="Q1220" t="e">
        <f>MATCH(A1220,Вед!A:A,0)</f>
        <v>#N/A</v>
      </c>
      <c r="R1220" t="e">
        <f>INDEX(Вед!D:D,Лист2!Q1220)</f>
        <v>#N/A</v>
      </c>
      <c r="S1220" t="e">
        <f>INDEX(Вед!E:E,Лист2!Q1220)</f>
        <v>#N/A</v>
      </c>
      <c r="T1220">
        <f>MATCH(G1220,ЦС2!A:A,0)</f>
        <v>23</v>
      </c>
      <c r="U1220" t="str">
        <f>INDEX(ЦС2!D:D,Лист2!T1220)</f>
        <v>Государственная программа 22</v>
      </c>
      <c r="V1220" t="e">
        <f>MATCH(I1220,ЦС10!A:A,0)</f>
        <v>#N/A</v>
      </c>
      <c r="W1220" t="e">
        <f>INDEX(ЦС10!D:D,Лист2!V1220)</f>
        <v>#N/A</v>
      </c>
      <c r="X1220" t="e">
        <f>INDEX(ЦС10!E:E,Лист2!V1220)</f>
        <v>#N/A</v>
      </c>
      <c r="Y1220">
        <f t="shared" ca="1" si="95"/>
        <v>3</v>
      </c>
      <c r="Z1220">
        <f t="shared" ca="1" si="96"/>
        <v>2690</v>
      </c>
      <c r="AA1220">
        <f t="shared" ca="1" si="97"/>
        <v>75973</v>
      </c>
      <c r="AB1220">
        <f t="shared" ca="1" si="98"/>
        <v>0</v>
      </c>
      <c r="AC1220">
        <f t="shared" ca="1" si="99"/>
        <v>75973</v>
      </c>
    </row>
    <row r="1221" spans="1:29" x14ac:dyDescent="0.25">
      <c r="A1221" t="s">
        <v>2461</v>
      </c>
      <c r="B1221" t="s">
        <v>2462</v>
      </c>
      <c r="C1221" t="s">
        <v>313</v>
      </c>
      <c r="D1221" t="s">
        <v>314</v>
      </c>
      <c r="E1221" t="s">
        <v>606</v>
      </c>
      <c r="F1221" t="s">
        <v>607</v>
      </c>
      <c r="G1221" t="s">
        <v>122</v>
      </c>
      <c r="H1221" t="s">
        <v>2465</v>
      </c>
      <c r="I1221" t="s">
        <v>2534</v>
      </c>
      <c r="J1221" t="s">
        <v>2535</v>
      </c>
      <c r="K1221" t="s">
        <v>33</v>
      </c>
      <c r="L1221" t="s">
        <v>34</v>
      </c>
      <c r="M1221">
        <v>68646</v>
      </c>
      <c r="N1221">
        <v>-12195</v>
      </c>
      <c r="O1221">
        <v>56451</v>
      </c>
      <c r="Q1221" t="e">
        <f>MATCH(A1221,Вед!A:A,0)</f>
        <v>#N/A</v>
      </c>
      <c r="R1221" t="e">
        <f>INDEX(Вед!D:D,Лист2!Q1221)</f>
        <v>#N/A</v>
      </c>
      <c r="S1221" t="e">
        <f>INDEX(Вед!E:E,Лист2!Q1221)</f>
        <v>#N/A</v>
      </c>
      <c r="T1221">
        <f>MATCH(G1221,ЦС2!A:A,0)</f>
        <v>7</v>
      </c>
      <c r="U1221" t="str">
        <f>INDEX(ЦС2!D:D,Лист2!T1221)</f>
        <v>Государственная программа 6</v>
      </c>
      <c r="V1221" t="e">
        <f>MATCH(I1221,ЦС10!A:A,0)</f>
        <v>#N/A</v>
      </c>
      <c r="W1221" t="e">
        <f>INDEX(ЦС10!D:D,Лист2!V1221)</f>
        <v>#N/A</v>
      </c>
      <c r="X1221" t="e">
        <f>INDEX(ЦС10!E:E,Лист2!V1221)</f>
        <v>#N/A</v>
      </c>
      <c r="Y1221">
        <f t="shared" ca="1" si="95"/>
        <v>3</v>
      </c>
      <c r="Z1221">
        <f t="shared" ca="1" si="96"/>
        <v>55289</v>
      </c>
      <c r="AA1221">
        <f t="shared" ca="1" si="97"/>
        <v>251906</v>
      </c>
      <c r="AB1221">
        <f t="shared" ca="1" si="98"/>
        <v>0</v>
      </c>
      <c r="AC1221">
        <f t="shared" ca="1" si="99"/>
        <v>251906</v>
      </c>
    </row>
    <row r="1222" spans="1:29" x14ac:dyDescent="0.25">
      <c r="A1222" t="s">
        <v>2461</v>
      </c>
      <c r="B1222" t="s">
        <v>2462</v>
      </c>
      <c r="C1222" t="s">
        <v>313</v>
      </c>
      <c r="D1222" t="s">
        <v>314</v>
      </c>
      <c r="E1222" t="s">
        <v>606</v>
      </c>
      <c r="F1222" t="s">
        <v>607</v>
      </c>
      <c r="G1222" t="s">
        <v>122</v>
      </c>
      <c r="H1222" t="s">
        <v>2465</v>
      </c>
      <c r="I1222" t="s">
        <v>2536</v>
      </c>
      <c r="J1222" t="s">
        <v>2537</v>
      </c>
      <c r="K1222" t="s">
        <v>33</v>
      </c>
      <c r="L1222" t="s">
        <v>34</v>
      </c>
      <c r="M1222">
        <v>842182</v>
      </c>
      <c r="N1222">
        <v>12718</v>
      </c>
      <c r="O1222">
        <v>854900</v>
      </c>
      <c r="Q1222" t="e">
        <f>MATCH(A1222,Вед!A:A,0)</f>
        <v>#N/A</v>
      </c>
      <c r="R1222" t="e">
        <f>INDEX(Вед!D:D,Лист2!Q1222)</f>
        <v>#N/A</v>
      </c>
      <c r="S1222" t="e">
        <f>INDEX(Вед!E:E,Лист2!Q1222)</f>
        <v>#N/A</v>
      </c>
      <c r="T1222">
        <f>MATCH(G1222,ЦС2!A:A,0)</f>
        <v>7</v>
      </c>
      <c r="U1222" t="str">
        <f>INDEX(ЦС2!D:D,Лист2!T1222)</f>
        <v>Государственная программа 6</v>
      </c>
      <c r="V1222" t="e">
        <f>MATCH(I1222,ЦС10!A:A,0)</f>
        <v>#N/A</v>
      </c>
      <c r="W1222" t="e">
        <f>INDEX(ЦС10!D:D,Лист2!V1222)</f>
        <v>#N/A</v>
      </c>
      <c r="X1222" t="e">
        <f>INDEX(ЦС10!E:E,Лист2!V1222)</f>
        <v>#N/A</v>
      </c>
      <c r="Y1222">
        <f t="shared" ca="1" si="95"/>
        <v>2</v>
      </c>
      <c r="Z1222">
        <f t="shared" ca="1" si="96"/>
        <v>25958</v>
      </c>
      <c r="AA1222">
        <f t="shared" ca="1" si="97"/>
        <v>151405</v>
      </c>
      <c r="AB1222">
        <f t="shared" ca="1" si="98"/>
        <v>-151405</v>
      </c>
      <c r="AC1222">
        <f t="shared" ca="1" si="99"/>
        <v>0</v>
      </c>
    </row>
    <row r="1223" spans="1:29" x14ac:dyDescent="0.25">
      <c r="A1223" t="s">
        <v>2461</v>
      </c>
      <c r="B1223" t="s">
        <v>2462</v>
      </c>
      <c r="C1223" t="s">
        <v>313</v>
      </c>
      <c r="D1223" t="s">
        <v>314</v>
      </c>
      <c r="E1223" t="s">
        <v>606</v>
      </c>
      <c r="F1223" t="s">
        <v>607</v>
      </c>
      <c r="G1223" t="s">
        <v>709</v>
      </c>
      <c r="H1223" t="s">
        <v>2475</v>
      </c>
      <c r="I1223" t="s">
        <v>3898</v>
      </c>
      <c r="J1223" t="s">
        <v>3899</v>
      </c>
      <c r="K1223" t="s">
        <v>64</v>
      </c>
      <c r="L1223" t="s">
        <v>65</v>
      </c>
      <c r="M1223">
        <v>80900</v>
      </c>
      <c r="N1223">
        <v>44337</v>
      </c>
      <c r="O1223">
        <v>125237</v>
      </c>
      <c r="Q1223" t="e">
        <f>MATCH(A1223,Вед!A:A,0)</f>
        <v>#N/A</v>
      </c>
      <c r="R1223" t="e">
        <f>INDEX(Вед!D:D,Лист2!Q1223)</f>
        <v>#N/A</v>
      </c>
      <c r="S1223" t="e">
        <f>INDEX(Вед!E:E,Лист2!Q1223)</f>
        <v>#N/A</v>
      </c>
      <c r="T1223">
        <f>MATCH(G1223,ЦС2!A:A,0)</f>
        <v>23</v>
      </c>
      <c r="U1223" t="str">
        <f>INDEX(ЦС2!D:D,Лист2!T1223)</f>
        <v>Государственная программа 22</v>
      </c>
      <c r="V1223" t="e">
        <f>MATCH(I1223,ЦС10!A:A,0)</f>
        <v>#N/A</v>
      </c>
      <c r="W1223" t="e">
        <f>INDEX(ЦС10!D:D,Лист2!V1223)</f>
        <v>#N/A</v>
      </c>
      <c r="X1223" t="e">
        <f>INDEX(ЦС10!E:E,Лист2!V1223)</f>
        <v>#N/A</v>
      </c>
      <c r="Y1223">
        <f t="shared" ca="1" si="95"/>
        <v>0</v>
      </c>
      <c r="Z1223">
        <f t="shared" ca="1" si="96"/>
        <v>173744</v>
      </c>
      <c r="AA1223">
        <f t="shared" ca="1" si="97"/>
        <v>353286</v>
      </c>
      <c r="AB1223">
        <f t="shared" ca="1" si="98"/>
        <v>173744</v>
      </c>
      <c r="AC1223">
        <f t="shared" ca="1" si="99"/>
        <v>527030</v>
      </c>
    </row>
    <row r="1224" spans="1:29" x14ac:dyDescent="0.25">
      <c r="A1224" t="s">
        <v>2461</v>
      </c>
      <c r="B1224" t="s">
        <v>2462</v>
      </c>
      <c r="C1224" t="s">
        <v>313</v>
      </c>
      <c r="D1224" t="s">
        <v>314</v>
      </c>
      <c r="E1224" t="s">
        <v>606</v>
      </c>
      <c r="F1224" t="s">
        <v>607</v>
      </c>
      <c r="G1224" t="s">
        <v>709</v>
      </c>
      <c r="H1224" t="s">
        <v>2475</v>
      </c>
      <c r="I1224" t="s">
        <v>3900</v>
      </c>
      <c r="J1224" t="s">
        <v>3901</v>
      </c>
      <c r="K1224" t="s">
        <v>58</v>
      </c>
      <c r="L1224" t="s">
        <v>59</v>
      </c>
      <c r="M1224">
        <v>664366</v>
      </c>
      <c r="N1224">
        <v>-312917</v>
      </c>
      <c r="O1224">
        <v>351449</v>
      </c>
      <c r="Q1224" t="e">
        <f>MATCH(A1224,Вед!A:A,0)</f>
        <v>#N/A</v>
      </c>
      <c r="R1224" t="e">
        <f>INDEX(Вед!D:D,Лист2!Q1224)</f>
        <v>#N/A</v>
      </c>
      <c r="S1224" t="e">
        <f>INDEX(Вед!E:E,Лист2!Q1224)</f>
        <v>#N/A</v>
      </c>
      <c r="T1224">
        <f>MATCH(G1224,ЦС2!A:A,0)</f>
        <v>23</v>
      </c>
      <c r="U1224" t="str">
        <f>INDEX(ЦС2!D:D,Лист2!T1224)</f>
        <v>Государственная программа 22</v>
      </c>
      <c r="V1224" t="e">
        <f>MATCH(I1224,ЦС10!A:A,0)</f>
        <v>#N/A</v>
      </c>
      <c r="W1224" t="e">
        <f>INDEX(ЦС10!D:D,Лист2!V1224)</f>
        <v>#N/A</v>
      </c>
      <c r="X1224" t="e">
        <f>INDEX(ЦС10!E:E,Лист2!V1224)</f>
        <v>#N/A</v>
      </c>
      <c r="Y1224">
        <f t="shared" ca="1" si="95"/>
        <v>0</v>
      </c>
      <c r="Z1224">
        <f t="shared" ca="1" si="96"/>
        <v>242074</v>
      </c>
      <c r="AA1224">
        <f t="shared" ca="1" si="97"/>
        <v>708686</v>
      </c>
      <c r="AB1224">
        <f t="shared" ca="1" si="98"/>
        <v>242074</v>
      </c>
      <c r="AC1224">
        <f t="shared" ca="1" si="99"/>
        <v>950760</v>
      </c>
    </row>
    <row r="1225" spans="1:29" x14ac:dyDescent="0.25">
      <c r="A1225" t="s">
        <v>2461</v>
      </c>
      <c r="B1225" t="s">
        <v>2462</v>
      </c>
      <c r="C1225" t="s">
        <v>313</v>
      </c>
      <c r="D1225" t="s">
        <v>314</v>
      </c>
      <c r="E1225" t="s">
        <v>606</v>
      </c>
      <c r="F1225" t="s">
        <v>607</v>
      </c>
      <c r="G1225" t="s">
        <v>709</v>
      </c>
      <c r="H1225" t="s">
        <v>2475</v>
      </c>
      <c r="I1225" t="s">
        <v>3900</v>
      </c>
      <c r="J1225" t="s">
        <v>3901</v>
      </c>
      <c r="K1225" t="s">
        <v>46</v>
      </c>
      <c r="L1225" t="s">
        <v>47</v>
      </c>
      <c r="M1225">
        <v>186796</v>
      </c>
      <c r="N1225">
        <v>56850</v>
      </c>
      <c r="O1225">
        <v>243646</v>
      </c>
      <c r="Q1225" t="e">
        <f>MATCH(A1225,Вед!A:A,0)</f>
        <v>#N/A</v>
      </c>
      <c r="R1225" t="e">
        <f>INDEX(Вед!D:D,Лист2!Q1225)</f>
        <v>#N/A</v>
      </c>
      <c r="S1225" t="e">
        <f>INDEX(Вед!E:E,Лист2!Q1225)</f>
        <v>#N/A</v>
      </c>
      <c r="T1225">
        <f>MATCH(G1225,ЦС2!A:A,0)</f>
        <v>23</v>
      </c>
      <c r="U1225" t="str">
        <f>INDEX(ЦС2!D:D,Лист2!T1225)</f>
        <v>Государственная программа 22</v>
      </c>
      <c r="V1225" t="e">
        <f>MATCH(I1225,ЦС10!A:A,0)</f>
        <v>#N/A</v>
      </c>
      <c r="W1225" t="e">
        <f>INDEX(ЦС10!D:D,Лист2!V1225)</f>
        <v>#N/A</v>
      </c>
      <c r="X1225" t="e">
        <f>INDEX(ЦС10!E:E,Лист2!V1225)</f>
        <v>#N/A</v>
      </c>
      <c r="Y1225">
        <f t="shared" ca="1" si="95"/>
        <v>0</v>
      </c>
      <c r="Z1225">
        <f t="shared" ca="1" si="96"/>
        <v>231695</v>
      </c>
      <c r="AA1225">
        <f t="shared" ca="1" si="97"/>
        <v>549095</v>
      </c>
      <c r="AB1225">
        <f t="shared" ca="1" si="98"/>
        <v>231695</v>
      </c>
      <c r="AC1225">
        <f t="shared" ca="1" si="99"/>
        <v>780790</v>
      </c>
    </row>
    <row r="1226" spans="1:29" x14ac:dyDescent="0.25">
      <c r="A1226" t="s">
        <v>2461</v>
      </c>
      <c r="B1226" t="s">
        <v>2462</v>
      </c>
      <c r="C1226" t="s">
        <v>21</v>
      </c>
      <c r="D1226" t="s">
        <v>22</v>
      </c>
      <c r="E1226" t="s">
        <v>208</v>
      </c>
      <c r="F1226" t="s">
        <v>209</v>
      </c>
      <c r="G1226" t="s">
        <v>709</v>
      </c>
      <c r="H1226" t="s">
        <v>2475</v>
      </c>
      <c r="I1226" t="s">
        <v>3876</v>
      </c>
      <c r="J1226" t="s">
        <v>3877</v>
      </c>
      <c r="K1226" t="s">
        <v>102</v>
      </c>
      <c r="L1226" t="s">
        <v>103</v>
      </c>
      <c r="M1226">
        <v>53680</v>
      </c>
      <c r="N1226">
        <v>-41151</v>
      </c>
      <c r="O1226">
        <v>12529</v>
      </c>
      <c r="Q1226" t="e">
        <f>MATCH(A1226,Вед!A:A,0)</f>
        <v>#N/A</v>
      </c>
      <c r="R1226" t="e">
        <f>INDEX(Вед!D:D,Лист2!Q1226)</f>
        <v>#N/A</v>
      </c>
      <c r="S1226" t="e">
        <f>INDEX(Вед!E:E,Лист2!Q1226)</f>
        <v>#N/A</v>
      </c>
      <c r="T1226">
        <f>MATCH(G1226,ЦС2!A:A,0)</f>
        <v>23</v>
      </c>
      <c r="U1226" t="str">
        <f>INDEX(ЦС2!D:D,Лист2!T1226)</f>
        <v>Государственная программа 22</v>
      </c>
      <c r="V1226" t="e">
        <f>MATCH(I1226,ЦС10!A:A,0)</f>
        <v>#N/A</v>
      </c>
      <c r="W1226" t="e">
        <f>INDEX(ЦС10!D:D,Лист2!V1226)</f>
        <v>#N/A</v>
      </c>
      <c r="X1226" t="e">
        <f>INDEX(ЦС10!E:E,Лист2!V1226)</f>
        <v>#N/A</v>
      </c>
      <c r="Y1226">
        <f t="shared" ca="1" si="95"/>
        <v>1</v>
      </c>
      <c r="Z1226">
        <f t="shared" ca="1" si="96"/>
        <v>18914</v>
      </c>
      <c r="AA1226">
        <f t="shared" ca="1" si="97"/>
        <v>54198</v>
      </c>
      <c r="AB1226">
        <f t="shared" ca="1" si="98"/>
        <v>-18914</v>
      </c>
      <c r="AC1226">
        <f t="shared" ca="1" si="99"/>
        <v>35284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26"/>
  <sheetViews>
    <sheetView workbookViewId="0">
      <selection activeCell="H2" sqref="H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>
        <v>0</v>
      </c>
      <c r="R2">
        <v>34084</v>
      </c>
      <c r="S2">
        <v>34084</v>
      </c>
    </row>
    <row r="3" spans="1:19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35</v>
      </c>
      <c r="N3" t="s">
        <v>36</v>
      </c>
      <c r="O3" t="s">
        <v>33</v>
      </c>
      <c r="P3" t="s">
        <v>34</v>
      </c>
      <c r="Q3">
        <v>0</v>
      </c>
      <c r="R3">
        <v>1266797.7</v>
      </c>
      <c r="S3">
        <v>1266797.7</v>
      </c>
    </row>
    <row r="4" spans="1:19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>
        <v>110795.5</v>
      </c>
      <c r="R4">
        <v>-5010.7</v>
      </c>
      <c r="S4">
        <v>105784.79999999999</v>
      </c>
    </row>
    <row r="5" spans="1:19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37</v>
      </c>
      <c r="L5" t="s">
        <v>38</v>
      </c>
      <c r="M5" t="s">
        <v>43</v>
      </c>
      <c r="N5" t="s">
        <v>44</v>
      </c>
      <c r="O5" t="s">
        <v>46</v>
      </c>
      <c r="P5" t="s">
        <v>47</v>
      </c>
      <c r="Q5">
        <v>0</v>
      </c>
      <c r="R5">
        <v>142625.29999999999</v>
      </c>
      <c r="S5">
        <v>142625.29999999999</v>
      </c>
    </row>
    <row r="6" spans="1:19" x14ac:dyDescent="0.25">
      <c r="A6" t="s">
        <v>19</v>
      </c>
      <c r="B6" t="s">
        <v>20</v>
      </c>
      <c r="C6" t="s">
        <v>21</v>
      </c>
      <c r="D6" t="s">
        <v>22</v>
      </c>
      <c r="E6" t="s">
        <v>48</v>
      </c>
      <c r="F6" t="s">
        <v>49</v>
      </c>
      <c r="G6" t="s">
        <v>25</v>
      </c>
      <c r="H6" t="s">
        <v>26</v>
      </c>
      <c r="I6" t="s">
        <v>50</v>
      </c>
      <c r="J6" t="s">
        <v>51</v>
      </c>
      <c r="K6" t="s">
        <v>52</v>
      </c>
      <c r="L6" t="s">
        <v>53</v>
      </c>
      <c r="M6" t="s">
        <v>54</v>
      </c>
      <c r="N6" t="s">
        <v>55</v>
      </c>
      <c r="O6" t="s">
        <v>56</v>
      </c>
      <c r="P6" t="s">
        <v>57</v>
      </c>
      <c r="Q6">
        <v>946169.8</v>
      </c>
      <c r="R6">
        <v>108309.40000000001</v>
      </c>
      <c r="S6">
        <v>1054479.2</v>
      </c>
    </row>
    <row r="7" spans="1:19" x14ac:dyDescent="0.25">
      <c r="A7" t="s">
        <v>19</v>
      </c>
      <c r="B7" t="s">
        <v>20</v>
      </c>
      <c r="C7" t="s">
        <v>21</v>
      </c>
      <c r="D7" t="s">
        <v>22</v>
      </c>
      <c r="E7" t="s">
        <v>48</v>
      </c>
      <c r="F7" t="s">
        <v>49</v>
      </c>
      <c r="G7" t="s">
        <v>25</v>
      </c>
      <c r="H7" t="s">
        <v>26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 t="s">
        <v>55</v>
      </c>
      <c r="O7" t="s">
        <v>58</v>
      </c>
      <c r="P7" t="s">
        <v>59</v>
      </c>
      <c r="Q7">
        <v>18571</v>
      </c>
      <c r="R7">
        <v>1929.3</v>
      </c>
      <c r="S7">
        <v>20500.3</v>
      </c>
    </row>
    <row r="8" spans="1:19" x14ac:dyDescent="0.25">
      <c r="A8" t="s">
        <v>19</v>
      </c>
      <c r="B8" t="s">
        <v>20</v>
      </c>
      <c r="C8" t="s">
        <v>21</v>
      </c>
      <c r="D8" t="s">
        <v>22</v>
      </c>
      <c r="E8" t="s">
        <v>48</v>
      </c>
      <c r="F8" t="s">
        <v>49</v>
      </c>
      <c r="G8" t="s">
        <v>25</v>
      </c>
      <c r="H8" t="s">
        <v>26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46</v>
      </c>
      <c r="P8" t="s">
        <v>47</v>
      </c>
      <c r="Q8">
        <v>4942.5</v>
      </c>
      <c r="R8">
        <v>1185.2</v>
      </c>
      <c r="S8">
        <v>6127.7</v>
      </c>
    </row>
    <row r="9" spans="1:19" x14ac:dyDescent="0.25">
      <c r="A9" t="s">
        <v>19</v>
      </c>
      <c r="B9" t="s">
        <v>20</v>
      </c>
      <c r="C9" t="s">
        <v>21</v>
      </c>
      <c r="D9" t="s">
        <v>22</v>
      </c>
      <c r="E9" t="s">
        <v>48</v>
      </c>
      <c r="F9" t="s">
        <v>49</v>
      </c>
      <c r="G9" t="s">
        <v>25</v>
      </c>
      <c r="H9" t="s">
        <v>26</v>
      </c>
      <c r="I9" t="s">
        <v>50</v>
      </c>
      <c r="J9" t="s">
        <v>51</v>
      </c>
      <c r="K9" t="s">
        <v>52</v>
      </c>
      <c r="L9" t="s">
        <v>53</v>
      </c>
      <c r="M9" t="s">
        <v>60</v>
      </c>
      <c r="N9" t="s">
        <v>61</v>
      </c>
      <c r="O9" t="s">
        <v>56</v>
      </c>
      <c r="P9" t="s">
        <v>57</v>
      </c>
      <c r="Q9">
        <v>66148.3</v>
      </c>
      <c r="R9">
        <v>6303.2</v>
      </c>
      <c r="S9">
        <v>72451.5</v>
      </c>
    </row>
    <row r="10" spans="1:19" x14ac:dyDescent="0.25">
      <c r="A10" t="s">
        <v>19</v>
      </c>
      <c r="B10" t="s">
        <v>20</v>
      </c>
      <c r="C10" t="s">
        <v>21</v>
      </c>
      <c r="D10" t="s">
        <v>22</v>
      </c>
      <c r="E10" t="s">
        <v>48</v>
      </c>
      <c r="F10" t="s">
        <v>49</v>
      </c>
      <c r="G10" t="s">
        <v>25</v>
      </c>
      <c r="H10" t="s">
        <v>26</v>
      </c>
      <c r="I10" t="s">
        <v>50</v>
      </c>
      <c r="J10" t="s">
        <v>51</v>
      </c>
      <c r="K10" t="s">
        <v>52</v>
      </c>
      <c r="L10" t="s">
        <v>53</v>
      </c>
      <c r="M10" t="s">
        <v>62</v>
      </c>
      <c r="N10" t="s">
        <v>63</v>
      </c>
      <c r="O10" t="s">
        <v>64</v>
      </c>
      <c r="P10" t="s">
        <v>65</v>
      </c>
      <c r="Q10">
        <v>133333.9</v>
      </c>
      <c r="R10">
        <v>87325.7</v>
      </c>
      <c r="S10">
        <v>220659.59999999998</v>
      </c>
    </row>
    <row r="11" spans="1:19" x14ac:dyDescent="0.25">
      <c r="A11" t="s">
        <v>19</v>
      </c>
      <c r="B11" t="s">
        <v>20</v>
      </c>
      <c r="C11" t="s">
        <v>21</v>
      </c>
      <c r="D11" t="s">
        <v>22</v>
      </c>
      <c r="E11" t="s">
        <v>48</v>
      </c>
      <c r="F11" t="s">
        <v>49</v>
      </c>
      <c r="G11" t="s">
        <v>25</v>
      </c>
      <c r="H11" t="s">
        <v>26</v>
      </c>
      <c r="I11" t="s">
        <v>50</v>
      </c>
      <c r="J11" t="s">
        <v>51</v>
      </c>
      <c r="K11" t="s">
        <v>52</v>
      </c>
      <c r="L11" t="s">
        <v>53</v>
      </c>
      <c r="M11" t="s">
        <v>66</v>
      </c>
      <c r="N11" t="s">
        <v>67</v>
      </c>
      <c r="O11" t="s">
        <v>68</v>
      </c>
      <c r="P11" t="s">
        <v>69</v>
      </c>
      <c r="Q11">
        <v>5828852.2000000002</v>
      </c>
      <c r="R11">
        <v>41964.6</v>
      </c>
      <c r="S11">
        <v>5870816.7999999998</v>
      </c>
    </row>
    <row r="12" spans="1:19" x14ac:dyDescent="0.25">
      <c r="A12" t="s">
        <v>19</v>
      </c>
      <c r="B12" t="s">
        <v>20</v>
      </c>
      <c r="C12" t="s">
        <v>21</v>
      </c>
      <c r="D12" t="s">
        <v>22</v>
      </c>
      <c r="E12" t="s">
        <v>48</v>
      </c>
      <c r="F12" t="s">
        <v>49</v>
      </c>
      <c r="G12" t="s">
        <v>25</v>
      </c>
      <c r="H12" t="s">
        <v>26</v>
      </c>
      <c r="I12" t="s">
        <v>50</v>
      </c>
      <c r="J12" t="s">
        <v>51</v>
      </c>
      <c r="K12" t="s">
        <v>52</v>
      </c>
      <c r="L12" t="s">
        <v>53</v>
      </c>
      <c r="M12" t="s">
        <v>70</v>
      </c>
      <c r="N12" t="s">
        <v>71</v>
      </c>
      <c r="O12" t="s">
        <v>68</v>
      </c>
      <c r="P12" t="s">
        <v>69</v>
      </c>
      <c r="Q12">
        <v>142008.70000000001</v>
      </c>
      <c r="R12">
        <v>0</v>
      </c>
      <c r="S12">
        <v>142008.70000000001</v>
      </c>
    </row>
    <row r="13" spans="1:19" x14ac:dyDescent="0.25">
      <c r="A13" t="s">
        <v>19</v>
      </c>
      <c r="B13" t="s">
        <v>20</v>
      </c>
      <c r="C13" t="s">
        <v>21</v>
      </c>
      <c r="D13" t="s">
        <v>22</v>
      </c>
      <c r="E13" t="s">
        <v>48</v>
      </c>
      <c r="F13" t="s">
        <v>49</v>
      </c>
      <c r="G13" t="s">
        <v>25</v>
      </c>
      <c r="H13" t="s">
        <v>26</v>
      </c>
      <c r="I13" t="s">
        <v>50</v>
      </c>
      <c r="J13" t="s">
        <v>51</v>
      </c>
      <c r="K13" t="s">
        <v>52</v>
      </c>
      <c r="L13" t="s">
        <v>53</v>
      </c>
      <c r="M13" t="s">
        <v>72</v>
      </c>
      <c r="N13" t="s">
        <v>73</v>
      </c>
      <c r="O13" t="s">
        <v>74</v>
      </c>
      <c r="P13" t="s">
        <v>75</v>
      </c>
      <c r="Q13">
        <v>5545.2999999999993</v>
      </c>
      <c r="R13">
        <v>529.29999999999995</v>
      </c>
      <c r="S13">
        <v>6074.5999999999995</v>
      </c>
    </row>
    <row r="14" spans="1:19" x14ac:dyDescent="0.25">
      <c r="A14" t="s">
        <v>19</v>
      </c>
      <c r="B14" t="s">
        <v>20</v>
      </c>
      <c r="C14" t="s">
        <v>21</v>
      </c>
      <c r="D14" t="s">
        <v>22</v>
      </c>
      <c r="E14" t="s">
        <v>48</v>
      </c>
      <c r="F14" t="s">
        <v>49</v>
      </c>
      <c r="G14" t="s">
        <v>25</v>
      </c>
      <c r="H14" t="s">
        <v>26</v>
      </c>
      <c r="I14" t="s">
        <v>50</v>
      </c>
      <c r="J14" t="s">
        <v>51</v>
      </c>
      <c r="K14" t="s">
        <v>76</v>
      </c>
      <c r="L14" t="s">
        <v>77</v>
      </c>
      <c r="M14" t="s">
        <v>78</v>
      </c>
      <c r="N14" t="s">
        <v>79</v>
      </c>
      <c r="O14" t="s">
        <v>64</v>
      </c>
      <c r="P14" t="s">
        <v>65</v>
      </c>
      <c r="Q14">
        <v>0</v>
      </c>
      <c r="R14">
        <v>84000</v>
      </c>
      <c r="S14">
        <v>84000</v>
      </c>
    </row>
    <row r="15" spans="1:19" x14ac:dyDescent="0.25">
      <c r="A15" t="s">
        <v>19</v>
      </c>
      <c r="B15" t="s">
        <v>20</v>
      </c>
      <c r="C15" t="s">
        <v>21</v>
      </c>
      <c r="D15" t="s">
        <v>22</v>
      </c>
      <c r="E15" t="s">
        <v>48</v>
      </c>
      <c r="F15" t="s">
        <v>49</v>
      </c>
      <c r="G15" t="s">
        <v>25</v>
      </c>
      <c r="H15" t="s">
        <v>26</v>
      </c>
      <c r="I15" t="s">
        <v>50</v>
      </c>
      <c r="J15" t="s">
        <v>51</v>
      </c>
      <c r="K15" t="s">
        <v>76</v>
      </c>
      <c r="L15" t="s">
        <v>77</v>
      </c>
      <c r="M15" t="s">
        <v>80</v>
      </c>
      <c r="N15" t="s">
        <v>81</v>
      </c>
      <c r="O15" t="s">
        <v>82</v>
      </c>
      <c r="P15" t="s">
        <v>83</v>
      </c>
      <c r="Q15">
        <v>40220.400000000001</v>
      </c>
      <c r="R15">
        <v>9251.2000000000007</v>
      </c>
      <c r="S15">
        <v>49471.600000000006</v>
      </c>
    </row>
    <row r="16" spans="1:19" x14ac:dyDescent="0.25">
      <c r="A16" t="s">
        <v>19</v>
      </c>
      <c r="B16" t="s">
        <v>20</v>
      </c>
      <c r="C16" t="s">
        <v>21</v>
      </c>
      <c r="D16" t="s">
        <v>22</v>
      </c>
      <c r="E16" t="s">
        <v>48</v>
      </c>
      <c r="F16" t="s">
        <v>49</v>
      </c>
      <c r="G16" t="s">
        <v>25</v>
      </c>
      <c r="H16" t="s">
        <v>26</v>
      </c>
      <c r="I16" t="s">
        <v>50</v>
      </c>
      <c r="J16" t="s">
        <v>51</v>
      </c>
      <c r="K16" t="s">
        <v>84</v>
      </c>
      <c r="L16" t="s">
        <v>85</v>
      </c>
      <c r="M16" t="s">
        <v>86</v>
      </c>
      <c r="N16" t="s">
        <v>87</v>
      </c>
      <c r="O16" t="s">
        <v>64</v>
      </c>
      <c r="P16" t="s">
        <v>65</v>
      </c>
      <c r="Q16">
        <v>36372.9</v>
      </c>
      <c r="R16">
        <v>-36372.9</v>
      </c>
      <c r="S16">
        <v>0</v>
      </c>
    </row>
    <row r="17" spans="1:19" x14ac:dyDescent="0.25">
      <c r="A17" t="s">
        <v>19</v>
      </c>
      <c r="B17" t="s">
        <v>20</v>
      </c>
      <c r="C17" t="s">
        <v>21</v>
      </c>
      <c r="D17" t="s">
        <v>22</v>
      </c>
      <c r="E17" t="s">
        <v>48</v>
      </c>
      <c r="F17" t="s">
        <v>49</v>
      </c>
      <c r="G17" t="s">
        <v>25</v>
      </c>
      <c r="H17" t="s">
        <v>26</v>
      </c>
      <c r="I17" t="s">
        <v>50</v>
      </c>
      <c r="J17" t="s">
        <v>51</v>
      </c>
      <c r="K17" t="s">
        <v>84</v>
      </c>
      <c r="L17" t="s">
        <v>85</v>
      </c>
      <c r="M17" t="s">
        <v>86</v>
      </c>
      <c r="N17" t="s">
        <v>87</v>
      </c>
      <c r="O17" t="s">
        <v>74</v>
      </c>
      <c r="P17" t="s">
        <v>75</v>
      </c>
      <c r="Q17">
        <v>0</v>
      </c>
      <c r="R17">
        <v>36372.9</v>
      </c>
      <c r="S17">
        <v>36372.9</v>
      </c>
    </row>
    <row r="18" spans="1:19" x14ac:dyDescent="0.25">
      <c r="A18" t="s">
        <v>19</v>
      </c>
      <c r="B18" t="s">
        <v>20</v>
      </c>
      <c r="C18" t="s">
        <v>21</v>
      </c>
      <c r="D18" t="s">
        <v>22</v>
      </c>
      <c r="E18" t="s">
        <v>48</v>
      </c>
      <c r="F18" t="s">
        <v>49</v>
      </c>
      <c r="G18" t="s">
        <v>25</v>
      </c>
      <c r="H18" t="s">
        <v>26</v>
      </c>
      <c r="I18" t="s">
        <v>88</v>
      </c>
      <c r="J18" t="s">
        <v>89</v>
      </c>
      <c r="K18" t="s">
        <v>90</v>
      </c>
      <c r="L18" t="s">
        <v>91</v>
      </c>
      <c r="M18" t="s">
        <v>92</v>
      </c>
      <c r="N18" t="s">
        <v>93</v>
      </c>
      <c r="O18" t="s">
        <v>94</v>
      </c>
      <c r="P18" t="s">
        <v>95</v>
      </c>
      <c r="Q18">
        <v>700</v>
      </c>
      <c r="R18">
        <v>0</v>
      </c>
      <c r="S18">
        <v>700</v>
      </c>
    </row>
    <row r="19" spans="1:19" x14ac:dyDescent="0.25">
      <c r="A19" t="s">
        <v>19</v>
      </c>
      <c r="B19" t="s">
        <v>20</v>
      </c>
      <c r="C19" t="s">
        <v>21</v>
      </c>
      <c r="D19" t="s">
        <v>22</v>
      </c>
      <c r="E19" t="s">
        <v>48</v>
      </c>
      <c r="F19" t="s">
        <v>49</v>
      </c>
      <c r="G19" t="s">
        <v>25</v>
      </c>
      <c r="H19" t="s">
        <v>26</v>
      </c>
      <c r="I19" t="s">
        <v>96</v>
      </c>
      <c r="J19" t="s">
        <v>97</v>
      </c>
      <c r="K19" t="s">
        <v>98</v>
      </c>
      <c r="L19" t="s">
        <v>99</v>
      </c>
      <c r="M19" t="s">
        <v>100</v>
      </c>
      <c r="N19" t="s">
        <v>101</v>
      </c>
      <c r="O19" t="s">
        <v>82</v>
      </c>
      <c r="P19" t="s">
        <v>83</v>
      </c>
      <c r="Q19">
        <v>0</v>
      </c>
      <c r="R19">
        <v>11258.8</v>
      </c>
      <c r="S19">
        <v>11258.8</v>
      </c>
    </row>
    <row r="20" spans="1:19" x14ac:dyDescent="0.25">
      <c r="A20" t="s">
        <v>19</v>
      </c>
      <c r="B20" t="s">
        <v>20</v>
      </c>
      <c r="C20" t="s">
        <v>21</v>
      </c>
      <c r="D20" t="s">
        <v>22</v>
      </c>
      <c r="E20" t="s">
        <v>48</v>
      </c>
      <c r="F20" t="s">
        <v>49</v>
      </c>
      <c r="G20" t="s">
        <v>25</v>
      </c>
      <c r="H20" t="s">
        <v>26</v>
      </c>
      <c r="I20" t="s">
        <v>96</v>
      </c>
      <c r="J20" t="s">
        <v>97</v>
      </c>
      <c r="K20" t="s">
        <v>98</v>
      </c>
      <c r="L20" t="s">
        <v>99</v>
      </c>
      <c r="M20" t="s">
        <v>100</v>
      </c>
      <c r="N20" t="s">
        <v>101</v>
      </c>
      <c r="O20" t="s">
        <v>102</v>
      </c>
      <c r="P20" t="s">
        <v>103</v>
      </c>
      <c r="Q20">
        <v>0</v>
      </c>
      <c r="R20">
        <v>20000</v>
      </c>
      <c r="S20">
        <v>20000</v>
      </c>
    </row>
    <row r="21" spans="1:19" x14ac:dyDescent="0.25">
      <c r="A21" t="s">
        <v>19</v>
      </c>
      <c r="B21" t="s">
        <v>20</v>
      </c>
      <c r="C21" t="s">
        <v>21</v>
      </c>
      <c r="D21" t="s">
        <v>22</v>
      </c>
      <c r="E21" t="s">
        <v>48</v>
      </c>
      <c r="F21" t="s">
        <v>49</v>
      </c>
      <c r="G21" t="s">
        <v>25</v>
      </c>
      <c r="H21" t="s">
        <v>26</v>
      </c>
      <c r="I21" t="s">
        <v>96</v>
      </c>
      <c r="J21" t="s">
        <v>97</v>
      </c>
      <c r="K21" t="s">
        <v>98</v>
      </c>
      <c r="L21" t="s">
        <v>99</v>
      </c>
      <c r="M21" t="s">
        <v>104</v>
      </c>
      <c r="N21" t="s">
        <v>105</v>
      </c>
      <c r="O21" t="s">
        <v>74</v>
      </c>
      <c r="P21" t="s">
        <v>75</v>
      </c>
      <c r="Q21">
        <v>996</v>
      </c>
      <c r="R21">
        <v>95</v>
      </c>
      <c r="S21">
        <v>1091</v>
      </c>
    </row>
    <row r="22" spans="1:19" x14ac:dyDescent="0.25">
      <c r="A22" t="s">
        <v>19</v>
      </c>
      <c r="B22" t="s">
        <v>20</v>
      </c>
      <c r="C22" t="s">
        <v>21</v>
      </c>
      <c r="D22" t="s">
        <v>22</v>
      </c>
      <c r="E22" t="s">
        <v>48</v>
      </c>
      <c r="F22" t="s">
        <v>49</v>
      </c>
      <c r="G22" t="s">
        <v>106</v>
      </c>
      <c r="H22" t="s">
        <v>107</v>
      </c>
      <c r="I22" t="s">
        <v>108</v>
      </c>
      <c r="J22" t="s">
        <v>109</v>
      </c>
      <c r="K22" t="s">
        <v>110</v>
      </c>
      <c r="L22" t="s">
        <v>111</v>
      </c>
      <c r="M22" t="s">
        <v>112</v>
      </c>
      <c r="N22" t="s">
        <v>113</v>
      </c>
      <c r="O22" t="s">
        <v>64</v>
      </c>
      <c r="P22" t="s">
        <v>65</v>
      </c>
      <c r="Q22">
        <v>4112.2</v>
      </c>
      <c r="R22">
        <v>-4112.2</v>
      </c>
      <c r="S22">
        <v>0</v>
      </c>
    </row>
    <row r="23" spans="1:19" x14ac:dyDescent="0.25">
      <c r="A23" t="s">
        <v>19</v>
      </c>
      <c r="B23" t="s">
        <v>20</v>
      </c>
      <c r="C23" t="s">
        <v>21</v>
      </c>
      <c r="D23" t="s">
        <v>22</v>
      </c>
      <c r="E23" t="s">
        <v>48</v>
      </c>
      <c r="F23" t="s">
        <v>49</v>
      </c>
      <c r="G23" t="s">
        <v>106</v>
      </c>
      <c r="H23" t="s">
        <v>107</v>
      </c>
      <c r="I23" t="s">
        <v>108</v>
      </c>
      <c r="J23" t="s">
        <v>109</v>
      </c>
      <c r="K23" t="s">
        <v>110</v>
      </c>
      <c r="L23" t="s">
        <v>111</v>
      </c>
      <c r="M23" t="s">
        <v>112</v>
      </c>
      <c r="N23" t="s">
        <v>113</v>
      </c>
      <c r="O23" t="s">
        <v>74</v>
      </c>
      <c r="P23" t="s">
        <v>75</v>
      </c>
      <c r="Q23">
        <v>0</v>
      </c>
      <c r="R23">
        <v>1644.9</v>
      </c>
      <c r="S23">
        <v>1644.9</v>
      </c>
    </row>
    <row r="24" spans="1:19" x14ac:dyDescent="0.25">
      <c r="A24" t="s">
        <v>19</v>
      </c>
      <c r="B24" t="s">
        <v>20</v>
      </c>
      <c r="C24" t="s">
        <v>21</v>
      </c>
      <c r="D24" t="s">
        <v>22</v>
      </c>
      <c r="E24" t="s">
        <v>48</v>
      </c>
      <c r="F24" t="s">
        <v>49</v>
      </c>
      <c r="G24" t="s">
        <v>25</v>
      </c>
      <c r="H24" t="s">
        <v>26</v>
      </c>
      <c r="I24" t="s">
        <v>50</v>
      </c>
      <c r="J24" t="s">
        <v>51</v>
      </c>
      <c r="K24" t="s">
        <v>114</v>
      </c>
      <c r="L24" t="s">
        <v>115</v>
      </c>
      <c r="M24" t="s">
        <v>116</v>
      </c>
      <c r="N24" t="s">
        <v>117</v>
      </c>
      <c r="O24" t="s">
        <v>74</v>
      </c>
      <c r="P24" t="s">
        <v>75</v>
      </c>
      <c r="Q24">
        <v>15630.2</v>
      </c>
      <c r="R24">
        <v>0</v>
      </c>
      <c r="S24">
        <v>15630.2</v>
      </c>
    </row>
    <row r="25" spans="1:19" x14ac:dyDescent="0.25">
      <c r="A25" t="s">
        <v>19</v>
      </c>
      <c r="B25" t="s">
        <v>20</v>
      </c>
      <c r="C25" t="s">
        <v>21</v>
      </c>
      <c r="D25" t="s">
        <v>22</v>
      </c>
      <c r="E25" t="s">
        <v>48</v>
      </c>
      <c r="F25" t="s">
        <v>49</v>
      </c>
      <c r="G25" t="s">
        <v>25</v>
      </c>
      <c r="H25" t="s">
        <v>26</v>
      </c>
      <c r="I25" t="s">
        <v>50</v>
      </c>
      <c r="J25" t="s">
        <v>51</v>
      </c>
      <c r="K25" t="s">
        <v>76</v>
      </c>
      <c r="L25" t="s">
        <v>77</v>
      </c>
      <c r="M25" t="s">
        <v>118</v>
      </c>
      <c r="N25" t="s">
        <v>119</v>
      </c>
      <c r="O25" t="s">
        <v>64</v>
      </c>
      <c r="P25" t="s">
        <v>65</v>
      </c>
      <c r="Q25">
        <v>377869.60000000003</v>
      </c>
      <c r="R25">
        <v>1317456.7</v>
      </c>
      <c r="S25">
        <v>1695326.2999999998</v>
      </c>
    </row>
    <row r="26" spans="1:19" x14ac:dyDescent="0.25">
      <c r="A26" t="s">
        <v>19</v>
      </c>
      <c r="B26" t="s">
        <v>20</v>
      </c>
      <c r="C26" t="s">
        <v>21</v>
      </c>
      <c r="D26" t="s">
        <v>22</v>
      </c>
      <c r="E26" t="s">
        <v>48</v>
      </c>
      <c r="F26" t="s">
        <v>49</v>
      </c>
      <c r="G26" t="s">
        <v>25</v>
      </c>
      <c r="H26" t="s">
        <v>26</v>
      </c>
      <c r="I26" t="s">
        <v>50</v>
      </c>
      <c r="J26" t="s">
        <v>51</v>
      </c>
      <c r="K26" t="s">
        <v>76</v>
      </c>
      <c r="L26" t="s">
        <v>77</v>
      </c>
      <c r="M26" t="s">
        <v>120</v>
      </c>
      <c r="N26" t="s">
        <v>121</v>
      </c>
      <c r="O26" t="s">
        <v>33</v>
      </c>
      <c r="P26" t="s">
        <v>34</v>
      </c>
      <c r="Q26">
        <v>6000</v>
      </c>
      <c r="R26">
        <v>9000</v>
      </c>
      <c r="S26">
        <v>15000</v>
      </c>
    </row>
    <row r="27" spans="1:19" x14ac:dyDescent="0.25">
      <c r="A27" t="s">
        <v>19</v>
      </c>
      <c r="B27" t="s">
        <v>20</v>
      </c>
      <c r="C27" t="s">
        <v>21</v>
      </c>
      <c r="D27" t="s">
        <v>22</v>
      </c>
      <c r="E27" t="s">
        <v>48</v>
      </c>
      <c r="F27" t="s">
        <v>49</v>
      </c>
      <c r="G27" t="s">
        <v>122</v>
      </c>
      <c r="H27" t="s">
        <v>123</v>
      </c>
      <c r="I27" t="s">
        <v>124</v>
      </c>
      <c r="J27" t="s">
        <v>125</v>
      </c>
      <c r="K27" t="s">
        <v>126</v>
      </c>
      <c r="L27" t="s">
        <v>127</v>
      </c>
      <c r="M27" t="s">
        <v>128</v>
      </c>
      <c r="N27" t="s">
        <v>129</v>
      </c>
      <c r="O27" t="s">
        <v>33</v>
      </c>
      <c r="P27" t="s">
        <v>34</v>
      </c>
      <c r="Q27">
        <v>7349.7</v>
      </c>
      <c r="R27">
        <v>0</v>
      </c>
      <c r="S27">
        <v>7349.7</v>
      </c>
    </row>
    <row r="28" spans="1:19" x14ac:dyDescent="0.25">
      <c r="A28" t="s">
        <v>19</v>
      </c>
      <c r="B28" t="s">
        <v>20</v>
      </c>
      <c r="C28" t="s">
        <v>21</v>
      </c>
      <c r="D28" t="s">
        <v>22</v>
      </c>
      <c r="E28" t="s">
        <v>48</v>
      </c>
      <c r="F28" t="s">
        <v>49</v>
      </c>
      <c r="G28" t="s">
        <v>122</v>
      </c>
      <c r="H28" t="s">
        <v>123</v>
      </c>
      <c r="I28" t="s">
        <v>124</v>
      </c>
      <c r="J28" t="s">
        <v>125</v>
      </c>
      <c r="K28" t="s">
        <v>126</v>
      </c>
      <c r="L28" t="s">
        <v>127</v>
      </c>
      <c r="M28" t="s">
        <v>130</v>
      </c>
      <c r="N28" t="s">
        <v>131</v>
      </c>
      <c r="O28" t="s">
        <v>33</v>
      </c>
      <c r="P28" t="s">
        <v>34</v>
      </c>
      <c r="Q28">
        <v>74.2</v>
      </c>
      <c r="R28">
        <v>0</v>
      </c>
      <c r="S28">
        <v>74.2</v>
      </c>
    </row>
    <row r="29" spans="1:19" x14ac:dyDescent="0.25">
      <c r="A29" t="s">
        <v>19</v>
      </c>
      <c r="B29" t="s">
        <v>20</v>
      </c>
      <c r="C29" t="s">
        <v>21</v>
      </c>
      <c r="D29" t="s">
        <v>22</v>
      </c>
      <c r="E29" t="s">
        <v>48</v>
      </c>
      <c r="F29" t="s">
        <v>49</v>
      </c>
      <c r="G29" t="s">
        <v>25</v>
      </c>
      <c r="H29" t="s">
        <v>26</v>
      </c>
      <c r="I29" t="s">
        <v>50</v>
      </c>
      <c r="J29" t="s">
        <v>51</v>
      </c>
      <c r="K29" t="s">
        <v>76</v>
      </c>
      <c r="L29" t="s">
        <v>77</v>
      </c>
      <c r="M29" t="s">
        <v>132</v>
      </c>
      <c r="N29" t="s">
        <v>133</v>
      </c>
      <c r="O29" t="s">
        <v>33</v>
      </c>
      <c r="P29" t="s">
        <v>34</v>
      </c>
      <c r="Q29">
        <v>0</v>
      </c>
      <c r="R29">
        <v>23607.1</v>
      </c>
      <c r="S29">
        <v>23607.1</v>
      </c>
    </row>
    <row r="30" spans="1:19" x14ac:dyDescent="0.25">
      <c r="A30" t="s">
        <v>19</v>
      </c>
      <c r="B30" t="s">
        <v>20</v>
      </c>
      <c r="C30" t="s">
        <v>21</v>
      </c>
      <c r="D30" t="s">
        <v>22</v>
      </c>
      <c r="E30" t="s">
        <v>48</v>
      </c>
      <c r="F30" t="s">
        <v>49</v>
      </c>
      <c r="G30" t="s">
        <v>25</v>
      </c>
      <c r="H30" t="s">
        <v>26</v>
      </c>
      <c r="I30" t="s">
        <v>50</v>
      </c>
      <c r="J30" t="s">
        <v>51</v>
      </c>
      <c r="K30" t="s">
        <v>76</v>
      </c>
      <c r="L30" t="s">
        <v>77</v>
      </c>
      <c r="M30" t="s">
        <v>134</v>
      </c>
      <c r="N30" t="s">
        <v>135</v>
      </c>
      <c r="O30" t="s">
        <v>33</v>
      </c>
      <c r="P30" t="s">
        <v>34</v>
      </c>
      <c r="Q30">
        <v>6053.2</v>
      </c>
      <c r="R30">
        <v>0</v>
      </c>
      <c r="S30">
        <v>6053.2</v>
      </c>
    </row>
    <row r="31" spans="1:19" x14ac:dyDescent="0.25">
      <c r="A31" t="s">
        <v>19</v>
      </c>
      <c r="B31" t="s">
        <v>20</v>
      </c>
      <c r="C31" t="s">
        <v>21</v>
      </c>
      <c r="D31" t="s">
        <v>22</v>
      </c>
      <c r="E31" t="s">
        <v>48</v>
      </c>
      <c r="F31" t="s">
        <v>49</v>
      </c>
      <c r="G31" t="s">
        <v>25</v>
      </c>
      <c r="H31" t="s">
        <v>26</v>
      </c>
      <c r="I31" t="s">
        <v>50</v>
      </c>
      <c r="J31" t="s">
        <v>51</v>
      </c>
      <c r="K31" t="s">
        <v>76</v>
      </c>
      <c r="L31" t="s">
        <v>77</v>
      </c>
      <c r="M31" t="s">
        <v>136</v>
      </c>
      <c r="N31" t="s">
        <v>137</v>
      </c>
      <c r="O31" t="s">
        <v>138</v>
      </c>
      <c r="P31" t="s">
        <v>139</v>
      </c>
      <c r="Q31">
        <v>0</v>
      </c>
      <c r="R31">
        <v>60000</v>
      </c>
      <c r="S31">
        <v>60000</v>
      </c>
    </row>
    <row r="32" spans="1:19" x14ac:dyDescent="0.25">
      <c r="A32" t="s">
        <v>19</v>
      </c>
      <c r="B32" t="s">
        <v>20</v>
      </c>
      <c r="C32" t="s">
        <v>21</v>
      </c>
      <c r="D32" t="s">
        <v>22</v>
      </c>
      <c r="E32" t="s">
        <v>48</v>
      </c>
      <c r="F32" t="s">
        <v>49</v>
      </c>
      <c r="G32" t="s">
        <v>25</v>
      </c>
      <c r="H32" t="s">
        <v>26</v>
      </c>
      <c r="I32" t="s">
        <v>50</v>
      </c>
      <c r="J32" t="s">
        <v>51</v>
      </c>
      <c r="K32" t="s">
        <v>114</v>
      </c>
      <c r="L32" t="s">
        <v>115</v>
      </c>
      <c r="M32" t="s">
        <v>140</v>
      </c>
      <c r="N32" t="s">
        <v>141</v>
      </c>
      <c r="O32" t="s">
        <v>102</v>
      </c>
      <c r="P32" t="s">
        <v>103</v>
      </c>
      <c r="Q32">
        <v>0</v>
      </c>
      <c r="R32">
        <v>46916.5</v>
      </c>
      <c r="S32">
        <v>46916.5</v>
      </c>
    </row>
    <row r="33" spans="1:19" x14ac:dyDescent="0.25">
      <c r="A33" t="s">
        <v>19</v>
      </c>
      <c r="B33" t="s">
        <v>20</v>
      </c>
      <c r="C33" t="s">
        <v>21</v>
      </c>
      <c r="D33" t="s">
        <v>22</v>
      </c>
      <c r="E33" t="s">
        <v>48</v>
      </c>
      <c r="F33" t="s">
        <v>49</v>
      </c>
      <c r="G33" t="s">
        <v>106</v>
      </c>
      <c r="H33" t="s">
        <v>107</v>
      </c>
      <c r="I33" t="s">
        <v>108</v>
      </c>
      <c r="J33" t="s">
        <v>109</v>
      </c>
      <c r="K33" t="s">
        <v>142</v>
      </c>
      <c r="L33" t="s">
        <v>143</v>
      </c>
      <c r="M33" t="s">
        <v>144</v>
      </c>
      <c r="N33" t="s">
        <v>145</v>
      </c>
      <c r="O33" t="s">
        <v>74</v>
      </c>
      <c r="P33" t="s">
        <v>75</v>
      </c>
      <c r="Q33">
        <v>0</v>
      </c>
      <c r="R33">
        <v>3404.3</v>
      </c>
      <c r="S33">
        <v>3404.3</v>
      </c>
    </row>
    <row r="34" spans="1:19" x14ac:dyDescent="0.25">
      <c r="A34" t="s">
        <v>19</v>
      </c>
      <c r="B34" t="s">
        <v>20</v>
      </c>
      <c r="C34" t="s">
        <v>21</v>
      </c>
      <c r="D34" t="s">
        <v>22</v>
      </c>
      <c r="E34" t="s">
        <v>48</v>
      </c>
      <c r="F34" t="s">
        <v>49</v>
      </c>
      <c r="G34" t="s">
        <v>25</v>
      </c>
      <c r="H34" t="s">
        <v>26</v>
      </c>
      <c r="I34" t="s">
        <v>50</v>
      </c>
      <c r="J34" t="s">
        <v>51</v>
      </c>
      <c r="K34" t="s">
        <v>76</v>
      </c>
      <c r="L34" t="s">
        <v>77</v>
      </c>
      <c r="M34" t="s">
        <v>146</v>
      </c>
      <c r="N34" t="s">
        <v>147</v>
      </c>
      <c r="O34" t="s">
        <v>74</v>
      </c>
      <c r="P34" t="s">
        <v>75</v>
      </c>
      <c r="Q34">
        <v>0</v>
      </c>
      <c r="R34">
        <v>48309.1</v>
      </c>
      <c r="S34">
        <v>48309.1</v>
      </c>
    </row>
    <row r="35" spans="1:19" x14ac:dyDescent="0.25">
      <c r="A35" t="s">
        <v>19</v>
      </c>
      <c r="B35" t="s">
        <v>20</v>
      </c>
      <c r="C35" t="s">
        <v>21</v>
      </c>
      <c r="D35" t="s">
        <v>22</v>
      </c>
      <c r="E35" t="s">
        <v>148</v>
      </c>
      <c r="F35" t="s">
        <v>149</v>
      </c>
      <c r="G35" t="s">
        <v>25</v>
      </c>
      <c r="H35" t="s">
        <v>26</v>
      </c>
      <c r="I35" t="s">
        <v>50</v>
      </c>
      <c r="J35" t="s">
        <v>51</v>
      </c>
      <c r="K35" t="s">
        <v>52</v>
      </c>
      <c r="L35" t="s">
        <v>53</v>
      </c>
      <c r="M35" t="s">
        <v>54</v>
      </c>
      <c r="N35" t="s">
        <v>55</v>
      </c>
      <c r="O35" t="s">
        <v>56</v>
      </c>
      <c r="P35" t="s">
        <v>57</v>
      </c>
      <c r="Q35">
        <v>44412.9</v>
      </c>
      <c r="R35">
        <v>5894.8</v>
      </c>
      <c r="S35">
        <v>50307.7</v>
      </c>
    </row>
    <row r="36" spans="1:19" x14ac:dyDescent="0.25">
      <c r="A36" t="s">
        <v>19</v>
      </c>
      <c r="B36" t="s">
        <v>20</v>
      </c>
      <c r="C36" t="s">
        <v>21</v>
      </c>
      <c r="D36" t="s">
        <v>22</v>
      </c>
      <c r="E36" t="s">
        <v>148</v>
      </c>
      <c r="F36" t="s">
        <v>149</v>
      </c>
      <c r="G36" t="s">
        <v>25</v>
      </c>
      <c r="H36" t="s">
        <v>26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  <c r="O36" t="s">
        <v>150</v>
      </c>
      <c r="P36" t="s">
        <v>151</v>
      </c>
      <c r="Q36">
        <v>57029.7</v>
      </c>
      <c r="R36">
        <v>10457.6</v>
      </c>
      <c r="S36">
        <v>67487.3</v>
      </c>
    </row>
    <row r="37" spans="1:19" x14ac:dyDescent="0.25">
      <c r="A37" t="s">
        <v>19</v>
      </c>
      <c r="B37" t="s">
        <v>20</v>
      </c>
      <c r="C37" t="s">
        <v>21</v>
      </c>
      <c r="D37" t="s">
        <v>22</v>
      </c>
      <c r="E37" t="s">
        <v>148</v>
      </c>
      <c r="F37" t="s">
        <v>149</v>
      </c>
      <c r="G37" t="s">
        <v>25</v>
      </c>
      <c r="H37" t="s">
        <v>26</v>
      </c>
      <c r="I37" t="s">
        <v>50</v>
      </c>
      <c r="J37" t="s">
        <v>51</v>
      </c>
      <c r="K37" t="s">
        <v>52</v>
      </c>
      <c r="L37" t="s">
        <v>53</v>
      </c>
      <c r="M37" t="s">
        <v>152</v>
      </c>
      <c r="N37" t="s">
        <v>153</v>
      </c>
      <c r="O37" t="s">
        <v>64</v>
      </c>
      <c r="P37" t="s">
        <v>65</v>
      </c>
      <c r="Q37">
        <v>437645.60000000003</v>
      </c>
      <c r="R37">
        <v>-115085.1</v>
      </c>
      <c r="S37">
        <v>322560.50000000006</v>
      </c>
    </row>
    <row r="38" spans="1:19" x14ac:dyDescent="0.25">
      <c r="A38" t="s">
        <v>19</v>
      </c>
      <c r="B38" t="s">
        <v>20</v>
      </c>
      <c r="C38" t="s">
        <v>21</v>
      </c>
      <c r="D38" t="s">
        <v>22</v>
      </c>
      <c r="E38" t="s">
        <v>148</v>
      </c>
      <c r="F38" t="s">
        <v>149</v>
      </c>
      <c r="G38" t="s">
        <v>25</v>
      </c>
      <c r="H38" t="s">
        <v>26</v>
      </c>
      <c r="I38" t="s">
        <v>96</v>
      </c>
      <c r="J38" t="s">
        <v>97</v>
      </c>
      <c r="K38" t="s">
        <v>98</v>
      </c>
      <c r="L38" t="s">
        <v>99</v>
      </c>
      <c r="M38" t="s">
        <v>100</v>
      </c>
      <c r="N38" t="s">
        <v>101</v>
      </c>
      <c r="O38" t="s">
        <v>74</v>
      </c>
      <c r="P38" t="s">
        <v>75</v>
      </c>
      <c r="Q38">
        <v>0</v>
      </c>
      <c r="R38">
        <v>10000</v>
      </c>
      <c r="S38">
        <v>10000</v>
      </c>
    </row>
    <row r="39" spans="1:19" x14ac:dyDescent="0.25">
      <c r="A39" t="s">
        <v>19</v>
      </c>
      <c r="B39" t="s">
        <v>20</v>
      </c>
      <c r="C39" t="s">
        <v>21</v>
      </c>
      <c r="D39" t="s">
        <v>22</v>
      </c>
      <c r="E39" t="s">
        <v>148</v>
      </c>
      <c r="F39" t="s">
        <v>149</v>
      </c>
      <c r="G39" t="s">
        <v>25</v>
      </c>
      <c r="H39" t="s">
        <v>26</v>
      </c>
      <c r="I39" t="s">
        <v>96</v>
      </c>
      <c r="J39" t="s">
        <v>97</v>
      </c>
      <c r="K39" t="s">
        <v>98</v>
      </c>
      <c r="L39" t="s">
        <v>99</v>
      </c>
      <c r="M39" t="s">
        <v>100</v>
      </c>
      <c r="N39" t="s">
        <v>101</v>
      </c>
      <c r="O39" t="s">
        <v>154</v>
      </c>
      <c r="P39" t="s">
        <v>155</v>
      </c>
      <c r="Q39">
        <v>7572</v>
      </c>
      <c r="R39">
        <v>0</v>
      </c>
      <c r="S39">
        <v>7572</v>
      </c>
    </row>
    <row r="40" spans="1:19" x14ac:dyDescent="0.25">
      <c r="A40" t="s">
        <v>19</v>
      </c>
      <c r="B40" t="s">
        <v>20</v>
      </c>
      <c r="C40" t="s">
        <v>21</v>
      </c>
      <c r="D40" t="s">
        <v>22</v>
      </c>
      <c r="E40" t="s">
        <v>148</v>
      </c>
      <c r="F40" t="s">
        <v>149</v>
      </c>
      <c r="G40" t="s">
        <v>106</v>
      </c>
      <c r="H40" t="s">
        <v>107</v>
      </c>
      <c r="I40" t="s">
        <v>108</v>
      </c>
      <c r="J40" t="s">
        <v>109</v>
      </c>
      <c r="K40" t="s">
        <v>110</v>
      </c>
      <c r="L40" t="s">
        <v>111</v>
      </c>
      <c r="M40" t="s">
        <v>112</v>
      </c>
      <c r="N40" t="s">
        <v>113</v>
      </c>
      <c r="O40" t="s">
        <v>64</v>
      </c>
      <c r="P40" t="s">
        <v>65</v>
      </c>
      <c r="Q40">
        <v>2056.1</v>
      </c>
      <c r="R40">
        <v>1233.7</v>
      </c>
      <c r="S40">
        <v>3289.8</v>
      </c>
    </row>
    <row r="41" spans="1:19" x14ac:dyDescent="0.25">
      <c r="A41" t="s">
        <v>19</v>
      </c>
      <c r="B41" t="s">
        <v>20</v>
      </c>
      <c r="C41" t="s">
        <v>21</v>
      </c>
      <c r="D41" t="s">
        <v>22</v>
      </c>
      <c r="E41" t="s">
        <v>148</v>
      </c>
      <c r="F41" t="s">
        <v>149</v>
      </c>
      <c r="G41" t="s">
        <v>25</v>
      </c>
      <c r="H41" t="s">
        <v>26</v>
      </c>
      <c r="I41" t="s">
        <v>96</v>
      </c>
      <c r="J41" t="s">
        <v>97</v>
      </c>
      <c r="K41" t="s">
        <v>156</v>
      </c>
      <c r="L41" t="s">
        <v>85</v>
      </c>
      <c r="M41" t="s">
        <v>157</v>
      </c>
      <c r="N41" t="s">
        <v>158</v>
      </c>
      <c r="O41" t="s">
        <v>82</v>
      </c>
      <c r="P41" t="s">
        <v>83</v>
      </c>
      <c r="Q41">
        <v>3158.9</v>
      </c>
      <c r="R41">
        <v>14.6</v>
      </c>
      <c r="S41">
        <v>3173.5</v>
      </c>
    </row>
    <row r="42" spans="1:19" x14ac:dyDescent="0.25">
      <c r="A42" t="s">
        <v>19</v>
      </c>
      <c r="B42" t="s">
        <v>20</v>
      </c>
      <c r="C42" t="s">
        <v>21</v>
      </c>
      <c r="D42" t="s">
        <v>22</v>
      </c>
      <c r="E42" t="s">
        <v>148</v>
      </c>
      <c r="F42" t="s">
        <v>149</v>
      </c>
      <c r="G42" t="s">
        <v>25</v>
      </c>
      <c r="H42" t="s">
        <v>26</v>
      </c>
      <c r="I42" t="s">
        <v>96</v>
      </c>
      <c r="J42" t="s">
        <v>97</v>
      </c>
      <c r="K42" t="s">
        <v>156</v>
      </c>
      <c r="L42" t="s">
        <v>85</v>
      </c>
      <c r="M42" t="s">
        <v>157</v>
      </c>
      <c r="N42" t="s">
        <v>158</v>
      </c>
      <c r="O42" t="s">
        <v>102</v>
      </c>
      <c r="P42" t="s">
        <v>103</v>
      </c>
      <c r="Q42">
        <v>7370.7000000000007</v>
      </c>
      <c r="R42">
        <v>34.1</v>
      </c>
      <c r="S42">
        <v>7404.8000000000011</v>
      </c>
    </row>
    <row r="43" spans="1:19" x14ac:dyDescent="0.25">
      <c r="A43" t="s">
        <v>19</v>
      </c>
      <c r="B43" t="s">
        <v>20</v>
      </c>
      <c r="C43" t="s">
        <v>21</v>
      </c>
      <c r="D43" t="s">
        <v>22</v>
      </c>
      <c r="E43" t="s">
        <v>148</v>
      </c>
      <c r="F43" t="s">
        <v>149</v>
      </c>
      <c r="G43" t="s">
        <v>25</v>
      </c>
      <c r="H43" t="s">
        <v>26</v>
      </c>
      <c r="I43" t="s">
        <v>50</v>
      </c>
      <c r="J43" t="s">
        <v>51</v>
      </c>
      <c r="K43" t="s">
        <v>76</v>
      </c>
      <c r="L43" t="s">
        <v>77</v>
      </c>
      <c r="M43" t="s">
        <v>159</v>
      </c>
      <c r="N43" t="s">
        <v>160</v>
      </c>
      <c r="O43" t="s">
        <v>154</v>
      </c>
      <c r="P43" t="s">
        <v>155</v>
      </c>
      <c r="Q43">
        <v>325.2</v>
      </c>
      <c r="R43">
        <v>0</v>
      </c>
      <c r="S43">
        <v>325.2</v>
      </c>
    </row>
    <row r="44" spans="1:19" x14ac:dyDescent="0.25">
      <c r="A44" t="s">
        <v>19</v>
      </c>
      <c r="B44" t="s">
        <v>20</v>
      </c>
      <c r="C44" t="s">
        <v>21</v>
      </c>
      <c r="D44" t="s">
        <v>22</v>
      </c>
      <c r="E44" t="s">
        <v>148</v>
      </c>
      <c r="F44" t="s">
        <v>149</v>
      </c>
      <c r="G44" t="s">
        <v>25</v>
      </c>
      <c r="H44" t="s">
        <v>26</v>
      </c>
      <c r="I44" t="s">
        <v>96</v>
      </c>
      <c r="J44" t="s">
        <v>97</v>
      </c>
      <c r="K44" t="s">
        <v>156</v>
      </c>
      <c r="L44" t="s">
        <v>85</v>
      </c>
      <c r="M44" t="s">
        <v>161</v>
      </c>
      <c r="N44" t="s">
        <v>162</v>
      </c>
      <c r="O44" t="s">
        <v>154</v>
      </c>
      <c r="P44" t="s">
        <v>155</v>
      </c>
      <c r="Q44">
        <v>16933.900000000001</v>
      </c>
      <c r="R44">
        <v>0</v>
      </c>
      <c r="S44">
        <v>16933.900000000001</v>
      </c>
    </row>
    <row r="45" spans="1:19" x14ac:dyDescent="0.25">
      <c r="A45" t="s">
        <v>19</v>
      </c>
      <c r="B45" t="s">
        <v>20</v>
      </c>
      <c r="C45" t="s">
        <v>21</v>
      </c>
      <c r="D45" t="s">
        <v>22</v>
      </c>
      <c r="E45" t="s">
        <v>148</v>
      </c>
      <c r="F45" t="s">
        <v>149</v>
      </c>
      <c r="G45" t="s">
        <v>25</v>
      </c>
      <c r="H45" t="s">
        <v>26</v>
      </c>
      <c r="I45" t="s">
        <v>96</v>
      </c>
      <c r="J45" t="s">
        <v>97</v>
      </c>
      <c r="K45" t="s">
        <v>163</v>
      </c>
      <c r="L45" t="s">
        <v>164</v>
      </c>
      <c r="M45" t="s">
        <v>165</v>
      </c>
      <c r="N45" t="s">
        <v>166</v>
      </c>
      <c r="O45" t="s">
        <v>82</v>
      </c>
      <c r="P45" t="s">
        <v>83</v>
      </c>
      <c r="Q45">
        <v>0</v>
      </c>
      <c r="R45">
        <v>13264.9</v>
      </c>
      <c r="S45">
        <v>13264.9</v>
      </c>
    </row>
    <row r="46" spans="1:19" x14ac:dyDescent="0.25">
      <c r="A46" t="s">
        <v>19</v>
      </c>
      <c r="B46" t="s">
        <v>20</v>
      </c>
      <c r="C46" t="s">
        <v>21</v>
      </c>
      <c r="D46" t="s">
        <v>22</v>
      </c>
      <c r="E46" t="s">
        <v>148</v>
      </c>
      <c r="F46" t="s">
        <v>149</v>
      </c>
      <c r="G46" t="s">
        <v>25</v>
      </c>
      <c r="H46" t="s">
        <v>26</v>
      </c>
      <c r="I46" t="s">
        <v>96</v>
      </c>
      <c r="J46" t="s">
        <v>97</v>
      </c>
      <c r="K46" t="s">
        <v>163</v>
      </c>
      <c r="L46" t="s">
        <v>164</v>
      </c>
      <c r="M46" t="s">
        <v>165</v>
      </c>
      <c r="N46" t="s">
        <v>166</v>
      </c>
      <c r="O46" t="s">
        <v>64</v>
      </c>
      <c r="P46" t="s">
        <v>65</v>
      </c>
      <c r="Q46">
        <v>13264.9</v>
      </c>
      <c r="R46">
        <v>-13264.9</v>
      </c>
      <c r="S46">
        <v>0</v>
      </c>
    </row>
    <row r="47" spans="1:19" x14ac:dyDescent="0.25">
      <c r="A47" t="s">
        <v>19</v>
      </c>
      <c r="B47" t="s">
        <v>20</v>
      </c>
      <c r="C47" t="s">
        <v>21</v>
      </c>
      <c r="D47" t="s">
        <v>22</v>
      </c>
      <c r="E47" t="s">
        <v>148</v>
      </c>
      <c r="F47" t="s">
        <v>149</v>
      </c>
      <c r="G47" t="s">
        <v>25</v>
      </c>
      <c r="H47" t="s">
        <v>26</v>
      </c>
      <c r="I47" t="s">
        <v>50</v>
      </c>
      <c r="J47" t="s">
        <v>51</v>
      </c>
      <c r="K47" t="s">
        <v>84</v>
      </c>
      <c r="L47" t="s">
        <v>85</v>
      </c>
      <c r="M47" t="s">
        <v>167</v>
      </c>
      <c r="N47" t="s">
        <v>168</v>
      </c>
      <c r="O47" t="s">
        <v>46</v>
      </c>
      <c r="P47" t="s">
        <v>47</v>
      </c>
      <c r="Q47">
        <v>0</v>
      </c>
      <c r="R47">
        <v>12560.3</v>
      </c>
      <c r="S47">
        <v>12560.3</v>
      </c>
    </row>
    <row r="48" spans="1:19" x14ac:dyDescent="0.25">
      <c r="A48" t="s">
        <v>19</v>
      </c>
      <c r="B48" t="s">
        <v>20</v>
      </c>
      <c r="C48" t="s">
        <v>21</v>
      </c>
      <c r="D48" t="s">
        <v>22</v>
      </c>
      <c r="E48" t="s">
        <v>148</v>
      </c>
      <c r="F48" t="s">
        <v>149</v>
      </c>
      <c r="G48" t="s">
        <v>25</v>
      </c>
      <c r="H48" t="s">
        <v>26</v>
      </c>
      <c r="I48" t="s">
        <v>50</v>
      </c>
      <c r="J48" t="s">
        <v>51</v>
      </c>
      <c r="K48" t="s">
        <v>52</v>
      </c>
      <c r="L48" t="s">
        <v>53</v>
      </c>
      <c r="M48" t="s">
        <v>169</v>
      </c>
      <c r="N48" t="s">
        <v>170</v>
      </c>
      <c r="O48" t="s">
        <v>64</v>
      </c>
      <c r="P48" t="s">
        <v>65</v>
      </c>
      <c r="Q48">
        <v>0</v>
      </c>
      <c r="R48">
        <v>28904.5</v>
      </c>
      <c r="S48">
        <v>28904.5</v>
      </c>
    </row>
    <row r="49" spans="1:19" x14ac:dyDescent="0.25">
      <c r="A49" t="s">
        <v>19</v>
      </c>
      <c r="B49" t="s">
        <v>20</v>
      </c>
      <c r="C49" t="s">
        <v>21</v>
      </c>
      <c r="D49" t="s">
        <v>22</v>
      </c>
      <c r="E49" t="s">
        <v>148</v>
      </c>
      <c r="F49" t="s">
        <v>149</v>
      </c>
      <c r="G49" t="s">
        <v>25</v>
      </c>
      <c r="H49" t="s">
        <v>26</v>
      </c>
      <c r="I49" t="s">
        <v>50</v>
      </c>
      <c r="J49" t="s">
        <v>51</v>
      </c>
      <c r="K49" t="s">
        <v>84</v>
      </c>
      <c r="L49" t="s">
        <v>85</v>
      </c>
      <c r="M49" t="s">
        <v>171</v>
      </c>
      <c r="N49" t="s">
        <v>172</v>
      </c>
      <c r="O49" t="s">
        <v>82</v>
      </c>
      <c r="P49" t="s">
        <v>83</v>
      </c>
      <c r="Q49">
        <v>0</v>
      </c>
      <c r="R49">
        <v>342826.89999999997</v>
      </c>
      <c r="S49">
        <v>342826.89999999997</v>
      </c>
    </row>
    <row r="50" spans="1:19" x14ac:dyDescent="0.25">
      <c r="A50" t="s">
        <v>19</v>
      </c>
      <c r="B50" t="s">
        <v>20</v>
      </c>
      <c r="C50" t="s">
        <v>21</v>
      </c>
      <c r="D50" t="s">
        <v>22</v>
      </c>
      <c r="E50" t="s">
        <v>148</v>
      </c>
      <c r="F50" t="s">
        <v>149</v>
      </c>
      <c r="G50" t="s">
        <v>25</v>
      </c>
      <c r="H50" t="s">
        <v>26</v>
      </c>
      <c r="I50" t="s">
        <v>50</v>
      </c>
      <c r="J50" t="s">
        <v>51</v>
      </c>
      <c r="K50" t="s">
        <v>84</v>
      </c>
      <c r="L50" t="s">
        <v>85</v>
      </c>
      <c r="M50" t="s">
        <v>171</v>
      </c>
      <c r="N50" t="s">
        <v>172</v>
      </c>
      <c r="O50" t="s">
        <v>64</v>
      </c>
      <c r="P50" t="s">
        <v>65</v>
      </c>
      <c r="Q50">
        <v>6290.2</v>
      </c>
      <c r="R50">
        <v>-6290.2</v>
      </c>
      <c r="S50">
        <v>0</v>
      </c>
    </row>
    <row r="51" spans="1:19" x14ac:dyDescent="0.25">
      <c r="A51" t="s">
        <v>19</v>
      </c>
      <c r="B51" t="s">
        <v>20</v>
      </c>
      <c r="C51" t="s">
        <v>21</v>
      </c>
      <c r="D51" t="s">
        <v>22</v>
      </c>
      <c r="E51" t="s">
        <v>173</v>
      </c>
      <c r="F51" t="s">
        <v>174</v>
      </c>
      <c r="G51" t="s">
        <v>25</v>
      </c>
      <c r="H51" t="s">
        <v>26</v>
      </c>
      <c r="I51" t="s">
        <v>50</v>
      </c>
      <c r="J51" t="s">
        <v>51</v>
      </c>
      <c r="K51" t="s">
        <v>76</v>
      </c>
      <c r="L51" t="s">
        <v>77</v>
      </c>
      <c r="M51" t="s">
        <v>175</v>
      </c>
      <c r="N51" t="s">
        <v>176</v>
      </c>
      <c r="O51" t="s">
        <v>74</v>
      </c>
      <c r="P51" t="s">
        <v>75</v>
      </c>
      <c r="Q51">
        <v>0</v>
      </c>
      <c r="R51">
        <v>225</v>
      </c>
      <c r="S51">
        <v>225</v>
      </c>
    </row>
    <row r="52" spans="1:19" x14ac:dyDescent="0.25">
      <c r="A52" t="s">
        <v>19</v>
      </c>
      <c r="B52" t="s">
        <v>20</v>
      </c>
      <c r="C52" t="s">
        <v>21</v>
      </c>
      <c r="D52" t="s">
        <v>22</v>
      </c>
      <c r="E52" t="s">
        <v>173</v>
      </c>
      <c r="F52" t="s">
        <v>174</v>
      </c>
      <c r="G52" t="s">
        <v>25</v>
      </c>
      <c r="H52" t="s">
        <v>26</v>
      </c>
      <c r="I52" t="s">
        <v>177</v>
      </c>
      <c r="J52" t="s">
        <v>178</v>
      </c>
      <c r="K52" t="s">
        <v>179</v>
      </c>
      <c r="L52" t="s">
        <v>180</v>
      </c>
      <c r="M52" t="s">
        <v>181</v>
      </c>
      <c r="N52" t="s">
        <v>55</v>
      </c>
      <c r="O52" t="s">
        <v>56</v>
      </c>
      <c r="P52" t="s">
        <v>57</v>
      </c>
      <c r="Q52">
        <v>881962.3</v>
      </c>
      <c r="R52">
        <v>29493.599999999991</v>
      </c>
      <c r="S52">
        <v>911455.90000000014</v>
      </c>
    </row>
    <row r="53" spans="1:19" x14ac:dyDescent="0.25">
      <c r="A53" t="s">
        <v>19</v>
      </c>
      <c r="B53" t="s">
        <v>20</v>
      </c>
      <c r="C53" t="s">
        <v>21</v>
      </c>
      <c r="D53" t="s">
        <v>22</v>
      </c>
      <c r="E53" t="s">
        <v>173</v>
      </c>
      <c r="F53" t="s">
        <v>174</v>
      </c>
      <c r="G53" t="s">
        <v>25</v>
      </c>
      <c r="H53" t="s">
        <v>26</v>
      </c>
      <c r="I53" t="s">
        <v>177</v>
      </c>
      <c r="J53" t="s">
        <v>178</v>
      </c>
      <c r="K53" t="s">
        <v>179</v>
      </c>
      <c r="L53" t="s">
        <v>180</v>
      </c>
      <c r="M53" t="s">
        <v>181</v>
      </c>
      <c r="N53" t="s">
        <v>55</v>
      </c>
      <c r="O53" t="s">
        <v>182</v>
      </c>
      <c r="P53" t="s">
        <v>183</v>
      </c>
      <c r="Q53">
        <v>4063.7999999999997</v>
      </c>
      <c r="R53">
        <v>4838.7</v>
      </c>
      <c r="S53">
        <v>8902.5</v>
      </c>
    </row>
    <row r="54" spans="1:19" x14ac:dyDescent="0.25">
      <c r="A54" t="s">
        <v>19</v>
      </c>
      <c r="B54" t="s">
        <v>20</v>
      </c>
      <c r="C54" t="s">
        <v>21</v>
      </c>
      <c r="D54" t="s">
        <v>22</v>
      </c>
      <c r="E54" t="s">
        <v>173</v>
      </c>
      <c r="F54" t="s">
        <v>174</v>
      </c>
      <c r="G54" t="s">
        <v>25</v>
      </c>
      <c r="H54" t="s">
        <v>26</v>
      </c>
      <c r="I54" t="s">
        <v>177</v>
      </c>
      <c r="J54" t="s">
        <v>178</v>
      </c>
      <c r="K54" t="s">
        <v>179</v>
      </c>
      <c r="L54" t="s">
        <v>180</v>
      </c>
      <c r="M54" t="s">
        <v>181</v>
      </c>
      <c r="N54" t="s">
        <v>55</v>
      </c>
      <c r="O54" t="s">
        <v>150</v>
      </c>
      <c r="P54" t="s">
        <v>151</v>
      </c>
      <c r="Q54">
        <v>334566.2</v>
      </c>
      <c r="R54">
        <v>5418.5</v>
      </c>
      <c r="S54">
        <v>339984.7</v>
      </c>
    </row>
    <row r="55" spans="1:19" x14ac:dyDescent="0.25">
      <c r="A55" t="s">
        <v>19</v>
      </c>
      <c r="B55" t="s">
        <v>20</v>
      </c>
      <c r="C55" t="s">
        <v>21</v>
      </c>
      <c r="D55" t="s">
        <v>22</v>
      </c>
      <c r="E55" t="s">
        <v>173</v>
      </c>
      <c r="F55" t="s">
        <v>174</v>
      </c>
      <c r="G55" t="s">
        <v>25</v>
      </c>
      <c r="H55" t="s">
        <v>26</v>
      </c>
      <c r="I55" t="s">
        <v>177</v>
      </c>
      <c r="J55" t="s">
        <v>178</v>
      </c>
      <c r="K55" t="s">
        <v>179</v>
      </c>
      <c r="L55" t="s">
        <v>180</v>
      </c>
      <c r="M55" t="s">
        <v>181</v>
      </c>
      <c r="N55" t="s">
        <v>55</v>
      </c>
      <c r="O55" t="s">
        <v>58</v>
      </c>
      <c r="P55" t="s">
        <v>59</v>
      </c>
      <c r="Q55">
        <v>812.8</v>
      </c>
      <c r="R55">
        <v>967.7</v>
      </c>
      <c r="S55">
        <v>1780.5</v>
      </c>
    </row>
    <row r="56" spans="1:19" x14ac:dyDescent="0.25">
      <c r="A56" t="s">
        <v>19</v>
      </c>
      <c r="B56" t="s">
        <v>20</v>
      </c>
      <c r="C56" t="s">
        <v>21</v>
      </c>
      <c r="D56" t="s">
        <v>22</v>
      </c>
      <c r="E56" t="s">
        <v>173</v>
      </c>
      <c r="F56" t="s">
        <v>174</v>
      </c>
      <c r="G56" t="s">
        <v>25</v>
      </c>
      <c r="H56" t="s">
        <v>26</v>
      </c>
      <c r="I56" t="s">
        <v>177</v>
      </c>
      <c r="J56" t="s">
        <v>178</v>
      </c>
      <c r="K56" t="s">
        <v>179</v>
      </c>
      <c r="L56" t="s">
        <v>180</v>
      </c>
      <c r="M56" t="s">
        <v>184</v>
      </c>
      <c r="N56" t="s">
        <v>185</v>
      </c>
      <c r="O56" t="s">
        <v>74</v>
      </c>
      <c r="P56" t="s">
        <v>75</v>
      </c>
      <c r="Q56">
        <v>94974</v>
      </c>
      <c r="R56">
        <v>9729.4</v>
      </c>
      <c r="S56">
        <v>104703.40000000001</v>
      </c>
    </row>
    <row r="57" spans="1:19" x14ac:dyDescent="0.25">
      <c r="A57" t="s">
        <v>19</v>
      </c>
      <c r="B57" t="s">
        <v>20</v>
      </c>
      <c r="C57" t="s">
        <v>21</v>
      </c>
      <c r="D57" t="s">
        <v>22</v>
      </c>
      <c r="E57" t="s">
        <v>173</v>
      </c>
      <c r="F57" t="s">
        <v>174</v>
      </c>
      <c r="G57" t="s">
        <v>25</v>
      </c>
      <c r="H57" t="s">
        <v>26</v>
      </c>
      <c r="I57" t="s">
        <v>177</v>
      </c>
      <c r="J57" t="s">
        <v>178</v>
      </c>
      <c r="K57" t="s">
        <v>179</v>
      </c>
      <c r="L57" t="s">
        <v>180</v>
      </c>
      <c r="M57" t="s">
        <v>184</v>
      </c>
      <c r="N57" t="s">
        <v>185</v>
      </c>
      <c r="O57" t="s">
        <v>182</v>
      </c>
      <c r="P57" t="s">
        <v>183</v>
      </c>
      <c r="Q57">
        <v>1550.5</v>
      </c>
      <c r="R57">
        <v>1846.1</v>
      </c>
      <c r="S57">
        <v>3396.6</v>
      </c>
    </row>
    <row r="58" spans="1:19" x14ac:dyDescent="0.25">
      <c r="A58" t="s">
        <v>19</v>
      </c>
      <c r="B58" t="s">
        <v>20</v>
      </c>
      <c r="C58" t="s">
        <v>21</v>
      </c>
      <c r="D58" t="s">
        <v>22</v>
      </c>
      <c r="E58" t="s">
        <v>173</v>
      </c>
      <c r="F58" t="s">
        <v>174</v>
      </c>
      <c r="G58" t="s">
        <v>25</v>
      </c>
      <c r="H58" t="s">
        <v>26</v>
      </c>
      <c r="I58" t="s">
        <v>177</v>
      </c>
      <c r="J58" t="s">
        <v>178</v>
      </c>
      <c r="K58" t="s">
        <v>179</v>
      </c>
      <c r="L58" t="s">
        <v>180</v>
      </c>
      <c r="M58" t="s">
        <v>184</v>
      </c>
      <c r="N58" t="s">
        <v>185</v>
      </c>
      <c r="O58" t="s">
        <v>154</v>
      </c>
      <c r="P58" t="s">
        <v>155</v>
      </c>
      <c r="Q58">
        <v>36889</v>
      </c>
      <c r="R58">
        <v>3515.2</v>
      </c>
      <c r="S58">
        <v>40404.199999999997</v>
      </c>
    </row>
    <row r="59" spans="1:19" x14ac:dyDescent="0.25">
      <c r="A59" t="s">
        <v>19</v>
      </c>
      <c r="B59" t="s">
        <v>20</v>
      </c>
      <c r="C59" t="s">
        <v>21</v>
      </c>
      <c r="D59" t="s">
        <v>22</v>
      </c>
      <c r="E59" t="s">
        <v>173</v>
      </c>
      <c r="F59" t="s">
        <v>174</v>
      </c>
      <c r="G59" t="s">
        <v>25</v>
      </c>
      <c r="H59" t="s">
        <v>26</v>
      </c>
      <c r="I59" t="s">
        <v>177</v>
      </c>
      <c r="J59" t="s">
        <v>178</v>
      </c>
      <c r="K59" t="s">
        <v>179</v>
      </c>
      <c r="L59" t="s">
        <v>180</v>
      </c>
      <c r="M59" t="s">
        <v>184</v>
      </c>
      <c r="N59" t="s">
        <v>185</v>
      </c>
      <c r="O59" t="s">
        <v>58</v>
      </c>
      <c r="P59" t="s">
        <v>59</v>
      </c>
      <c r="Q59">
        <v>310.2</v>
      </c>
      <c r="R59">
        <v>369.1</v>
      </c>
      <c r="S59">
        <v>679.3</v>
      </c>
    </row>
    <row r="60" spans="1:19" x14ac:dyDescent="0.25">
      <c r="A60" t="s">
        <v>19</v>
      </c>
      <c r="B60" t="s">
        <v>20</v>
      </c>
      <c r="C60" t="s">
        <v>21</v>
      </c>
      <c r="D60" t="s">
        <v>22</v>
      </c>
      <c r="E60" t="s">
        <v>173</v>
      </c>
      <c r="F60" t="s">
        <v>174</v>
      </c>
      <c r="G60" t="s">
        <v>25</v>
      </c>
      <c r="H60" t="s">
        <v>26</v>
      </c>
      <c r="I60" t="s">
        <v>177</v>
      </c>
      <c r="J60" t="s">
        <v>178</v>
      </c>
      <c r="K60" t="s">
        <v>186</v>
      </c>
      <c r="L60" t="s">
        <v>187</v>
      </c>
      <c r="M60" t="s">
        <v>188</v>
      </c>
      <c r="N60" t="s">
        <v>189</v>
      </c>
      <c r="O60" t="s">
        <v>190</v>
      </c>
      <c r="P60" t="s">
        <v>191</v>
      </c>
      <c r="Q60">
        <v>2460</v>
      </c>
      <c r="R60">
        <v>0</v>
      </c>
      <c r="S60">
        <v>2460</v>
      </c>
    </row>
    <row r="61" spans="1:19" x14ac:dyDescent="0.25">
      <c r="A61" t="s">
        <v>19</v>
      </c>
      <c r="B61" t="s">
        <v>20</v>
      </c>
      <c r="C61" t="s">
        <v>21</v>
      </c>
      <c r="D61" t="s">
        <v>22</v>
      </c>
      <c r="E61" t="s">
        <v>173</v>
      </c>
      <c r="F61" t="s">
        <v>174</v>
      </c>
      <c r="G61" t="s">
        <v>25</v>
      </c>
      <c r="H61" t="s">
        <v>26</v>
      </c>
      <c r="I61" t="s">
        <v>177</v>
      </c>
      <c r="J61" t="s">
        <v>178</v>
      </c>
      <c r="K61" t="s">
        <v>186</v>
      </c>
      <c r="L61" t="s">
        <v>187</v>
      </c>
      <c r="M61" t="s">
        <v>192</v>
      </c>
      <c r="N61" t="s">
        <v>193</v>
      </c>
      <c r="O61" t="s">
        <v>74</v>
      </c>
      <c r="P61" t="s">
        <v>75</v>
      </c>
      <c r="Q61">
        <v>4590.5</v>
      </c>
      <c r="R61">
        <v>1055.9000000000001</v>
      </c>
      <c r="S61">
        <v>5646.4</v>
      </c>
    </row>
    <row r="62" spans="1:19" x14ac:dyDescent="0.25">
      <c r="A62" t="s">
        <v>19</v>
      </c>
      <c r="B62" t="s">
        <v>20</v>
      </c>
      <c r="C62" t="s">
        <v>21</v>
      </c>
      <c r="D62" t="s">
        <v>22</v>
      </c>
      <c r="E62" t="s">
        <v>173</v>
      </c>
      <c r="F62" t="s">
        <v>174</v>
      </c>
      <c r="G62" t="s">
        <v>25</v>
      </c>
      <c r="H62" t="s">
        <v>26</v>
      </c>
      <c r="I62" t="s">
        <v>177</v>
      </c>
      <c r="J62" t="s">
        <v>178</v>
      </c>
      <c r="K62" t="s">
        <v>186</v>
      </c>
      <c r="L62" t="s">
        <v>187</v>
      </c>
      <c r="M62" t="s">
        <v>194</v>
      </c>
      <c r="N62" t="s">
        <v>195</v>
      </c>
      <c r="O62" t="s">
        <v>74</v>
      </c>
      <c r="P62" t="s">
        <v>75</v>
      </c>
      <c r="Q62">
        <v>2186.1</v>
      </c>
      <c r="R62">
        <v>502.8</v>
      </c>
      <c r="S62">
        <v>2688.9</v>
      </c>
    </row>
    <row r="63" spans="1:19" x14ac:dyDescent="0.25">
      <c r="A63" t="s">
        <v>19</v>
      </c>
      <c r="B63" t="s">
        <v>20</v>
      </c>
      <c r="C63" t="s">
        <v>21</v>
      </c>
      <c r="D63" t="s">
        <v>22</v>
      </c>
      <c r="E63" t="s">
        <v>173</v>
      </c>
      <c r="F63" t="s">
        <v>174</v>
      </c>
      <c r="G63" t="s">
        <v>25</v>
      </c>
      <c r="H63" t="s">
        <v>26</v>
      </c>
      <c r="I63" t="s">
        <v>177</v>
      </c>
      <c r="J63" t="s">
        <v>178</v>
      </c>
      <c r="K63" t="s">
        <v>186</v>
      </c>
      <c r="L63" t="s">
        <v>187</v>
      </c>
      <c r="M63" t="s">
        <v>196</v>
      </c>
      <c r="N63" t="s">
        <v>197</v>
      </c>
      <c r="O63" t="s">
        <v>74</v>
      </c>
      <c r="P63" t="s">
        <v>75</v>
      </c>
      <c r="Q63">
        <v>0</v>
      </c>
      <c r="R63">
        <v>840</v>
      </c>
      <c r="S63">
        <v>840</v>
      </c>
    </row>
    <row r="64" spans="1:19" x14ac:dyDescent="0.25">
      <c r="A64" t="s">
        <v>19</v>
      </c>
      <c r="B64" t="s">
        <v>20</v>
      </c>
      <c r="C64" t="s">
        <v>21</v>
      </c>
      <c r="D64" t="s">
        <v>22</v>
      </c>
      <c r="E64" t="s">
        <v>173</v>
      </c>
      <c r="F64" t="s">
        <v>174</v>
      </c>
      <c r="G64" t="s">
        <v>25</v>
      </c>
      <c r="H64" t="s">
        <v>26</v>
      </c>
      <c r="I64" t="s">
        <v>96</v>
      </c>
      <c r="J64" t="s">
        <v>97</v>
      </c>
      <c r="K64" t="s">
        <v>98</v>
      </c>
      <c r="L64" t="s">
        <v>99</v>
      </c>
      <c r="M64" t="s">
        <v>104</v>
      </c>
      <c r="N64" t="s">
        <v>105</v>
      </c>
      <c r="O64" t="s">
        <v>74</v>
      </c>
      <c r="P64" t="s">
        <v>75</v>
      </c>
      <c r="Q64">
        <v>21961.8</v>
      </c>
      <c r="R64">
        <v>3089.7999999999997</v>
      </c>
      <c r="S64">
        <v>25051.599999999999</v>
      </c>
    </row>
    <row r="65" spans="1:19" x14ac:dyDescent="0.25">
      <c r="A65" t="s">
        <v>19</v>
      </c>
      <c r="B65" t="s">
        <v>20</v>
      </c>
      <c r="C65" t="s">
        <v>21</v>
      </c>
      <c r="D65" t="s">
        <v>22</v>
      </c>
      <c r="E65" t="s">
        <v>173</v>
      </c>
      <c r="F65" t="s">
        <v>174</v>
      </c>
      <c r="G65" t="s">
        <v>25</v>
      </c>
      <c r="H65" t="s">
        <v>26</v>
      </c>
      <c r="I65" t="s">
        <v>96</v>
      </c>
      <c r="J65" t="s">
        <v>97</v>
      </c>
      <c r="K65" t="s">
        <v>98</v>
      </c>
      <c r="L65" t="s">
        <v>99</v>
      </c>
      <c r="M65" t="s">
        <v>104</v>
      </c>
      <c r="N65" t="s">
        <v>105</v>
      </c>
      <c r="O65" t="s">
        <v>182</v>
      </c>
      <c r="P65" t="s">
        <v>183</v>
      </c>
      <c r="Q65">
        <v>804.5</v>
      </c>
      <c r="R65">
        <v>2186.8000000000002</v>
      </c>
      <c r="S65">
        <v>2991.3</v>
      </c>
    </row>
    <row r="66" spans="1:19" x14ac:dyDescent="0.25">
      <c r="A66" t="s">
        <v>19</v>
      </c>
      <c r="B66" t="s">
        <v>20</v>
      </c>
      <c r="C66" t="s">
        <v>21</v>
      </c>
      <c r="D66" t="s">
        <v>22</v>
      </c>
      <c r="E66" t="s">
        <v>173</v>
      </c>
      <c r="F66" t="s">
        <v>174</v>
      </c>
      <c r="G66" t="s">
        <v>25</v>
      </c>
      <c r="H66" t="s">
        <v>26</v>
      </c>
      <c r="I66" t="s">
        <v>96</v>
      </c>
      <c r="J66" t="s">
        <v>97</v>
      </c>
      <c r="K66" t="s">
        <v>98</v>
      </c>
      <c r="L66" t="s">
        <v>99</v>
      </c>
      <c r="M66" t="s">
        <v>104</v>
      </c>
      <c r="N66" t="s">
        <v>105</v>
      </c>
      <c r="O66" t="s">
        <v>154</v>
      </c>
      <c r="P66" t="s">
        <v>155</v>
      </c>
      <c r="Q66">
        <v>9074.9</v>
      </c>
      <c r="R66">
        <v>864.7</v>
      </c>
      <c r="S66">
        <v>9939.6</v>
      </c>
    </row>
    <row r="67" spans="1:19" x14ac:dyDescent="0.25">
      <c r="A67" t="s">
        <v>19</v>
      </c>
      <c r="B67" t="s">
        <v>20</v>
      </c>
      <c r="C67" t="s">
        <v>21</v>
      </c>
      <c r="D67" t="s">
        <v>22</v>
      </c>
      <c r="E67" t="s">
        <v>173</v>
      </c>
      <c r="F67" t="s">
        <v>174</v>
      </c>
      <c r="G67" t="s">
        <v>25</v>
      </c>
      <c r="H67" t="s">
        <v>26</v>
      </c>
      <c r="I67" t="s">
        <v>96</v>
      </c>
      <c r="J67" t="s">
        <v>97</v>
      </c>
      <c r="K67" t="s">
        <v>98</v>
      </c>
      <c r="L67" t="s">
        <v>99</v>
      </c>
      <c r="M67" t="s">
        <v>104</v>
      </c>
      <c r="N67" t="s">
        <v>105</v>
      </c>
      <c r="O67" t="s">
        <v>58</v>
      </c>
      <c r="P67" t="s">
        <v>59</v>
      </c>
      <c r="Q67">
        <v>0</v>
      </c>
      <c r="R67">
        <v>598.29999999999995</v>
      </c>
      <c r="S67">
        <v>598.29999999999995</v>
      </c>
    </row>
    <row r="68" spans="1:19" x14ac:dyDescent="0.25">
      <c r="A68" t="s">
        <v>19</v>
      </c>
      <c r="B68" t="s">
        <v>20</v>
      </c>
      <c r="C68" t="s">
        <v>21</v>
      </c>
      <c r="D68" t="s">
        <v>22</v>
      </c>
      <c r="E68" t="s">
        <v>173</v>
      </c>
      <c r="F68" t="s">
        <v>174</v>
      </c>
      <c r="G68" t="s">
        <v>25</v>
      </c>
      <c r="H68" t="s">
        <v>26</v>
      </c>
      <c r="I68" t="s">
        <v>177</v>
      </c>
      <c r="J68" t="s">
        <v>178</v>
      </c>
      <c r="K68" t="s">
        <v>198</v>
      </c>
      <c r="L68" t="s">
        <v>199</v>
      </c>
      <c r="M68" t="s">
        <v>200</v>
      </c>
      <c r="N68" t="s">
        <v>201</v>
      </c>
      <c r="O68" t="s">
        <v>74</v>
      </c>
      <c r="P68" t="s">
        <v>75</v>
      </c>
      <c r="Q68">
        <v>1042.5</v>
      </c>
      <c r="R68">
        <v>51237.3</v>
      </c>
      <c r="S68">
        <v>52279.8</v>
      </c>
    </row>
    <row r="69" spans="1:19" x14ac:dyDescent="0.25">
      <c r="A69" t="s">
        <v>19</v>
      </c>
      <c r="B69" t="s">
        <v>20</v>
      </c>
      <c r="C69" t="s">
        <v>21</v>
      </c>
      <c r="D69" t="s">
        <v>22</v>
      </c>
      <c r="E69" t="s">
        <v>173</v>
      </c>
      <c r="F69" t="s">
        <v>174</v>
      </c>
      <c r="G69" t="s">
        <v>25</v>
      </c>
      <c r="H69" t="s">
        <v>26</v>
      </c>
      <c r="I69" t="s">
        <v>177</v>
      </c>
      <c r="J69" t="s">
        <v>178</v>
      </c>
      <c r="K69" t="s">
        <v>179</v>
      </c>
      <c r="L69" t="s">
        <v>180</v>
      </c>
      <c r="M69" t="s">
        <v>202</v>
      </c>
      <c r="N69" t="s">
        <v>203</v>
      </c>
      <c r="O69" t="s">
        <v>74</v>
      </c>
      <c r="P69" t="s">
        <v>75</v>
      </c>
      <c r="Q69">
        <v>0</v>
      </c>
      <c r="R69">
        <v>86771.7</v>
      </c>
      <c r="S69">
        <v>86771.7</v>
      </c>
    </row>
    <row r="70" spans="1:19" x14ac:dyDescent="0.25">
      <c r="A70" t="s">
        <v>19</v>
      </c>
      <c r="B70" t="s">
        <v>20</v>
      </c>
      <c r="C70" t="s">
        <v>21</v>
      </c>
      <c r="D70" t="s">
        <v>22</v>
      </c>
      <c r="E70" t="s">
        <v>173</v>
      </c>
      <c r="F70" t="s">
        <v>174</v>
      </c>
      <c r="G70" t="s">
        <v>25</v>
      </c>
      <c r="H70" t="s">
        <v>26</v>
      </c>
      <c r="I70" t="s">
        <v>177</v>
      </c>
      <c r="J70" t="s">
        <v>178</v>
      </c>
      <c r="K70" t="s">
        <v>179</v>
      </c>
      <c r="L70" t="s">
        <v>180</v>
      </c>
      <c r="M70" t="s">
        <v>202</v>
      </c>
      <c r="N70" t="s">
        <v>203</v>
      </c>
      <c r="O70" t="s">
        <v>154</v>
      </c>
      <c r="P70" t="s">
        <v>155</v>
      </c>
      <c r="Q70">
        <v>0</v>
      </c>
      <c r="R70">
        <v>32012.9</v>
      </c>
      <c r="S70">
        <v>32012.9</v>
      </c>
    </row>
    <row r="71" spans="1:19" x14ac:dyDescent="0.25">
      <c r="A71" t="s">
        <v>19</v>
      </c>
      <c r="B71" t="s">
        <v>20</v>
      </c>
      <c r="C71" t="s">
        <v>21</v>
      </c>
      <c r="D71" t="s">
        <v>22</v>
      </c>
      <c r="E71" t="s">
        <v>173</v>
      </c>
      <c r="F71" t="s">
        <v>174</v>
      </c>
      <c r="G71" t="s">
        <v>25</v>
      </c>
      <c r="H71" t="s">
        <v>26</v>
      </c>
      <c r="I71" t="s">
        <v>96</v>
      </c>
      <c r="J71" t="s">
        <v>97</v>
      </c>
      <c r="K71" t="s">
        <v>98</v>
      </c>
      <c r="L71" t="s">
        <v>99</v>
      </c>
      <c r="M71" t="s">
        <v>204</v>
      </c>
      <c r="N71" t="s">
        <v>205</v>
      </c>
      <c r="O71" t="s">
        <v>74</v>
      </c>
      <c r="P71" t="s">
        <v>75</v>
      </c>
      <c r="Q71">
        <v>0</v>
      </c>
      <c r="R71">
        <v>325.89999999999998</v>
      </c>
      <c r="S71">
        <v>325.89999999999998</v>
      </c>
    </row>
    <row r="72" spans="1:19" x14ac:dyDescent="0.25">
      <c r="A72" t="s">
        <v>19</v>
      </c>
      <c r="B72" t="s">
        <v>20</v>
      </c>
      <c r="C72" t="s">
        <v>21</v>
      </c>
      <c r="D72" t="s">
        <v>22</v>
      </c>
      <c r="E72" t="s">
        <v>173</v>
      </c>
      <c r="F72" t="s">
        <v>174</v>
      </c>
      <c r="G72" t="s">
        <v>25</v>
      </c>
      <c r="H72" t="s">
        <v>26</v>
      </c>
      <c r="I72" t="s">
        <v>177</v>
      </c>
      <c r="J72" t="s">
        <v>178</v>
      </c>
      <c r="K72" t="s">
        <v>186</v>
      </c>
      <c r="L72" t="s">
        <v>187</v>
      </c>
      <c r="M72" t="s">
        <v>206</v>
      </c>
      <c r="N72" t="s">
        <v>207</v>
      </c>
      <c r="O72" t="s">
        <v>74</v>
      </c>
      <c r="P72" t="s">
        <v>75</v>
      </c>
      <c r="Q72">
        <v>0</v>
      </c>
      <c r="R72">
        <v>340.2</v>
      </c>
      <c r="S72">
        <v>340.2</v>
      </c>
    </row>
    <row r="73" spans="1:19" x14ac:dyDescent="0.25">
      <c r="A73" t="s">
        <v>19</v>
      </c>
      <c r="B73" t="s">
        <v>20</v>
      </c>
      <c r="C73" t="s">
        <v>21</v>
      </c>
      <c r="D73" t="s">
        <v>22</v>
      </c>
      <c r="E73" t="s">
        <v>173</v>
      </c>
      <c r="F73" t="s">
        <v>174</v>
      </c>
      <c r="G73" t="s">
        <v>25</v>
      </c>
      <c r="H73" t="s">
        <v>26</v>
      </c>
      <c r="I73" t="s">
        <v>177</v>
      </c>
      <c r="J73" t="s">
        <v>178</v>
      </c>
      <c r="K73" t="s">
        <v>186</v>
      </c>
      <c r="L73" t="s">
        <v>187</v>
      </c>
      <c r="M73" t="s">
        <v>206</v>
      </c>
      <c r="N73" t="s">
        <v>207</v>
      </c>
      <c r="O73" t="s">
        <v>154</v>
      </c>
      <c r="P73" t="s">
        <v>155</v>
      </c>
      <c r="Q73">
        <v>0</v>
      </c>
      <c r="R73">
        <v>132.69999999999999</v>
      </c>
      <c r="S73">
        <v>132.69999999999999</v>
      </c>
    </row>
    <row r="74" spans="1:19" x14ac:dyDescent="0.25">
      <c r="A74" t="s">
        <v>19</v>
      </c>
      <c r="B74" t="s">
        <v>20</v>
      </c>
      <c r="C74" t="s">
        <v>21</v>
      </c>
      <c r="D74" t="s">
        <v>22</v>
      </c>
      <c r="E74" t="s">
        <v>208</v>
      </c>
      <c r="F74" t="s">
        <v>209</v>
      </c>
      <c r="G74" t="s">
        <v>25</v>
      </c>
      <c r="H74" t="s">
        <v>26</v>
      </c>
      <c r="I74" t="s">
        <v>88</v>
      </c>
      <c r="J74" t="s">
        <v>89</v>
      </c>
      <c r="K74" t="s">
        <v>90</v>
      </c>
      <c r="L74" t="s">
        <v>91</v>
      </c>
      <c r="M74" t="s">
        <v>210</v>
      </c>
      <c r="N74" t="s">
        <v>211</v>
      </c>
      <c r="O74" t="s">
        <v>64</v>
      </c>
      <c r="P74" t="s">
        <v>65</v>
      </c>
      <c r="Q74">
        <v>6933.3</v>
      </c>
      <c r="R74">
        <v>5684.2</v>
      </c>
      <c r="S74">
        <v>12617.5</v>
      </c>
    </row>
    <row r="75" spans="1:19" x14ac:dyDescent="0.25">
      <c r="A75" t="s">
        <v>19</v>
      </c>
      <c r="B75" t="s">
        <v>20</v>
      </c>
      <c r="C75" t="s">
        <v>21</v>
      </c>
      <c r="D75" t="s">
        <v>22</v>
      </c>
      <c r="E75" t="s">
        <v>208</v>
      </c>
      <c r="F75" t="s">
        <v>209</v>
      </c>
      <c r="G75" t="s">
        <v>25</v>
      </c>
      <c r="H75" t="s">
        <v>26</v>
      </c>
      <c r="I75" t="s">
        <v>88</v>
      </c>
      <c r="J75" t="s">
        <v>89</v>
      </c>
      <c r="K75" t="s">
        <v>90</v>
      </c>
      <c r="L75" t="s">
        <v>91</v>
      </c>
      <c r="M75" t="s">
        <v>212</v>
      </c>
      <c r="N75" t="s">
        <v>213</v>
      </c>
      <c r="O75" t="s">
        <v>154</v>
      </c>
      <c r="P75" t="s">
        <v>155</v>
      </c>
      <c r="Q75">
        <v>2290.1</v>
      </c>
      <c r="R75">
        <v>526.70000000000005</v>
      </c>
      <c r="S75">
        <v>2816.8</v>
      </c>
    </row>
    <row r="76" spans="1:19" x14ac:dyDescent="0.25">
      <c r="A76" t="s">
        <v>19</v>
      </c>
      <c r="B76" t="s">
        <v>20</v>
      </c>
      <c r="C76" t="s">
        <v>21</v>
      </c>
      <c r="D76" t="s">
        <v>22</v>
      </c>
      <c r="E76" t="s">
        <v>208</v>
      </c>
      <c r="F76" t="s">
        <v>209</v>
      </c>
      <c r="G76" t="s">
        <v>25</v>
      </c>
      <c r="H76" t="s">
        <v>26</v>
      </c>
      <c r="I76" t="s">
        <v>88</v>
      </c>
      <c r="J76" t="s">
        <v>89</v>
      </c>
      <c r="K76" t="s">
        <v>214</v>
      </c>
      <c r="L76" t="s">
        <v>215</v>
      </c>
      <c r="M76" t="s">
        <v>216</v>
      </c>
      <c r="N76" t="s">
        <v>55</v>
      </c>
      <c r="O76" t="s">
        <v>150</v>
      </c>
      <c r="P76" t="s">
        <v>151</v>
      </c>
      <c r="Q76">
        <v>25109</v>
      </c>
      <c r="R76">
        <v>3871.3</v>
      </c>
      <c r="S76">
        <v>28980.3</v>
      </c>
    </row>
    <row r="77" spans="1:19" x14ac:dyDescent="0.25">
      <c r="A77" t="s">
        <v>19</v>
      </c>
      <c r="B77" t="s">
        <v>20</v>
      </c>
      <c r="C77" t="s">
        <v>21</v>
      </c>
      <c r="D77" t="s">
        <v>22</v>
      </c>
      <c r="E77" t="s">
        <v>208</v>
      </c>
      <c r="F77" t="s">
        <v>209</v>
      </c>
      <c r="G77" t="s">
        <v>25</v>
      </c>
      <c r="H77" t="s">
        <v>26</v>
      </c>
      <c r="I77" t="s">
        <v>96</v>
      </c>
      <c r="J77" t="s">
        <v>97</v>
      </c>
      <c r="K77" t="s">
        <v>98</v>
      </c>
      <c r="L77" t="s">
        <v>99</v>
      </c>
      <c r="M77" t="s">
        <v>217</v>
      </c>
      <c r="N77" t="s">
        <v>218</v>
      </c>
      <c r="O77" t="s">
        <v>102</v>
      </c>
      <c r="P77" t="s">
        <v>103</v>
      </c>
      <c r="Q77">
        <v>127</v>
      </c>
      <c r="R77">
        <v>0</v>
      </c>
      <c r="S77">
        <v>127</v>
      </c>
    </row>
    <row r="78" spans="1:19" x14ac:dyDescent="0.25">
      <c r="A78" t="s">
        <v>19</v>
      </c>
      <c r="B78" t="s">
        <v>20</v>
      </c>
      <c r="C78" t="s">
        <v>21</v>
      </c>
      <c r="D78" t="s">
        <v>22</v>
      </c>
      <c r="E78" t="s">
        <v>208</v>
      </c>
      <c r="F78" t="s">
        <v>209</v>
      </c>
      <c r="G78" t="s">
        <v>219</v>
      </c>
      <c r="H78" t="s">
        <v>220</v>
      </c>
      <c r="I78" t="s">
        <v>221</v>
      </c>
      <c r="J78" t="s">
        <v>222</v>
      </c>
      <c r="K78" t="s">
        <v>223</v>
      </c>
      <c r="L78" t="s">
        <v>224</v>
      </c>
      <c r="M78" t="s">
        <v>225</v>
      </c>
      <c r="N78" t="s">
        <v>226</v>
      </c>
      <c r="O78" t="s">
        <v>102</v>
      </c>
      <c r="P78" t="s">
        <v>103</v>
      </c>
      <c r="Q78">
        <v>5868</v>
      </c>
      <c r="R78">
        <v>1680</v>
      </c>
      <c r="S78">
        <v>7548</v>
      </c>
    </row>
    <row r="79" spans="1:19" x14ac:dyDescent="0.25">
      <c r="A79" t="s">
        <v>19</v>
      </c>
      <c r="B79" t="s">
        <v>20</v>
      </c>
      <c r="C79" t="s">
        <v>21</v>
      </c>
      <c r="D79" t="s">
        <v>22</v>
      </c>
      <c r="E79" t="s">
        <v>227</v>
      </c>
      <c r="F79" t="s">
        <v>228</v>
      </c>
      <c r="G79" t="s">
        <v>25</v>
      </c>
      <c r="H79" t="s">
        <v>26</v>
      </c>
      <c r="I79" t="s">
        <v>50</v>
      </c>
      <c r="J79" t="s">
        <v>51</v>
      </c>
      <c r="K79" t="s">
        <v>76</v>
      </c>
      <c r="L79" t="s">
        <v>77</v>
      </c>
      <c r="M79" t="s">
        <v>229</v>
      </c>
      <c r="N79" t="s">
        <v>230</v>
      </c>
      <c r="O79" t="s">
        <v>64</v>
      </c>
      <c r="P79" t="s">
        <v>65</v>
      </c>
      <c r="Q79">
        <v>139965.6</v>
      </c>
      <c r="R79">
        <v>-139965.6</v>
      </c>
      <c r="S79">
        <v>0</v>
      </c>
    </row>
    <row r="80" spans="1:19" x14ac:dyDescent="0.25">
      <c r="A80" t="s">
        <v>19</v>
      </c>
      <c r="B80" t="s">
        <v>20</v>
      </c>
      <c r="C80" t="s">
        <v>21</v>
      </c>
      <c r="D80" t="s">
        <v>22</v>
      </c>
      <c r="E80" t="s">
        <v>227</v>
      </c>
      <c r="F80" t="s">
        <v>228</v>
      </c>
      <c r="G80" t="s">
        <v>25</v>
      </c>
      <c r="H80" t="s">
        <v>26</v>
      </c>
      <c r="I80" t="s">
        <v>50</v>
      </c>
      <c r="J80" t="s">
        <v>51</v>
      </c>
      <c r="K80" t="s">
        <v>76</v>
      </c>
      <c r="L80" t="s">
        <v>77</v>
      </c>
      <c r="M80" t="s">
        <v>175</v>
      </c>
      <c r="N80" t="s">
        <v>176</v>
      </c>
      <c r="O80" t="s">
        <v>102</v>
      </c>
      <c r="P80" t="s">
        <v>103</v>
      </c>
      <c r="Q80">
        <v>8081.8</v>
      </c>
      <c r="R80">
        <v>11734.5</v>
      </c>
      <c r="S80">
        <v>19816.3</v>
      </c>
    </row>
    <row r="81" spans="1:19" x14ac:dyDescent="0.25">
      <c r="A81" t="s">
        <v>19</v>
      </c>
      <c r="B81" t="s">
        <v>20</v>
      </c>
      <c r="C81" t="s">
        <v>21</v>
      </c>
      <c r="D81" t="s">
        <v>22</v>
      </c>
      <c r="E81" t="s">
        <v>227</v>
      </c>
      <c r="F81" t="s">
        <v>228</v>
      </c>
      <c r="G81" t="s">
        <v>25</v>
      </c>
      <c r="H81" t="s">
        <v>26</v>
      </c>
      <c r="I81" t="s">
        <v>50</v>
      </c>
      <c r="J81" t="s">
        <v>51</v>
      </c>
      <c r="K81" t="s">
        <v>76</v>
      </c>
      <c r="L81" t="s">
        <v>77</v>
      </c>
      <c r="M81" t="s">
        <v>175</v>
      </c>
      <c r="N81" t="s">
        <v>176</v>
      </c>
      <c r="O81" t="s">
        <v>74</v>
      </c>
      <c r="P81" t="s">
        <v>75</v>
      </c>
      <c r="Q81">
        <v>3923.8</v>
      </c>
      <c r="R81">
        <v>3147.6</v>
      </c>
      <c r="S81">
        <v>7071.4</v>
      </c>
    </row>
    <row r="82" spans="1:19" x14ac:dyDescent="0.25">
      <c r="A82" t="s">
        <v>19</v>
      </c>
      <c r="B82" t="s">
        <v>20</v>
      </c>
      <c r="C82" t="s">
        <v>21</v>
      </c>
      <c r="D82" t="s">
        <v>22</v>
      </c>
      <c r="E82" t="s">
        <v>227</v>
      </c>
      <c r="F82" t="s">
        <v>228</v>
      </c>
      <c r="G82" t="s">
        <v>25</v>
      </c>
      <c r="H82" t="s">
        <v>26</v>
      </c>
      <c r="I82" t="s">
        <v>50</v>
      </c>
      <c r="J82" t="s">
        <v>51</v>
      </c>
      <c r="K82" t="s">
        <v>76</v>
      </c>
      <c r="L82" t="s">
        <v>77</v>
      </c>
      <c r="M82" t="s">
        <v>175</v>
      </c>
      <c r="N82" t="s">
        <v>176</v>
      </c>
      <c r="O82" t="s">
        <v>154</v>
      </c>
      <c r="P82" t="s">
        <v>155</v>
      </c>
      <c r="Q82">
        <v>818</v>
      </c>
      <c r="R82">
        <v>3370.3</v>
      </c>
      <c r="S82">
        <v>4188.3</v>
      </c>
    </row>
    <row r="83" spans="1:19" x14ac:dyDescent="0.25">
      <c r="A83" t="s">
        <v>19</v>
      </c>
      <c r="B83" t="s">
        <v>20</v>
      </c>
      <c r="C83" t="s">
        <v>21</v>
      </c>
      <c r="D83" t="s">
        <v>22</v>
      </c>
      <c r="E83" t="s">
        <v>227</v>
      </c>
      <c r="F83" t="s">
        <v>228</v>
      </c>
      <c r="G83" t="s">
        <v>25</v>
      </c>
      <c r="H83" t="s">
        <v>26</v>
      </c>
      <c r="I83" t="s">
        <v>231</v>
      </c>
      <c r="J83" t="s">
        <v>232</v>
      </c>
      <c r="K83" t="s">
        <v>233</v>
      </c>
      <c r="L83" t="s">
        <v>234</v>
      </c>
      <c r="M83" t="s">
        <v>235</v>
      </c>
      <c r="N83" t="s">
        <v>236</v>
      </c>
      <c r="O83" t="s">
        <v>190</v>
      </c>
      <c r="P83" t="s">
        <v>191</v>
      </c>
      <c r="Q83">
        <v>300</v>
      </c>
      <c r="R83">
        <v>0</v>
      </c>
      <c r="S83">
        <v>300</v>
      </c>
    </row>
    <row r="84" spans="1:19" x14ac:dyDescent="0.25">
      <c r="A84" t="s">
        <v>19</v>
      </c>
      <c r="B84" t="s">
        <v>20</v>
      </c>
      <c r="C84" t="s">
        <v>21</v>
      </c>
      <c r="D84" t="s">
        <v>22</v>
      </c>
      <c r="E84" t="s">
        <v>227</v>
      </c>
      <c r="F84" t="s">
        <v>228</v>
      </c>
      <c r="G84" t="s">
        <v>25</v>
      </c>
      <c r="H84" t="s">
        <v>26</v>
      </c>
      <c r="I84" t="s">
        <v>231</v>
      </c>
      <c r="J84" t="s">
        <v>232</v>
      </c>
      <c r="K84" t="s">
        <v>233</v>
      </c>
      <c r="L84" t="s">
        <v>234</v>
      </c>
      <c r="M84" t="s">
        <v>235</v>
      </c>
      <c r="N84" t="s">
        <v>236</v>
      </c>
      <c r="O84" t="s">
        <v>102</v>
      </c>
      <c r="P84" t="s">
        <v>103</v>
      </c>
      <c r="Q84">
        <v>173.4</v>
      </c>
      <c r="R84">
        <v>0</v>
      </c>
      <c r="S84">
        <v>173.4</v>
      </c>
    </row>
    <row r="85" spans="1:19" x14ac:dyDescent="0.25">
      <c r="A85" t="s">
        <v>19</v>
      </c>
      <c r="B85" t="s">
        <v>20</v>
      </c>
      <c r="C85" t="s">
        <v>21</v>
      </c>
      <c r="D85" t="s">
        <v>22</v>
      </c>
      <c r="E85" t="s">
        <v>227</v>
      </c>
      <c r="F85" t="s">
        <v>228</v>
      </c>
      <c r="G85" t="s">
        <v>25</v>
      </c>
      <c r="H85" t="s">
        <v>26</v>
      </c>
      <c r="I85" t="s">
        <v>231</v>
      </c>
      <c r="J85" t="s">
        <v>232</v>
      </c>
      <c r="K85" t="s">
        <v>233</v>
      </c>
      <c r="L85" t="s">
        <v>234</v>
      </c>
      <c r="M85" t="s">
        <v>237</v>
      </c>
      <c r="N85" t="s">
        <v>238</v>
      </c>
      <c r="O85" t="s">
        <v>190</v>
      </c>
      <c r="P85" t="s">
        <v>191</v>
      </c>
      <c r="Q85">
        <v>640.79999999999995</v>
      </c>
      <c r="R85">
        <v>0</v>
      </c>
      <c r="S85">
        <v>640.79999999999995</v>
      </c>
    </row>
    <row r="86" spans="1:19" x14ac:dyDescent="0.25">
      <c r="A86" t="s">
        <v>19</v>
      </c>
      <c r="B86" t="s">
        <v>20</v>
      </c>
      <c r="C86" t="s">
        <v>21</v>
      </c>
      <c r="D86" t="s">
        <v>22</v>
      </c>
      <c r="E86" t="s">
        <v>227</v>
      </c>
      <c r="F86" t="s">
        <v>228</v>
      </c>
      <c r="G86" t="s">
        <v>25</v>
      </c>
      <c r="H86" t="s">
        <v>26</v>
      </c>
      <c r="I86" t="s">
        <v>96</v>
      </c>
      <c r="J86" t="s">
        <v>97</v>
      </c>
      <c r="K86" t="s">
        <v>98</v>
      </c>
      <c r="L86" t="s">
        <v>99</v>
      </c>
      <c r="M86" t="s">
        <v>239</v>
      </c>
      <c r="N86" t="s">
        <v>55</v>
      </c>
      <c r="O86" t="s">
        <v>56</v>
      </c>
      <c r="P86" t="s">
        <v>57</v>
      </c>
      <c r="Q86">
        <v>245035.1</v>
      </c>
      <c r="R86">
        <v>26903.7</v>
      </c>
      <c r="S86">
        <v>271938.8</v>
      </c>
    </row>
    <row r="87" spans="1:19" x14ac:dyDescent="0.25">
      <c r="A87" t="s">
        <v>19</v>
      </c>
      <c r="B87" t="s">
        <v>20</v>
      </c>
      <c r="C87" t="s">
        <v>21</v>
      </c>
      <c r="D87" t="s">
        <v>22</v>
      </c>
      <c r="E87" t="s">
        <v>227</v>
      </c>
      <c r="F87" t="s">
        <v>228</v>
      </c>
      <c r="G87" t="s">
        <v>25</v>
      </c>
      <c r="H87" t="s">
        <v>26</v>
      </c>
      <c r="I87" t="s">
        <v>96</v>
      </c>
      <c r="J87" t="s">
        <v>97</v>
      </c>
      <c r="K87" t="s">
        <v>98</v>
      </c>
      <c r="L87" t="s">
        <v>99</v>
      </c>
      <c r="M87" t="s">
        <v>240</v>
      </c>
      <c r="N87" t="s">
        <v>241</v>
      </c>
      <c r="O87" t="s">
        <v>242</v>
      </c>
      <c r="P87" t="s">
        <v>243</v>
      </c>
      <c r="Q87">
        <v>4773.3999999999996</v>
      </c>
      <c r="R87">
        <v>0</v>
      </c>
      <c r="S87">
        <v>4773.3999999999996</v>
      </c>
    </row>
    <row r="88" spans="1:19" x14ac:dyDescent="0.25">
      <c r="A88" t="s">
        <v>19</v>
      </c>
      <c r="B88" t="s">
        <v>20</v>
      </c>
      <c r="C88" t="s">
        <v>21</v>
      </c>
      <c r="D88" t="s">
        <v>22</v>
      </c>
      <c r="E88" t="s">
        <v>227</v>
      </c>
      <c r="F88" t="s">
        <v>228</v>
      </c>
      <c r="G88" t="s">
        <v>25</v>
      </c>
      <c r="H88" t="s">
        <v>26</v>
      </c>
      <c r="I88" t="s">
        <v>96</v>
      </c>
      <c r="J88" t="s">
        <v>97</v>
      </c>
      <c r="K88" t="s">
        <v>98</v>
      </c>
      <c r="L88" t="s">
        <v>99</v>
      </c>
      <c r="M88" t="s">
        <v>240</v>
      </c>
      <c r="N88" t="s">
        <v>241</v>
      </c>
      <c r="O88" t="s">
        <v>244</v>
      </c>
      <c r="P88" t="s">
        <v>245</v>
      </c>
      <c r="Q88">
        <v>1368.2</v>
      </c>
      <c r="R88">
        <v>-91.6</v>
      </c>
      <c r="S88">
        <v>1276.6000000000001</v>
      </c>
    </row>
    <row r="89" spans="1:19" x14ac:dyDescent="0.25">
      <c r="A89" t="s">
        <v>19</v>
      </c>
      <c r="B89" t="s">
        <v>20</v>
      </c>
      <c r="C89" t="s">
        <v>21</v>
      </c>
      <c r="D89" t="s">
        <v>22</v>
      </c>
      <c r="E89" t="s">
        <v>227</v>
      </c>
      <c r="F89" t="s">
        <v>228</v>
      </c>
      <c r="G89" t="s">
        <v>25</v>
      </c>
      <c r="H89" t="s">
        <v>26</v>
      </c>
      <c r="I89" t="s">
        <v>96</v>
      </c>
      <c r="J89" t="s">
        <v>97</v>
      </c>
      <c r="K89" t="s">
        <v>98</v>
      </c>
      <c r="L89" t="s">
        <v>99</v>
      </c>
      <c r="M89" t="s">
        <v>240</v>
      </c>
      <c r="N89" t="s">
        <v>241</v>
      </c>
      <c r="O89" t="s">
        <v>246</v>
      </c>
      <c r="P89" t="s">
        <v>247</v>
      </c>
      <c r="Q89">
        <v>1438.5</v>
      </c>
      <c r="R89">
        <v>0</v>
      </c>
      <c r="S89">
        <v>1438.5</v>
      </c>
    </row>
    <row r="90" spans="1:19" x14ac:dyDescent="0.25">
      <c r="A90" t="s">
        <v>19</v>
      </c>
      <c r="B90" t="s">
        <v>20</v>
      </c>
      <c r="C90" t="s">
        <v>21</v>
      </c>
      <c r="D90" t="s">
        <v>22</v>
      </c>
      <c r="E90" t="s">
        <v>227</v>
      </c>
      <c r="F90" t="s">
        <v>228</v>
      </c>
      <c r="G90" t="s">
        <v>25</v>
      </c>
      <c r="H90" t="s">
        <v>26</v>
      </c>
      <c r="I90" t="s">
        <v>96</v>
      </c>
      <c r="J90" t="s">
        <v>97</v>
      </c>
      <c r="K90" t="s">
        <v>98</v>
      </c>
      <c r="L90" t="s">
        <v>99</v>
      </c>
      <c r="M90" t="s">
        <v>240</v>
      </c>
      <c r="N90" t="s">
        <v>241</v>
      </c>
      <c r="O90" t="s">
        <v>82</v>
      </c>
      <c r="P90" t="s">
        <v>83</v>
      </c>
      <c r="Q90">
        <v>432</v>
      </c>
      <c r="R90">
        <v>0</v>
      </c>
      <c r="S90">
        <v>432</v>
      </c>
    </row>
    <row r="91" spans="1:19" x14ac:dyDescent="0.25">
      <c r="A91" t="s">
        <v>19</v>
      </c>
      <c r="B91" t="s">
        <v>20</v>
      </c>
      <c r="C91" t="s">
        <v>21</v>
      </c>
      <c r="D91" t="s">
        <v>22</v>
      </c>
      <c r="E91" t="s">
        <v>227</v>
      </c>
      <c r="F91" t="s">
        <v>228</v>
      </c>
      <c r="G91" t="s">
        <v>25</v>
      </c>
      <c r="H91" t="s">
        <v>26</v>
      </c>
      <c r="I91" t="s">
        <v>96</v>
      </c>
      <c r="J91" t="s">
        <v>97</v>
      </c>
      <c r="K91" t="s">
        <v>98</v>
      </c>
      <c r="L91" t="s">
        <v>99</v>
      </c>
      <c r="M91" t="s">
        <v>240</v>
      </c>
      <c r="N91" t="s">
        <v>241</v>
      </c>
      <c r="O91" t="s">
        <v>102</v>
      </c>
      <c r="P91" t="s">
        <v>103</v>
      </c>
      <c r="Q91">
        <v>2196</v>
      </c>
      <c r="R91">
        <v>0</v>
      </c>
      <c r="S91">
        <v>2196</v>
      </c>
    </row>
    <row r="92" spans="1:19" x14ac:dyDescent="0.25">
      <c r="A92" t="s">
        <v>19</v>
      </c>
      <c r="B92" t="s">
        <v>20</v>
      </c>
      <c r="C92" t="s">
        <v>21</v>
      </c>
      <c r="D92" t="s">
        <v>22</v>
      </c>
      <c r="E92" t="s">
        <v>227</v>
      </c>
      <c r="F92" t="s">
        <v>228</v>
      </c>
      <c r="G92" t="s">
        <v>25</v>
      </c>
      <c r="H92" t="s">
        <v>26</v>
      </c>
      <c r="I92" t="s">
        <v>96</v>
      </c>
      <c r="J92" t="s">
        <v>97</v>
      </c>
      <c r="K92" t="s">
        <v>98</v>
      </c>
      <c r="L92" t="s">
        <v>99</v>
      </c>
      <c r="M92" t="s">
        <v>240</v>
      </c>
      <c r="N92" t="s">
        <v>241</v>
      </c>
      <c r="O92" t="s">
        <v>248</v>
      </c>
      <c r="P92" t="s">
        <v>249</v>
      </c>
      <c r="Q92">
        <v>14</v>
      </c>
      <c r="R92">
        <v>0</v>
      </c>
      <c r="S92">
        <v>14</v>
      </c>
    </row>
    <row r="93" spans="1:19" x14ac:dyDescent="0.25">
      <c r="A93" t="s">
        <v>19</v>
      </c>
      <c r="B93" t="s">
        <v>20</v>
      </c>
      <c r="C93" t="s">
        <v>21</v>
      </c>
      <c r="D93" t="s">
        <v>22</v>
      </c>
      <c r="E93" t="s">
        <v>227</v>
      </c>
      <c r="F93" t="s">
        <v>228</v>
      </c>
      <c r="G93" t="s">
        <v>25</v>
      </c>
      <c r="H93" t="s">
        <v>26</v>
      </c>
      <c r="I93" t="s">
        <v>96</v>
      </c>
      <c r="J93" t="s">
        <v>97</v>
      </c>
      <c r="K93" t="s">
        <v>98</v>
      </c>
      <c r="L93" t="s">
        <v>99</v>
      </c>
      <c r="M93" t="s">
        <v>240</v>
      </c>
      <c r="N93" t="s">
        <v>241</v>
      </c>
      <c r="O93" t="s">
        <v>250</v>
      </c>
      <c r="P93" t="s">
        <v>251</v>
      </c>
      <c r="Q93">
        <v>2</v>
      </c>
      <c r="R93">
        <v>0</v>
      </c>
      <c r="S93">
        <v>2</v>
      </c>
    </row>
    <row r="94" spans="1:19" x14ac:dyDescent="0.25">
      <c r="A94" t="s">
        <v>19</v>
      </c>
      <c r="B94" t="s">
        <v>20</v>
      </c>
      <c r="C94" t="s">
        <v>21</v>
      </c>
      <c r="D94" t="s">
        <v>22</v>
      </c>
      <c r="E94" t="s">
        <v>227</v>
      </c>
      <c r="F94" t="s">
        <v>228</v>
      </c>
      <c r="G94" t="s">
        <v>25</v>
      </c>
      <c r="H94" t="s">
        <v>26</v>
      </c>
      <c r="I94" t="s">
        <v>96</v>
      </c>
      <c r="J94" t="s">
        <v>97</v>
      </c>
      <c r="K94" t="s">
        <v>98</v>
      </c>
      <c r="L94" t="s">
        <v>99</v>
      </c>
      <c r="M94" t="s">
        <v>252</v>
      </c>
      <c r="N94" t="s">
        <v>253</v>
      </c>
      <c r="O94" t="s">
        <v>68</v>
      </c>
      <c r="P94" t="s">
        <v>69</v>
      </c>
      <c r="Q94">
        <v>2130.2000000000003</v>
      </c>
      <c r="R94">
        <v>0</v>
      </c>
      <c r="S94">
        <v>2130.2000000000003</v>
      </c>
    </row>
    <row r="95" spans="1:19" x14ac:dyDescent="0.25">
      <c r="A95" t="s">
        <v>19</v>
      </c>
      <c r="B95" t="s">
        <v>20</v>
      </c>
      <c r="C95" t="s">
        <v>21</v>
      </c>
      <c r="D95" t="s">
        <v>22</v>
      </c>
      <c r="E95" t="s">
        <v>227</v>
      </c>
      <c r="F95" t="s">
        <v>228</v>
      </c>
      <c r="G95" t="s">
        <v>25</v>
      </c>
      <c r="H95" t="s">
        <v>26</v>
      </c>
      <c r="I95" t="s">
        <v>96</v>
      </c>
      <c r="J95" t="s">
        <v>97</v>
      </c>
      <c r="K95" t="s">
        <v>98</v>
      </c>
      <c r="L95" t="s">
        <v>99</v>
      </c>
      <c r="M95" t="s">
        <v>254</v>
      </c>
      <c r="N95" t="s">
        <v>255</v>
      </c>
      <c r="O95" t="s">
        <v>154</v>
      </c>
      <c r="P95" t="s">
        <v>155</v>
      </c>
      <c r="Q95">
        <v>0</v>
      </c>
      <c r="R95">
        <v>5000</v>
      </c>
      <c r="S95">
        <v>5000</v>
      </c>
    </row>
    <row r="96" spans="1:19" x14ac:dyDescent="0.25">
      <c r="A96" t="s">
        <v>19</v>
      </c>
      <c r="B96" t="s">
        <v>20</v>
      </c>
      <c r="C96" t="s">
        <v>21</v>
      </c>
      <c r="D96" t="s">
        <v>22</v>
      </c>
      <c r="E96" t="s">
        <v>227</v>
      </c>
      <c r="F96" t="s">
        <v>228</v>
      </c>
      <c r="G96" t="s">
        <v>25</v>
      </c>
      <c r="H96" t="s">
        <v>26</v>
      </c>
      <c r="I96" t="s">
        <v>96</v>
      </c>
      <c r="J96" t="s">
        <v>97</v>
      </c>
      <c r="K96" t="s">
        <v>98</v>
      </c>
      <c r="L96" t="s">
        <v>99</v>
      </c>
      <c r="M96" t="s">
        <v>256</v>
      </c>
      <c r="N96" t="s">
        <v>257</v>
      </c>
      <c r="O96" t="s">
        <v>242</v>
      </c>
      <c r="P96" t="s">
        <v>243</v>
      </c>
      <c r="Q96">
        <v>26061</v>
      </c>
      <c r="R96">
        <v>2284.4</v>
      </c>
      <c r="S96">
        <v>28345.4</v>
      </c>
    </row>
    <row r="97" spans="1:19" x14ac:dyDescent="0.25">
      <c r="A97" t="s">
        <v>19</v>
      </c>
      <c r="B97" t="s">
        <v>20</v>
      </c>
      <c r="C97" t="s">
        <v>21</v>
      </c>
      <c r="D97" t="s">
        <v>22</v>
      </c>
      <c r="E97" t="s">
        <v>227</v>
      </c>
      <c r="F97" t="s">
        <v>228</v>
      </c>
      <c r="G97" t="s">
        <v>25</v>
      </c>
      <c r="H97" t="s">
        <v>26</v>
      </c>
      <c r="I97" t="s">
        <v>96</v>
      </c>
      <c r="J97" t="s">
        <v>97</v>
      </c>
      <c r="K97" t="s">
        <v>98</v>
      </c>
      <c r="L97" t="s">
        <v>99</v>
      </c>
      <c r="M97" t="s">
        <v>256</v>
      </c>
      <c r="N97" t="s">
        <v>257</v>
      </c>
      <c r="O97" t="s">
        <v>244</v>
      </c>
      <c r="P97" t="s">
        <v>245</v>
      </c>
      <c r="Q97">
        <v>406.5</v>
      </c>
      <c r="R97">
        <v>93.5</v>
      </c>
      <c r="S97">
        <v>500</v>
      </c>
    </row>
    <row r="98" spans="1:19" x14ac:dyDescent="0.25">
      <c r="A98" t="s">
        <v>19</v>
      </c>
      <c r="B98" t="s">
        <v>20</v>
      </c>
      <c r="C98" t="s">
        <v>21</v>
      </c>
      <c r="D98" t="s">
        <v>22</v>
      </c>
      <c r="E98" t="s">
        <v>227</v>
      </c>
      <c r="F98" t="s">
        <v>228</v>
      </c>
      <c r="G98" t="s">
        <v>25</v>
      </c>
      <c r="H98" t="s">
        <v>26</v>
      </c>
      <c r="I98" t="s">
        <v>96</v>
      </c>
      <c r="J98" t="s">
        <v>97</v>
      </c>
      <c r="K98" t="s">
        <v>98</v>
      </c>
      <c r="L98" t="s">
        <v>99</v>
      </c>
      <c r="M98" t="s">
        <v>256</v>
      </c>
      <c r="N98" t="s">
        <v>257</v>
      </c>
      <c r="O98" t="s">
        <v>246</v>
      </c>
      <c r="P98" t="s">
        <v>247</v>
      </c>
      <c r="Q98">
        <v>7870.4</v>
      </c>
      <c r="R98">
        <v>689.9</v>
      </c>
      <c r="S98">
        <v>8560.2999999999993</v>
      </c>
    </row>
    <row r="99" spans="1:19" x14ac:dyDescent="0.25">
      <c r="A99" t="s">
        <v>19</v>
      </c>
      <c r="B99" t="s">
        <v>20</v>
      </c>
      <c r="C99" t="s">
        <v>21</v>
      </c>
      <c r="D99" t="s">
        <v>22</v>
      </c>
      <c r="E99" t="s">
        <v>227</v>
      </c>
      <c r="F99" t="s">
        <v>228</v>
      </c>
      <c r="G99" t="s">
        <v>25</v>
      </c>
      <c r="H99" t="s">
        <v>26</v>
      </c>
      <c r="I99" t="s">
        <v>96</v>
      </c>
      <c r="J99" t="s">
        <v>97</v>
      </c>
      <c r="K99" t="s">
        <v>98</v>
      </c>
      <c r="L99" t="s">
        <v>99</v>
      </c>
      <c r="M99" t="s">
        <v>256</v>
      </c>
      <c r="N99" t="s">
        <v>257</v>
      </c>
      <c r="O99" t="s">
        <v>82</v>
      </c>
      <c r="P99" t="s">
        <v>83</v>
      </c>
      <c r="Q99">
        <v>243.3</v>
      </c>
      <c r="R99">
        <v>340.8</v>
      </c>
      <c r="S99">
        <v>584.1</v>
      </c>
    </row>
    <row r="100" spans="1:19" x14ac:dyDescent="0.25">
      <c r="A100" t="s">
        <v>19</v>
      </c>
      <c r="B100" t="s">
        <v>20</v>
      </c>
      <c r="C100" t="s">
        <v>21</v>
      </c>
      <c r="D100" t="s">
        <v>22</v>
      </c>
      <c r="E100" t="s">
        <v>227</v>
      </c>
      <c r="F100" t="s">
        <v>228</v>
      </c>
      <c r="G100" t="s">
        <v>25</v>
      </c>
      <c r="H100" t="s">
        <v>26</v>
      </c>
      <c r="I100" t="s">
        <v>96</v>
      </c>
      <c r="J100" t="s">
        <v>97</v>
      </c>
      <c r="K100" t="s">
        <v>98</v>
      </c>
      <c r="L100" t="s">
        <v>99</v>
      </c>
      <c r="M100" t="s">
        <v>256</v>
      </c>
      <c r="N100" t="s">
        <v>257</v>
      </c>
      <c r="O100" t="s">
        <v>102</v>
      </c>
      <c r="P100" t="s">
        <v>103</v>
      </c>
      <c r="Q100">
        <v>118.2</v>
      </c>
      <c r="R100">
        <v>208.79999999999998</v>
      </c>
      <c r="S100">
        <v>327</v>
      </c>
    </row>
    <row r="101" spans="1:19" x14ac:dyDescent="0.25">
      <c r="A101" t="s">
        <v>19</v>
      </c>
      <c r="B101" t="s">
        <v>20</v>
      </c>
      <c r="C101" t="s">
        <v>21</v>
      </c>
      <c r="D101" t="s">
        <v>22</v>
      </c>
      <c r="E101" t="s">
        <v>227</v>
      </c>
      <c r="F101" t="s">
        <v>228</v>
      </c>
      <c r="G101" t="s">
        <v>25</v>
      </c>
      <c r="H101" t="s">
        <v>26</v>
      </c>
      <c r="I101" t="s">
        <v>96</v>
      </c>
      <c r="J101" t="s">
        <v>97</v>
      </c>
      <c r="K101" t="s">
        <v>98</v>
      </c>
      <c r="L101" t="s">
        <v>99</v>
      </c>
      <c r="M101" t="s">
        <v>256</v>
      </c>
      <c r="N101" t="s">
        <v>257</v>
      </c>
      <c r="O101" t="s">
        <v>258</v>
      </c>
      <c r="P101" t="s">
        <v>259</v>
      </c>
      <c r="Q101">
        <v>3.4</v>
      </c>
      <c r="R101">
        <v>0.8</v>
      </c>
      <c r="S101">
        <v>4.2</v>
      </c>
    </row>
    <row r="102" spans="1:19" x14ac:dyDescent="0.25">
      <c r="A102" t="s">
        <v>19</v>
      </c>
      <c r="B102" t="s">
        <v>20</v>
      </c>
      <c r="C102" t="s">
        <v>21</v>
      </c>
      <c r="D102" t="s">
        <v>22</v>
      </c>
      <c r="E102" t="s">
        <v>227</v>
      </c>
      <c r="F102" t="s">
        <v>228</v>
      </c>
      <c r="G102" t="s">
        <v>25</v>
      </c>
      <c r="H102" t="s">
        <v>26</v>
      </c>
      <c r="I102" t="s">
        <v>96</v>
      </c>
      <c r="J102" t="s">
        <v>97</v>
      </c>
      <c r="K102" t="s">
        <v>98</v>
      </c>
      <c r="L102" t="s">
        <v>99</v>
      </c>
      <c r="M102" t="s">
        <v>256</v>
      </c>
      <c r="N102" t="s">
        <v>257</v>
      </c>
      <c r="O102" t="s">
        <v>250</v>
      </c>
      <c r="P102" t="s">
        <v>251</v>
      </c>
      <c r="Q102">
        <v>2.4</v>
      </c>
      <c r="R102">
        <v>0.6</v>
      </c>
      <c r="S102">
        <v>3</v>
      </c>
    </row>
    <row r="103" spans="1:19" x14ac:dyDescent="0.25">
      <c r="A103" t="s">
        <v>19</v>
      </c>
      <c r="B103" t="s">
        <v>20</v>
      </c>
      <c r="C103" t="s">
        <v>21</v>
      </c>
      <c r="D103" t="s">
        <v>22</v>
      </c>
      <c r="E103" t="s">
        <v>227</v>
      </c>
      <c r="F103" t="s">
        <v>228</v>
      </c>
      <c r="G103" t="s">
        <v>25</v>
      </c>
      <c r="H103" t="s">
        <v>26</v>
      </c>
      <c r="I103" t="s">
        <v>96</v>
      </c>
      <c r="J103" t="s">
        <v>97</v>
      </c>
      <c r="K103" t="s">
        <v>98</v>
      </c>
      <c r="L103" t="s">
        <v>99</v>
      </c>
      <c r="M103" t="s">
        <v>260</v>
      </c>
      <c r="N103" t="s">
        <v>261</v>
      </c>
      <c r="O103" t="s">
        <v>244</v>
      </c>
      <c r="P103" t="s">
        <v>245</v>
      </c>
      <c r="Q103">
        <v>20</v>
      </c>
      <c r="R103">
        <v>0</v>
      </c>
      <c r="S103">
        <v>20</v>
      </c>
    </row>
    <row r="104" spans="1:19" x14ac:dyDescent="0.25">
      <c r="A104" t="s">
        <v>19</v>
      </c>
      <c r="B104" t="s">
        <v>20</v>
      </c>
      <c r="C104" t="s">
        <v>21</v>
      </c>
      <c r="D104" t="s">
        <v>22</v>
      </c>
      <c r="E104" t="s">
        <v>227</v>
      </c>
      <c r="F104" t="s">
        <v>228</v>
      </c>
      <c r="G104" t="s">
        <v>25</v>
      </c>
      <c r="H104" t="s">
        <v>26</v>
      </c>
      <c r="I104" t="s">
        <v>96</v>
      </c>
      <c r="J104" t="s">
        <v>97</v>
      </c>
      <c r="K104" t="s">
        <v>98</v>
      </c>
      <c r="L104" t="s">
        <v>99</v>
      </c>
      <c r="M104" t="s">
        <v>260</v>
      </c>
      <c r="N104" t="s">
        <v>261</v>
      </c>
      <c r="O104" t="s">
        <v>102</v>
      </c>
      <c r="P104" t="s">
        <v>103</v>
      </c>
      <c r="Q104">
        <v>861.1</v>
      </c>
      <c r="R104">
        <v>0</v>
      </c>
      <c r="S104">
        <v>861.1</v>
      </c>
    </row>
    <row r="105" spans="1:19" x14ac:dyDescent="0.25">
      <c r="A105" t="s">
        <v>19</v>
      </c>
      <c r="B105" t="s">
        <v>20</v>
      </c>
      <c r="C105" t="s">
        <v>21</v>
      </c>
      <c r="D105" t="s">
        <v>22</v>
      </c>
      <c r="E105" t="s">
        <v>227</v>
      </c>
      <c r="F105" t="s">
        <v>228</v>
      </c>
      <c r="G105" t="s">
        <v>25</v>
      </c>
      <c r="H105" t="s">
        <v>26</v>
      </c>
      <c r="I105" t="s">
        <v>96</v>
      </c>
      <c r="J105" t="s">
        <v>97</v>
      </c>
      <c r="K105" t="s">
        <v>98</v>
      </c>
      <c r="L105" t="s">
        <v>99</v>
      </c>
      <c r="M105" t="s">
        <v>262</v>
      </c>
      <c r="N105" t="s">
        <v>263</v>
      </c>
      <c r="O105" t="s">
        <v>244</v>
      </c>
      <c r="P105" t="s">
        <v>245</v>
      </c>
      <c r="Q105">
        <v>60</v>
      </c>
      <c r="R105">
        <v>0</v>
      </c>
      <c r="S105">
        <v>60</v>
      </c>
    </row>
    <row r="106" spans="1:19" x14ac:dyDescent="0.25">
      <c r="A106" t="s">
        <v>19</v>
      </c>
      <c r="B106" t="s">
        <v>20</v>
      </c>
      <c r="C106" t="s">
        <v>21</v>
      </c>
      <c r="D106" t="s">
        <v>22</v>
      </c>
      <c r="E106" t="s">
        <v>227</v>
      </c>
      <c r="F106" t="s">
        <v>228</v>
      </c>
      <c r="G106" t="s">
        <v>25</v>
      </c>
      <c r="H106" t="s">
        <v>26</v>
      </c>
      <c r="I106" t="s">
        <v>96</v>
      </c>
      <c r="J106" t="s">
        <v>97</v>
      </c>
      <c r="K106" t="s">
        <v>98</v>
      </c>
      <c r="L106" t="s">
        <v>99</v>
      </c>
      <c r="M106" t="s">
        <v>262</v>
      </c>
      <c r="N106" t="s">
        <v>263</v>
      </c>
      <c r="O106" t="s">
        <v>102</v>
      </c>
      <c r="P106" t="s">
        <v>103</v>
      </c>
      <c r="Q106">
        <v>122.5</v>
      </c>
      <c r="R106">
        <v>0</v>
      </c>
      <c r="S106">
        <v>122.5</v>
      </c>
    </row>
    <row r="107" spans="1:19" x14ac:dyDescent="0.25">
      <c r="A107" t="s">
        <v>19</v>
      </c>
      <c r="B107" t="s">
        <v>20</v>
      </c>
      <c r="C107" t="s">
        <v>21</v>
      </c>
      <c r="D107" t="s">
        <v>22</v>
      </c>
      <c r="E107" t="s">
        <v>227</v>
      </c>
      <c r="F107" t="s">
        <v>228</v>
      </c>
      <c r="G107" t="s">
        <v>25</v>
      </c>
      <c r="H107" t="s">
        <v>26</v>
      </c>
      <c r="I107" t="s">
        <v>96</v>
      </c>
      <c r="J107" t="s">
        <v>97</v>
      </c>
      <c r="K107" t="s">
        <v>98</v>
      </c>
      <c r="L107" t="s">
        <v>99</v>
      </c>
      <c r="M107" t="s">
        <v>264</v>
      </c>
      <c r="N107" t="s">
        <v>265</v>
      </c>
      <c r="O107" t="s">
        <v>102</v>
      </c>
      <c r="P107" t="s">
        <v>103</v>
      </c>
      <c r="Q107">
        <v>175</v>
      </c>
      <c r="R107">
        <v>0</v>
      </c>
      <c r="S107">
        <v>175</v>
      </c>
    </row>
    <row r="108" spans="1:19" x14ac:dyDescent="0.25">
      <c r="A108" t="s">
        <v>19</v>
      </c>
      <c r="B108" t="s">
        <v>20</v>
      </c>
      <c r="C108" t="s">
        <v>21</v>
      </c>
      <c r="D108" t="s">
        <v>22</v>
      </c>
      <c r="E108" t="s">
        <v>227</v>
      </c>
      <c r="F108" t="s">
        <v>228</v>
      </c>
      <c r="G108" t="s">
        <v>25</v>
      </c>
      <c r="H108" t="s">
        <v>26</v>
      </c>
      <c r="I108" t="s">
        <v>96</v>
      </c>
      <c r="J108" t="s">
        <v>97</v>
      </c>
      <c r="K108" t="s">
        <v>98</v>
      </c>
      <c r="L108" t="s">
        <v>99</v>
      </c>
      <c r="M108" t="s">
        <v>217</v>
      </c>
      <c r="N108" t="s">
        <v>218</v>
      </c>
      <c r="O108" t="s">
        <v>102</v>
      </c>
      <c r="P108" t="s">
        <v>103</v>
      </c>
      <c r="Q108">
        <v>103.1</v>
      </c>
      <c r="R108">
        <v>9.8000000000000007</v>
      </c>
      <c r="S108">
        <v>112.89999999999999</v>
      </c>
    </row>
    <row r="109" spans="1:19" x14ac:dyDescent="0.25">
      <c r="A109" t="s">
        <v>19</v>
      </c>
      <c r="B109" t="s">
        <v>20</v>
      </c>
      <c r="C109" t="s">
        <v>21</v>
      </c>
      <c r="D109" t="s">
        <v>22</v>
      </c>
      <c r="E109" t="s">
        <v>227</v>
      </c>
      <c r="F109" t="s">
        <v>228</v>
      </c>
      <c r="G109" t="s">
        <v>25</v>
      </c>
      <c r="H109" t="s">
        <v>26</v>
      </c>
      <c r="I109" t="s">
        <v>96</v>
      </c>
      <c r="J109" t="s">
        <v>97</v>
      </c>
      <c r="K109" t="s">
        <v>98</v>
      </c>
      <c r="L109" t="s">
        <v>99</v>
      </c>
      <c r="M109" t="s">
        <v>266</v>
      </c>
      <c r="N109" t="s">
        <v>267</v>
      </c>
      <c r="O109" t="s">
        <v>82</v>
      </c>
      <c r="P109" t="s">
        <v>83</v>
      </c>
      <c r="Q109">
        <v>84.8</v>
      </c>
      <c r="R109">
        <v>0</v>
      </c>
      <c r="S109">
        <v>84.8</v>
      </c>
    </row>
    <row r="110" spans="1:19" x14ac:dyDescent="0.25">
      <c r="A110" t="s">
        <v>19</v>
      </c>
      <c r="B110" t="s">
        <v>20</v>
      </c>
      <c r="C110" t="s">
        <v>21</v>
      </c>
      <c r="D110" t="s">
        <v>22</v>
      </c>
      <c r="E110" t="s">
        <v>227</v>
      </c>
      <c r="F110" t="s">
        <v>228</v>
      </c>
      <c r="G110" t="s">
        <v>25</v>
      </c>
      <c r="H110" t="s">
        <v>26</v>
      </c>
      <c r="I110" t="s">
        <v>96</v>
      </c>
      <c r="J110" t="s">
        <v>97</v>
      </c>
      <c r="K110" t="s">
        <v>98</v>
      </c>
      <c r="L110" t="s">
        <v>99</v>
      </c>
      <c r="M110" t="s">
        <v>266</v>
      </c>
      <c r="N110" t="s">
        <v>267</v>
      </c>
      <c r="O110" t="s">
        <v>102</v>
      </c>
      <c r="P110" t="s">
        <v>103</v>
      </c>
      <c r="Q110">
        <v>369.7</v>
      </c>
      <c r="R110">
        <v>0</v>
      </c>
      <c r="S110">
        <v>369.7</v>
      </c>
    </row>
    <row r="111" spans="1:19" x14ac:dyDescent="0.25">
      <c r="A111" t="s">
        <v>19</v>
      </c>
      <c r="B111" t="s">
        <v>20</v>
      </c>
      <c r="C111" t="s">
        <v>21</v>
      </c>
      <c r="D111" t="s">
        <v>22</v>
      </c>
      <c r="E111" t="s">
        <v>227</v>
      </c>
      <c r="F111" t="s">
        <v>228</v>
      </c>
      <c r="G111" t="s">
        <v>219</v>
      </c>
      <c r="H111" t="s">
        <v>220</v>
      </c>
      <c r="I111" t="s">
        <v>268</v>
      </c>
      <c r="J111" t="s">
        <v>269</v>
      </c>
      <c r="K111" t="s">
        <v>270</v>
      </c>
      <c r="L111" t="s">
        <v>271</v>
      </c>
      <c r="M111" t="s">
        <v>272</v>
      </c>
      <c r="N111" t="s">
        <v>273</v>
      </c>
      <c r="O111" t="s">
        <v>102</v>
      </c>
      <c r="P111" t="s">
        <v>103</v>
      </c>
      <c r="Q111">
        <v>500</v>
      </c>
      <c r="R111">
        <v>0</v>
      </c>
      <c r="S111">
        <v>500</v>
      </c>
    </row>
    <row r="112" spans="1:19" x14ac:dyDescent="0.25">
      <c r="A112" t="s">
        <v>19</v>
      </c>
      <c r="B112" t="s">
        <v>20</v>
      </c>
      <c r="C112" t="s">
        <v>21</v>
      </c>
      <c r="D112" t="s">
        <v>22</v>
      </c>
      <c r="E112" t="s">
        <v>227</v>
      </c>
      <c r="F112" t="s">
        <v>228</v>
      </c>
      <c r="G112" t="s">
        <v>219</v>
      </c>
      <c r="H112" t="s">
        <v>220</v>
      </c>
      <c r="I112" t="s">
        <v>268</v>
      </c>
      <c r="J112" t="s">
        <v>269</v>
      </c>
      <c r="K112" t="s">
        <v>270</v>
      </c>
      <c r="L112" t="s">
        <v>271</v>
      </c>
      <c r="M112" t="s">
        <v>274</v>
      </c>
      <c r="N112" t="s">
        <v>275</v>
      </c>
      <c r="O112" t="s">
        <v>102</v>
      </c>
      <c r="P112" t="s">
        <v>103</v>
      </c>
      <c r="Q112">
        <v>3100</v>
      </c>
      <c r="R112">
        <v>0</v>
      </c>
      <c r="S112">
        <v>3100</v>
      </c>
    </row>
    <row r="113" spans="1:19" x14ac:dyDescent="0.25">
      <c r="A113" t="s">
        <v>19</v>
      </c>
      <c r="B113" t="s">
        <v>20</v>
      </c>
      <c r="C113" t="s">
        <v>21</v>
      </c>
      <c r="D113" t="s">
        <v>22</v>
      </c>
      <c r="E113" t="s">
        <v>227</v>
      </c>
      <c r="F113" t="s">
        <v>228</v>
      </c>
      <c r="G113" t="s">
        <v>219</v>
      </c>
      <c r="H113" t="s">
        <v>220</v>
      </c>
      <c r="I113" t="s">
        <v>276</v>
      </c>
      <c r="J113" t="s">
        <v>277</v>
      </c>
      <c r="K113" t="s">
        <v>278</v>
      </c>
      <c r="L113" t="s">
        <v>279</v>
      </c>
      <c r="M113" t="s">
        <v>280</v>
      </c>
      <c r="N113" t="s">
        <v>281</v>
      </c>
      <c r="O113" t="s">
        <v>102</v>
      </c>
      <c r="P113" t="s">
        <v>103</v>
      </c>
      <c r="Q113">
        <v>2000</v>
      </c>
      <c r="R113">
        <v>0</v>
      </c>
      <c r="S113">
        <v>2000</v>
      </c>
    </row>
    <row r="114" spans="1:19" x14ac:dyDescent="0.25">
      <c r="A114" t="s">
        <v>19</v>
      </c>
      <c r="B114" t="s">
        <v>20</v>
      </c>
      <c r="C114" t="s">
        <v>21</v>
      </c>
      <c r="D114" t="s">
        <v>22</v>
      </c>
      <c r="E114" t="s">
        <v>227</v>
      </c>
      <c r="F114" t="s">
        <v>228</v>
      </c>
      <c r="G114" t="s">
        <v>219</v>
      </c>
      <c r="H114" t="s">
        <v>220</v>
      </c>
      <c r="I114" t="s">
        <v>276</v>
      </c>
      <c r="J114" t="s">
        <v>277</v>
      </c>
      <c r="K114" t="s">
        <v>278</v>
      </c>
      <c r="L114" t="s">
        <v>279</v>
      </c>
      <c r="M114" t="s">
        <v>282</v>
      </c>
      <c r="N114" t="s">
        <v>283</v>
      </c>
      <c r="O114" t="s">
        <v>102</v>
      </c>
      <c r="P114" t="s">
        <v>103</v>
      </c>
      <c r="Q114">
        <v>350</v>
      </c>
      <c r="R114">
        <v>0</v>
      </c>
      <c r="S114">
        <v>350</v>
      </c>
    </row>
    <row r="115" spans="1:19" x14ac:dyDescent="0.25">
      <c r="A115" t="s">
        <v>19</v>
      </c>
      <c r="B115" t="s">
        <v>20</v>
      </c>
      <c r="C115" t="s">
        <v>21</v>
      </c>
      <c r="D115" t="s">
        <v>22</v>
      </c>
      <c r="E115" t="s">
        <v>227</v>
      </c>
      <c r="F115" t="s">
        <v>228</v>
      </c>
      <c r="G115" t="s">
        <v>219</v>
      </c>
      <c r="H115" t="s">
        <v>220</v>
      </c>
      <c r="I115" t="s">
        <v>221</v>
      </c>
      <c r="J115" t="s">
        <v>222</v>
      </c>
      <c r="K115" t="s">
        <v>223</v>
      </c>
      <c r="L115" t="s">
        <v>224</v>
      </c>
      <c r="M115" t="s">
        <v>284</v>
      </c>
      <c r="N115" t="s">
        <v>285</v>
      </c>
      <c r="O115" t="s">
        <v>82</v>
      </c>
      <c r="P115" t="s">
        <v>83</v>
      </c>
      <c r="Q115">
        <v>3000</v>
      </c>
      <c r="R115">
        <v>0</v>
      </c>
      <c r="S115">
        <v>3000</v>
      </c>
    </row>
    <row r="116" spans="1:19" x14ac:dyDescent="0.25">
      <c r="A116" t="s">
        <v>19</v>
      </c>
      <c r="B116" t="s">
        <v>20</v>
      </c>
      <c r="C116" t="s">
        <v>21</v>
      </c>
      <c r="D116" t="s">
        <v>22</v>
      </c>
      <c r="E116" t="s">
        <v>227</v>
      </c>
      <c r="F116" t="s">
        <v>228</v>
      </c>
      <c r="G116" t="s">
        <v>219</v>
      </c>
      <c r="H116" t="s">
        <v>220</v>
      </c>
      <c r="I116" t="s">
        <v>221</v>
      </c>
      <c r="J116" t="s">
        <v>222</v>
      </c>
      <c r="K116" t="s">
        <v>223</v>
      </c>
      <c r="L116" t="s">
        <v>224</v>
      </c>
      <c r="M116" t="s">
        <v>284</v>
      </c>
      <c r="N116" t="s">
        <v>285</v>
      </c>
      <c r="O116" t="s">
        <v>102</v>
      </c>
      <c r="P116" t="s">
        <v>103</v>
      </c>
      <c r="Q116">
        <v>5400</v>
      </c>
      <c r="R116">
        <v>0</v>
      </c>
      <c r="S116">
        <v>5400</v>
      </c>
    </row>
    <row r="117" spans="1:19" x14ac:dyDescent="0.25">
      <c r="A117" t="s">
        <v>19</v>
      </c>
      <c r="B117" t="s">
        <v>20</v>
      </c>
      <c r="C117" t="s">
        <v>21</v>
      </c>
      <c r="D117" t="s">
        <v>22</v>
      </c>
      <c r="E117" t="s">
        <v>227</v>
      </c>
      <c r="F117" t="s">
        <v>228</v>
      </c>
      <c r="G117" t="s">
        <v>219</v>
      </c>
      <c r="H117" t="s">
        <v>220</v>
      </c>
      <c r="I117" t="s">
        <v>221</v>
      </c>
      <c r="J117" t="s">
        <v>222</v>
      </c>
      <c r="K117" t="s">
        <v>223</v>
      </c>
      <c r="L117" t="s">
        <v>224</v>
      </c>
      <c r="M117" t="s">
        <v>284</v>
      </c>
      <c r="N117" t="s">
        <v>285</v>
      </c>
      <c r="O117" t="s">
        <v>74</v>
      </c>
      <c r="P117" t="s">
        <v>75</v>
      </c>
      <c r="Q117">
        <v>1000</v>
      </c>
      <c r="R117">
        <v>0</v>
      </c>
      <c r="S117">
        <v>1000</v>
      </c>
    </row>
    <row r="118" spans="1:19" x14ac:dyDescent="0.25">
      <c r="A118" t="s">
        <v>19</v>
      </c>
      <c r="B118" t="s">
        <v>20</v>
      </c>
      <c r="C118" t="s">
        <v>21</v>
      </c>
      <c r="D118" t="s">
        <v>22</v>
      </c>
      <c r="E118" t="s">
        <v>227</v>
      </c>
      <c r="F118" t="s">
        <v>228</v>
      </c>
      <c r="G118" t="s">
        <v>286</v>
      </c>
      <c r="H118" t="s">
        <v>287</v>
      </c>
      <c r="I118" t="s">
        <v>288</v>
      </c>
      <c r="J118" t="s">
        <v>289</v>
      </c>
      <c r="K118" t="s">
        <v>288</v>
      </c>
      <c r="L118" t="s">
        <v>289</v>
      </c>
      <c r="M118" t="s">
        <v>290</v>
      </c>
      <c r="N118" t="s">
        <v>291</v>
      </c>
      <c r="O118" t="s">
        <v>102</v>
      </c>
      <c r="P118" t="s">
        <v>103</v>
      </c>
      <c r="Q118">
        <v>3568.3</v>
      </c>
      <c r="R118">
        <v>820.7</v>
      </c>
      <c r="S118">
        <v>4389</v>
      </c>
    </row>
    <row r="119" spans="1:19" x14ac:dyDescent="0.25">
      <c r="A119" t="s">
        <v>19</v>
      </c>
      <c r="B119" t="s">
        <v>20</v>
      </c>
      <c r="C119" t="s">
        <v>21</v>
      </c>
      <c r="D119" t="s">
        <v>22</v>
      </c>
      <c r="E119" t="s">
        <v>227</v>
      </c>
      <c r="F119" t="s">
        <v>228</v>
      </c>
      <c r="G119" t="s">
        <v>25</v>
      </c>
      <c r="H119" t="s">
        <v>26</v>
      </c>
      <c r="I119" t="s">
        <v>96</v>
      </c>
      <c r="J119" t="s">
        <v>97</v>
      </c>
      <c r="K119" t="s">
        <v>163</v>
      </c>
      <c r="L119" t="s">
        <v>164</v>
      </c>
      <c r="M119" t="s">
        <v>292</v>
      </c>
      <c r="N119" t="s">
        <v>293</v>
      </c>
      <c r="O119" t="s">
        <v>82</v>
      </c>
      <c r="P119" t="s">
        <v>83</v>
      </c>
      <c r="Q119">
        <v>176215.6</v>
      </c>
      <c r="R119">
        <v>0</v>
      </c>
      <c r="S119">
        <v>176215.6</v>
      </c>
    </row>
    <row r="120" spans="1:19" x14ac:dyDescent="0.25">
      <c r="A120" t="s">
        <v>19</v>
      </c>
      <c r="B120" t="s">
        <v>20</v>
      </c>
      <c r="C120" t="s">
        <v>21</v>
      </c>
      <c r="D120" t="s">
        <v>22</v>
      </c>
      <c r="E120" t="s">
        <v>227</v>
      </c>
      <c r="F120" t="s">
        <v>228</v>
      </c>
      <c r="G120" t="s">
        <v>25</v>
      </c>
      <c r="H120" t="s">
        <v>26</v>
      </c>
      <c r="I120" t="s">
        <v>96</v>
      </c>
      <c r="J120" t="s">
        <v>97</v>
      </c>
      <c r="K120" t="s">
        <v>294</v>
      </c>
      <c r="L120" t="s">
        <v>115</v>
      </c>
      <c r="M120" t="s">
        <v>295</v>
      </c>
      <c r="N120" t="s">
        <v>296</v>
      </c>
      <c r="O120" t="s">
        <v>102</v>
      </c>
      <c r="P120" t="s">
        <v>103</v>
      </c>
      <c r="Q120">
        <v>46916.5</v>
      </c>
      <c r="R120">
        <v>-46916.5</v>
      </c>
      <c r="S120">
        <v>0</v>
      </c>
    </row>
    <row r="121" spans="1:19" x14ac:dyDescent="0.25">
      <c r="A121" t="s">
        <v>19</v>
      </c>
      <c r="B121" t="s">
        <v>20</v>
      </c>
      <c r="C121" t="s">
        <v>21</v>
      </c>
      <c r="D121" t="s">
        <v>22</v>
      </c>
      <c r="E121" t="s">
        <v>227</v>
      </c>
      <c r="F121" t="s">
        <v>228</v>
      </c>
      <c r="G121" t="s">
        <v>25</v>
      </c>
      <c r="H121" t="s">
        <v>26</v>
      </c>
      <c r="I121" t="s">
        <v>96</v>
      </c>
      <c r="J121" t="s">
        <v>97</v>
      </c>
      <c r="K121" t="s">
        <v>98</v>
      </c>
      <c r="L121" t="s">
        <v>99</v>
      </c>
      <c r="M121" t="s">
        <v>297</v>
      </c>
      <c r="N121" t="s">
        <v>298</v>
      </c>
      <c r="O121" t="s">
        <v>102</v>
      </c>
      <c r="P121" t="s">
        <v>103</v>
      </c>
      <c r="Q121">
        <v>1500</v>
      </c>
      <c r="R121">
        <v>0</v>
      </c>
      <c r="S121">
        <v>1500</v>
      </c>
    </row>
    <row r="122" spans="1:19" x14ac:dyDescent="0.25">
      <c r="A122" t="s">
        <v>19</v>
      </c>
      <c r="B122" t="s">
        <v>20</v>
      </c>
      <c r="C122" t="s">
        <v>299</v>
      </c>
      <c r="D122" t="s">
        <v>300</v>
      </c>
      <c r="E122" t="s">
        <v>301</v>
      </c>
      <c r="F122" t="s">
        <v>302</v>
      </c>
      <c r="G122" t="s">
        <v>106</v>
      </c>
      <c r="H122" t="s">
        <v>107</v>
      </c>
      <c r="I122" t="s">
        <v>303</v>
      </c>
      <c r="J122" t="s">
        <v>304</v>
      </c>
      <c r="K122" t="s">
        <v>305</v>
      </c>
      <c r="L122" t="s">
        <v>306</v>
      </c>
      <c r="M122" t="s">
        <v>307</v>
      </c>
      <c r="N122" t="s">
        <v>308</v>
      </c>
      <c r="O122" t="s">
        <v>68</v>
      </c>
      <c r="P122" t="s">
        <v>69</v>
      </c>
      <c r="Q122">
        <v>112840.90000000001</v>
      </c>
      <c r="R122">
        <v>0</v>
      </c>
      <c r="S122">
        <v>112840.90000000001</v>
      </c>
    </row>
    <row r="123" spans="1:19" x14ac:dyDescent="0.25">
      <c r="A123" t="s">
        <v>19</v>
      </c>
      <c r="B123" t="s">
        <v>20</v>
      </c>
      <c r="C123" t="s">
        <v>299</v>
      </c>
      <c r="D123" t="s">
        <v>300</v>
      </c>
      <c r="E123" t="s">
        <v>301</v>
      </c>
      <c r="F123" t="s">
        <v>302</v>
      </c>
      <c r="G123" t="s">
        <v>106</v>
      </c>
      <c r="H123" t="s">
        <v>107</v>
      </c>
      <c r="I123" t="s">
        <v>303</v>
      </c>
      <c r="J123" t="s">
        <v>304</v>
      </c>
      <c r="K123" t="s">
        <v>305</v>
      </c>
      <c r="L123" t="s">
        <v>306</v>
      </c>
      <c r="M123" t="s">
        <v>309</v>
      </c>
      <c r="N123" t="s">
        <v>310</v>
      </c>
      <c r="O123" t="s">
        <v>74</v>
      </c>
      <c r="P123" t="s">
        <v>75</v>
      </c>
      <c r="Q123">
        <v>16232.3</v>
      </c>
      <c r="R123">
        <v>1546.8</v>
      </c>
      <c r="S123">
        <v>17779.099999999999</v>
      </c>
    </row>
    <row r="124" spans="1:19" x14ac:dyDescent="0.25">
      <c r="A124" t="s">
        <v>19</v>
      </c>
      <c r="B124" t="s">
        <v>20</v>
      </c>
      <c r="C124" t="s">
        <v>299</v>
      </c>
      <c r="D124" t="s">
        <v>300</v>
      </c>
      <c r="E124" t="s">
        <v>301</v>
      </c>
      <c r="F124" t="s">
        <v>302</v>
      </c>
      <c r="G124" t="s">
        <v>106</v>
      </c>
      <c r="H124" t="s">
        <v>107</v>
      </c>
      <c r="I124" t="s">
        <v>303</v>
      </c>
      <c r="J124" t="s">
        <v>304</v>
      </c>
      <c r="K124" t="s">
        <v>305</v>
      </c>
      <c r="L124" t="s">
        <v>306</v>
      </c>
      <c r="M124" t="s">
        <v>309</v>
      </c>
      <c r="N124" t="s">
        <v>310</v>
      </c>
      <c r="O124" t="s">
        <v>154</v>
      </c>
      <c r="P124" t="s">
        <v>155</v>
      </c>
      <c r="Q124">
        <v>3169.7999999999997</v>
      </c>
      <c r="R124">
        <v>302</v>
      </c>
      <c r="S124">
        <v>3471.7999999999997</v>
      </c>
    </row>
    <row r="125" spans="1:19" x14ac:dyDescent="0.25">
      <c r="A125" t="s">
        <v>311</v>
      </c>
      <c r="B125" t="s">
        <v>312</v>
      </c>
      <c r="C125" t="s">
        <v>313</v>
      </c>
      <c r="D125" t="s">
        <v>314</v>
      </c>
      <c r="E125" t="s">
        <v>315</v>
      </c>
      <c r="F125" t="s">
        <v>316</v>
      </c>
      <c r="G125" t="s">
        <v>317</v>
      </c>
      <c r="H125" t="s">
        <v>318</v>
      </c>
      <c r="I125" t="s">
        <v>319</v>
      </c>
      <c r="J125" t="s">
        <v>320</v>
      </c>
      <c r="K125" t="s">
        <v>321</v>
      </c>
      <c r="L125" t="s">
        <v>322</v>
      </c>
      <c r="M125" t="s">
        <v>323</v>
      </c>
      <c r="N125" t="s">
        <v>257</v>
      </c>
      <c r="O125" t="s">
        <v>242</v>
      </c>
      <c r="P125" t="s">
        <v>243</v>
      </c>
      <c r="Q125">
        <v>16521.2</v>
      </c>
      <c r="R125">
        <v>1490.9</v>
      </c>
      <c r="S125">
        <v>18012.100000000002</v>
      </c>
    </row>
    <row r="126" spans="1:19" x14ac:dyDescent="0.25">
      <c r="A126" t="s">
        <v>311</v>
      </c>
      <c r="B126" t="s">
        <v>312</v>
      </c>
      <c r="C126" t="s">
        <v>313</v>
      </c>
      <c r="D126" t="s">
        <v>314</v>
      </c>
      <c r="E126" t="s">
        <v>315</v>
      </c>
      <c r="F126" t="s">
        <v>316</v>
      </c>
      <c r="G126" t="s">
        <v>317</v>
      </c>
      <c r="H126" t="s">
        <v>318</v>
      </c>
      <c r="I126" t="s">
        <v>319</v>
      </c>
      <c r="J126" t="s">
        <v>320</v>
      </c>
      <c r="K126" t="s">
        <v>321</v>
      </c>
      <c r="L126" t="s">
        <v>322</v>
      </c>
      <c r="M126" t="s">
        <v>323</v>
      </c>
      <c r="N126" t="s">
        <v>257</v>
      </c>
      <c r="O126" t="s">
        <v>244</v>
      </c>
      <c r="P126" t="s">
        <v>245</v>
      </c>
      <c r="Q126">
        <v>364.2</v>
      </c>
      <c r="R126">
        <v>83.8</v>
      </c>
      <c r="S126">
        <v>448</v>
      </c>
    </row>
    <row r="127" spans="1:19" x14ac:dyDescent="0.25">
      <c r="A127" t="s">
        <v>311</v>
      </c>
      <c r="B127" t="s">
        <v>312</v>
      </c>
      <c r="C127" t="s">
        <v>313</v>
      </c>
      <c r="D127" t="s">
        <v>314</v>
      </c>
      <c r="E127" t="s">
        <v>315</v>
      </c>
      <c r="F127" t="s">
        <v>316</v>
      </c>
      <c r="G127" t="s">
        <v>317</v>
      </c>
      <c r="H127" t="s">
        <v>318</v>
      </c>
      <c r="I127" t="s">
        <v>319</v>
      </c>
      <c r="J127" t="s">
        <v>320</v>
      </c>
      <c r="K127" t="s">
        <v>321</v>
      </c>
      <c r="L127" t="s">
        <v>322</v>
      </c>
      <c r="M127" t="s">
        <v>323</v>
      </c>
      <c r="N127" t="s">
        <v>257</v>
      </c>
      <c r="O127" t="s">
        <v>246</v>
      </c>
      <c r="P127" t="s">
        <v>247</v>
      </c>
      <c r="Q127">
        <v>4989.3</v>
      </c>
      <c r="R127">
        <v>450.4</v>
      </c>
      <c r="S127">
        <v>5439.7</v>
      </c>
    </row>
    <row r="128" spans="1:19" x14ac:dyDescent="0.25">
      <c r="A128" t="s">
        <v>311</v>
      </c>
      <c r="B128" t="s">
        <v>312</v>
      </c>
      <c r="C128" t="s">
        <v>313</v>
      </c>
      <c r="D128" t="s">
        <v>314</v>
      </c>
      <c r="E128" t="s">
        <v>315</v>
      </c>
      <c r="F128" t="s">
        <v>316</v>
      </c>
      <c r="G128" t="s">
        <v>317</v>
      </c>
      <c r="H128" t="s">
        <v>318</v>
      </c>
      <c r="I128" t="s">
        <v>319</v>
      </c>
      <c r="J128" t="s">
        <v>320</v>
      </c>
      <c r="K128" t="s">
        <v>321</v>
      </c>
      <c r="L128" t="s">
        <v>322</v>
      </c>
      <c r="M128" t="s">
        <v>323</v>
      </c>
      <c r="N128" t="s">
        <v>257</v>
      </c>
      <c r="O128" t="s">
        <v>82</v>
      </c>
      <c r="P128" t="s">
        <v>83</v>
      </c>
      <c r="Q128">
        <v>260.2</v>
      </c>
      <c r="R128">
        <v>59.8</v>
      </c>
      <c r="S128">
        <v>320</v>
      </c>
    </row>
    <row r="129" spans="1:19" x14ac:dyDescent="0.25">
      <c r="A129" t="s">
        <v>311</v>
      </c>
      <c r="B129" t="s">
        <v>312</v>
      </c>
      <c r="C129" t="s">
        <v>313</v>
      </c>
      <c r="D129" t="s">
        <v>314</v>
      </c>
      <c r="E129" t="s">
        <v>315</v>
      </c>
      <c r="F129" t="s">
        <v>316</v>
      </c>
      <c r="G129" t="s">
        <v>317</v>
      </c>
      <c r="H129" t="s">
        <v>318</v>
      </c>
      <c r="I129" t="s">
        <v>319</v>
      </c>
      <c r="J129" t="s">
        <v>320</v>
      </c>
      <c r="K129" t="s">
        <v>321</v>
      </c>
      <c r="L129" t="s">
        <v>322</v>
      </c>
      <c r="M129" t="s">
        <v>323</v>
      </c>
      <c r="N129" t="s">
        <v>257</v>
      </c>
      <c r="O129" t="s">
        <v>102</v>
      </c>
      <c r="P129" t="s">
        <v>103</v>
      </c>
      <c r="Q129">
        <v>114.5</v>
      </c>
      <c r="R129">
        <v>41.5</v>
      </c>
      <c r="S129">
        <v>156</v>
      </c>
    </row>
    <row r="130" spans="1:19" x14ac:dyDescent="0.25">
      <c r="A130" t="s">
        <v>311</v>
      </c>
      <c r="B130" t="s">
        <v>312</v>
      </c>
      <c r="C130" t="s">
        <v>313</v>
      </c>
      <c r="D130" t="s">
        <v>314</v>
      </c>
      <c r="E130" t="s">
        <v>315</v>
      </c>
      <c r="F130" t="s">
        <v>316</v>
      </c>
      <c r="G130" t="s">
        <v>317</v>
      </c>
      <c r="H130" t="s">
        <v>318</v>
      </c>
      <c r="I130" t="s">
        <v>319</v>
      </c>
      <c r="J130" t="s">
        <v>320</v>
      </c>
      <c r="K130" t="s">
        <v>321</v>
      </c>
      <c r="L130" t="s">
        <v>322</v>
      </c>
      <c r="M130" t="s">
        <v>324</v>
      </c>
      <c r="N130" t="s">
        <v>218</v>
      </c>
      <c r="O130" t="s">
        <v>102</v>
      </c>
      <c r="P130" t="s">
        <v>103</v>
      </c>
      <c r="Q130">
        <v>61.300000000000004</v>
      </c>
      <c r="R130">
        <v>5.9</v>
      </c>
      <c r="S130">
        <v>67.2</v>
      </c>
    </row>
    <row r="131" spans="1:19" x14ac:dyDescent="0.25">
      <c r="A131" t="s">
        <v>311</v>
      </c>
      <c r="B131" t="s">
        <v>312</v>
      </c>
      <c r="C131" t="s">
        <v>313</v>
      </c>
      <c r="D131" t="s">
        <v>314</v>
      </c>
      <c r="E131" t="s">
        <v>315</v>
      </c>
      <c r="F131" t="s">
        <v>316</v>
      </c>
      <c r="G131" t="s">
        <v>317</v>
      </c>
      <c r="H131" t="s">
        <v>318</v>
      </c>
      <c r="I131" t="s">
        <v>319</v>
      </c>
      <c r="J131" t="s">
        <v>320</v>
      </c>
      <c r="K131" t="s">
        <v>325</v>
      </c>
      <c r="L131" t="s">
        <v>326</v>
      </c>
      <c r="M131" t="s">
        <v>327</v>
      </c>
      <c r="N131" t="s">
        <v>55</v>
      </c>
      <c r="O131" t="s">
        <v>56</v>
      </c>
      <c r="P131" t="s">
        <v>57</v>
      </c>
      <c r="Q131">
        <v>221435.7</v>
      </c>
      <c r="R131">
        <v>55000.7</v>
      </c>
      <c r="S131">
        <v>276436.40000000002</v>
      </c>
    </row>
    <row r="132" spans="1:19" x14ac:dyDescent="0.25">
      <c r="A132" t="s">
        <v>311</v>
      </c>
      <c r="B132" t="s">
        <v>312</v>
      </c>
      <c r="C132" t="s">
        <v>313</v>
      </c>
      <c r="D132" t="s">
        <v>314</v>
      </c>
      <c r="E132" t="s">
        <v>315</v>
      </c>
      <c r="F132" t="s">
        <v>316</v>
      </c>
      <c r="G132" t="s">
        <v>317</v>
      </c>
      <c r="H132" t="s">
        <v>318</v>
      </c>
      <c r="I132" t="s">
        <v>319</v>
      </c>
      <c r="J132" t="s">
        <v>320</v>
      </c>
      <c r="K132" t="s">
        <v>328</v>
      </c>
      <c r="L132" t="s">
        <v>329</v>
      </c>
      <c r="M132" t="s">
        <v>330</v>
      </c>
      <c r="N132" t="s">
        <v>331</v>
      </c>
      <c r="O132" t="s">
        <v>74</v>
      </c>
      <c r="P132" t="s">
        <v>75</v>
      </c>
      <c r="Q132">
        <v>24875.5</v>
      </c>
      <c r="R132">
        <v>0</v>
      </c>
      <c r="S132">
        <v>24875.5</v>
      </c>
    </row>
    <row r="133" spans="1:19" x14ac:dyDescent="0.25">
      <c r="A133" t="s">
        <v>311</v>
      </c>
      <c r="B133" t="s">
        <v>312</v>
      </c>
      <c r="C133" t="s">
        <v>313</v>
      </c>
      <c r="D133" t="s">
        <v>314</v>
      </c>
      <c r="E133" t="s">
        <v>315</v>
      </c>
      <c r="F133" t="s">
        <v>316</v>
      </c>
      <c r="G133" t="s">
        <v>317</v>
      </c>
      <c r="H133" t="s">
        <v>318</v>
      </c>
      <c r="I133" t="s">
        <v>319</v>
      </c>
      <c r="J133" t="s">
        <v>320</v>
      </c>
      <c r="K133" t="s">
        <v>332</v>
      </c>
      <c r="L133" t="s">
        <v>333</v>
      </c>
      <c r="M133" t="s">
        <v>334</v>
      </c>
      <c r="N133" t="s">
        <v>335</v>
      </c>
      <c r="O133" t="s">
        <v>68</v>
      </c>
      <c r="P133" t="s">
        <v>69</v>
      </c>
      <c r="Q133">
        <v>186.3</v>
      </c>
      <c r="R133">
        <v>0</v>
      </c>
      <c r="S133">
        <v>186.3</v>
      </c>
    </row>
    <row r="134" spans="1:19" x14ac:dyDescent="0.25">
      <c r="A134" t="s">
        <v>311</v>
      </c>
      <c r="B134" t="s">
        <v>312</v>
      </c>
      <c r="C134" t="s">
        <v>313</v>
      </c>
      <c r="D134" t="s">
        <v>314</v>
      </c>
      <c r="E134" t="s">
        <v>315</v>
      </c>
      <c r="F134" t="s">
        <v>316</v>
      </c>
      <c r="G134" t="s">
        <v>317</v>
      </c>
      <c r="H134" t="s">
        <v>318</v>
      </c>
      <c r="I134" t="s">
        <v>319</v>
      </c>
      <c r="J134" t="s">
        <v>320</v>
      </c>
      <c r="K134" t="s">
        <v>332</v>
      </c>
      <c r="L134" t="s">
        <v>333</v>
      </c>
      <c r="M134" t="s">
        <v>336</v>
      </c>
      <c r="N134" t="s">
        <v>337</v>
      </c>
      <c r="O134" t="s">
        <v>68</v>
      </c>
      <c r="P134" t="s">
        <v>69</v>
      </c>
      <c r="Q134">
        <v>28</v>
      </c>
      <c r="R134">
        <v>0</v>
      </c>
      <c r="S134">
        <v>28</v>
      </c>
    </row>
    <row r="135" spans="1:19" x14ac:dyDescent="0.25">
      <c r="A135" t="s">
        <v>311</v>
      </c>
      <c r="B135" t="s">
        <v>312</v>
      </c>
      <c r="C135" t="s">
        <v>313</v>
      </c>
      <c r="D135" t="s">
        <v>314</v>
      </c>
      <c r="E135" t="s">
        <v>315</v>
      </c>
      <c r="F135" t="s">
        <v>316</v>
      </c>
      <c r="G135" t="s">
        <v>286</v>
      </c>
      <c r="H135" t="s">
        <v>287</v>
      </c>
      <c r="I135" t="s">
        <v>288</v>
      </c>
      <c r="J135" t="s">
        <v>289</v>
      </c>
      <c r="K135" t="s">
        <v>288</v>
      </c>
      <c r="L135" t="s">
        <v>289</v>
      </c>
      <c r="M135" t="s">
        <v>338</v>
      </c>
      <c r="N135" t="s">
        <v>339</v>
      </c>
      <c r="O135" t="s">
        <v>68</v>
      </c>
      <c r="P135" t="s">
        <v>69</v>
      </c>
      <c r="Q135">
        <v>395.3</v>
      </c>
      <c r="R135">
        <v>75</v>
      </c>
      <c r="S135">
        <v>470.3</v>
      </c>
    </row>
    <row r="136" spans="1:19" x14ac:dyDescent="0.25">
      <c r="A136" t="s">
        <v>311</v>
      </c>
      <c r="B136" t="s">
        <v>312</v>
      </c>
      <c r="C136" t="s">
        <v>313</v>
      </c>
      <c r="D136" t="s">
        <v>314</v>
      </c>
      <c r="E136" t="s">
        <v>315</v>
      </c>
      <c r="F136" t="s">
        <v>316</v>
      </c>
      <c r="G136" t="s">
        <v>286</v>
      </c>
      <c r="H136" t="s">
        <v>287</v>
      </c>
      <c r="I136" t="s">
        <v>288</v>
      </c>
      <c r="J136" t="s">
        <v>289</v>
      </c>
      <c r="K136" t="s">
        <v>288</v>
      </c>
      <c r="L136" t="s">
        <v>289</v>
      </c>
      <c r="M136" t="s">
        <v>340</v>
      </c>
      <c r="N136" t="s">
        <v>341</v>
      </c>
      <c r="O136" t="s">
        <v>68</v>
      </c>
      <c r="P136" t="s">
        <v>69</v>
      </c>
      <c r="Q136">
        <v>26376.7</v>
      </c>
      <c r="R136">
        <v>5000</v>
      </c>
      <c r="S136">
        <v>31376.7</v>
      </c>
    </row>
    <row r="137" spans="1:19" x14ac:dyDescent="0.25">
      <c r="A137" t="s">
        <v>311</v>
      </c>
      <c r="B137" t="s">
        <v>312</v>
      </c>
      <c r="C137" t="s">
        <v>313</v>
      </c>
      <c r="D137" t="s">
        <v>314</v>
      </c>
      <c r="E137" t="s">
        <v>315</v>
      </c>
      <c r="F137" t="s">
        <v>316</v>
      </c>
      <c r="G137" t="s">
        <v>317</v>
      </c>
      <c r="H137" t="s">
        <v>318</v>
      </c>
      <c r="I137" t="s">
        <v>319</v>
      </c>
      <c r="J137" t="s">
        <v>320</v>
      </c>
      <c r="K137" t="s">
        <v>342</v>
      </c>
      <c r="L137" t="s">
        <v>343</v>
      </c>
      <c r="M137" t="s">
        <v>344</v>
      </c>
      <c r="N137" t="s">
        <v>345</v>
      </c>
      <c r="O137" t="s">
        <v>74</v>
      </c>
      <c r="P137" t="s">
        <v>75</v>
      </c>
      <c r="Q137">
        <v>0</v>
      </c>
      <c r="R137">
        <v>7384</v>
      </c>
      <c r="S137">
        <v>7384</v>
      </c>
    </row>
    <row r="138" spans="1:19" x14ac:dyDescent="0.25">
      <c r="A138" t="s">
        <v>311</v>
      </c>
      <c r="B138" t="s">
        <v>312</v>
      </c>
      <c r="C138" t="s">
        <v>313</v>
      </c>
      <c r="D138" t="s">
        <v>314</v>
      </c>
      <c r="E138" t="s">
        <v>315</v>
      </c>
      <c r="F138" t="s">
        <v>316</v>
      </c>
      <c r="G138" t="s">
        <v>317</v>
      </c>
      <c r="H138" t="s">
        <v>318</v>
      </c>
      <c r="I138" t="s">
        <v>319</v>
      </c>
      <c r="J138" t="s">
        <v>320</v>
      </c>
      <c r="K138" t="s">
        <v>321</v>
      </c>
      <c r="L138" t="s">
        <v>322</v>
      </c>
      <c r="M138" t="s">
        <v>346</v>
      </c>
      <c r="N138" t="s">
        <v>298</v>
      </c>
      <c r="O138" t="s">
        <v>102</v>
      </c>
      <c r="P138" t="s">
        <v>103</v>
      </c>
      <c r="Q138">
        <v>200</v>
      </c>
      <c r="R138">
        <v>0</v>
      </c>
      <c r="S138">
        <v>200</v>
      </c>
    </row>
    <row r="139" spans="1:19" x14ac:dyDescent="0.25">
      <c r="A139" t="s">
        <v>311</v>
      </c>
      <c r="B139" t="s">
        <v>312</v>
      </c>
      <c r="C139" t="s">
        <v>21</v>
      </c>
      <c r="D139" t="s">
        <v>22</v>
      </c>
      <c r="E139" t="s">
        <v>208</v>
      </c>
      <c r="F139" t="s">
        <v>209</v>
      </c>
      <c r="G139" t="s">
        <v>317</v>
      </c>
      <c r="H139" t="s">
        <v>318</v>
      </c>
      <c r="I139" t="s">
        <v>319</v>
      </c>
      <c r="J139" t="s">
        <v>320</v>
      </c>
      <c r="K139" t="s">
        <v>321</v>
      </c>
      <c r="L139" t="s">
        <v>322</v>
      </c>
      <c r="M139" t="s">
        <v>324</v>
      </c>
      <c r="N139" t="s">
        <v>218</v>
      </c>
      <c r="O139" t="s">
        <v>102</v>
      </c>
      <c r="P139" t="s">
        <v>103</v>
      </c>
      <c r="Q139">
        <v>66.3</v>
      </c>
      <c r="R139">
        <v>0</v>
      </c>
      <c r="S139">
        <v>66.3</v>
      </c>
    </row>
    <row r="140" spans="1:19" x14ac:dyDescent="0.25">
      <c r="A140" t="s">
        <v>347</v>
      </c>
      <c r="B140" t="s">
        <v>348</v>
      </c>
      <c r="C140" t="s">
        <v>313</v>
      </c>
      <c r="D140" t="s">
        <v>314</v>
      </c>
      <c r="E140" t="s">
        <v>315</v>
      </c>
      <c r="F140" t="s">
        <v>316</v>
      </c>
      <c r="G140" t="s">
        <v>317</v>
      </c>
      <c r="H140" t="s">
        <v>318</v>
      </c>
      <c r="I140" t="s">
        <v>349</v>
      </c>
      <c r="J140" t="s">
        <v>350</v>
      </c>
      <c r="K140" t="s">
        <v>351</v>
      </c>
      <c r="L140" t="s">
        <v>352</v>
      </c>
      <c r="M140" t="s">
        <v>353</v>
      </c>
      <c r="N140" t="s">
        <v>354</v>
      </c>
      <c r="O140" t="s">
        <v>355</v>
      </c>
      <c r="P140" t="s">
        <v>356</v>
      </c>
      <c r="Q140">
        <v>68346.399999999994</v>
      </c>
      <c r="R140">
        <v>0</v>
      </c>
      <c r="S140">
        <v>68346.399999999994</v>
      </c>
    </row>
    <row r="141" spans="1:19" x14ac:dyDescent="0.25">
      <c r="A141" t="s">
        <v>347</v>
      </c>
      <c r="B141" t="s">
        <v>348</v>
      </c>
      <c r="C141" t="s">
        <v>313</v>
      </c>
      <c r="D141" t="s">
        <v>314</v>
      </c>
      <c r="E141" t="s">
        <v>315</v>
      </c>
      <c r="F141" t="s">
        <v>316</v>
      </c>
      <c r="G141" t="s">
        <v>317</v>
      </c>
      <c r="H141" t="s">
        <v>318</v>
      </c>
      <c r="I141" t="s">
        <v>349</v>
      </c>
      <c r="J141" t="s">
        <v>350</v>
      </c>
      <c r="K141" t="s">
        <v>351</v>
      </c>
      <c r="L141" t="s">
        <v>352</v>
      </c>
      <c r="M141" t="s">
        <v>357</v>
      </c>
      <c r="N141" t="s">
        <v>358</v>
      </c>
      <c r="O141" t="s">
        <v>355</v>
      </c>
      <c r="P141" t="s">
        <v>356</v>
      </c>
      <c r="Q141">
        <v>31517.200000000001</v>
      </c>
      <c r="R141">
        <v>-31517.200000000001</v>
      </c>
      <c r="S141">
        <v>0</v>
      </c>
    </row>
    <row r="142" spans="1:19" x14ac:dyDescent="0.25">
      <c r="A142" t="s">
        <v>347</v>
      </c>
      <c r="B142" t="s">
        <v>348</v>
      </c>
      <c r="C142" t="s">
        <v>313</v>
      </c>
      <c r="D142" t="s">
        <v>314</v>
      </c>
      <c r="E142" t="s">
        <v>315</v>
      </c>
      <c r="F142" t="s">
        <v>316</v>
      </c>
      <c r="G142" t="s">
        <v>317</v>
      </c>
      <c r="H142" t="s">
        <v>318</v>
      </c>
      <c r="I142" t="s">
        <v>349</v>
      </c>
      <c r="J142" t="s">
        <v>350</v>
      </c>
      <c r="K142" t="s">
        <v>351</v>
      </c>
      <c r="L142" t="s">
        <v>352</v>
      </c>
      <c r="M142" t="s">
        <v>359</v>
      </c>
      <c r="N142" t="s">
        <v>360</v>
      </c>
      <c r="O142" t="s">
        <v>355</v>
      </c>
      <c r="P142" t="s">
        <v>356</v>
      </c>
      <c r="Q142">
        <v>4504.5</v>
      </c>
      <c r="R142">
        <v>-4504.5</v>
      </c>
      <c r="S142">
        <v>0</v>
      </c>
    </row>
    <row r="143" spans="1:19" x14ac:dyDescent="0.25">
      <c r="A143" t="s">
        <v>347</v>
      </c>
      <c r="B143" t="s">
        <v>348</v>
      </c>
      <c r="C143" t="s">
        <v>313</v>
      </c>
      <c r="D143" t="s">
        <v>314</v>
      </c>
      <c r="E143" t="s">
        <v>315</v>
      </c>
      <c r="F143" t="s">
        <v>316</v>
      </c>
      <c r="G143" t="s">
        <v>317</v>
      </c>
      <c r="H143" t="s">
        <v>318</v>
      </c>
      <c r="I143" t="s">
        <v>349</v>
      </c>
      <c r="J143" t="s">
        <v>350</v>
      </c>
      <c r="K143" t="s">
        <v>361</v>
      </c>
      <c r="L143" t="s">
        <v>362</v>
      </c>
      <c r="M143" t="s">
        <v>363</v>
      </c>
      <c r="N143" t="s">
        <v>364</v>
      </c>
      <c r="O143" t="s">
        <v>102</v>
      </c>
      <c r="P143" t="s">
        <v>103</v>
      </c>
      <c r="Q143">
        <v>1219.5</v>
      </c>
      <c r="R143">
        <v>0</v>
      </c>
      <c r="S143">
        <v>1219.5</v>
      </c>
    </row>
    <row r="144" spans="1:19" x14ac:dyDescent="0.25">
      <c r="A144" t="s">
        <v>347</v>
      </c>
      <c r="B144" t="s">
        <v>348</v>
      </c>
      <c r="C144" t="s">
        <v>313</v>
      </c>
      <c r="D144" t="s">
        <v>314</v>
      </c>
      <c r="E144" t="s">
        <v>315</v>
      </c>
      <c r="F144" t="s">
        <v>316</v>
      </c>
      <c r="G144" t="s">
        <v>317</v>
      </c>
      <c r="H144" t="s">
        <v>318</v>
      </c>
      <c r="I144" t="s">
        <v>349</v>
      </c>
      <c r="J144" t="s">
        <v>350</v>
      </c>
      <c r="K144" t="s">
        <v>361</v>
      </c>
      <c r="L144" t="s">
        <v>362</v>
      </c>
      <c r="M144" t="s">
        <v>363</v>
      </c>
      <c r="N144" t="s">
        <v>364</v>
      </c>
      <c r="O144" t="s">
        <v>74</v>
      </c>
      <c r="P144" t="s">
        <v>75</v>
      </c>
      <c r="Q144">
        <v>2439</v>
      </c>
      <c r="R144">
        <v>1826.4</v>
      </c>
      <c r="S144">
        <v>4265.3999999999996</v>
      </c>
    </row>
    <row r="145" spans="1:19" x14ac:dyDescent="0.25">
      <c r="A145" t="s">
        <v>347</v>
      </c>
      <c r="B145" t="s">
        <v>348</v>
      </c>
      <c r="C145" t="s">
        <v>313</v>
      </c>
      <c r="D145" t="s">
        <v>314</v>
      </c>
      <c r="E145" t="s">
        <v>315</v>
      </c>
      <c r="F145" t="s">
        <v>316</v>
      </c>
      <c r="G145" t="s">
        <v>317</v>
      </c>
      <c r="H145" t="s">
        <v>318</v>
      </c>
      <c r="I145" t="s">
        <v>349</v>
      </c>
      <c r="J145" t="s">
        <v>350</v>
      </c>
      <c r="K145" t="s">
        <v>361</v>
      </c>
      <c r="L145" t="s">
        <v>362</v>
      </c>
      <c r="M145" t="s">
        <v>363</v>
      </c>
      <c r="N145" t="s">
        <v>364</v>
      </c>
      <c r="O145" t="s">
        <v>355</v>
      </c>
      <c r="P145" t="s">
        <v>356</v>
      </c>
      <c r="Q145">
        <v>139318</v>
      </c>
      <c r="R145">
        <v>570.09999999999945</v>
      </c>
      <c r="S145">
        <v>139888.1</v>
      </c>
    </row>
    <row r="146" spans="1:19" x14ac:dyDescent="0.25">
      <c r="A146" t="s">
        <v>347</v>
      </c>
      <c r="B146" t="s">
        <v>348</v>
      </c>
      <c r="C146" t="s">
        <v>313</v>
      </c>
      <c r="D146" t="s">
        <v>314</v>
      </c>
      <c r="E146" t="s">
        <v>315</v>
      </c>
      <c r="F146" t="s">
        <v>316</v>
      </c>
      <c r="G146" t="s">
        <v>317</v>
      </c>
      <c r="H146" t="s">
        <v>318</v>
      </c>
      <c r="I146" t="s">
        <v>349</v>
      </c>
      <c r="J146" t="s">
        <v>350</v>
      </c>
      <c r="K146" t="s">
        <v>361</v>
      </c>
      <c r="L146" t="s">
        <v>362</v>
      </c>
      <c r="M146" t="s">
        <v>363</v>
      </c>
      <c r="N146" t="s">
        <v>364</v>
      </c>
      <c r="O146" t="s">
        <v>365</v>
      </c>
      <c r="P146" t="s">
        <v>366</v>
      </c>
      <c r="Q146">
        <v>3720</v>
      </c>
      <c r="R146">
        <v>80000</v>
      </c>
      <c r="S146">
        <v>83720</v>
      </c>
    </row>
    <row r="147" spans="1:19" x14ac:dyDescent="0.25">
      <c r="A147" t="s">
        <v>347</v>
      </c>
      <c r="B147" t="s">
        <v>348</v>
      </c>
      <c r="C147" t="s">
        <v>313</v>
      </c>
      <c r="D147" t="s">
        <v>314</v>
      </c>
      <c r="E147" t="s">
        <v>315</v>
      </c>
      <c r="F147" t="s">
        <v>316</v>
      </c>
      <c r="G147" t="s">
        <v>317</v>
      </c>
      <c r="H147" t="s">
        <v>318</v>
      </c>
      <c r="I147" t="s">
        <v>349</v>
      </c>
      <c r="J147" t="s">
        <v>350</v>
      </c>
      <c r="K147" t="s">
        <v>361</v>
      </c>
      <c r="L147" t="s">
        <v>362</v>
      </c>
      <c r="M147" t="s">
        <v>367</v>
      </c>
      <c r="N147" t="s">
        <v>368</v>
      </c>
      <c r="O147" t="s">
        <v>355</v>
      </c>
      <c r="P147" t="s">
        <v>356</v>
      </c>
      <c r="Q147">
        <v>156872.29999999999</v>
      </c>
      <c r="R147">
        <v>-156872.29999999999</v>
      </c>
      <c r="S147">
        <v>0</v>
      </c>
    </row>
    <row r="148" spans="1:19" x14ac:dyDescent="0.25">
      <c r="A148" t="s">
        <v>347</v>
      </c>
      <c r="B148" t="s">
        <v>348</v>
      </c>
      <c r="C148" t="s">
        <v>313</v>
      </c>
      <c r="D148" t="s">
        <v>314</v>
      </c>
      <c r="E148" t="s">
        <v>315</v>
      </c>
      <c r="F148" t="s">
        <v>316</v>
      </c>
      <c r="G148" t="s">
        <v>317</v>
      </c>
      <c r="H148" t="s">
        <v>318</v>
      </c>
      <c r="I148" t="s">
        <v>349</v>
      </c>
      <c r="J148" t="s">
        <v>350</v>
      </c>
      <c r="K148" t="s">
        <v>361</v>
      </c>
      <c r="L148" t="s">
        <v>362</v>
      </c>
      <c r="M148" t="s">
        <v>367</v>
      </c>
      <c r="N148" t="s">
        <v>368</v>
      </c>
      <c r="O148" t="s">
        <v>365</v>
      </c>
      <c r="P148" t="s">
        <v>366</v>
      </c>
      <c r="Q148">
        <v>71244.399999999994</v>
      </c>
      <c r="R148">
        <v>-71244.399999999994</v>
      </c>
      <c r="S148">
        <v>0</v>
      </c>
    </row>
    <row r="149" spans="1:19" x14ac:dyDescent="0.25">
      <c r="A149" t="s">
        <v>347</v>
      </c>
      <c r="B149" t="s">
        <v>348</v>
      </c>
      <c r="C149" t="s">
        <v>313</v>
      </c>
      <c r="D149" t="s">
        <v>314</v>
      </c>
      <c r="E149" t="s">
        <v>315</v>
      </c>
      <c r="F149" t="s">
        <v>316</v>
      </c>
      <c r="G149" t="s">
        <v>317</v>
      </c>
      <c r="H149" t="s">
        <v>318</v>
      </c>
      <c r="I149" t="s">
        <v>349</v>
      </c>
      <c r="J149" t="s">
        <v>350</v>
      </c>
      <c r="K149" t="s">
        <v>369</v>
      </c>
      <c r="L149" t="s">
        <v>370</v>
      </c>
      <c r="M149" t="s">
        <v>371</v>
      </c>
      <c r="N149" t="s">
        <v>372</v>
      </c>
      <c r="O149" t="s">
        <v>68</v>
      </c>
      <c r="P149" t="s">
        <v>69</v>
      </c>
      <c r="Q149">
        <v>8358.5</v>
      </c>
      <c r="R149">
        <v>2456.4</v>
      </c>
      <c r="S149">
        <v>10814.9</v>
      </c>
    </row>
    <row r="150" spans="1:19" x14ac:dyDescent="0.25">
      <c r="A150" t="s">
        <v>347</v>
      </c>
      <c r="B150" t="s">
        <v>348</v>
      </c>
      <c r="C150" t="s">
        <v>313</v>
      </c>
      <c r="D150" t="s">
        <v>314</v>
      </c>
      <c r="E150" t="s">
        <v>315</v>
      </c>
      <c r="F150" t="s">
        <v>316</v>
      </c>
      <c r="G150" t="s">
        <v>317</v>
      </c>
      <c r="H150" t="s">
        <v>318</v>
      </c>
      <c r="I150" t="s">
        <v>349</v>
      </c>
      <c r="J150" t="s">
        <v>350</v>
      </c>
      <c r="K150" t="s">
        <v>369</v>
      </c>
      <c r="L150" t="s">
        <v>370</v>
      </c>
      <c r="M150" t="s">
        <v>373</v>
      </c>
      <c r="N150" t="s">
        <v>374</v>
      </c>
      <c r="O150" t="s">
        <v>68</v>
      </c>
      <c r="P150" t="s">
        <v>69</v>
      </c>
      <c r="Q150">
        <v>22.7</v>
      </c>
      <c r="R150">
        <v>0</v>
      </c>
      <c r="S150">
        <v>22.7</v>
      </c>
    </row>
    <row r="151" spans="1:19" x14ac:dyDescent="0.25">
      <c r="A151" t="s">
        <v>347</v>
      </c>
      <c r="B151" t="s">
        <v>348</v>
      </c>
      <c r="C151" t="s">
        <v>313</v>
      </c>
      <c r="D151" t="s">
        <v>314</v>
      </c>
      <c r="E151" t="s">
        <v>315</v>
      </c>
      <c r="F151" t="s">
        <v>316</v>
      </c>
      <c r="G151" t="s">
        <v>317</v>
      </c>
      <c r="H151" t="s">
        <v>318</v>
      </c>
      <c r="I151" t="s">
        <v>375</v>
      </c>
      <c r="J151" t="s">
        <v>376</v>
      </c>
      <c r="K151" t="s">
        <v>377</v>
      </c>
      <c r="L151" t="s">
        <v>378</v>
      </c>
      <c r="M151" t="s">
        <v>379</v>
      </c>
      <c r="N151" t="s">
        <v>380</v>
      </c>
      <c r="O151" t="s">
        <v>355</v>
      </c>
      <c r="P151" t="s">
        <v>356</v>
      </c>
      <c r="Q151">
        <v>70000</v>
      </c>
      <c r="R151">
        <v>0</v>
      </c>
      <c r="S151">
        <v>70000</v>
      </c>
    </row>
    <row r="152" spans="1:19" x14ac:dyDescent="0.25">
      <c r="A152" t="s">
        <v>347</v>
      </c>
      <c r="B152" t="s">
        <v>348</v>
      </c>
      <c r="C152" t="s">
        <v>313</v>
      </c>
      <c r="D152" t="s">
        <v>314</v>
      </c>
      <c r="E152" t="s">
        <v>315</v>
      </c>
      <c r="F152" t="s">
        <v>316</v>
      </c>
      <c r="G152" t="s">
        <v>317</v>
      </c>
      <c r="H152" t="s">
        <v>318</v>
      </c>
      <c r="I152" t="s">
        <v>381</v>
      </c>
      <c r="J152" t="s">
        <v>382</v>
      </c>
      <c r="K152" t="s">
        <v>383</v>
      </c>
      <c r="L152" t="s">
        <v>384</v>
      </c>
      <c r="M152" t="s">
        <v>385</v>
      </c>
      <c r="N152" t="s">
        <v>386</v>
      </c>
      <c r="O152" t="s">
        <v>102</v>
      </c>
      <c r="P152" t="s">
        <v>103</v>
      </c>
      <c r="Q152">
        <v>1292.3</v>
      </c>
      <c r="R152">
        <v>11.5</v>
      </c>
      <c r="S152">
        <v>1303.8</v>
      </c>
    </row>
    <row r="153" spans="1:19" x14ac:dyDescent="0.25">
      <c r="A153" t="s">
        <v>347</v>
      </c>
      <c r="B153" t="s">
        <v>348</v>
      </c>
      <c r="C153" t="s">
        <v>313</v>
      </c>
      <c r="D153" t="s">
        <v>314</v>
      </c>
      <c r="E153" t="s">
        <v>315</v>
      </c>
      <c r="F153" t="s">
        <v>316</v>
      </c>
      <c r="G153" t="s">
        <v>317</v>
      </c>
      <c r="H153" t="s">
        <v>318</v>
      </c>
      <c r="I153" t="s">
        <v>381</v>
      </c>
      <c r="J153" t="s">
        <v>382</v>
      </c>
      <c r="K153" t="s">
        <v>383</v>
      </c>
      <c r="L153" t="s">
        <v>384</v>
      </c>
      <c r="M153" t="s">
        <v>387</v>
      </c>
      <c r="N153" t="s">
        <v>388</v>
      </c>
      <c r="O153" t="s">
        <v>355</v>
      </c>
      <c r="P153" t="s">
        <v>356</v>
      </c>
      <c r="Q153">
        <v>1500</v>
      </c>
      <c r="R153">
        <v>0</v>
      </c>
      <c r="S153">
        <v>1500</v>
      </c>
    </row>
    <row r="154" spans="1:19" x14ac:dyDescent="0.25">
      <c r="A154" t="s">
        <v>347</v>
      </c>
      <c r="B154" t="s">
        <v>348</v>
      </c>
      <c r="C154" t="s">
        <v>313</v>
      </c>
      <c r="D154" t="s">
        <v>314</v>
      </c>
      <c r="E154" t="s">
        <v>315</v>
      </c>
      <c r="F154" t="s">
        <v>316</v>
      </c>
      <c r="G154" t="s">
        <v>317</v>
      </c>
      <c r="H154" t="s">
        <v>318</v>
      </c>
      <c r="I154" t="s">
        <v>389</v>
      </c>
      <c r="J154" t="s">
        <v>390</v>
      </c>
      <c r="K154" t="s">
        <v>391</v>
      </c>
      <c r="L154" t="s">
        <v>392</v>
      </c>
      <c r="M154" t="s">
        <v>393</v>
      </c>
      <c r="N154" t="s">
        <v>394</v>
      </c>
      <c r="O154" t="s">
        <v>64</v>
      </c>
      <c r="P154" t="s">
        <v>65</v>
      </c>
      <c r="Q154">
        <v>511</v>
      </c>
      <c r="R154">
        <v>-511</v>
      </c>
      <c r="S154">
        <v>0</v>
      </c>
    </row>
    <row r="155" spans="1:19" x14ac:dyDescent="0.25">
      <c r="A155" t="s">
        <v>347</v>
      </c>
      <c r="B155" t="s">
        <v>348</v>
      </c>
      <c r="C155" t="s">
        <v>313</v>
      </c>
      <c r="D155" t="s">
        <v>314</v>
      </c>
      <c r="E155" t="s">
        <v>315</v>
      </c>
      <c r="F155" t="s">
        <v>316</v>
      </c>
      <c r="G155" t="s">
        <v>317</v>
      </c>
      <c r="H155" t="s">
        <v>318</v>
      </c>
      <c r="I155" t="s">
        <v>389</v>
      </c>
      <c r="J155" t="s">
        <v>390</v>
      </c>
      <c r="K155" t="s">
        <v>391</v>
      </c>
      <c r="L155" t="s">
        <v>392</v>
      </c>
      <c r="M155" t="s">
        <v>393</v>
      </c>
      <c r="N155" t="s">
        <v>394</v>
      </c>
      <c r="O155" t="s">
        <v>41</v>
      </c>
      <c r="P155" t="s">
        <v>42</v>
      </c>
      <c r="Q155">
        <v>15620</v>
      </c>
      <c r="R155">
        <v>-15620</v>
      </c>
      <c r="S155">
        <v>0</v>
      </c>
    </row>
    <row r="156" spans="1:19" x14ac:dyDescent="0.25">
      <c r="A156" t="s">
        <v>347</v>
      </c>
      <c r="B156" t="s">
        <v>348</v>
      </c>
      <c r="C156" t="s">
        <v>313</v>
      </c>
      <c r="D156" t="s">
        <v>314</v>
      </c>
      <c r="E156" t="s">
        <v>315</v>
      </c>
      <c r="F156" t="s">
        <v>316</v>
      </c>
      <c r="G156" t="s">
        <v>317</v>
      </c>
      <c r="H156" t="s">
        <v>318</v>
      </c>
      <c r="I156" t="s">
        <v>395</v>
      </c>
      <c r="J156" t="s">
        <v>396</v>
      </c>
      <c r="K156" t="s">
        <v>397</v>
      </c>
      <c r="L156" t="s">
        <v>398</v>
      </c>
      <c r="M156" t="s">
        <v>399</v>
      </c>
      <c r="N156" t="s">
        <v>400</v>
      </c>
      <c r="O156" t="s">
        <v>355</v>
      </c>
      <c r="P156" t="s">
        <v>356</v>
      </c>
      <c r="Q156">
        <v>55361.9</v>
      </c>
      <c r="R156">
        <v>23786</v>
      </c>
      <c r="S156">
        <v>79147.899999999994</v>
      </c>
    </row>
    <row r="157" spans="1:19" x14ac:dyDescent="0.25">
      <c r="A157" t="s">
        <v>347</v>
      </c>
      <c r="B157" t="s">
        <v>348</v>
      </c>
      <c r="C157" t="s">
        <v>313</v>
      </c>
      <c r="D157" t="s">
        <v>314</v>
      </c>
      <c r="E157" t="s">
        <v>315</v>
      </c>
      <c r="F157" t="s">
        <v>316</v>
      </c>
      <c r="G157" t="s">
        <v>317</v>
      </c>
      <c r="H157" t="s">
        <v>318</v>
      </c>
      <c r="I157" t="s">
        <v>319</v>
      </c>
      <c r="J157" t="s">
        <v>320</v>
      </c>
      <c r="K157" t="s">
        <v>321</v>
      </c>
      <c r="L157" t="s">
        <v>322</v>
      </c>
      <c r="M157" t="s">
        <v>401</v>
      </c>
      <c r="N157" t="s">
        <v>402</v>
      </c>
      <c r="O157" t="s">
        <v>403</v>
      </c>
      <c r="P157" t="s">
        <v>404</v>
      </c>
      <c r="Q157">
        <v>5094.6000000000004</v>
      </c>
      <c r="R157">
        <v>1117.4000000000001</v>
      </c>
      <c r="S157">
        <v>6212</v>
      </c>
    </row>
    <row r="158" spans="1:19" x14ac:dyDescent="0.25">
      <c r="A158" t="s">
        <v>347</v>
      </c>
      <c r="B158" t="s">
        <v>348</v>
      </c>
      <c r="C158" t="s">
        <v>313</v>
      </c>
      <c r="D158" t="s">
        <v>314</v>
      </c>
      <c r="E158" t="s">
        <v>315</v>
      </c>
      <c r="F158" t="s">
        <v>316</v>
      </c>
      <c r="G158" t="s">
        <v>317</v>
      </c>
      <c r="H158" t="s">
        <v>318</v>
      </c>
      <c r="I158" t="s">
        <v>319</v>
      </c>
      <c r="J158" t="s">
        <v>320</v>
      </c>
      <c r="K158" t="s">
        <v>321</v>
      </c>
      <c r="L158" t="s">
        <v>322</v>
      </c>
      <c r="M158" t="s">
        <v>401</v>
      </c>
      <c r="N158" t="s">
        <v>402</v>
      </c>
      <c r="O158" t="s">
        <v>405</v>
      </c>
      <c r="P158" t="s">
        <v>406</v>
      </c>
      <c r="Q158">
        <v>425.5</v>
      </c>
      <c r="R158">
        <v>40.6</v>
      </c>
      <c r="S158">
        <v>466.1</v>
      </c>
    </row>
    <row r="159" spans="1:19" x14ac:dyDescent="0.25">
      <c r="A159" t="s">
        <v>347</v>
      </c>
      <c r="B159" t="s">
        <v>348</v>
      </c>
      <c r="C159" t="s">
        <v>313</v>
      </c>
      <c r="D159" t="s">
        <v>314</v>
      </c>
      <c r="E159" t="s">
        <v>315</v>
      </c>
      <c r="F159" t="s">
        <v>316</v>
      </c>
      <c r="G159" t="s">
        <v>317</v>
      </c>
      <c r="H159" t="s">
        <v>318</v>
      </c>
      <c r="I159" t="s">
        <v>319</v>
      </c>
      <c r="J159" t="s">
        <v>320</v>
      </c>
      <c r="K159" t="s">
        <v>321</v>
      </c>
      <c r="L159" t="s">
        <v>322</v>
      </c>
      <c r="M159" t="s">
        <v>401</v>
      </c>
      <c r="N159" t="s">
        <v>402</v>
      </c>
      <c r="O159" t="s">
        <v>407</v>
      </c>
      <c r="P159" t="s">
        <v>408</v>
      </c>
      <c r="Q159">
        <v>1589.5</v>
      </c>
      <c r="R159">
        <v>346.20000000000005</v>
      </c>
      <c r="S159">
        <v>1935.7</v>
      </c>
    </row>
    <row r="160" spans="1:19" x14ac:dyDescent="0.25">
      <c r="A160" t="s">
        <v>347</v>
      </c>
      <c r="B160" t="s">
        <v>348</v>
      </c>
      <c r="C160" t="s">
        <v>313</v>
      </c>
      <c r="D160" t="s">
        <v>314</v>
      </c>
      <c r="E160" t="s">
        <v>315</v>
      </c>
      <c r="F160" t="s">
        <v>316</v>
      </c>
      <c r="G160" t="s">
        <v>317</v>
      </c>
      <c r="H160" t="s">
        <v>318</v>
      </c>
      <c r="I160" t="s">
        <v>319</v>
      </c>
      <c r="J160" t="s">
        <v>320</v>
      </c>
      <c r="K160" t="s">
        <v>321</v>
      </c>
      <c r="L160" t="s">
        <v>322</v>
      </c>
      <c r="M160" t="s">
        <v>401</v>
      </c>
      <c r="N160" t="s">
        <v>402</v>
      </c>
      <c r="O160" t="s">
        <v>82</v>
      </c>
      <c r="P160" t="s">
        <v>83</v>
      </c>
      <c r="Q160">
        <v>476.8</v>
      </c>
      <c r="R160">
        <v>45.5</v>
      </c>
      <c r="S160">
        <v>522.29999999999995</v>
      </c>
    </row>
    <row r="161" spans="1:19" x14ac:dyDescent="0.25">
      <c r="A161" t="s">
        <v>347</v>
      </c>
      <c r="B161" t="s">
        <v>348</v>
      </c>
      <c r="C161" t="s">
        <v>313</v>
      </c>
      <c r="D161" t="s">
        <v>314</v>
      </c>
      <c r="E161" t="s">
        <v>315</v>
      </c>
      <c r="F161" t="s">
        <v>316</v>
      </c>
      <c r="G161" t="s">
        <v>317</v>
      </c>
      <c r="H161" t="s">
        <v>318</v>
      </c>
      <c r="I161" t="s">
        <v>319</v>
      </c>
      <c r="J161" t="s">
        <v>320</v>
      </c>
      <c r="K161" t="s">
        <v>321</v>
      </c>
      <c r="L161" t="s">
        <v>322</v>
      </c>
      <c r="M161" t="s">
        <v>401</v>
      </c>
      <c r="N161" t="s">
        <v>402</v>
      </c>
      <c r="O161" t="s">
        <v>102</v>
      </c>
      <c r="P161" t="s">
        <v>103</v>
      </c>
      <c r="Q161">
        <v>4222.0999999999995</v>
      </c>
      <c r="R161">
        <v>402.3</v>
      </c>
      <c r="S161">
        <v>4624.3999999999996</v>
      </c>
    </row>
    <row r="162" spans="1:19" x14ac:dyDescent="0.25">
      <c r="A162" t="s">
        <v>347</v>
      </c>
      <c r="B162" t="s">
        <v>348</v>
      </c>
      <c r="C162" t="s">
        <v>313</v>
      </c>
      <c r="D162" t="s">
        <v>314</v>
      </c>
      <c r="E162" t="s">
        <v>315</v>
      </c>
      <c r="F162" t="s">
        <v>316</v>
      </c>
      <c r="G162" t="s">
        <v>317</v>
      </c>
      <c r="H162" t="s">
        <v>318</v>
      </c>
      <c r="I162" t="s">
        <v>319</v>
      </c>
      <c r="J162" t="s">
        <v>320</v>
      </c>
      <c r="K162" t="s">
        <v>321</v>
      </c>
      <c r="L162" t="s">
        <v>322</v>
      </c>
      <c r="M162" t="s">
        <v>401</v>
      </c>
      <c r="N162" t="s">
        <v>402</v>
      </c>
      <c r="O162" t="s">
        <v>258</v>
      </c>
      <c r="P162" t="s">
        <v>259</v>
      </c>
      <c r="Q162">
        <v>181.8</v>
      </c>
      <c r="R162">
        <v>17.3</v>
      </c>
      <c r="S162">
        <v>199.10000000000002</v>
      </c>
    </row>
    <row r="163" spans="1:19" x14ac:dyDescent="0.25">
      <c r="A163" t="s">
        <v>347</v>
      </c>
      <c r="B163" t="s">
        <v>348</v>
      </c>
      <c r="C163" t="s">
        <v>313</v>
      </c>
      <c r="D163" t="s">
        <v>314</v>
      </c>
      <c r="E163" t="s">
        <v>315</v>
      </c>
      <c r="F163" t="s">
        <v>316</v>
      </c>
      <c r="G163" t="s">
        <v>317</v>
      </c>
      <c r="H163" t="s">
        <v>318</v>
      </c>
      <c r="I163" t="s">
        <v>319</v>
      </c>
      <c r="J163" t="s">
        <v>320</v>
      </c>
      <c r="K163" t="s">
        <v>321</v>
      </c>
      <c r="L163" t="s">
        <v>322</v>
      </c>
      <c r="M163" t="s">
        <v>401</v>
      </c>
      <c r="N163" t="s">
        <v>402</v>
      </c>
      <c r="O163" t="s">
        <v>248</v>
      </c>
      <c r="P163" t="s">
        <v>249</v>
      </c>
      <c r="Q163">
        <v>13.4</v>
      </c>
      <c r="R163">
        <v>1.2</v>
      </c>
      <c r="S163">
        <v>14.6</v>
      </c>
    </row>
    <row r="164" spans="1:19" x14ac:dyDescent="0.25">
      <c r="A164" t="s">
        <v>347</v>
      </c>
      <c r="B164" t="s">
        <v>348</v>
      </c>
      <c r="C164" t="s">
        <v>313</v>
      </c>
      <c r="D164" t="s">
        <v>314</v>
      </c>
      <c r="E164" t="s">
        <v>315</v>
      </c>
      <c r="F164" t="s">
        <v>316</v>
      </c>
      <c r="G164" t="s">
        <v>317</v>
      </c>
      <c r="H164" t="s">
        <v>318</v>
      </c>
      <c r="I164" t="s">
        <v>319</v>
      </c>
      <c r="J164" t="s">
        <v>320</v>
      </c>
      <c r="K164" t="s">
        <v>321</v>
      </c>
      <c r="L164" t="s">
        <v>322</v>
      </c>
      <c r="M164" t="s">
        <v>323</v>
      </c>
      <c r="N164" t="s">
        <v>257</v>
      </c>
      <c r="O164" t="s">
        <v>242</v>
      </c>
      <c r="P164" t="s">
        <v>243</v>
      </c>
      <c r="Q164">
        <v>26738.9</v>
      </c>
      <c r="R164">
        <v>2220.9</v>
      </c>
      <c r="S164">
        <v>28959.800000000003</v>
      </c>
    </row>
    <row r="165" spans="1:19" x14ac:dyDescent="0.25">
      <c r="A165" t="s">
        <v>347</v>
      </c>
      <c r="B165" t="s">
        <v>348</v>
      </c>
      <c r="C165" t="s">
        <v>313</v>
      </c>
      <c r="D165" t="s">
        <v>314</v>
      </c>
      <c r="E165" t="s">
        <v>315</v>
      </c>
      <c r="F165" t="s">
        <v>316</v>
      </c>
      <c r="G165" t="s">
        <v>317</v>
      </c>
      <c r="H165" t="s">
        <v>318</v>
      </c>
      <c r="I165" t="s">
        <v>319</v>
      </c>
      <c r="J165" t="s">
        <v>320</v>
      </c>
      <c r="K165" t="s">
        <v>321</v>
      </c>
      <c r="L165" t="s">
        <v>322</v>
      </c>
      <c r="M165" t="s">
        <v>323</v>
      </c>
      <c r="N165" t="s">
        <v>257</v>
      </c>
      <c r="O165" t="s">
        <v>244</v>
      </c>
      <c r="P165" t="s">
        <v>245</v>
      </c>
      <c r="Q165">
        <v>117.8</v>
      </c>
      <c r="R165">
        <v>27.1</v>
      </c>
      <c r="S165">
        <v>144.9</v>
      </c>
    </row>
    <row r="166" spans="1:19" x14ac:dyDescent="0.25">
      <c r="A166" t="s">
        <v>347</v>
      </c>
      <c r="B166" t="s">
        <v>348</v>
      </c>
      <c r="C166" t="s">
        <v>313</v>
      </c>
      <c r="D166" t="s">
        <v>314</v>
      </c>
      <c r="E166" t="s">
        <v>315</v>
      </c>
      <c r="F166" t="s">
        <v>316</v>
      </c>
      <c r="G166" t="s">
        <v>317</v>
      </c>
      <c r="H166" t="s">
        <v>318</v>
      </c>
      <c r="I166" t="s">
        <v>319</v>
      </c>
      <c r="J166" t="s">
        <v>320</v>
      </c>
      <c r="K166" t="s">
        <v>321</v>
      </c>
      <c r="L166" t="s">
        <v>322</v>
      </c>
      <c r="M166" t="s">
        <v>323</v>
      </c>
      <c r="N166" t="s">
        <v>257</v>
      </c>
      <c r="O166" t="s">
        <v>246</v>
      </c>
      <c r="P166" t="s">
        <v>247</v>
      </c>
      <c r="Q166">
        <v>7733.8</v>
      </c>
      <c r="R166">
        <v>951.7</v>
      </c>
      <c r="S166">
        <v>8685.5</v>
      </c>
    </row>
    <row r="167" spans="1:19" x14ac:dyDescent="0.25">
      <c r="A167" t="s">
        <v>347</v>
      </c>
      <c r="B167" t="s">
        <v>348</v>
      </c>
      <c r="C167" t="s">
        <v>313</v>
      </c>
      <c r="D167" t="s">
        <v>314</v>
      </c>
      <c r="E167" t="s">
        <v>315</v>
      </c>
      <c r="F167" t="s">
        <v>316</v>
      </c>
      <c r="G167" t="s">
        <v>317</v>
      </c>
      <c r="H167" t="s">
        <v>318</v>
      </c>
      <c r="I167" t="s">
        <v>319</v>
      </c>
      <c r="J167" t="s">
        <v>320</v>
      </c>
      <c r="K167" t="s">
        <v>321</v>
      </c>
      <c r="L167" t="s">
        <v>322</v>
      </c>
      <c r="M167" t="s">
        <v>323</v>
      </c>
      <c r="N167" t="s">
        <v>257</v>
      </c>
      <c r="O167" t="s">
        <v>82</v>
      </c>
      <c r="P167" t="s">
        <v>83</v>
      </c>
      <c r="Q167">
        <v>581.9</v>
      </c>
      <c r="R167">
        <v>755.69999999999993</v>
      </c>
      <c r="S167">
        <v>1337.6</v>
      </c>
    </row>
    <row r="168" spans="1:19" x14ac:dyDescent="0.25">
      <c r="A168" t="s">
        <v>347</v>
      </c>
      <c r="B168" t="s">
        <v>348</v>
      </c>
      <c r="C168" t="s">
        <v>313</v>
      </c>
      <c r="D168" t="s">
        <v>314</v>
      </c>
      <c r="E168" t="s">
        <v>315</v>
      </c>
      <c r="F168" t="s">
        <v>316</v>
      </c>
      <c r="G168" t="s">
        <v>317</v>
      </c>
      <c r="H168" t="s">
        <v>318</v>
      </c>
      <c r="I168" t="s">
        <v>319</v>
      </c>
      <c r="J168" t="s">
        <v>320</v>
      </c>
      <c r="K168" t="s">
        <v>321</v>
      </c>
      <c r="L168" t="s">
        <v>322</v>
      </c>
      <c r="M168" t="s">
        <v>323</v>
      </c>
      <c r="N168" t="s">
        <v>257</v>
      </c>
      <c r="O168" t="s">
        <v>102</v>
      </c>
      <c r="P168" t="s">
        <v>103</v>
      </c>
      <c r="Q168">
        <v>391.4</v>
      </c>
      <c r="R168">
        <v>90</v>
      </c>
      <c r="S168">
        <v>481.4</v>
      </c>
    </row>
    <row r="169" spans="1:19" x14ac:dyDescent="0.25">
      <c r="A169" t="s">
        <v>347</v>
      </c>
      <c r="B169" t="s">
        <v>348</v>
      </c>
      <c r="C169" t="s">
        <v>313</v>
      </c>
      <c r="D169" t="s">
        <v>314</v>
      </c>
      <c r="E169" t="s">
        <v>315</v>
      </c>
      <c r="F169" t="s">
        <v>316</v>
      </c>
      <c r="G169" t="s">
        <v>317</v>
      </c>
      <c r="H169" t="s">
        <v>318</v>
      </c>
      <c r="I169" t="s">
        <v>319</v>
      </c>
      <c r="J169" t="s">
        <v>320</v>
      </c>
      <c r="K169" t="s">
        <v>321</v>
      </c>
      <c r="L169" t="s">
        <v>322</v>
      </c>
      <c r="M169" t="s">
        <v>323</v>
      </c>
      <c r="N169" t="s">
        <v>257</v>
      </c>
      <c r="O169" t="s">
        <v>248</v>
      </c>
      <c r="P169" t="s">
        <v>249</v>
      </c>
      <c r="Q169">
        <v>0.8</v>
      </c>
      <c r="R169">
        <v>0.2</v>
      </c>
      <c r="S169">
        <v>1</v>
      </c>
    </row>
    <row r="170" spans="1:19" x14ac:dyDescent="0.25">
      <c r="A170" t="s">
        <v>347</v>
      </c>
      <c r="B170" t="s">
        <v>348</v>
      </c>
      <c r="C170" t="s">
        <v>313</v>
      </c>
      <c r="D170" t="s">
        <v>314</v>
      </c>
      <c r="E170" t="s">
        <v>315</v>
      </c>
      <c r="F170" t="s">
        <v>316</v>
      </c>
      <c r="G170" t="s">
        <v>317</v>
      </c>
      <c r="H170" t="s">
        <v>318</v>
      </c>
      <c r="I170" t="s">
        <v>319</v>
      </c>
      <c r="J170" t="s">
        <v>320</v>
      </c>
      <c r="K170" t="s">
        <v>321</v>
      </c>
      <c r="L170" t="s">
        <v>322</v>
      </c>
      <c r="M170" t="s">
        <v>323</v>
      </c>
      <c r="N170" t="s">
        <v>257</v>
      </c>
      <c r="O170" t="s">
        <v>250</v>
      </c>
      <c r="P170" t="s">
        <v>251</v>
      </c>
      <c r="Q170">
        <v>1.6</v>
      </c>
      <c r="R170">
        <v>0.4</v>
      </c>
      <c r="S170">
        <v>2</v>
      </c>
    </row>
    <row r="171" spans="1:19" x14ac:dyDescent="0.25">
      <c r="A171" t="s">
        <v>347</v>
      </c>
      <c r="B171" t="s">
        <v>348</v>
      </c>
      <c r="C171" t="s">
        <v>313</v>
      </c>
      <c r="D171" t="s">
        <v>314</v>
      </c>
      <c r="E171" t="s">
        <v>315</v>
      </c>
      <c r="F171" t="s">
        <v>316</v>
      </c>
      <c r="G171" t="s">
        <v>317</v>
      </c>
      <c r="H171" t="s">
        <v>318</v>
      </c>
      <c r="I171" t="s">
        <v>319</v>
      </c>
      <c r="J171" t="s">
        <v>320</v>
      </c>
      <c r="K171" t="s">
        <v>321</v>
      </c>
      <c r="L171" t="s">
        <v>322</v>
      </c>
      <c r="M171" t="s">
        <v>409</v>
      </c>
      <c r="N171" t="s">
        <v>410</v>
      </c>
      <c r="O171" t="s">
        <v>242</v>
      </c>
      <c r="P171" t="s">
        <v>243</v>
      </c>
      <c r="Q171">
        <v>2577.9</v>
      </c>
      <c r="R171">
        <v>245.7</v>
      </c>
      <c r="S171">
        <v>2823.6</v>
      </c>
    </row>
    <row r="172" spans="1:19" x14ac:dyDescent="0.25">
      <c r="A172" t="s">
        <v>347</v>
      </c>
      <c r="B172" t="s">
        <v>348</v>
      </c>
      <c r="C172" t="s">
        <v>313</v>
      </c>
      <c r="D172" t="s">
        <v>314</v>
      </c>
      <c r="E172" t="s">
        <v>315</v>
      </c>
      <c r="F172" t="s">
        <v>316</v>
      </c>
      <c r="G172" t="s">
        <v>317</v>
      </c>
      <c r="H172" t="s">
        <v>318</v>
      </c>
      <c r="I172" t="s">
        <v>319</v>
      </c>
      <c r="J172" t="s">
        <v>320</v>
      </c>
      <c r="K172" t="s">
        <v>321</v>
      </c>
      <c r="L172" t="s">
        <v>322</v>
      </c>
      <c r="M172" t="s">
        <v>409</v>
      </c>
      <c r="N172" t="s">
        <v>410</v>
      </c>
      <c r="O172" t="s">
        <v>246</v>
      </c>
      <c r="P172" t="s">
        <v>247</v>
      </c>
      <c r="Q172">
        <v>778.59999999999991</v>
      </c>
      <c r="R172">
        <v>74.099999999999994</v>
      </c>
      <c r="S172">
        <v>852.69999999999993</v>
      </c>
    </row>
    <row r="173" spans="1:19" x14ac:dyDescent="0.25">
      <c r="A173" t="s">
        <v>347</v>
      </c>
      <c r="B173" t="s">
        <v>348</v>
      </c>
      <c r="C173" t="s">
        <v>313</v>
      </c>
      <c r="D173" t="s">
        <v>314</v>
      </c>
      <c r="E173" t="s">
        <v>315</v>
      </c>
      <c r="F173" t="s">
        <v>316</v>
      </c>
      <c r="G173" t="s">
        <v>317</v>
      </c>
      <c r="H173" t="s">
        <v>318</v>
      </c>
      <c r="I173" t="s">
        <v>319</v>
      </c>
      <c r="J173" t="s">
        <v>320</v>
      </c>
      <c r="K173" t="s">
        <v>321</v>
      </c>
      <c r="L173" t="s">
        <v>322</v>
      </c>
      <c r="M173" t="s">
        <v>324</v>
      </c>
      <c r="N173" t="s">
        <v>218</v>
      </c>
      <c r="O173" t="s">
        <v>102</v>
      </c>
      <c r="P173" t="s">
        <v>103</v>
      </c>
      <c r="Q173">
        <v>96.8</v>
      </c>
      <c r="R173">
        <v>18.8</v>
      </c>
      <c r="S173">
        <v>115.6</v>
      </c>
    </row>
    <row r="174" spans="1:19" x14ac:dyDescent="0.25">
      <c r="A174" t="s">
        <v>347</v>
      </c>
      <c r="B174" t="s">
        <v>348</v>
      </c>
      <c r="C174" t="s">
        <v>313</v>
      </c>
      <c r="D174" t="s">
        <v>314</v>
      </c>
      <c r="E174" t="s">
        <v>315</v>
      </c>
      <c r="F174" t="s">
        <v>316</v>
      </c>
      <c r="G174" t="s">
        <v>317</v>
      </c>
      <c r="H174" t="s">
        <v>318</v>
      </c>
      <c r="I174" t="s">
        <v>319</v>
      </c>
      <c r="J174" t="s">
        <v>320</v>
      </c>
      <c r="K174" t="s">
        <v>321</v>
      </c>
      <c r="L174" t="s">
        <v>322</v>
      </c>
      <c r="M174" t="s">
        <v>411</v>
      </c>
      <c r="N174" t="s">
        <v>267</v>
      </c>
      <c r="O174" t="s">
        <v>102</v>
      </c>
      <c r="P174" t="s">
        <v>103</v>
      </c>
      <c r="Q174">
        <v>454.5</v>
      </c>
      <c r="R174">
        <v>0</v>
      </c>
      <c r="S174">
        <v>454.5</v>
      </c>
    </row>
    <row r="175" spans="1:19" x14ac:dyDescent="0.25">
      <c r="A175" t="s">
        <v>347</v>
      </c>
      <c r="B175" t="s">
        <v>348</v>
      </c>
      <c r="C175" t="s">
        <v>313</v>
      </c>
      <c r="D175" t="s">
        <v>314</v>
      </c>
      <c r="E175" t="s">
        <v>315</v>
      </c>
      <c r="F175" t="s">
        <v>316</v>
      </c>
      <c r="G175" t="s">
        <v>317</v>
      </c>
      <c r="H175" t="s">
        <v>318</v>
      </c>
      <c r="I175" t="s">
        <v>319</v>
      </c>
      <c r="J175" t="s">
        <v>320</v>
      </c>
      <c r="K175" t="s">
        <v>325</v>
      </c>
      <c r="L175" t="s">
        <v>326</v>
      </c>
      <c r="M175" t="s">
        <v>327</v>
      </c>
      <c r="N175" t="s">
        <v>55</v>
      </c>
      <c r="O175" t="s">
        <v>56</v>
      </c>
      <c r="P175" t="s">
        <v>57</v>
      </c>
      <c r="Q175">
        <v>7604</v>
      </c>
      <c r="R175">
        <v>4440.3</v>
      </c>
      <c r="S175">
        <v>12044.300000000001</v>
      </c>
    </row>
    <row r="176" spans="1:19" x14ac:dyDescent="0.25">
      <c r="A176" t="s">
        <v>347</v>
      </c>
      <c r="B176" t="s">
        <v>348</v>
      </c>
      <c r="C176" t="s">
        <v>313</v>
      </c>
      <c r="D176" t="s">
        <v>314</v>
      </c>
      <c r="E176" t="s">
        <v>315</v>
      </c>
      <c r="F176" t="s">
        <v>316</v>
      </c>
      <c r="G176" t="s">
        <v>317</v>
      </c>
      <c r="H176" t="s">
        <v>318</v>
      </c>
      <c r="I176" t="s">
        <v>319</v>
      </c>
      <c r="J176" t="s">
        <v>320</v>
      </c>
      <c r="K176" t="s">
        <v>325</v>
      </c>
      <c r="L176" t="s">
        <v>326</v>
      </c>
      <c r="M176" t="s">
        <v>412</v>
      </c>
      <c r="N176" t="s">
        <v>413</v>
      </c>
      <c r="O176" t="s">
        <v>74</v>
      </c>
      <c r="P176" t="s">
        <v>75</v>
      </c>
      <c r="Q176">
        <v>2034.9</v>
      </c>
      <c r="R176">
        <v>0</v>
      </c>
      <c r="S176">
        <v>2034.9</v>
      </c>
    </row>
    <row r="177" spans="1:19" x14ac:dyDescent="0.25">
      <c r="A177" t="s">
        <v>347</v>
      </c>
      <c r="B177" t="s">
        <v>348</v>
      </c>
      <c r="C177" t="s">
        <v>313</v>
      </c>
      <c r="D177" t="s">
        <v>314</v>
      </c>
      <c r="E177" t="s">
        <v>315</v>
      </c>
      <c r="F177" t="s">
        <v>316</v>
      </c>
      <c r="G177" t="s">
        <v>317</v>
      </c>
      <c r="H177" t="s">
        <v>318</v>
      </c>
      <c r="I177" t="s">
        <v>414</v>
      </c>
      <c r="J177" t="s">
        <v>415</v>
      </c>
      <c r="K177" t="s">
        <v>416</v>
      </c>
      <c r="L177" t="s">
        <v>417</v>
      </c>
      <c r="M177" t="s">
        <v>418</v>
      </c>
      <c r="N177" t="s">
        <v>419</v>
      </c>
      <c r="O177" t="s">
        <v>58</v>
      </c>
      <c r="P177" t="s">
        <v>59</v>
      </c>
      <c r="Q177">
        <v>0</v>
      </c>
      <c r="R177">
        <v>30000</v>
      </c>
      <c r="S177">
        <v>30000</v>
      </c>
    </row>
    <row r="178" spans="1:19" x14ac:dyDescent="0.25">
      <c r="A178" t="s">
        <v>347</v>
      </c>
      <c r="B178" t="s">
        <v>348</v>
      </c>
      <c r="C178" t="s">
        <v>313</v>
      </c>
      <c r="D178" t="s">
        <v>314</v>
      </c>
      <c r="E178" t="s">
        <v>315</v>
      </c>
      <c r="F178" t="s">
        <v>316</v>
      </c>
      <c r="G178" t="s">
        <v>317</v>
      </c>
      <c r="H178" t="s">
        <v>318</v>
      </c>
      <c r="I178" t="s">
        <v>414</v>
      </c>
      <c r="J178" t="s">
        <v>415</v>
      </c>
      <c r="K178" t="s">
        <v>420</v>
      </c>
      <c r="L178" t="s">
        <v>421</v>
      </c>
      <c r="M178" t="s">
        <v>422</v>
      </c>
      <c r="N178" t="s">
        <v>423</v>
      </c>
      <c r="O178" t="s">
        <v>355</v>
      </c>
      <c r="P178" t="s">
        <v>356</v>
      </c>
      <c r="Q178">
        <v>5000</v>
      </c>
      <c r="R178">
        <v>0</v>
      </c>
      <c r="S178">
        <v>5000</v>
      </c>
    </row>
    <row r="179" spans="1:19" x14ac:dyDescent="0.25">
      <c r="A179" t="s">
        <v>347</v>
      </c>
      <c r="B179" t="s">
        <v>348</v>
      </c>
      <c r="C179" t="s">
        <v>313</v>
      </c>
      <c r="D179" t="s">
        <v>314</v>
      </c>
      <c r="E179" t="s">
        <v>315</v>
      </c>
      <c r="F179" t="s">
        <v>316</v>
      </c>
      <c r="G179" t="s">
        <v>317</v>
      </c>
      <c r="H179" t="s">
        <v>318</v>
      </c>
      <c r="I179" t="s">
        <v>424</v>
      </c>
      <c r="J179" t="s">
        <v>425</v>
      </c>
      <c r="K179" t="s">
        <v>426</v>
      </c>
      <c r="L179" t="s">
        <v>427</v>
      </c>
      <c r="M179" t="s">
        <v>428</v>
      </c>
      <c r="N179" t="s">
        <v>429</v>
      </c>
      <c r="O179" t="s">
        <v>355</v>
      </c>
      <c r="P179" t="s">
        <v>356</v>
      </c>
      <c r="Q179">
        <v>1263.8</v>
      </c>
      <c r="R179">
        <v>2682.7</v>
      </c>
      <c r="S179">
        <v>3946.5</v>
      </c>
    </row>
    <row r="180" spans="1:19" x14ac:dyDescent="0.25">
      <c r="A180" t="s">
        <v>347</v>
      </c>
      <c r="B180" t="s">
        <v>348</v>
      </c>
      <c r="C180" t="s">
        <v>313</v>
      </c>
      <c r="D180" t="s">
        <v>314</v>
      </c>
      <c r="E180" t="s">
        <v>315</v>
      </c>
      <c r="F180" t="s">
        <v>316</v>
      </c>
      <c r="G180" t="s">
        <v>317</v>
      </c>
      <c r="H180" t="s">
        <v>318</v>
      </c>
      <c r="I180" t="s">
        <v>349</v>
      </c>
      <c r="J180" t="s">
        <v>350</v>
      </c>
      <c r="K180" t="s">
        <v>430</v>
      </c>
      <c r="L180" t="s">
        <v>431</v>
      </c>
      <c r="M180" t="s">
        <v>432</v>
      </c>
      <c r="N180" t="s">
        <v>433</v>
      </c>
      <c r="O180" t="s">
        <v>74</v>
      </c>
      <c r="P180" t="s">
        <v>75</v>
      </c>
      <c r="Q180">
        <v>3000</v>
      </c>
      <c r="R180">
        <v>-449</v>
      </c>
      <c r="S180">
        <v>2551</v>
      </c>
    </row>
    <row r="181" spans="1:19" x14ac:dyDescent="0.25">
      <c r="A181" t="s">
        <v>347</v>
      </c>
      <c r="B181" t="s">
        <v>348</v>
      </c>
      <c r="C181" t="s">
        <v>313</v>
      </c>
      <c r="D181" t="s">
        <v>314</v>
      </c>
      <c r="E181" t="s">
        <v>315</v>
      </c>
      <c r="F181" t="s">
        <v>316</v>
      </c>
      <c r="G181" t="s">
        <v>317</v>
      </c>
      <c r="H181" t="s">
        <v>318</v>
      </c>
      <c r="I181" t="s">
        <v>349</v>
      </c>
      <c r="J181" t="s">
        <v>350</v>
      </c>
      <c r="K181" t="s">
        <v>430</v>
      </c>
      <c r="L181" t="s">
        <v>431</v>
      </c>
      <c r="M181" t="s">
        <v>432</v>
      </c>
      <c r="N181" t="s">
        <v>433</v>
      </c>
      <c r="O181" t="s">
        <v>355</v>
      </c>
      <c r="P181" t="s">
        <v>356</v>
      </c>
      <c r="Q181">
        <v>1721.2</v>
      </c>
      <c r="R181">
        <v>-370.00000000000006</v>
      </c>
      <c r="S181">
        <v>1351.2000000000003</v>
      </c>
    </row>
    <row r="182" spans="1:19" x14ac:dyDescent="0.25">
      <c r="A182" t="s">
        <v>347</v>
      </c>
      <c r="B182" t="s">
        <v>348</v>
      </c>
      <c r="C182" t="s">
        <v>313</v>
      </c>
      <c r="D182" t="s">
        <v>314</v>
      </c>
      <c r="E182" t="s">
        <v>315</v>
      </c>
      <c r="F182" t="s">
        <v>316</v>
      </c>
      <c r="G182" t="s">
        <v>317</v>
      </c>
      <c r="H182" t="s">
        <v>318</v>
      </c>
      <c r="I182" t="s">
        <v>349</v>
      </c>
      <c r="J182" t="s">
        <v>350</v>
      </c>
      <c r="K182" t="s">
        <v>430</v>
      </c>
      <c r="L182" t="s">
        <v>431</v>
      </c>
      <c r="M182" t="s">
        <v>432</v>
      </c>
      <c r="N182" t="s">
        <v>433</v>
      </c>
      <c r="O182" t="s">
        <v>365</v>
      </c>
      <c r="P182" t="s">
        <v>366</v>
      </c>
      <c r="Q182">
        <v>43000.9</v>
      </c>
      <c r="R182">
        <v>-43000.9</v>
      </c>
      <c r="S182">
        <v>0</v>
      </c>
    </row>
    <row r="183" spans="1:19" x14ac:dyDescent="0.25">
      <c r="A183" t="s">
        <v>347</v>
      </c>
      <c r="B183" t="s">
        <v>348</v>
      </c>
      <c r="C183" t="s">
        <v>313</v>
      </c>
      <c r="D183" t="s">
        <v>314</v>
      </c>
      <c r="E183" t="s">
        <v>315</v>
      </c>
      <c r="F183" t="s">
        <v>316</v>
      </c>
      <c r="G183" t="s">
        <v>317</v>
      </c>
      <c r="H183" t="s">
        <v>318</v>
      </c>
      <c r="I183" t="s">
        <v>349</v>
      </c>
      <c r="J183" t="s">
        <v>350</v>
      </c>
      <c r="K183" t="s">
        <v>430</v>
      </c>
      <c r="L183" t="s">
        <v>431</v>
      </c>
      <c r="M183" t="s">
        <v>432</v>
      </c>
      <c r="N183" t="s">
        <v>433</v>
      </c>
      <c r="O183" t="s">
        <v>46</v>
      </c>
      <c r="P183" t="s">
        <v>47</v>
      </c>
      <c r="Q183">
        <v>0</v>
      </c>
      <c r="R183">
        <v>43877.599999999999</v>
      </c>
      <c r="S183">
        <v>43877.599999999999</v>
      </c>
    </row>
    <row r="184" spans="1:19" x14ac:dyDescent="0.25">
      <c r="A184" t="s">
        <v>347</v>
      </c>
      <c r="B184" t="s">
        <v>348</v>
      </c>
      <c r="C184" t="s">
        <v>313</v>
      </c>
      <c r="D184" t="s">
        <v>314</v>
      </c>
      <c r="E184" t="s">
        <v>315</v>
      </c>
      <c r="F184" t="s">
        <v>316</v>
      </c>
      <c r="G184" t="s">
        <v>317</v>
      </c>
      <c r="H184" t="s">
        <v>318</v>
      </c>
      <c r="I184" t="s">
        <v>349</v>
      </c>
      <c r="J184" t="s">
        <v>350</v>
      </c>
      <c r="K184" t="s">
        <v>434</v>
      </c>
      <c r="L184" t="s">
        <v>435</v>
      </c>
      <c r="M184" t="s">
        <v>436</v>
      </c>
      <c r="N184" t="s">
        <v>437</v>
      </c>
      <c r="O184" t="s">
        <v>355</v>
      </c>
      <c r="P184" t="s">
        <v>356</v>
      </c>
      <c r="Q184">
        <v>1921.8</v>
      </c>
      <c r="R184">
        <v>30108</v>
      </c>
      <c r="S184">
        <v>32029.8</v>
      </c>
    </row>
    <row r="185" spans="1:19" x14ac:dyDescent="0.25">
      <c r="A185" t="s">
        <v>347</v>
      </c>
      <c r="B185" t="s">
        <v>348</v>
      </c>
      <c r="C185" t="s">
        <v>313</v>
      </c>
      <c r="D185" t="s">
        <v>314</v>
      </c>
      <c r="E185" t="s">
        <v>315</v>
      </c>
      <c r="F185" t="s">
        <v>316</v>
      </c>
      <c r="G185" t="s">
        <v>317</v>
      </c>
      <c r="H185" t="s">
        <v>318</v>
      </c>
      <c r="I185" t="s">
        <v>349</v>
      </c>
      <c r="J185" t="s">
        <v>350</v>
      </c>
      <c r="K185" t="s">
        <v>434</v>
      </c>
      <c r="L185" t="s">
        <v>435</v>
      </c>
      <c r="M185" t="s">
        <v>436</v>
      </c>
      <c r="N185" t="s">
        <v>437</v>
      </c>
      <c r="O185" t="s">
        <v>365</v>
      </c>
      <c r="P185" t="s">
        <v>366</v>
      </c>
      <c r="Q185">
        <v>7332</v>
      </c>
      <c r="R185">
        <v>116128.40000000001</v>
      </c>
      <c r="S185">
        <v>123460.40000000001</v>
      </c>
    </row>
    <row r="186" spans="1:19" x14ac:dyDescent="0.25">
      <c r="A186" t="s">
        <v>347</v>
      </c>
      <c r="B186" t="s">
        <v>348</v>
      </c>
      <c r="C186" t="s">
        <v>313</v>
      </c>
      <c r="D186" t="s">
        <v>314</v>
      </c>
      <c r="E186" t="s">
        <v>315</v>
      </c>
      <c r="F186" t="s">
        <v>316</v>
      </c>
      <c r="G186" t="s">
        <v>317</v>
      </c>
      <c r="H186" t="s">
        <v>318</v>
      </c>
      <c r="I186" t="s">
        <v>349</v>
      </c>
      <c r="J186" t="s">
        <v>350</v>
      </c>
      <c r="K186" t="s">
        <v>438</v>
      </c>
      <c r="L186" t="s">
        <v>439</v>
      </c>
      <c r="M186" t="s">
        <v>440</v>
      </c>
      <c r="N186" t="s">
        <v>441</v>
      </c>
      <c r="O186" t="s">
        <v>355</v>
      </c>
      <c r="P186" t="s">
        <v>356</v>
      </c>
      <c r="Q186">
        <v>8891.6</v>
      </c>
      <c r="R186">
        <v>140124.6</v>
      </c>
      <c r="S186">
        <v>149016.19999999998</v>
      </c>
    </row>
    <row r="187" spans="1:19" x14ac:dyDescent="0.25">
      <c r="A187" t="s">
        <v>347</v>
      </c>
      <c r="B187" t="s">
        <v>348</v>
      </c>
      <c r="C187" t="s">
        <v>313</v>
      </c>
      <c r="D187" t="s">
        <v>314</v>
      </c>
      <c r="E187" t="s">
        <v>315</v>
      </c>
      <c r="F187" t="s">
        <v>316</v>
      </c>
      <c r="G187" t="s">
        <v>317</v>
      </c>
      <c r="H187" t="s">
        <v>318</v>
      </c>
      <c r="I187" t="s">
        <v>319</v>
      </c>
      <c r="J187" t="s">
        <v>320</v>
      </c>
      <c r="K187" t="s">
        <v>321</v>
      </c>
      <c r="L187" t="s">
        <v>322</v>
      </c>
      <c r="M187" t="s">
        <v>346</v>
      </c>
      <c r="N187" t="s">
        <v>298</v>
      </c>
      <c r="O187" t="s">
        <v>102</v>
      </c>
      <c r="P187" t="s">
        <v>103</v>
      </c>
      <c r="Q187">
        <v>1500</v>
      </c>
      <c r="R187">
        <v>0</v>
      </c>
      <c r="S187">
        <v>1500</v>
      </c>
    </row>
    <row r="188" spans="1:19" x14ac:dyDescent="0.25">
      <c r="A188" t="s">
        <v>347</v>
      </c>
      <c r="B188" t="s">
        <v>348</v>
      </c>
      <c r="C188" t="s">
        <v>313</v>
      </c>
      <c r="D188" t="s">
        <v>314</v>
      </c>
      <c r="E188" t="s">
        <v>315</v>
      </c>
      <c r="F188" t="s">
        <v>316</v>
      </c>
      <c r="G188" t="s">
        <v>442</v>
      </c>
      <c r="H188" t="s">
        <v>443</v>
      </c>
      <c r="I188" t="s">
        <v>444</v>
      </c>
      <c r="J188" t="s">
        <v>445</v>
      </c>
      <c r="K188" t="s">
        <v>446</v>
      </c>
      <c r="L188" t="s">
        <v>447</v>
      </c>
      <c r="M188" t="s">
        <v>448</v>
      </c>
      <c r="N188" t="s">
        <v>449</v>
      </c>
      <c r="O188" t="s">
        <v>41</v>
      </c>
      <c r="P188" t="s">
        <v>42</v>
      </c>
      <c r="Q188">
        <v>0</v>
      </c>
      <c r="R188">
        <v>4435.5</v>
      </c>
      <c r="S188">
        <v>4435.5</v>
      </c>
    </row>
    <row r="189" spans="1:19" x14ac:dyDescent="0.25">
      <c r="A189" t="s">
        <v>347</v>
      </c>
      <c r="B189" t="s">
        <v>348</v>
      </c>
      <c r="C189" t="s">
        <v>313</v>
      </c>
      <c r="D189" t="s">
        <v>314</v>
      </c>
      <c r="E189" t="s">
        <v>315</v>
      </c>
      <c r="F189" t="s">
        <v>316</v>
      </c>
      <c r="G189" t="s">
        <v>442</v>
      </c>
      <c r="H189" t="s">
        <v>443</v>
      </c>
      <c r="I189" t="s">
        <v>444</v>
      </c>
      <c r="J189" t="s">
        <v>445</v>
      </c>
      <c r="K189" t="s">
        <v>446</v>
      </c>
      <c r="L189" t="s">
        <v>447</v>
      </c>
      <c r="M189" t="s">
        <v>448</v>
      </c>
      <c r="N189" t="s">
        <v>449</v>
      </c>
      <c r="O189" t="s">
        <v>41</v>
      </c>
      <c r="P189" t="s">
        <v>42</v>
      </c>
      <c r="Q189">
        <v>0</v>
      </c>
      <c r="R189">
        <v>69488.800000000003</v>
      </c>
      <c r="S189">
        <v>69488.800000000003</v>
      </c>
    </row>
    <row r="190" spans="1:19" x14ac:dyDescent="0.25">
      <c r="A190" t="s">
        <v>347</v>
      </c>
      <c r="B190" t="s">
        <v>348</v>
      </c>
      <c r="C190" t="s">
        <v>450</v>
      </c>
      <c r="D190" t="s">
        <v>451</v>
      </c>
      <c r="E190" t="s">
        <v>452</v>
      </c>
      <c r="F190" t="s">
        <v>453</v>
      </c>
      <c r="G190" t="s">
        <v>317</v>
      </c>
      <c r="H190" t="s">
        <v>318</v>
      </c>
      <c r="I190" t="s">
        <v>389</v>
      </c>
      <c r="J190" t="s">
        <v>390</v>
      </c>
      <c r="K190" t="s">
        <v>391</v>
      </c>
      <c r="L190" t="s">
        <v>392</v>
      </c>
      <c r="M190" t="s">
        <v>393</v>
      </c>
      <c r="N190" t="s">
        <v>394</v>
      </c>
      <c r="O190" t="s">
        <v>41</v>
      </c>
      <c r="P190" t="s">
        <v>42</v>
      </c>
      <c r="Q190">
        <v>761.8</v>
      </c>
      <c r="R190">
        <v>-761.8</v>
      </c>
      <c r="S190">
        <v>0</v>
      </c>
    </row>
    <row r="191" spans="1:19" x14ac:dyDescent="0.25">
      <c r="A191" t="s">
        <v>347</v>
      </c>
      <c r="B191" t="s">
        <v>348</v>
      </c>
      <c r="C191" t="s">
        <v>450</v>
      </c>
      <c r="D191" t="s">
        <v>451</v>
      </c>
      <c r="E191" t="s">
        <v>452</v>
      </c>
      <c r="F191" t="s">
        <v>453</v>
      </c>
      <c r="G191" t="s">
        <v>442</v>
      </c>
      <c r="H191" t="s">
        <v>443</v>
      </c>
      <c r="I191" t="s">
        <v>444</v>
      </c>
      <c r="J191" t="s">
        <v>445</v>
      </c>
      <c r="K191" t="s">
        <v>454</v>
      </c>
      <c r="L191" t="s">
        <v>455</v>
      </c>
      <c r="M191" t="s">
        <v>456</v>
      </c>
      <c r="N191" t="s">
        <v>449</v>
      </c>
      <c r="O191" t="s">
        <v>64</v>
      </c>
      <c r="P191" t="s">
        <v>65</v>
      </c>
      <c r="Q191">
        <v>0</v>
      </c>
      <c r="R191">
        <v>40331.5</v>
      </c>
      <c r="S191">
        <v>40331.5</v>
      </c>
    </row>
    <row r="192" spans="1:19" x14ac:dyDescent="0.25">
      <c r="A192" t="s">
        <v>347</v>
      </c>
      <c r="B192" t="s">
        <v>348</v>
      </c>
      <c r="C192" t="s">
        <v>450</v>
      </c>
      <c r="D192" t="s">
        <v>451</v>
      </c>
      <c r="E192" t="s">
        <v>452</v>
      </c>
      <c r="F192" t="s">
        <v>453</v>
      </c>
      <c r="G192" t="s">
        <v>442</v>
      </c>
      <c r="H192" t="s">
        <v>443</v>
      </c>
      <c r="I192" t="s">
        <v>444</v>
      </c>
      <c r="J192" t="s">
        <v>445</v>
      </c>
      <c r="K192" t="s">
        <v>446</v>
      </c>
      <c r="L192" t="s">
        <v>447</v>
      </c>
      <c r="M192" t="s">
        <v>448</v>
      </c>
      <c r="N192" t="s">
        <v>449</v>
      </c>
      <c r="O192" t="s">
        <v>41</v>
      </c>
      <c r="P192" t="s">
        <v>42</v>
      </c>
      <c r="Q192">
        <v>0</v>
      </c>
      <c r="R192">
        <v>2232.3000000000002</v>
      </c>
      <c r="S192">
        <v>2232.3000000000002</v>
      </c>
    </row>
    <row r="193" spans="1:19" x14ac:dyDescent="0.25">
      <c r="A193" t="s">
        <v>347</v>
      </c>
      <c r="B193" t="s">
        <v>348</v>
      </c>
      <c r="C193" t="s">
        <v>450</v>
      </c>
      <c r="D193" t="s">
        <v>451</v>
      </c>
      <c r="E193" t="s">
        <v>452</v>
      </c>
      <c r="F193" t="s">
        <v>453</v>
      </c>
      <c r="G193" t="s">
        <v>442</v>
      </c>
      <c r="H193" t="s">
        <v>443</v>
      </c>
      <c r="I193" t="s">
        <v>444</v>
      </c>
      <c r="J193" t="s">
        <v>445</v>
      </c>
      <c r="K193" t="s">
        <v>446</v>
      </c>
      <c r="L193" t="s">
        <v>447</v>
      </c>
      <c r="M193" t="s">
        <v>448</v>
      </c>
      <c r="N193" t="s">
        <v>449</v>
      </c>
      <c r="O193" t="s">
        <v>41</v>
      </c>
      <c r="P193" t="s">
        <v>42</v>
      </c>
      <c r="Q193">
        <v>0</v>
      </c>
      <c r="R193">
        <v>34971.9</v>
      </c>
      <c r="S193">
        <v>34971.9</v>
      </c>
    </row>
    <row r="194" spans="1:19" x14ac:dyDescent="0.25">
      <c r="A194" t="s">
        <v>347</v>
      </c>
      <c r="B194" t="s">
        <v>348</v>
      </c>
      <c r="C194" t="s">
        <v>450</v>
      </c>
      <c r="D194" t="s">
        <v>451</v>
      </c>
      <c r="E194" t="s">
        <v>452</v>
      </c>
      <c r="F194" t="s">
        <v>453</v>
      </c>
      <c r="G194" t="s">
        <v>442</v>
      </c>
      <c r="H194" t="s">
        <v>443</v>
      </c>
      <c r="I194" t="s">
        <v>444</v>
      </c>
      <c r="J194" t="s">
        <v>445</v>
      </c>
      <c r="K194" t="s">
        <v>457</v>
      </c>
      <c r="L194" t="s">
        <v>458</v>
      </c>
      <c r="M194" t="s">
        <v>459</v>
      </c>
      <c r="N194" t="s">
        <v>449</v>
      </c>
      <c r="O194" t="s">
        <v>64</v>
      </c>
      <c r="P194" t="s">
        <v>65</v>
      </c>
      <c r="Q194">
        <v>0</v>
      </c>
      <c r="R194">
        <v>220811.1</v>
      </c>
      <c r="S194">
        <v>220811.1</v>
      </c>
    </row>
    <row r="195" spans="1:19" x14ac:dyDescent="0.25">
      <c r="A195" t="s">
        <v>347</v>
      </c>
      <c r="B195" t="s">
        <v>348</v>
      </c>
      <c r="C195" t="s">
        <v>21</v>
      </c>
      <c r="D195" t="s">
        <v>22</v>
      </c>
      <c r="E195" t="s">
        <v>208</v>
      </c>
      <c r="F195" t="s">
        <v>209</v>
      </c>
      <c r="G195" t="s">
        <v>317</v>
      </c>
      <c r="H195" t="s">
        <v>318</v>
      </c>
      <c r="I195" t="s">
        <v>319</v>
      </c>
      <c r="J195" t="s">
        <v>320</v>
      </c>
      <c r="K195" t="s">
        <v>321</v>
      </c>
      <c r="L195" t="s">
        <v>322</v>
      </c>
      <c r="M195" t="s">
        <v>324</v>
      </c>
      <c r="N195" t="s">
        <v>218</v>
      </c>
      <c r="O195" t="s">
        <v>102</v>
      </c>
      <c r="P195" t="s">
        <v>103</v>
      </c>
      <c r="Q195">
        <v>101</v>
      </c>
      <c r="R195">
        <v>0</v>
      </c>
      <c r="S195">
        <v>101</v>
      </c>
    </row>
    <row r="196" spans="1:19" x14ac:dyDescent="0.25">
      <c r="A196" t="s">
        <v>347</v>
      </c>
      <c r="B196" t="s">
        <v>348</v>
      </c>
      <c r="C196" t="s">
        <v>299</v>
      </c>
      <c r="D196" t="s">
        <v>300</v>
      </c>
      <c r="E196" t="s">
        <v>460</v>
      </c>
      <c r="F196" t="s">
        <v>461</v>
      </c>
      <c r="G196" t="s">
        <v>286</v>
      </c>
      <c r="H196" t="s">
        <v>287</v>
      </c>
      <c r="I196" t="s">
        <v>288</v>
      </c>
      <c r="J196" t="s">
        <v>289</v>
      </c>
      <c r="K196" t="s">
        <v>288</v>
      </c>
      <c r="L196" t="s">
        <v>289</v>
      </c>
      <c r="M196" t="s">
        <v>462</v>
      </c>
      <c r="N196" t="s">
        <v>463</v>
      </c>
      <c r="O196" t="s">
        <v>464</v>
      </c>
      <c r="P196" t="s">
        <v>465</v>
      </c>
      <c r="Q196">
        <v>3241.1</v>
      </c>
      <c r="R196">
        <v>0</v>
      </c>
      <c r="S196">
        <v>3241.1</v>
      </c>
    </row>
    <row r="197" spans="1:19" x14ac:dyDescent="0.25">
      <c r="A197" t="s">
        <v>347</v>
      </c>
      <c r="B197" t="s">
        <v>348</v>
      </c>
      <c r="C197" t="s">
        <v>299</v>
      </c>
      <c r="D197" t="s">
        <v>300</v>
      </c>
      <c r="E197" t="s">
        <v>301</v>
      </c>
      <c r="F197" t="s">
        <v>302</v>
      </c>
      <c r="G197" t="s">
        <v>317</v>
      </c>
      <c r="H197" t="s">
        <v>318</v>
      </c>
      <c r="I197" t="s">
        <v>389</v>
      </c>
      <c r="J197" t="s">
        <v>390</v>
      </c>
      <c r="K197" t="s">
        <v>391</v>
      </c>
      <c r="L197" t="s">
        <v>392</v>
      </c>
      <c r="M197" t="s">
        <v>393</v>
      </c>
      <c r="N197" t="s">
        <v>394</v>
      </c>
      <c r="O197" t="s">
        <v>64</v>
      </c>
      <c r="P197" t="s">
        <v>65</v>
      </c>
      <c r="Q197">
        <v>18550.2</v>
      </c>
      <c r="R197">
        <v>-18550.2</v>
      </c>
      <c r="S197">
        <v>0</v>
      </c>
    </row>
    <row r="198" spans="1:19" x14ac:dyDescent="0.25">
      <c r="A198" t="s">
        <v>347</v>
      </c>
      <c r="B198" t="s">
        <v>348</v>
      </c>
      <c r="C198" t="s">
        <v>299</v>
      </c>
      <c r="D198" t="s">
        <v>300</v>
      </c>
      <c r="E198" t="s">
        <v>301</v>
      </c>
      <c r="F198" t="s">
        <v>302</v>
      </c>
      <c r="G198" t="s">
        <v>442</v>
      </c>
      <c r="H198" t="s">
        <v>443</v>
      </c>
      <c r="I198" t="s">
        <v>466</v>
      </c>
      <c r="J198" t="s">
        <v>467</v>
      </c>
      <c r="K198" t="s">
        <v>468</v>
      </c>
      <c r="L198" t="s">
        <v>469</v>
      </c>
      <c r="M198" t="s">
        <v>470</v>
      </c>
      <c r="N198" t="s">
        <v>449</v>
      </c>
      <c r="O198" t="s">
        <v>64</v>
      </c>
      <c r="P198" t="s">
        <v>65</v>
      </c>
      <c r="Q198">
        <v>0</v>
      </c>
      <c r="R198">
        <v>4451.1000000000004</v>
      </c>
      <c r="S198">
        <v>4451.1000000000004</v>
      </c>
    </row>
    <row r="199" spans="1:19" x14ac:dyDescent="0.25">
      <c r="A199" t="s">
        <v>471</v>
      </c>
      <c r="B199" t="s">
        <v>472</v>
      </c>
      <c r="C199" t="s">
        <v>473</v>
      </c>
      <c r="D199" t="s">
        <v>474</v>
      </c>
      <c r="E199" t="s">
        <v>475</v>
      </c>
      <c r="F199" t="s">
        <v>476</v>
      </c>
      <c r="G199" t="s">
        <v>477</v>
      </c>
      <c r="H199" t="s">
        <v>478</v>
      </c>
      <c r="I199" t="s">
        <v>479</v>
      </c>
      <c r="J199" t="s">
        <v>480</v>
      </c>
      <c r="K199" t="s">
        <v>481</v>
      </c>
      <c r="L199" t="s">
        <v>482</v>
      </c>
      <c r="M199" t="s">
        <v>483</v>
      </c>
      <c r="N199" t="s">
        <v>257</v>
      </c>
      <c r="O199" t="s">
        <v>242</v>
      </c>
      <c r="P199" t="s">
        <v>243</v>
      </c>
      <c r="Q199">
        <v>62986.6</v>
      </c>
      <c r="R199">
        <v>5113.3</v>
      </c>
      <c r="S199">
        <v>68099.899999999994</v>
      </c>
    </row>
    <row r="200" spans="1:19" x14ac:dyDescent="0.25">
      <c r="A200" t="s">
        <v>471</v>
      </c>
      <c r="B200" t="s">
        <v>472</v>
      </c>
      <c r="C200" t="s">
        <v>473</v>
      </c>
      <c r="D200" t="s">
        <v>474</v>
      </c>
      <c r="E200" t="s">
        <v>475</v>
      </c>
      <c r="F200" t="s">
        <v>476</v>
      </c>
      <c r="G200" t="s">
        <v>477</v>
      </c>
      <c r="H200" t="s">
        <v>478</v>
      </c>
      <c r="I200" t="s">
        <v>479</v>
      </c>
      <c r="J200" t="s">
        <v>480</v>
      </c>
      <c r="K200" t="s">
        <v>481</v>
      </c>
      <c r="L200" t="s">
        <v>482</v>
      </c>
      <c r="M200" t="s">
        <v>483</v>
      </c>
      <c r="N200" t="s">
        <v>257</v>
      </c>
      <c r="O200" t="s">
        <v>244</v>
      </c>
      <c r="P200" t="s">
        <v>245</v>
      </c>
      <c r="Q200">
        <v>2527.1999999999998</v>
      </c>
      <c r="R200">
        <v>581.29999999999995</v>
      </c>
      <c r="S200">
        <v>3108.5</v>
      </c>
    </row>
    <row r="201" spans="1:19" x14ac:dyDescent="0.25">
      <c r="A201" t="s">
        <v>471</v>
      </c>
      <c r="B201" t="s">
        <v>472</v>
      </c>
      <c r="C201" t="s">
        <v>473</v>
      </c>
      <c r="D201" t="s">
        <v>474</v>
      </c>
      <c r="E201" t="s">
        <v>475</v>
      </c>
      <c r="F201" t="s">
        <v>476</v>
      </c>
      <c r="G201" t="s">
        <v>477</v>
      </c>
      <c r="H201" t="s">
        <v>478</v>
      </c>
      <c r="I201" t="s">
        <v>479</v>
      </c>
      <c r="J201" t="s">
        <v>480</v>
      </c>
      <c r="K201" t="s">
        <v>481</v>
      </c>
      <c r="L201" t="s">
        <v>482</v>
      </c>
      <c r="M201" t="s">
        <v>483</v>
      </c>
      <c r="N201" t="s">
        <v>257</v>
      </c>
      <c r="O201" t="s">
        <v>246</v>
      </c>
      <c r="P201" t="s">
        <v>247</v>
      </c>
      <c r="Q201">
        <v>19021.599999999999</v>
      </c>
      <c r="R201">
        <v>1544.7</v>
      </c>
      <c r="S201">
        <v>20566.3</v>
      </c>
    </row>
    <row r="202" spans="1:19" x14ac:dyDescent="0.25">
      <c r="A202" t="s">
        <v>471</v>
      </c>
      <c r="B202" t="s">
        <v>472</v>
      </c>
      <c r="C202" t="s">
        <v>473</v>
      </c>
      <c r="D202" t="s">
        <v>474</v>
      </c>
      <c r="E202" t="s">
        <v>475</v>
      </c>
      <c r="F202" t="s">
        <v>476</v>
      </c>
      <c r="G202" t="s">
        <v>477</v>
      </c>
      <c r="H202" t="s">
        <v>478</v>
      </c>
      <c r="I202" t="s">
        <v>479</v>
      </c>
      <c r="J202" t="s">
        <v>480</v>
      </c>
      <c r="K202" t="s">
        <v>481</v>
      </c>
      <c r="L202" t="s">
        <v>482</v>
      </c>
      <c r="M202" t="s">
        <v>483</v>
      </c>
      <c r="N202" t="s">
        <v>257</v>
      </c>
      <c r="O202" t="s">
        <v>82</v>
      </c>
      <c r="P202" t="s">
        <v>83</v>
      </c>
      <c r="Q202">
        <v>2433.3000000000002</v>
      </c>
      <c r="R202">
        <v>572</v>
      </c>
      <c r="S202">
        <v>3005.3</v>
      </c>
    </row>
    <row r="203" spans="1:19" x14ac:dyDescent="0.25">
      <c r="A203" t="s">
        <v>471</v>
      </c>
      <c r="B203" t="s">
        <v>472</v>
      </c>
      <c r="C203" t="s">
        <v>473</v>
      </c>
      <c r="D203" t="s">
        <v>474</v>
      </c>
      <c r="E203" t="s">
        <v>475</v>
      </c>
      <c r="F203" t="s">
        <v>476</v>
      </c>
      <c r="G203" t="s">
        <v>477</v>
      </c>
      <c r="H203" t="s">
        <v>478</v>
      </c>
      <c r="I203" t="s">
        <v>479</v>
      </c>
      <c r="J203" t="s">
        <v>480</v>
      </c>
      <c r="K203" t="s">
        <v>481</v>
      </c>
      <c r="L203" t="s">
        <v>482</v>
      </c>
      <c r="M203" t="s">
        <v>483</v>
      </c>
      <c r="N203" t="s">
        <v>257</v>
      </c>
      <c r="O203" t="s">
        <v>102</v>
      </c>
      <c r="P203" t="s">
        <v>103</v>
      </c>
      <c r="Q203">
        <v>4448.8</v>
      </c>
      <c r="R203">
        <v>1047.5</v>
      </c>
      <c r="S203">
        <v>5496.3</v>
      </c>
    </row>
    <row r="204" spans="1:19" x14ac:dyDescent="0.25">
      <c r="A204" t="s">
        <v>471</v>
      </c>
      <c r="B204" t="s">
        <v>472</v>
      </c>
      <c r="C204" t="s">
        <v>473</v>
      </c>
      <c r="D204" t="s">
        <v>474</v>
      </c>
      <c r="E204" t="s">
        <v>475</v>
      </c>
      <c r="F204" t="s">
        <v>476</v>
      </c>
      <c r="G204" t="s">
        <v>477</v>
      </c>
      <c r="H204" t="s">
        <v>478</v>
      </c>
      <c r="I204" t="s">
        <v>479</v>
      </c>
      <c r="J204" t="s">
        <v>480</v>
      </c>
      <c r="K204" t="s">
        <v>481</v>
      </c>
      <c r="L204" t="s">
        <v>482</v>
      </c>
      <c r="M204" t="s">
        <v>483</v>
      </c>
      <c r="N204" t="s">
        <v>257</v>
      </c>
      <c r="O204" t="s">
        <v>258</v>
      </c>
      <c r="P204" t="s">
        <v>259</v>
      </c>
      <c r="Q204">
        <v>71</v>
      </c>
      <c r="R204">
        <v>0</v>
      </c>
      <c r="S204">
        <v>71</v>
      </c>
    </row>
    <row r="205" spans="1:19" x14ac:dyDescent="0.25">
      <c r="A205" t="s">
        <v>471</v>
      </c>
      <c r="B205" t="s">
        <v>472</v>
      </c>
      <c r="C205" t="s">
        <v>473</v>
      </c>
      <c r="D205" t="s">
        <v>474</v>
      </c>
      <c r="E205" t="s">
        <v>475</v>
      </c>
      <c r="F205" t="s">
        <v>476</v>
      </c>
      <c r="G205" t="s">
        <v>477</v>
      </c>
      <c r="H205" t="s">
        <v>478</v>
      </c>
      <c r="I205" t="s">
        <v>479</v>
      </c>
      <c r="J205" t="s">
        <v>480</v>
      </c>
      <c r="K205" t="s">
        <v>481</v>
      </c>
      <c r="L205" t="s">
        <v>482</v>
      </c>
      <c r="M205" t="s">
        <v>483</v>
      </c>
      <c r="N205" t="s">
        <v>257</v>
      </c>
      <c r="O205" t="s">
        <v>248</v>
      </c>
      <c r="P205" t="s">
        <v>249</v>
      </c>
      <c r="Q205">
        <v>30</v>
      </c>
      <c r="R205">
        <v>0</v>
      </c>
      <c r="S205">
        <v>30</v>
      </c>
    </row>
    <row r="206" spans="1:19" x14ac:dyDescent="0.25">
      <c r="A206" t="s">
        <v>471</v>
      </c>
      <c r="B206" t="s">
        <v>472</v>
      </c>
      <c r="C206" t="s">
        <v>473</v>
      </c>
      <c r="D206" t="s">
        <v>474</v>
      </c>
      <c r="E206" t="s">
        <v>475</v>
      </c>
      <c r="F206" t="s">
        <v>476</v>
      </c>
      <c r="G206" t="s">
        <v>477</v>
      </c>
      <c r="H206" t="s">
        <v>478</v>
      </c>
      <c r="I206" t="s">
        <v>479</v>
      </c>
      <c r="J206" t="s">
        <v>480</v>
      </c>
      <c r="K206" t="s">
        <v>481</v>
      </c>
      <c r="L206" t="s">
        <v>482</v>
      </c>
      <c r="M206" t="s">
        <v>483</v>
      </c>
      <c r="N206" t="s">
        <v>257</v>
      </c>
      <c r="O206" t="s">
        <v>250</v>
      </c>
      <c r="P206" t="s">
        <v>251</v>
      </c>
      <c r="Q206">
        <v>60</v>
      </c>
      <c r="R206">
        <v>0</v>
      </c>
      <c r="S206">
        <v>60</v>
      </c>
    </row>
    <row r="207" spans="1:19" x14ac:dyDescent="0.25">
      <c r="A207" t="s">
        <v>471</v>
      </c>
      <c r="B207" t="s">
        <v>472</v>
      </c>
      <c r="C207" t="s">
        <v>473</v>
      </c>
      <c r="D207" t="s">
        <v>474</v>
      </c>
      <c r="E207" t="s">
        <v>475</v>
      </c>
      <c r="F207" t="s">
        <v>476</v>
      </c>
      <c r="G207" t="s">
        <v>477</v>
      </c>
      <c r="H207" t="s">
        <v>478</v>
      </c>
      <c r="I207" t="s">
        <v>479</v>
      </c>
      <c r="J207" t="s">
        <v>480</v>
      </c>
      <c r="K207" t="s">
        <v>481</v>
      </c>
      <c r="L207" t="s">
        <v>482</v>
      </c>
      <c r="M207" t="s">
        <v>484</v>
      </c>
      <c r="N207" t="s">
        <v>218</v>
      </c>
      <c r="O207" t="s">
        <v>102</v>
      </c>
      <c r="P207" t="s">
        <v>103</v>
      </c>
      <c r="Q207">
        <v>252.79999999999998</v>
      </c>
      <c r="R207">
        <v>24.1</v>
      </c>
      <c r="S207">
        <v>276.89999999999998</v>
      </c>
    </row>
    <row r="208" spans="1:19" x14ac:dyDescent="0.25">
      <c r="A208" t="s">
        <v>471</v>
      </c>
      <c r="B208" t="s">
        <v>472</v>
      </c>
      <c r="C208" t="s">
        <v>473</v>
      </c>
      <c r="D208" t="s">
        <v>474</v>
      </c>
      <c r="E208" t="s">
        <v>475</v>
      </c>
      <c r="F208" t="s">
        <v>476</v>
      </c>
      <c r="G208" t="s">
        <v>477</v>
      </c>
      <c r="H208" t="s">
        <v>478</v>
      </c>
      <c r="I208" t="s">
        <v>479</v>
      </c>
      <c r="J208" t="s">
        <v>480</v>
      </c>
      <c r="K208" t="s">
        <v>481</v>
      </c>
      <c r="L208" t="s">
        <v>482</v>
      </c>
      <c r="M208" t="s">
        <v>485</v>
      </c>
      <c r="N208" t="s">
        <v>267</v>
      </c>
      <c r="O208" t="s">
        <v>102</v>
      </c>
      <c r="P208" t="s">
        <v>103</v>
      </c>
      <c r="Q208">
        <v>454.5</v>
      </c>
      <c r="R208">
        <v>0</v>
      </c>
      <c r="S208">
        <v>454.5</v>
      </c>
    </row>
    <row r="209" spans="1:19" x14ac:dyDescent="0.25">
      <c r="A209" t="s">
        <v>471</v>
      </c>
      <c r="B209" t="s">
        <v>472</v>
      </c>
      <c r="C209" t="s">
        <v>473</v>
      </c>
      <c r="D209" t="s">
        <v>474</v>
      </c>
      <c r="E209" t="s">
        <v>475</v>
      </c>
      <c r="F209" t="s">
        <v>476</v>
      </c>
      <c r="G209" t="s">
        <v>477</v>
      </c>
      <c r="H209" t="s">
        <v>478</v>
      </c>
      <c r="I209" t="s">
        <v>479</v>
      </c>
      <c r="J209" t="s">
        <v>480</v>
      </c>
      <c r="K209" t="s">
        <v>481</v>
      </c>
      <c r="L209" t="s">
        <v>482</v>
      </c>
      <c r="M209" t="s">
        <v>486</v>
      </c>
      <c r="N209" t="s">
        <v>298</v>
      </c>
      <c r="O209" t="s">
        <v>102</v>
      </c>
      <c r="P209" t="s">
        <v>103</v>
      </c>
      <c r="Q209">
        <v>500</v>
      </c>
      <c r="R209">
        <v>0</v>
      </c>
      <c r="S209">
        <v>500</v>
      </c>
    </row>
    <row r="210" spans="1:19" x14ac:dyDescent="0.25">
      <c r="A210" t="s">
        <v>471</v>
      </c>
      <c r="B210" t="s">
        <v>472</v>
      </c>
      <c r="C210" t="s">
        <v>473</v>
      </c>
      <c r="D210" t="s">
        <v>474</v>
      </c>
      <c r="E210" t="s">
        <v>487</v>
      </c>
      <c r="F210" t="s">
        <v>488</v>
      </c>
      <c r="G210" t="s">
        <v>286</v>
      </c>
      <c r="H210" t="s">
        <v>287</v>
      </c>
      <c r="I210" t="s">
        <v>489</v>
      </c>
      <c r="J210" t="s">
        <v>490</v>
      </c>
      <c r="K210" t="s">
        <v>489</v>
      </c>
      <c r="L210" t="s">
        <v>490</v>
      </c>
      <c r="M210" t="s">
        <v>491</v>
      </c>
      <c r="N210" t="s">
        <v>492</v>
      </c>
      <c r="O210" t="s">
        <v>493</v>
      </c>
      <c r="P210" t="s">
        <v>494</v>
      </c>
      <c r="Q210">
        <v>274451.5</v>
      </c>
      <c r="R210">
        <v>0</v>
      </c>
      <c r="S210">
        <v>274451.5</v>
      </c>
    </row>
    <row r="211" spans="1:19" x14ac:dyDescent="0.25">
      <c r="A211" t="s">
        <v>471</v>
      </c>
      <c r="B211" t="s">
        <v>472</v>
      </c>
      <c r="C211" t="s">
        <v>473</v>
      </c>
      <c r="D211" t="s">
        <v>474</v>
      </c>
      <c r="E211" t="s">
        <v>487</v>
      </c>
      <c r="F211" t="s">
        <v>488</v>
      </c>
      <c r="G211" t="s">
        <v>286</v>
      </c>
      <c r="H211" t="s">
        <v>287</v>
      </c>
      <c r="I211" t="s">
        <v>489</v>
      </c>
      <c r="J211" t="s">
        <v>490</v>
      </c>
      <c r="K211" t="s">
        <v>489</v>
      </c>
      <c r="L211" t="s">
        <v>490</v>
      </c>
      <c r="M211" t="s">
        <v>495</v>
      </c>
      <c r="N211" t="s">
        <v>496</v>
      </c>
      <c r="O211" t="s">
        <v>493</v>
      </c>
      <c r="P211" t="s">
        <v>494</v>
      </c>
      <c r="Q211">
        <v>36400</v>
      </c>
      <c r="R211">
        <v>0</v>
      </c>
      <c r="S211">
        <v>36400</v>
      </c>
    </row>
    <row r="212" spans="1:19" x14ac:dyDescent="0.25">
      <c r="A212" t="s">
        <v>471</v>
      </c>
      <c r="B212" t="s">
        <v>472</v>
      </c>
      <c r="C212" t="s">
        <v>473</v>
      </c>
      <c r="D212" t="s">
        <v>474</v>
      </c>
      <c r="E212" t="s">
        <v>497</v>
      </c>
      <c r="F212" t="s">
        <v>498</v>
      </c>
      <c r="G212" t="s">
        <v>477</v>
      </c>
      <c r="H212" t="s">
        <v>478</v>
      </c>
      <c r="I212" t="s">
        <v>499</v>
      </c>
      <c r="J212" t="s">
        <v>500</v>
      </c>
      <c r="K212" t="s">
        <v>501</v>
      </c>
      <c r="L212" t="s">
        <v>502</v>
      </c>
      <c r="M212" t="s">
        <v>503</v>
      </c>
      <c r="N212" t="s">
        <v>504</v>
      </c>
      <c r="O212" t="s">
        <v>102</v>
      </c>
      <c r="P212" t="s">
        <v>103</v>
      </c>
      <c r="Q212">
        <v>600</v>
      </c>
      <c r="R212">
        <v>0</v>
      </c>
      <c r="S212">
        <v>600</v>
      </c>
    </row>
    <row r="213" spans="1:19" x14ac:dyDescent="0.25">
      <c r="A213" t="s">
        <v>471</v>
      </c>
      <c r="B213" t="s">
        <v>472</v>
      </c>
      <c r="C213" t="s">
        <v>473</v>
      </c>
      <c r="D213" t="s">
        <v>474</v>
      </c>
      <c r="E213" t="s">
        <v>497</v>
      </c>
      <c r="F213" t="s">
        <v>498</v>
      </c>
      <c r="G213" t="s">
        <v>477</v>
      </c>
      <c r="H213" t="s">
        <v>478</v>
      </c>
      <c r="I213" t="s">
        <v>499</v>
      </c>
      <c r="J213" t="s">
        <v>500</v>
      </c>
      <c r="K213" t="s">
        <v>501</v>
      </c>
      <c r="L213" t="s">
        <v>502</v>
      </c>
      <c r="M213" t="s">
        <v>505</v>
      </c>
      <c r="N213" t="s">
        <v>506</v>
      </c>
      <c r="O213" t="s">
        <v>102</v>
      </c>
      <c r="P213" t="s">
        <v>103</v>
      </c>
      <c r="Q213">
        <v>3933.3</v>
      </c>
      <c r="R213">
        <v>0</v>
      </c>
      <c r="S213">
        <v>3933.3</v>
      </c>
    </row>
    <row r="214" spans="1:19" x14ac:dyDescent="0.25">
      <c r="A214" t="s">
        <v>471</v>
      </c>
      <c r="B214" t="s">
        <v>472</v>
      </c>
      <c r="C214" t="s">
        <v>473</v>
      </c>
      <c r="D214" t="s">
        <v>474</v>
      </c>
      <c r="E214" t="s">
        <v>497</v>
      </c>
      <c r="F214" t="s">
        <v>498</v>
      </c>
      <c r="G214" t="s">
        <v>477</v>
      </c>
      <c r="H214" t="s">
        <v>478</v>
      </c>
      <c r="I214" t="s">
        <v>499</v>
      </c>
      <c r="J214" t="s">
        <v>500</v>
      </c>
      <c r="K214" t="s">
        <v>501</v>
      </c>
      <c r="L214" t="s">
        <v>502</v>
      </c>
      <c r="M214" t="s">
        <v>507</v>
      </c>
      <c r="N214" t="s">
        <v>508</v>
      </c>
      <c r="O214" t="s">
        <v>102</v>
      </c>
      <c r="P214" t="s">
        <v>103</v>
      </c>
      <c r="Q214">
        <v>343.8</v>
      </c>
      <c r="R214">
        <v>0</v>
      </c>
      <c r="S214">
        <v>343.8</v>
      </c>
    </row>
    <row r="215" spans="1:19" x14ac:dyDescent="0.25">
      <c r="A215" t="s">
        <v>471</v>
      </c>
      <c r="B215" t="s">
        <v>472</v>
      </c>
      <c r="C215" t="s">
        <v>473</v>
      </c>
      <c r="D215" t="s">
        <v>474</v>
      </c>
      <c r="E215" t="s">
        <v>497</v>
      </c>
      <c r="F215" t="s">
        <v>498</v>
      </c>
      <c r="G215" t="s">
        <v>477</v>
      </c>
      <c r="H215" t="s">
        <v>478</v>
      </c>
      <c r="I215" t="s">
        <v>499</v>
      </c>
      <c r="J215" t="s">
        <v>500</v>
      </c>
      <c r="K215" t="s">
        <v>501</v>
      </c>
      <c r="L215" t="s">
        <v>502</v>
      </c>
      <c r="M215" t="s">
        <v>509</v>
      </c>
      <c r="N215" t="s">
        <v>510</v>
      </c>
      <c r="O215" t="s">
        <v>102</v>
      </c>
      <c r="P215" t="s">
        <v>103</v>
      </c>
      <c r="Q215">
        <v>343.5</v>
      </c>
      <c r="R215">
        <v>0</v>
      </c>
      <c r="S215">
        <v>343.5</v>
      </c>
    </row>
    <row r="216" spans="1:19" x14ac:dyDescent="0.25">
      <c r="A216" t="s">
        <v>471</v>
      </c>
      <c r="B216" t="s">
        <v>472</v>
      </c>
      <c r="C216" t="s">
        <v>473</v>
      </c>
      <c r="D216" t="s">
        <v>474</v>
      </c>
      <c r="E216" t="s">
        <v>497</v>
      </c>
      <c r="F216" t="s">
        <v>498</v>
      </c>
      <c r="G216" t="s">
        <v>477</v>
      </c>
      <c r="H216" t="s">
        <v>478</v>
      </c>
      <c r="I216" t="s">
        <v>499</v>
      </c>
      <c r="J216" t="s">
        <v>500</v>
      </c>
      <c r="K216" t="s">
        <v>501</v>
      </c>
      <c r="L216" t="s">
        <v>502</v>
      </c>
      <c r="M216" t="s">
        <v>511</v>
      </c>
      <c r="N216" t="s">
        <v>512</v>
      </c>
      <c r="O216" t="s">
        <v>102</v>
      </c>
      <c r="P216" t="s">
        <v>103</v>
      </c>
      <c r="Q216">
        <v>73.400000000000006</v>
      </c>
      <c r="R216">
        <v>0</v>
      </c>
      <c r="S216">
        <v>73.400000000000006</v>
      </c>
    </row>
    <row r="217" spans="1:19" x14ac:dyDescent="0.25">
      <c r="A217" t="s">
        <v>471</v>
      </c>
      <c r="B217" t="s">
        <v>472</v>
      </c>
      <c r="C217" t="s">
        <v>473</v>
      </c>
      <c r="D217" t="s">
        <v>474</v>
      </c>
      <c r="E217" t="s">
        <v>497</v>
      </c>
      <c r="F217" t="s">
        <v>498</v>
      </c>
      <c r="G217" t="s">
        <v>286</v>
      </c>
      <c r="H217" t="s">
        <v>287</v>
      </c>
      <c r="I217" t="s">
        <v>288</v>
      </c>
      <c r="J217" t="s">
        <v>289</v>
      </c>
      <c r="K217" t="s">
        <v>288</v>
      </c>
      <c r="L217" t="s">
        <v>289</v>
      </c>
      <c r="M217" t="s">
        <v>513</v>
      </c>
      <c r="N217" t="s">
        <v>514</v>
      </c>
      <c r="O217" t="s">
        <v>516</v>
      </c>
      <c r="P217" t="s">
        <v>517</v>
      </c>
      <c r="Q217">
        <v>16260</v>
      </c>
      <c r="R217">
        <v>23401</v>
      </c>
      <c r="S217">
        <v>39661</v>
      </c>
    </row>
    <row r="218" spans="1:19" x14ac:dyDescent="0.25">
      <c r="A218" t="s">
        <v>471</v>
      </c>
      <c r="B218" t="s">
        <v>472</v>
      </c>
      <c r="C218" t="s">
        <v>473</v>
      </c>
      <c r="D218" t="s">
        <v>474</v>
      </c>
      <c r="E218" t="s">
        <v>497</v>
      </c>
      <c r="F218" t="s">
        <v>498</v>
      </c>
      <c r="G218" t="s">
        <v>286</v>
      </c>
      <c r="H218" t="s">
        <v>287</v>
      </c>
      <c r="I218" t="s">
        <v>288</v>
      </c>
      <c r="J218" t="s">
        <v>289</v>
      </c>
      <c r="K218" t="s">
        <v>288</v>
      </c>
      <c r="L218" t="s">
        <v>289</v>
      </c>
      <c r="M218" t="s">
        <v>518</v>
      </c>
      <c r="N218" t="s">
        <v>519</v>
      </c>
      <c r="O218" t="s">
        <v>493</v>
      </c>
      <c r="P218" t="s">
        <v>494</v>
      </c>
      <c r="Q218">
        <v>250000</v>
      </c>
      <c r="R218">
        <v>0</v>
      </c>
      <c r="S218">
        <v>250000</v>
      </c>
    </row>
    <row r="219" spans="1:19" x14ac:dyDescent="0.25">
      <c r="A219" t="s">
        <v>471</v>
      </c>
      <c r="B219" t="s">
        <v>472</v>
      </c>
      <c r="C219" t="s">
        <v>473</v>
      </c>
      <c r="D219" t="s">
        <v>474</v>
      </c>
      <c r="E219" t="s">
        <v>497</v>
      </c>
      <c r="F219" t="s">
        <v>498</v>
      </c>
      <c r="G219" t="s">
        <v>286</v>
      </c>
      <c r="H219" t="s">
        <v>287</v>
      </c>
      <c r="I219" t="s">
        <v>288</v>
      </c>
      <c r="J219" t="s">
        <v>289</v>
      </c>
      <c r="K219" t="s">
        <v>288</v>
      </c>
      <c r="L219" t="s">
        <v>289</v>
      </c>
      <c r="M219" t="s">
        <v>520</v>
      </c>
      <c r="N219" t="s">
        <v>521</v>
      </c>
      <c r="O219" t="s">
        <v>403</v>
      </c>
      <c r="P219" t="s">
        <v>404</v>
      </c>
      <c r="Q219">
        <v>1441808.2</v>
      </c>
      <c r="R219">
        <v>-307053.7</v>
      </c>
      <c r="S219">
        <v>1134754.4999999998</v>
      </c>
    </row>
    <row r="220" spans="1:19" x14ac:dyDescent="0.25">
      <c r="A220" t="s">
        <v>471</v>
      </c>
      <c r="B220" t="s">
        <v>472</v>
      </c>
      <c r="C220" t="s">
        <v>473</v>
      </c>
      <c r="D220" t="s">
        <v>474</v>
      </c>
      <c r="E220" t="s">
        <v>497</v>
      </c>
      <c r="F220" t="s">
        <v>498</v>
      </c>
      <c r="G220" t="s">
        <v>286</v>
      </c>
      <c r="H220" t="s">
        <v>287</v>
      </c>
      <c r="I220" t="s">
        <v>288</v>
      </c>
      <c r="J220" t="s">
        <v>289</v>
      </c>
      <c r="K220" t="s">
        <v>288</v>
      </c>
      <c r="L220" t="s">
        <v>289</v>
      </c>
      <c r="M220" t="s">
        <v>522</v>
      </c>
      <c r="N220" t="s">
        <v>523</v>
      </c>
      <c r="O220" t="s">
        <v>493</v>
      </c>
      <c r="P220" t="s">
        <v>494</v>
      </c>
      <c r="Q220">
        <v>30000</v>
      </c>
      <c r="R220">
        <v>0</v>
      </c>
      <c r="S220">
        <v>30000</v>
      </c>
    </row>
    <row r="221" spans="1:19" x14ac:dyDescent="0.25">
      <c r="A221" t="s">
        <v>471</v>
      </c>
      <c r="B221" t="s">
        <v>472</v>
      </c>
      <c r="C221" t="s">
        <v>524</v>
      </c>
      <c r="D221" t="s">
        <v>525</v>
      </c>
      <c r="E221" t="s">
        <v>526</v>
      </c>
      <c r="F221" t="s">
        <v>527</v>
      </c>
      <c r="G221" t="s">
        <v>286</v>
      </c>
      <c r="H221" t="s">
        <v>287</v>
      </c>
      <c r="I221" t="s">
        <v>288</v>
      </c>
      <c r="J221" t="s">
        <v>289</v>
      </c>
      <c r="K221" t="s">
        <v>288</v>
      </c>
      <c r="L221" t="s">
        <v>289</v>
      </c>
      <c r="M221" t="s">
        <v>528</v>
      </c>
      <c r="N221" t="s">
        <v>529</v>
      </c>
      <c r="O221" t="s">
        <v>68</v>
      </c>
      <c r="P221" t="s">
        <v>69</v>
      </c>
      <c r="Q221">
        <v>42451.7</v>
      </c>
      <c r="R221">
        <v>1453.9</v>
      </c>
      <c r="S221">
        <v>43905.599999999999</v>
      </c>
    </row>
    <row r="222" spans="1:19" x14ac:dyDescent="0.25">
      <c r="A222" t="s">
        <v>471</v>
      </c>
      <c r="B222" t="s">
        <v>472</v>
      </c>
      <c r="C222" t="s">
        <v>530</v>
      </c>
      <c r="D222" t="s">
        <v>531</v>
      </c>
      <c r="E222" t="s">
        <v>532</v>
      </c>
      <c r="F222" t="s">
        <v>533</v>
      </c>
      <c r="G222" t="s">
        <v>286</v>
      </c>
      <c r="H222" t="s">
        <v>287</v>
      </c>
      <c r="I222" t="s">
        <v>288</v>
      </c>
      <c r="J222" t="s">
        <v>289</v>
      </c>
      <c r="K222" t="s">
        <v>288</v>
      </c>
      <c r="L222" t="s">
        <v>289</v>
      </c>
      <c r="M222" t="s">
        <v>534</v>
      </c>
      <c r="N222" t="s">
        <v>535</v>
      </c>
      <c r="O222" t="s">
        <v>493</v>
      </c>
      <c r="P222" t="s">
        <v>494</v>
      </c>
      <c r="Q222">
        <v>47571.7</v>
      </c>
      <c r="R222">
        <v>0</v>
      </c>
      <c r="S222">
        <v>47571.7</v>
      </c>
    </row>
    <row r="223" spans="1:19" x14ac:dyDescent="0.25">
      <c r="A223" t="s">
        <v>471</v>
      </c>
      <c r="B223" t="s">
        <v>472</v>
      </c>
      <c r="C223" t="s">
        <v>313</v>
      </c>
      <c r="D223" t="s">
        <v>314</v>
      </c>
      <c r="E223" t="s">
        <v>536</v>
      </c>
      <c r="F223" t="s">
        <v>537</v>
      </c>
      <c r="G223" t="s">
        <v>477</v>
      </c>
      <c r="H223" t="s">
        <v>478</v>
      </c>
      <c r="I223" t="s">
        <v>479</v>
      </c>
      <c r="J223" t="s">
        <v>480</v>
      </c>
      <c r="K223" t="s">
        <v>538</v>
      </c>
      <c r="L223" t="s">
        <v>539</v>
      </c>
      <c r="M223" t="s">
        <v>540</v>
      </c>
      <c r="N223" t="s">
        <v>541</v>
      </c>
      <c r="O223" t="s">
        <v>82</v>
      </c>
      <c r="P223" t="s">
        <v>83</v>
      </c>
      <c r="Q223">
        <v>52880.399999999994</v>
      </c>
      <c r="R223">
        <v>0</v>
      </c>
      <c r="S223">
        <v>52880.399999999994</v>
      </c>
    </row>
    <row r="224" spans="1:19" x14ac:dyDescent="0.25">
      <c r="A224" t="s">
        <v>471</v>
      </c>
      <c r="B224" t="s">
        <v>472</v>
      </c>
      <c r="C224" t="s">
        <v>21</v>
      </c>
      <c r="D224" t="s">
        <v>22</v>
      </c>
      <c r="E224" t="s">
        <v>208</v>
      </c>
      <c r="F224" t="s">
        <v>209</v>
      </c>
      <c r="G224" t="s">
        <v>477</v>
      </c>
      <c r="H224" t="s">
        <v>478</v>
      </c>
      <c r="I224" t="s">
        <v>479</v>
      </c>
      <c r="J224" t="s">
        <v>480</v>
      </c>
      <c r="K224" t="s">
        <v>481</v>
      </c>
      <c r="L224" t="s">
        <v>482</v>
      </c>
      <c r="M224" t="s">
        <v>484</v>
      </c>
      <c r="N224" t="s">
        <v>218</v>
      </c>
      <c r="O224" t="s">
        <v>102</v>
      </c>
      <c r="P224" t="s">
        <v>103</v>
      </c>
      <c r="Q224">
        <v>275</v>
      </c>
      <c r="R224">
        <v>0</v>
      </c>
      <c r="S224">
        <v>275</v>
      </c>
    </row>
    <row r="225" spans="1:19" x14ac:dyDescent="0.25">
      <c r="A225" t="s">
        <v>471</v>
      </c>
      <c r="B225" t="s">
        <v>472</v>
      </c>
      <c r="C225" t="s">
        <v>542</v>
      </c>
      <c r="D225" t="s">
        <v>543</v>
      </c>
      <c r="E225" t="s">
        <v>544</v>
      </c>
      <c r="F225" t="s">
        <v>545</v>
      </c>
      <c r="G225" t="s">
        <v>477</v>
      </c>
      <c r="H225" t="s">
        <v>478</v>
      </c>
      <c r="I225" t="s">
        <v>499</v>
      </c>
      <c r="J225" t="s">
        <v>500</v>
      </c>
      <c r="K225" t="s">
        <v>546</v>
      </c>
      <c r="L225" t="s">
        <v>547</v>
      </c>
      <c r="M225" t="s">
        <v>548</v>
      </c>
      <c r="N225" t="s">
        <v>549</v>
      </c>
      <c r="O225" t="s">
        <v>550</v>
      </c>
      <c r="P225" t="s">
        <v>551</v>
      </c>
      <c r="Q225">
        <v>1402419.4</v>
      </c>
      <c r="R225">
        <v>-238220.1</v>
      </c>
      <c r="S225">
        <v>1164199.2999999998</v>
      </c>
    </row>
    <row r="226" spans="1:19" x14ac:dyDescent="0.25">
      <c r="A226" t="s">
        <v>471</v>
      </c>
      <c r="B226" t="s">
        <v>472</v>
      </c>
      <c r="C226" t="s">
        <v>552</v>
      </c>
      <c r="D226" t="s">
        <v>553</v>
      </c>
      <c r="E226" t="s">
        <v>554</v>
      </c>
      <c r="F226" t="s">
        <v>555</v>
      </c>
      <c r="G226" t="s">
        <v>477</v>
      </c>
      <c r="H226" t="s">
        <v>478</v>
      </c>
      <c r="I226" t="s">
        <v>556</v>
      </c>
      <c r="J226" t="s">
        <v>557</v>
      </c>
      <c r="K226" t="s">
        <v>558</v>
      </c>
      <c r="L226" t="s">
        <v>559</v>
      </c>
      <c r="M226" t="s">
        <v>560</v>
      </c>
      <c r="N226" t="s">
        <v>561</v>
      </c>
      <c r="O226" t="s">
        <v>562</v>
      </c>
      <c r="P226" t="s">
        <v>563</v>
      </c>
      <c r="Q226">
        <v>2539210.4</v>
      </c>
      <c r="R226">
        <v>143783.6</v>
      </c>
      <c r="S226">
        <v>2682994</v>
      </c>
    </row>
    <row r="227" spans="1:19" x14ac:dyDescent="0.25">
      <c r="A227" t="s">
        <v>471</v>
      </c>
      <c r="B227" t="s">
        <v>472</v>
      </c>
      <c r="C227" t="s">
        <v>552</v>
      </c>
      <c r="D227" t="s">
        <v>553</v>
      </c>
      <c r="E227" t="s">
        <v>564</v>
      </c>
      <c r="F227" t="s">
        <v>565</v>
      </c>
      <c r="G227" t="s">
        <v>477</v>
      </c>
      <c r="H227" t="s">
        <v>478</v>
      </c>
      <c r="I227" t="s">
        <v>556</v>
      </c>
      <c r="J227" t="s">
        <v>557</v>
      </c>
      <c r="K227" t="s">
        <v>558</v>
      </c>
      <c r="L227" t="s">
        <v>559</v>
      </c>
      <c r="M227" t="s">
        <v>566</v>
      </c>
      <c r="N227" t="s">
        <v>567</v>
      </c>
      <c r="O227" t="s">
        <v>568</v>
      </c>
      <c r="P227" t="s">
        <v>565</v>
      </c>
      <c r="Q227">
        <v>46500</v>
      </c>
      <c r="R227">
        <v>0</v>
      </c>
      <c r="S227">
        <v>46500</v>
      </c>
    </row>
    <row r="228" spans="1:19" x14ac:dyDescent="0.25">
      <c r="A228" t="s">
        <v>471</v>
      </c>
      <c r="B228" t="s">
        <v>472</v>
      </c>
      <c r="C228" t="s">
        <v>552</v>
      </c>
      <c r="D228" t="s">
        <v>553</v>
      </c>
      <c r="E228" t="s">
        <v>569</v>
      </c>
      <c r="F228" t="s">
        <v>570</v>
      </c>
      <c r="G228" t="s">
        <v>477</v>
      </c>
      <c r="H228" t="s">
        <v>478</v>
      </c>
      <c r="I228" t="s">
        <v>556</v>
      </c>
      <c r="J228" t="s">
        <v>557</v>
      </c>
      <c r="K228" t="s">
        <v>558</v>
      </c>
      <c r="L228" t="s">
        <v>559</v>
      </c>
      <c r="M228" t="s">
        <v>571</v>
      </c>
      <c r="N228" t="s">
        <v>572</v>
      </c>
      <c r="O228" t="s">
        <v>64</v>
      </c>
      <c r="P228" t="s">
        <v>65</v>
      </c>
      <c r="Q228">
        <v>1721098.3</v>
      </c>
      <c r="R228">
        <v>-840978.2</v>
      </c>
      <c r="S228">
        <v>880120.10000000009</v>
      </c>
    </row>
    <row r="229" spans="1:19" x14ac:dyDescent="0.25">
      <c r="A229" t="s">
        <v>471</v>
      </c>
      <c r="B229" t="s">
        <v>472</v>
      </c>
      <c r="C229" t="s">
        <v>552</v>
      </c>
      <c r="D229" t="s">
        <v>553</v>
      </c>
      <c r="E229" t="s">
        <v>569</v>
      </c>
      <c r="F229" t="s">
        <v>570</v>
      </c>
      <c r="G229" t="s">
        <v>477</v>
      </c>
      <c r="H229" t="s">
        <v>478</v>
      </c>
      <c r="I229" t="s">
        <v>556</v>
      </c>
      <c r="J229" t="s">
        <v>557</v>
      </c>
      <c r="K229" t="s">
        <v>573</v>
      </c>
      <c r="L229" t="s">
        <v>574</v>
      </c>
      <c r="M229" t="s">
        <v>575</v>
      </c>
      <c r="N229" t="s">
        <v>576</v>
      </c>
      <c r="O229" t="s">
        <v>33</v>
      </c>
      <c r="P229" t="s">
        <v>34</v>
      </c>
      <c r="Q229">
        <v>15287.8</v>
      </c>
      <c r="R229">
        <v>0</v>
      </c>
      <c r="S229">
        <v>15287.8</v>
      </c>
    </row>
    <row r="230" spans="1:19" x14ac:dyDescent="0.25">
      <c r="A230" t="s">
        <v>471</v>
      </c>
      <c r="B230" t="s">
        <v>472</v>
      </c>
      <c r="C230" t="s">
        <v>552</v>
      </c>
      <c r="D230" t="s">
        <v>553</v>
      </c>
      <c r="E230" t="s">
        <v>569</v>
      </c>
      <c r="F230" t="s">
        <v>570</v>
      </c>
      <c r="G230" t="s">
        <v>477</v>
      </c>
      <c r="H230" t="s">
        <v>478</v>
      </c>
      <c r="I230" t="s">
        <v>556</v>
      </c>
      <c r="J230" t="s">
        <v>557</v>
      </c>
      <c r="K230" t="s">
        <v>558</v>
      </c>
      <c r="L230" t="s">
        <v>559</v>
      </c>
      <c r="M230" t="s">
        <v>577</v>
      </c>
      <c r="N230" t="s">
        <v>578</v>
      </c>
      <c r="O230" t="s">
        <v>579</v>
      </c>
      <c r="P230" t="s">
        <v>580</v>
      </c>
      <c r="Q230">
        <v>200000</v>
      </c>
      <c r="R230">
        <v>-200000</v>
      </c>
      <c r="S230">
        <v>0</v>
      </c>
    </row>
    <row r="231" spans="1:19" x14ac:dyDescent="0.25">
      <c r="A231" t="s">
        <v>471</v>
      </c>
      <c r="B231" t="s">
        <v>472</v>
      </c>
      <c r="C231" t="s">
        <v>552</v>
      </c>
      <c r="D231" t="s">
        <v>553</v>
      </c>
      <c r="E231" t="s">
        <v>569</v>
      </c>
      <c r="F231" t="s">
        <v>570</v>
      </c>
      <c r="G231" t="s">
        <v>477</v>
      </c>
      <c r="H231" t="s">
        <v>478</v>
      </c>
      <c r="I231" t="s">
        <v>556</v>
      </c>
      <c r="J231" t="s">
        <v>557</v>
      </c>
      <c r="K231" t="s">
        <v>558</v>
      </c>
      <c r="L231" t="s">
        <v>559</v>
      </c>
      <c r="M231" t="s">
        <v>581</v>
      </c>
      <c r="N231" t="s">
        <v>582</v>
      </c>
      <c r="O231" t="s">
        <v>64</v>
      </c>
      <c r="P231" t="s">
        <v>65</v>
      </c>
      <c r="Q231">
        <v>298.2</v>
      </c>
      <c r="R231">
        <v>-6</v>
      </c>
      <c r="S231">
        <v>292.2</v>
      </c>
    </row>
    <row r="232" spans="1:19" x14ac:dyDescent="0.25">
      <c r="A232" t="s">
        <v>471</v>
      </c>
      <c r="B232" t="s">
        <v>472</v>
      </c>
      <c r="C232" t="s">
        <v>552</v>
      </c>
      <c r="D232" t="s">
        <v>553</v>
      </c>
      <c r="E232" t="s">
        <v>569</v>
      </c>
      <c r="F232" t="s">
        <v>570</v>
      </c>
      <c r="G232" t="s">
        <v>477</v>
      </c>
      <c r="H232" t="s">
        <v>478</v>
      </c>
      <c r="I232" t="s">
        <v>556</v>
      </c>
      <c r="J232" t="s">
        <v>557</v>
      </c>
      <c r="K232" t="s">
        <v>558</v>
      </c>
      <c r="L232" t="s">
        <v>559</v>
      </c>
      <c r="M232" t="s">
        <v>583</v>
      </c>
      <c r="N232" t="s">
        <v>584</v>
      </c>
      <c r="O232" t="s">
        <v>68</v>
      </c>
      <c r="P232" t="s">
        <v>69</v>
      </c>
      <c r="Q232">
        <v>1342.3</v>
      </c>
      <c r="R232">
        <v>0</v>
      </c>
      <c r="S232">
        <v>1342.3</v>
      </c>
    </row>
    <row r="233" spans="1:19" x14ac:dyDescent="0.25">
      <c r="A233" t="s">
        <v>471</v>
      </c>
      <c r="B233" t="s">
        <v>472</v>
      </c>
      <c r="C233" t="s">
        <v>552</v>
      </c>
      <c r="D233" t="s">
        <v>553</v>
      </c>
      <c r="E233" t="s">
        <v>569</v>
      </c>
      <c r="F233" t="s">
        <v>570</v>
      </c>
      <c r="G233" t="s">
        <v>477</v>
      </c>
      <c r="H233" t="s">
        <v>478</v>
      </c>
      <c r="I233" t="s">
        <v>556</v>
      </c>
      <c r="J233" t="s">
        <v>557</v>
      </c>
      <c r="K233" t="s">
        <v>558</v>
      </c>
      <c r="L233" t="s">
        <v>559</v>
      </c>
      <c r="M233" t="s">
        <v>585</v>
      </c>
      <c r="N233" t="s">
        <v>586</v>
      </c>
      <c r="O233" t="s">
        <v>64</v>
      </c>
      <c r="P233" t="s">
        <v>65</v>
      </c>
      <c r="Q233">
        <v>273900</v>
      </c>
      <c r="R233">
        <v>26100</v>
      </c>
      <c r="S233">
        <v>300000</v>
      </c>
    </row>
    <row r="234" spans="1:19" x14ac:dyDescent="0.25">
      <c r="A234" t="s">
        <v>45</v>
      </c>
      <c r="B234" t="s">
        <v>587</v>
      </c>
      <c r="C234" t="s">
        <v>313</v>
      </c>
      <c r="D234" t="s">
        <v>314</v>
      </c>
      <c r="E234" t="s">
        <v>588</v>
      </c>
      <c r="F234" t="s">
        <v>589</v>
      </c>
      <c r="G234" t="s">
        <v>590</v>
      </c>
      <c r="H234" t="s">
        <v>591</v>
      </c>
      <c r="I234" t="s">
        <v>592</v>
      </c>
      <c r="J234" t="s">
        <v>593</v>
      </c>
      <c r="K234" t="s">
        <v>594</v>
      </c>
      <c r="L234" t="s">
        <v>595</v>
      </c>
      <c r="M234" t="s">
        <v>596</v>
      </c>
      <c r="N234" t="s">
        <v>257</v>
      </c>
      <c r="O234" t="s">
        <v>242</v>
      </c>
      <c r="P234" t="s">
        <v>243</v>
      </c>
      <c r="Q234">
        <v>25806</v>
      </c>
      <c r="R234">
        <v>2362.8000000000002</v>
      </c>
      <c r="S234">
        <v>28168.799999999999</v>
      </c>
    </row>
    <row r="235" spans="1:19" x14ac:dyDescent="0.25">
      <c r="A235" t="s">
        <v>45</v>
      </c>
      <c r="B235" t="s">
        <v>587</v>
      </c>
      <c r="C235" t="s">
        <v>313</v>
      </c>
      <c r="D235" t="s">
        <v>314</v>
      </c>
      <c r="E235" t="s">
        <v>588</v>
      </c>
      <c r="F235" t="s">
        <v>589</v>
      </c>
      <c r="G235" t="s">
        <v>590</v>
      </c>
      <c r="H235" t="s">
        <v>591</v>
      </c>
      <c r="I235" t="s">
        <v>592</v>
      </c>
      <c r="J235" t="s">
        <v>593</v>
      </c>
      <c r="K235" t="s">
        <v>594</v>
      </c>
      <c r="L235" t="s">
        <v>595</v>
      </c>
      <c r="M235" t="s">
        <v>596</v>
      </c>
      <c r="N235" t="s">
        <v>257</v>
      </c>
      <c r="O235" t="s">
        <v>244</v>
      </c>
      <c r="P235" t="s">
        <v>245</v>
      </c>
      <c r="Q235">
        <v>600</v>
      </c>
      <c r="R235">
        <v>0</v>
      </c>
      <c r="S235">
        <v>600</v>
      </c>
    </row>
    <row r="236" spans="1:19" x14ac:dyDescent="0.25">
      <c r="A236" t="s">
        <v>45</v>
      </c>
      <c r="B236" t="s">
        <v>587</v>
      </c>
      <c r="C236" t="s">
        <v>313</v>
      </c>
      <c r="D236" t="s">
        <v>314</v>
      </c>
      <c r="E236" t="s">
        <v>588</v>
      </c>
      <c r="F236" t="s">
        <v>589</v>
      </c>
      <c r="G236" t="s">
        <v>590</v>
      </c>
      <c r="H236" t="s">
        <v>591</v>
      </c>
      <c r="I236" t="s">
        <v>592</v>
      </c>
      <c r="J236" t="s">
        <v>593</v>
      </c>
      <c r="K236" t="s">
        <v>594</v>
      </c>
      <c r="L236" t="s">
        <v>595</v>
      </c>
      <c r="M236" t="s">
        <v>596</v>
      </c>
      <c r="N236" t="s">
        <v>257</v>
      </c>
      <c r="O236" t="s">
        <v>246</v>
      </c>
      <c r="P236" t="s">
        <v>247</v>
      </c>
      <c r="Q236">
        <v>7793.5</v>
      </c>
      <c r="R236">
        <v>713.4</v>
      </c>
      <c r="S236">
        <v>8506.9</v>
      </c>
    </row>
    <row r="237" spans="1:19" x14ac:dyDescent="0.25">
      <c r="A237" t="s">
        <v>45</v>
      </c>
      <c r="B237" t="s">
        <v>587</v>
      </c>
      <c r="C237" t="s">
        <v>313</v>
      </c>
      <c r="D237" t="s">
        <v>314</v>
      </c>
      <c r="E237" t="s">
        <v>588</v>
      </c>
      <c r="F237" t="s">
        <v>589</v>
      </c>
      <c r="G237" t="s">
        <v>590</v>
      </c>
      <c r="H237" t="s">
        <v>591</v>
      </c>
      <c r="I237" t="s">
        <v>592</v>
      </c>
      <c r="J237" t="s">
        <v>593</v>
      </c>
      <c r="K237" t="s">
        <v>594</v>
      </c>
      <c r="L237" t="s">
        <v>595</v>
      </c>
      <c r="M237" t="s">
        <v>596</v>
      </c>
      <c r="N237" t="s">
        <v>257</v>
      </c>
      <c r="O237" t="s">
        <v>82</v>
      </c>
      <c r="P237" t="s">
        <v>83</v>
      </c>
      <c r="Q237">
        <v>300</v>
      </c>
      <c r="R237">
        <v>0</v>
      </c>
      <c r="S237">
        <v>300</v>
      </c>
    </row>
    <row r="238" spans="1:19" x14ac:dyDescent="0.25">
      <c r="A238" t="s">
        <v>45</v>
      </c>
      <c r="B238" t="s">
        <v>587</v>
      </c>
      <c r="C238" t="s">
        <v>313</v>
      </c>
      <c r="D238" t="s">
        <v>314</v>
      </c>
      <c r="E238" t="s">
        <v>588</v>
      </c>
      <c r="F238" t="s">
        <v>589</v>
      </c>
      <c r="G238" t="s">
        <v>590</v>
      </c>
      <c r="H238" t="s">
        <v>591</v>
      </c>
      <c r="I238" t="s">
        <v>592</v>
      </c>
      <c r="J238" t="s">
        <v>593</v>
      </c>
      <c r="K238" t="s">
        <v>594</v>
      </c>
      <c r="L238" t="s">
        <v>595</v>
      </c>
      <c r="M238" t="s">
        <v>596</v>
      </c>
      <c r="N238" t="s">
        <v>257</v>
      </c>
      <c r="O238" t="s">
        <v>102</v>
      </c>
      <c r="P238" t="s">
        <v>103</v>
      </c>
      <c r="Q238">
        <v>104.6</v>
      </c>
      <c r="R238">
        <v>231.2</v>
      </c>
      <c r="S238">
        <v>335.79999999999995</v>
      </c>
    </row>
    <row r="239" spans="1:19" x14ac:dyDescent="0.25">
      <c r="A239" t="s">
        <v>45</v>
      </c>
      <c r="B239" t="s">
        <v>587</v>
      </c>
      <c r="C239" t="s">
        <v>313</v>
      </c>
      <c r="D239" t="s">
        <v>314</v>
      </c>
      <c r="E239" t="s">
        <v>588</v>
      </c>
      <c r="F239" t="s">
        <v>589</v>
      </c>
      <c r="G239" t="s">
        <v>590</v>
      </c>
      <c r="H239" t="s">
        <v>591</v>
      </c>
      <c r="I239" t="s">
        <v>592</v>
      </c>
      <c r="J239" t="s">
        <v>593</v>
      </c>
      <c r="K239" t="s">
        <v>594</v>
      </c>
      <c r="L239" t="s">
        <v>595</v>
      </c>
      <c r="M239" t="s">
        <v>597</v>
      </c>
      <c r="N239" t="s">
        <v>218</v>
      </c>
      <c r="O239" t="s">
        <v>102</v>
      </c>
      <c r="P239" t="s">
        <v>103</v>
      </c>
      <c r="Q239">
        <v>112.9</v>
      </c>
      <c r="R239">
        <v>10.7</v>
      </c>
      <c r="S239">
        <v>123.60000000000001</v>
      </c>
    </row>
    <row r="240" spans="1:19" x14ac:dyDescent="0.25">
      <c r="A240" t="s">
        <v>45</v>
      </c>
      <c r="B240" t="s">
        <v>587</v>
      </c>
      <c r="C240" t="s">
        <v>313</v>
      </c>
      <c r="D240" t="s">
        <v>314</v>
      </c>
      <c r="E240" t="s">
        <v>588</v>
      </c>
      <c r="F240" t="s">
        <v>589</v>
      </c>
      <c r="G240" t="s">
        <v>590</v>
      </c>
      <c r="H240" t="s">
        <v>591</v>
      </c>
      <c r="I240" t="s">
        <v>592</v>
      </c>
      <c r="J240" t="s">
        <v>593</v>
      </c>
      <c r="K240" t="s">
        <v>594</v>
      </c>
      <c r="L240" t="s">
        <v>595</v>
      </c>
      <c r="M240" t="s">
        <v>598</v>
      </c>
      <c r="N240" t="s">
        <v>267</v>
      </c>
      <c r="O240" t="s">
        <v>102</v>
      </c>
      <c r="P240" t="s">
        <v>103</v>
      </c>
      <c r="Q240">
        <v>454.5</v>
      </c>
      <c r="R240">
        <v>0</v>
      </c>
      <c r="S240">
        <v>454.5</v>
      </c>
    </row>
    <row r="241" spans="1:19" x14ac:dyDescent="0.25">
      <c r="A241" t="s">
        <v>45</v>
      </c>
      <c r="B241" t="s">
        <v>587</v>
      </c>
      <c r="C241" t="s">
        <v>313</v>
      </c>
      <c r="D241" t="s">
        <v>314</v>
      </c>
      <c r="E241" t="s">
        <v>588</v>
      </c>
      <c r="F241" t="s">
        <v>589</v>
      </c>
      <c r="G241" t="s">
        <v>590</v>
      </c>
      <c r="H241" t="s">
        <v>591</v>
      </c>
      <c r="I241" t="s">
        <v>592</v>
      </c>
      <c r="J241" t="s">
        <v>593</v>
      </c>
      <c r="K241" t="s">
        <v>594</v>
      </c>
      <c r="L241" t="s">
        <v>595</v>
      </c>
      <c r="M241" t="s">
        <v>599</v>
      </c>
      <c r="N241" t="s">
        <v>298</v>
      </c>
      <c r="O241" t="s">
        <v>102</v>
      </c>
      <c r="P241" t="s">
        <v>103</v>
      </c>
      <c r="Q241">
        <v>1500</v>
      </c>
      <c r="R241">
        <v>0</v>
      </c>
      <c r="S241">
        <v>1500</v>
      </c>
    </row>
    <row r="242" spans="1:19" x14ac:dyDescent="0.25">
      <c r="A242" t="s">
        <v>45</v>
      </c>
      <c r="B242" t="s">
        <v>587</v>
      </c>
      <c r="C242" t="s">
        <v>313</v>
      </c>
      <c r="D242" t="s">
        <v>314</v>
      </c>
      <c r="E242" t="s">
        <v>536</v>
      </c>
      <c r="F242" t="s">
        <v>537</v>
      </c>
      <c r="G242" t="s">
        <v>590</v>
      </c>
      <c r="H242" t="s">
        <v>591</v>
      </c>
      <c r="I242" t="s">
        <v>600</v>
      </c>
      <c r="J242" t="s">
        <v>601</v>
      </c>
      <c r="K242" t="s">
        <v>602</v>
      </c>
      <c r="L242" t="s">
        <v>603</v>
      </c>
      <c r="M242" t="s">
        <v>604</v>
      </c>
      <c r="N242" t="s">
        <v>605</v>
      </c>
      <c r="O242" t="s">
        <v>82</v>
      </c>
      <c r="P242" t="s">
        <v>83</v>
      </c>
      <c r="Q242">
        <v>427.6</v>
      </c>
      <c r="R242">
        <v>98.4</v>
      </c>
      <c r="S242">
        <v>526</v>
      </c>
    </row>
    <row r="243" spans="1:19" x14ac:dyDescent="0.25">
      <c r="A243" t="s">
        <v>45</v>
      </c>
      <c r="B243" t="s">
        <v>587</v>
      </c>
      <c r="C243" t="s">
        <v>313</v>
      </c>
      <c r="D243" t="s">
        <v>314</v>
      </c>
      <c r="E243" t="s">
        <v>606</v>
      </c>
      <c r="F243" t="s">
        <v>607</v>
      </c>
      <c r="G243" t="s">
        <v>590</v>
      </c>
      <c r="H243" t="s">
        <v>591</v>
      </c>
      <c r="I243" t="s">
        <v>608</v>
      </c>
      <c r="J243" t="s">
        <v>609</v>
      </c>
      <c r="K243" t="s">
        <v>610</v>
      </c>
      <c r="L243" t="s">
        <v>611</v>
      </c>
      <c r="M243" t="s">
        <v>612</v>
      </c>
      <c r="N243" t="s">
        <v>613</v>
      </c>
      <c r="O243" t="s">
        <v>355</v>
      </c>
      <c r="P243" t="s">
        <v>356</v>
      </c>
      <c r="Q243">
        <v>10000</v>
      </c>
      <c r="R243">
        <v>0</v>
      </c>
      <c r="S243">
        <v>10000</v>
      </c>
    </row>
    <row r="244" spans="1:19" x14ac:dyDescent="0.25">
      <c r="A244" t="s">
        <v>45</v>
      </c>
      <c r="B244" t="s">
        <v>587</v>
      </c>
      <c r="C244" t="s">
        <v>313</v>
      </c>
      <c r="D244" t="s">
        <v>314</v>
      </c>
      <c r="E244" t="s">
        <v>606</v>
      </c>
      <c r="F244" t="s">
        <v>607</v>
      </c>
      <c r="G244" t="s">
        <v>590</v>
      </c>
      <c r="H244" t="s">
        <v>591</v>
      </c>
      <c r="I244" t="s">
        <v>614</v>
      </c>
      <c r="J244" t="s">
        <v>615</v>
      </c>
      <c r="K244" t="s">
        <v>616</v>
      </c>
      <c r="L244" t="s">
        <v>617</v>
      </c>
      <c r="M244" t="s">
        <v>618</v>
      </c>
      <c r="N244" t="s">
        <v>619</v>
      </c>
      <c r="O244" t="s">
        <v>58</v>
      </c>
      <c r="P244" t="s">
        <v>59</v>
      </c>
      <c r="Q244">
        <v>135000</v>
      </c>
      <c r="R244">
        <v>41310.300000000003</v>
      </c>
      <c r="S244">
        <v>176310.3</v>
      </c>
    </row>
    <row r="245" spans="1:19" x14ac:dyDescent="0.25">
      <c r="A245" t="s">
        <v>45</v>
      </c>
      <c r="B245" t="s">
        <v>587</v>
      </c>
      <c r="C245" t="s">
        <v>313</v>
      </c>
      <c r="D245" t="s">
        <v>314</v>
      </c>
      <c r="E245" t="s">
        <v>606</v>
      </c>
      <c r="F245" t="s">
        <v>607</v>
      </c>
      <c r="G245" t="s">
        <v>590</v>
      </c>
      <c r="H245" t="s">
        <v>591</v>
      </c>
      <c r="I245" t="s">
        <v>614</v>
      </c>
      <c r="J245" t="s">
        <v>615</v>
      </c>
      <c r="K245" t="s">
        <v>616</v>
      </c>
      <c r="L245" t="s">
        <v>617</v>
      </c>
      <c r="M245" t="s">
        <v>618</v>
      </c>
      <c r="N245" t="s">
        <v>619</v>
      </c>
      <c r="O245" t="s">
        <v>355</v>
      </c>
      <c r="P245" t="s">
        <v>356</v>
      </c>
      <c r="Q245">
        <v>81310.3</v>
      </c>
      <c r="R245">
        <v>-71310.3</v>
      </c>
      <c r="S245">
        <v>10000</v>
      </c>
    </row>
    <row r="246" spans="1:19" x14ac:dyDescent="0.25">
      <c r="A246" t="s">
        <v>45</v>
      </c>
      <c r="B246" t="s">
        <v>587</v>
      </c>
      <c r="C246" t="s">
        <v>313</v>
      </c>
      <c r="D246" t="s">
        <v>314</v>
      </c>
      <c r="E246" t="s">
        <v>606</v>
      </c>
      <c r="F246" t="s">
        <v>607</v>
      </c>
      <c r="G246" t="s">
        <v>590</v>
      </c>
      <c r="H246" t="s">
        <v>591</v>
      </c>
      <c r="I246" t="s">
        <v>614</v>
      </c>
      <c r="J246" t="s">
        <v>615</v>
      </c>
      <c r="K246" t="s">
        <v>616</v>
      </c>
      <c r="L246" t="s">
        <v>617</v>
      </c>
      <c r="M246" t="s">
        <v>618</v>
      </c>
      <c r="N246" t="s">
        <v>619</v>
      </c>
      <c r="O246" t="s">
        <v>46</v>
      </c>
      <c r="P246" t="s">
        <v>47</v>
      </c>
      <c r="Q246">
        <v>6000</v>
      </c>
      <c r="R246">
        <v>30000</v>
      </c>
      <c r="S246">
        <v>36000</v>
      </c>
    </row>
    <row r="247" spans="1:19" x14ac:dyDescent="0.25">
      <c r="A247" t="s">
        <v>45</v>
      </c>
      <c r="B247" t="s">
        <v>587</v>
      </c>
      <c r="C247" t="s">
        <v>313</v>
      </c>
      <c r="D247" t="s">
        <v>314</v>
      </c>
      <c r="E247" t="s">
        <v>606</v>
      </c>
      <c r="F247" t="s">
        <v>607</v>
      </c>
      <c r="G247" t="s">
        <v>590</v>
      </c>
      <c r="H247" t="s">
        <v>591</v>
      </c>
      <c r="I247" t="s">
        <v>600</v>
      </c>
      <c r="J247" t="s">
        <v>601</v>
      </c>
      <c r="K247" t="s">
        <v>620</v>
      </c>
      <c r="L247" t="s">
        <v>621</v>
      </c>
      <c r="M247" t="s">
        <v>622</v>
      </c>
      <c r="N247" t="s">
        <v>623</v>
      </c>
      <c r="O247" t="s">
        <v>64</v>
      </c>
      <c r="P247" t="s">
        <v>65</v>
      </c>
      <c r="Q247">
        <v>3539</v>
      </c>
      <c r="R247">
        <v>814</v>
      </c>
      <c r="S247">
        <v>4353</v>
      </c>
    </row>
    <row r="248" spans="1:19" x14ac:dyDescent="0.25">
      <c r="A248" t="s">
        <v>45</v>
      </c>
      <c r="B248" t="s">
        <v>587</v>
      </c>
      <c r="C248" t="s">
        <v>313</v>
      </c>
      <c r="D248" t="s">
        <v>314</v>
      </c>
      <c r="E248" t="s">
        <v>606</v>
      </c>
      <c r="F248" t="s">
        <v>607</v>
      </c>
      <c r="G248" t="s">
        <v>590</v>
      </c>
      <c r="H248" t="s">
        <v>591</v>
      </c>
      <c r="I248" t="s">
        <v>608</v>
      </c>
      <c r="J248" t="s">
        <v>609</v>
      </c>
      <c r="K248" t="s">
        <v>624</v>
      </c>
      <c r="L248" t="s">
        <v>625</v>
      </c>
      <c r="M248" t="s">
        <v>626</v>
      </c>
      <c r="N248" t="s">
        <v>627</v>
      </c>
      <c r="O248" t="s">
        <v>58</v>
      </c>
      <c r="P248" t="s">
        <v>59</v>
      </c>
      <c r="Q248">
        <v>12195</v>
      </c>
      <c r="R248">
        <v>152805</v>
      </c>
      <c r="S248">
        <v>165000</v>
      </c>
    </row>
    <row r="249" spans="1:19" x14ac:dyDescent="0.25">
      <c r="A249" t="s">
        <v>45</v>
      </c>
      <c r="B249" t="s">
        <v>587</v>
      </c>
      <c r="C249" t="s">
        <v>313</v>
      </c>
      <c r="D249" t="s">
        <v>314</v>
      </c>
      <c r="E249" t="s">
        <v>606</v>
      </c>
      <c r="F249" t="s">
        <v>607</v>
      </c>
      <c r="G249" t="s">
        <v>590</v>
      </c>
      <c r="H249" t="s">
        <v>591</v>
      </c>
      <c r="I249" t="s">
        <v>614</v>
      </c>
      <c r="J249" t="s">
        <v>615</v>
      </c>
      <c r="K249" t="s">
        <v>628</v>
      </c>
      <c r="L249" t="s">
        <v>629</v>
      </c>
      <c r="M249" t="s">
        <v>630</v>
      </c>
      <c r="N249" t="s">
        <v>631</v>
      </c>
      <c r="O249" t="s">
        <v>58</v>
      </c>
      <c r="P249" t="s">
        <v>59</v>
      </c>
      <c r="Q249">
        <v>5888.7</v>
      </c>
      <c r="R249">
        <v>36581.800000000003</v>
      </c>
      <c r="S249">
        <v>42470.500000000007</v>
      </c>
    </row>
    <row r="250" spans="1:19" x14ac:dyDescent="0.25">
      <c r="A250" t="s">
        <v>45</v>
      </c>
      <c r="B250" t="s">
        <v>587</v>
      </c>
      <c r="C250" t="s">
        <v>313</v>
      </c>
      <c r="D250" t="s">
        <v>314</v>
      </c>
      <c r="E250" t="s">
        <v>606</v>
      </c>
      <c r="F250" t="s">
        <v>607</v>
      </c>
      <c r="G250" t="s">
        <v>590</v>
      </c>
      <c r="H250" t="s">
        <v>591</v>
      </c>
      <c r="I250" t="s">
        <v>614</v>
      </c>
      <c r="J250" t="s">
        <v>615</v>
      </c>
      <c r="K250" t="s">
        <v>632</v>
      </c>
      <c r="L250" t="s">
        <v>633</v>
      </c>
      <c r="M250" t="s">
        <v>634</v>
      </c>
      <c r="N250" t="s">
        <v>631</v>
      </c>
      <c r="O250" t="s">
        <v>58</v>
      </c>
      <c r="P250" t="s">
        <v>59</v>
      </c>
      <c r="Q250">
        <v>4172.8999999999996</v>
      </c>
      <c r="R250">
        <v>4268.4000000000005</v>
      </c>
      <c r="S250">
        <v>8441.2999999999993</v>
      </c>
    </row>
    <row r="251" spans="1:19" x14ac:dyDescent="0.25">
      <c r="A251" t="s">
        <v>45</v>
      </c>
      <c r="B251" t="s">
        <v>587</v>
      </c>
      <c r="C251" t="s">
        <v>313</v>
      </c>
      <c r="D251" t="s">
        <v>314</v>
      </c>
      <c r="E251" t="s">
        <v>606</v>
      </c>
      <c r="F251" t="s">
        <v>607</v>
      </c>
      <c r="G251" t="s">
        <v>590</v>
      </c>
      <c r="H251" t="s">
        <v>591</v>
      </c>
      <c r="I251" t="s">
        <v>614</v>
      </c>
      <c r="J251" t="s">
        <v>615</v>
      </c>
      <c r="K251" t="s">
        <v>635</v>
      </c>
      <c r="L251" t="s">
        <v>636</v>
      </c>
      <c r="M251" t="s">
        <v>637</v>
      </c>
      <c r="N251" t="s">
        <v>631</v>
      </c>
      <c r="O251" t="s">
        <v>58</v>
      </c>
      <c r="P251" t="s">
        <v>59</v>
      </c>
      <c r="Q251">
        <v>30747.5</v>
      </c>
      <c r="R251">
        <v>72438</v>
      </c>
      <c r="S251">
        <v>103185.5</v>
      </c>
    </row>
    <row r="252" spans="1:19" x14ac:dyDescent="0.25">
      <c r="A252" t="s">
        <v>45</v>
      </c>
      <c r="B252" t="s">
        <v>587</v>
      </c>
      <c r="C252" t="s">
        <v>313</v>
      </c>
      <c r="D252" t="s">
        <v>314</v>
      </c>
      <c r="E252" t="s">
        <v>606</v>
      </c>
      <c r="F252" t="s">
        <v>607</v>
      </c>
      <c r="G252" t="s">
        <v>590</v>
      </c>
      <c r="H252" t="s">
        <v>591</v>
      </c>
      <c r="I252" t="s">
        <v>614</v>
      </c>
      <c r="J252" t="s">
        <v>615</v>
      </c>
      <c r="K252" t="s">
        <v>635</v>
      </c>
      <c r="L252" t="s">
        <v>636</v>
      </c>
      <c r="M252" t="s">
        <v>637</v>
      </c>
      <c r="N252" t="s">
        <v>631</v>
      </c>
      <c r="O252" t="s">
        <v>365</v>
      </c>
      <c r="P252" t="s">
        <v>366</v>
      </c>
      <c r="Q252">
        <v>254897</v>
      </c>
      <c r="R252">
        <v>-254897</v>
      </c>
      <c r="S252">
        <v>0</v>
      </c>
    </row>
    <row r="253" spans="1:19" x14ac:dyDescent="0.25">
      <c r="A253" t="s">
        <v>45</v>
      </c>
      <c r="B253" t="s">
        <v>587</v>
      </c>
      <c r="C253" t="s">
        <v>21</v>
      </c>
      <c r="D253" t="s">
        <v>22</v>
      </c>
      <c r="E253" t="s">
        <v>208</v>
      </c>
      <c r="F253" t="s">
        <v>209</v>
      </c>
      <c r="G253" t="s">
        <v>590</v>
      </c>
      <c r="H253" t="s">
        <v>591</v>
      </c>
      <c r="I253" t="s">
        <v>592</v>
      </c>
      <c r="J253" t="s">
        <v>593</v>
      </c>
      <c r="K253" t="s">
        <v>594</v>
      </c>
      <c r="L253" t="s">
        <v>595</v>
      </c>
      <c r="M253" t="s">
        <v>597</v>
      </c>
      <c r="N253" t="s">
        <v>218</v>
      </c>
      <c r="O253" t="s">
        <v>102</v>
      </c>
      <c r="P253" t="s">
        <v>103</v>
      </c>
      <c r="Q253">
        <v>104.4</v>
      </c>
      <c r="R253">
        <v>0</v>
      </c>
      <c r="S253">
        <v>104.4</v>
      </c>
    </row>
    <row r="254" spans="1:19" x14ac:dyDescent="0.25">
      <c r="A254" t="s">
        <v>355</v>
      </c>
      <c r="B254" t="s">
        <v>638</v>
      </c>
      <c r="C254" t="s">
        <v>473</v>
      </c>
      <c r="D254" t="s">
        <v>474</v>
      </c>
      <c r="E254" t="s">
        <v>497</v>
      </c>
      <c r="F254" t="s">
        <v>498</v>
      </c>
      <c r="G254" t="s">
        <v>286</v>
      </c>
      <c r="H254" t="s">
        <v>287</v>
      </c>
      <c r="I254" t="s">
        <v>288</v>
      </c>
      <c r="J254" t="s">
        <v>289</v>
      </c>
      <c r="K254" t="s">
        <v>288</v>
      </c>
      <c r="L254" t="s">
        <v>289</v>
      </c>
      <c r="M254" t="s">
        <v>513</v>
      </c>
      <c r="N254" t="s">
        <v>514</v>
      </c>
      <c r="O254" t="s">
        <v>516</v>
      </c>
      <c r="P254" t="s">
        <v>517</v>
      </c>
      <c r="Q254">
        <v>0</v>
      </c>
      <c r="R254">
        <v>95.1</v>
      </c>
      <c r="S254">
        <v>95.1</v>
      </c>
    </row>
    <row r="255" spans="1:19" x14ac:dyDescent="0.25">
      <c r="A255" t="s">
        <v>355</v>
      </c>
      <c r="B255" t="s">
        <v>638</v>
      </c>
      <c r="C255" t="s">
        <v>473</v>
      </c>
      <c r="D255" t="s">
        <v>474</v>
      </c>
      <c r="E255" t="s">
        <v>497</v>
      </c>
      <c r="F255" t="s">
        <v>498</v>
      </c>
      <c r="G255" t="s">
        <v>286</v>
      </c>
      <c r="H255" t="s">
        <v>287</v>
      </c>
      <c r="I255" t="s">
        <v>288</v>
      </c>
      <c r="J255" t="s">
        <v>289</v>
      </c>
      <c r="K255" t="s">
        <v>288</v>
      </c>
      <c r="L255" t="s">
        <v>289</v>
      </c>
      <c r="M255" t="s">
        <v>639</v>
      </c>
      <c r="N255" t="s">
        <v>640</v>
      </c>
      <c r="O255" t="s">
        <v>641</v>
      </c>
      <c r="P255" t="s">
        <v>642</v>
      </c>
      <c r="Q255">
        <v>200000</v>
      </c>
      <c r="R255">
        <v>-200000</v>
      </c>
      <c r="S255">
        <v>0</v>
      </c>
    </row>
    <row r="256" spans="1:19" x14ac:dyDescent="0.25">
      <c r="A256" t="s">
        <v>355</v>
      </c>
      <c r="B256" t="s">
        <v>638</v>
      </c>
      <c r="C256" t="s">
        <v>530</v>
      </c>
      <c r="D256" t="s">
        <v>531</v>
      </c>
      <c r="E256" t="s">
        <v>643</v>
      </c>
      <c r="F256" t="s">
        <v>644</v>
      </c>
      <c r="G256" t="s">
        <v>645</v>
      </c>
      <c r="H256" t="s">
        <v>646</v>
      </c>
      <c r="I256" t="s">
        <v>647</v>
      </c>
      <c r="J256" t="s">
        <v>648</v>
      </c>
      <c r="K256" t="s">
        <v>649</v>
      </c>
      <c r="L256" t="s">
        <v>650</v>
      </c>
      <c r="M256" t="s">
        <v>651</v>
      </c>
      <c r="N256" t="s">
        <v>652</v>
      </c>
      <c r="O256" t="s">
        <v>653</v>
      </c>
      <c r="P256" t="s">
        <v>654</v>
      </c>
      <c r="Q256">
        <v>6538.4</v>
      </c>
      <c r="R256">
        <v>0</v>
      </c>
      <c r="S256">
        <v>6538.4</v>
      </c>
    </row>
    <row r="257" spans="1:19" x14ac:dyDescent="0.25">
      <c r="A257" t="s">
        <v>355</v>
      </c>
      <c r="B257" t="s">
        <v>638</v>
      </c>
      <c r="C257" t="s">
        <v>530</v>
      </c>
      <c r="D257" t="s">
        <v>531</v>
      </c>
      <c r="E257" t="s">
        <v>643</v>
      </c>
      <c r="F257" t="s">
        <v>644</v>
      </c>
      <c r="G257" t="s">
        <v>645</v>
      </c>
      <c r="H257" t="s">
        <v>646</v>
      </c>
      <c r="I257" t="s">
        <v>647</v>
      </c>
      <c r="J257" t="s">
        <v>648</v>
      </c>
      <c r="K257" t="s">
        <v>649</v>
      </c>
      <c r="L257" t="s">
        <v>650</v>
      </c>
      <c r="M257" t="s">
        <v>655</v>
      </c>
      <c r="N257" t="s">
        <v>656</v>
      </c>
      <c r="O257" t="s">
        <v>653</v>
      </c>
      <c r="P257" t="s">
        <v>654</v>
      </c>
      <c r="Q257">
        <v>1517.8</v>
      </c>
      <c r="R257">
        <v>-1517.8</v>
      </c>
      <c r="S257">
        <v>0</v>
      </c>
    </row>
    <row r="258" spans="1:19" x14ac:dyDescent="0.25">
      <c r="A258" t="s">
        <v>355</v>
      </c>
      <c r="B258" t="s">
        <v>638</v>
      </c>
      <c r="C258" t="s">
        <v>530</v>
      </c>
      <c r="D258" t="s">
        <v>531</v>
      </c>
      <c r="E258" t="s">
        <v>643</v>
      </c>
      <c r="F258" t="s">
        <v>644</v>
      </c>
      <c r="G258" t="s">
        <v>645</v>
      </c>
      <c r="H258" t="s">
        <v>646</v>
      </c>
      <c r="I258" t="s">
        <v>647</v>
      </c>
      <c r="J258" t="s">
        <v>648</v>
      </c>
      <c r="K258" t="s">
        <v>649</v>
      </c>
      <c r="L258" t="s">
        <v>650</v>
      </c>
      <c r="M258" t="s">
        <v>657</v>
      </c>
      <c r="N258" t="s">
        <v>658</v>
      </c>
      <c r="O258" t="s">
        <v>653</v>
      </c>
      <c r="P258" t="s">
        <v>654</v>
      </c>
      <c r="Q258">
        <v>0</v>
      </c>
      <c r="R258">
        <v>596.70000000000005</v>
      </c>
      <c r="S258">
        <v>596.70000000000005</v>
      </c>
    </row>
    <row r="259" spans="1:19" x14ac:dyDescent="0.25">
      <c r="A259" t="s">
        <v>355</v>
      </c>
      <c r="B259" t="s">
        <v>638</v>
      </c>
      <c r="C259" t="s">
        <v>313</v>
      </c>
      <c r="D259" t="s">
        <v>314</v>
      </c>
      <c r="E259" t="s">
        <v>659</v>
      </c>
      <c r="F259" t="s">
        <v>660</v>
      </c>
      <c r="G259" t="s">
        <v>661</v>
      </c>
      <c r="H259" t="s">
        <v>662</v>
      </c>
      <c r="I259" t="s">
        <v>663</v>
      </c>
      <c r="J259" t="s">
        <v>664</v>
      </c>
      <c r="K259" t="s">
        <v>665</v>
      </c>
      <c r="L259" t="s">
        <v>666</v>
      </c>
      <c r="M259" t="s">
        <v>667</v>
      </c>
      <c r="N259" t="s">
        <v>668</v>
      </c>
      <c r="O259" t="s">
        <v>653</v>
      </c>
      <c r="P259" t="s">
        <v>654</v>
      </c>
      <c r="Q259">
        <v>14195.2</v>
      </c>
      <c r="R259">
        <v>5232.2</v>
      </c>
      <c r="S259">
        <v>19427.400000000001</v>
      </c>
    </row>
    <row r="260" spans="1:19" x14ac:dyDescent="0.25">
      <c r="A260" t="s">
        <v>355</v>
      </c>
      <c r="B260" t="s">
        <v>638</v>
      </c>
      <c r="C260" t="s">
        <v>313</v>
      </c>
      <c r="D260" t="s">
        <v>314</v>
      </c>
      <c r="E260" t="s">
        <v>659</v>
      </c>
      <c r="F260" t="s">
        <v>660</v>
      </c>
      <c r="G260" t="s">
        <v>661</v>
      </c>
      <c r="H260" t="s">
        <v>662</v>
      </c>
      <c r="I260" t="s">
        <v>663</v>
      </c>
      <c r="J260" t="s">
        <v>664</v>
      </c>
      <c r="K260" t="s">
        <v>665</v>
      </c>
      <c r="L260" t="s">
        <v>666</v>
      </c>
      <c r="M260" t="s">
        <v>669</v>
      </c>
      <c r="N260" t="s">
        <v>670</v>
      </c>
      <c r="O260" t="s">
        <v>653</v>
      </c>
      <c r="P260" t="s">
        <v>654</v>
      </c>
      <c r="Q260">
        <v>75584.800000000003</v>
      </c>
      <c r="R260">
        <v>0</v>
      </c>
      <c r="S260">
        <v>75584.800000000003</v>
      </c>
    </row>
    <row r="261" spans="1:19" x14ac:dyDescent="0.25">
      <c r="A261" t="s">
        <v>355</v>
      </c>
      <c r="B261" t="s">
        <v>638</v>
      </c>
      <c r="C261" t="s">
        <v>313</v>
      </c>
      <c r="D261" t="s">
        <v>314</v>
      </c>
      <c r="E261" t="s">
        <v>671</v>
      </c>
      <c r="F261" t="s">
        <v>672</v>
      </c>
      <c r="G261" t="s">
        <v>673</v>
      </c>
      <c r="H261" t="s">
        <v>674</v>
      </c>
      <c r="I261" t="s">
        <v>675</v>
      </c>
      <c r="J261" t="s">
        <v>676</v>
      </c>
      <c r="K261" t="s">
        <v>677</v>
      </c>
      <c r="L261" t="s">
        <v>678</v>
      </c>
      <c r="M261" t="s">
        <v>679</v>
      </c>
      <c r="N261" t="s">
        <v>680</v>
      </c>
      <c r="O261" t="s">
        <v>41</v>
      </c>
      <c r="P261" t="s">
        <v>42</v>
      </c>
      <c r="Q261">
        <v>0</v>
      </c>
      <c r="R261">
        <v>105141.5</v>
      </c>
      <c r="S261">
        <v>105141.5</v>
      </c>
    </row>
    <row r="262" spans="1:19" x14ac:dyDescent="0.25">
      <c r="A262" t="s">
        <v>355</v>
      </c>
      <c r="B262" t="s">
        <v>638</v>
      </c>
      <c r="C262" t="s">
        <v>313</v>
      </c>
      <c r="D262" t="s">
        <v>314</v>
      </c>
      <c r="E262" t="s">
        <v>536</v>
      </c>
      <c r="F262" t="s">
        <v>537</v>
      </c>
      <c r="G262" t="s">
        <v>673</v>
      </c>
      <c r="H262" t="s">
        <v>674</v>
      </c>
      <c r="I262" t="s">
        <v>681</v>
      </c>
      <c r="J262" t="s">
        <v>682</v>
      </c>
      <c r="K262" t="s">
        <v>683</v>
      </c>
      <c r="L262" t="s">
        <v>684</v>
      </c>
      <c r="M262" t="s">
        <v>685</v>
      </c>
      <c r="N262" t="s">
        <v>686</v>
      </c>
      <c r="O262" t="s">
        <v>82</v>
      </c>
      <c r="P262" t="s">
        <v>83</v>
      </c>
      <c r="Q262">
        <v>0</v>
      </c>
      <c r="R262">
        <v>3618.3</v>
      </c>
      <c r="S262">
        <v>3618.3</v>
      </c>
    </row>
    <row r="263" spans="1:19" x14ac:dyDescent="0.25">
      <c r="A263" t="s">
        <v>355</v>
      </c>
      <c r="B263" t="s">
        <v>638</v>
      </c>
      <c r="C263" t="s">
        <v>313</v>
      </c>
      <c r="D263" t="s">
        <v>314</v>
      </c>
      <c r="E263" t="s">
        <v>606</v>
      </c>
      <c r="F263" t="s">
        <v>607</v>
      </c>
      <c r="G263" t="s">
        <v>590</v>
      </c>
      <c r="H263" t="s">
        <v>591</v>
      </c>
      <c r="I263" t="s">
        <v>614</v>
      </c>
      <c r="J263" t="s">
        <v>615</v>
      </c>
      <c r="K263" t="s">
        <v>687</v>
      </c>
      <c r="L263" t="s">
        <v>688</v>
      </c>
      <c r="M263" t="s">
        <v>689</v>
      </c>
      <c r="N263" t="s">
        <v>690</v>
      </c>
      <c r="O263" t="s">
        <v>653</v>
      </c>
      <c r="P263" t="s">
        <v>654</v>
      </c>
      <c r="Q263">
        <v>1324.8</v>
      </c>
      <c r="R263">
        <v>0</v>
      </c>
      <c r="S263">
        <v>1324.8</v>
      </c>
    </row>
    <row r="264" spans="1:19" x14ac:dyDescent="0.25">
      <c r="A264" t="s">
        <v>355</v>
      </c>
      <c r="B264" t="s">
        <v>638</v>
      </c>
      <c r="C264" t="s">
        <v>313</v>
      </c>
      <c r="D264" t="s">
        <v>314</v>
      </c>
      <c r="E264" t="s">
        <v>606</v>
      </c>
      <c r="F264" t="s">
        <v>607</v>
      </c>
      <c r="G264" t="s">
        <v>317</v>
      </c>
      <c r="H264" t="s">
        <v>318</v>
      </c>
      <c r="I264" t="s">
        <v>319</v>
      </c>
      <c r="J264" t="s">
        <v>320</v>
      </c>
      <c r="K264" t="s">
        <v>691</v>
      </c>
      <c r="L264" t="s">
        <v>692</v>
      </c>
      <c r="M264" t="s">
        <v>693</v>
      </c>
      <c r="N264" t="s">
        <v>694</v>
      </c>
      <c r="O264" t="s">
        <v>653</v>
      </c>
      <c r="P264" t="s">
        <v>654</v>
      </c>
      <c r="Q264">
        <v>0</v>
      </c>
      <c r="R264">
        <v>13790</v>
      </c>
      <c r="S264">
        <v>13790</v>
      </c>
    </row>
    <row r="265" spans="1:19" x14ac:dyDescent="0.25">
      <c r="A265" t="s">
        <v>355</v>
      </c>
      <c r="B265" t="s">
        <v>638</v>
      </c>
      <c r="C265" t="s">
        <v>313</v>
      </c>
      <c r="D265" t="s">
        <v>314</v>
      </c>
      <c r="E265" t="s">
        <v>606</v>
      </c>
      <c r="F265" t="s">
        <v>607</v>
      </c>
      <c r="G265" t="s">
        <v>673</v>
      </c>
      <c r="H265" t="s">
        <v>674</v>
      </c>
      <c r="I265" t="s">
        <v>675</v>
      </c>
      <c r="J265" t="s">
        <v>676</v>
      </c>
      <c r="K265" t="s">
        <v>695</v>
      </c>
      <c r="L265" t="s">
        <v>696</v>
      </c>
      <c r="M265" t="s">
        <v>697</v>
      </c>
      <c r="N265" t="s">
        <v>698</v>
      </c>
      <c r="O265" t="s">
        <v>64</v>
      </c>
      <c r="P265" t="s">
        <v>65</v>
      </c>
      <c r="Q265">
        <v>4871.5</v>
      </c>
      <c r="R265">
        <v>49096</v>
      </c>
      <c r="S265">
        <v>53967.5</v>
      </c>
    </row>
    <row r="266" spans="1:19" x14ac:dyDescent="0.25">
      <c r="A266" t="s">
        <v>355</v>
      </c>
      <c r="B266" t="s">
        <v>638</v>
      </c>
      <c r="C266" t="s">
        <v>313</v>
      </c>
      <c r="D266" t="s">
        <v>314</v>
      </c>
      <c r="E266" t="s">
        <v>606</v>
      </c>
      <c r="F266" t="s">
        <v>607</v>
      </c>
      <c r="G266" t="s">
        <v>673</v>
      </c>
      <c r="H266" t="s">
        <v>674</v>
      </c>
      <c r="I266" t="s">
        <v>675</v>
      </c>
      <c r="J266" t="s">
        <v>676</v>
      </c>
      <c r="K266" t="s">
        <v>695</v>
      </c>
      <c r="L266" t="s">
        <v>696</v>
      </c>
      <c r="M266" t="s">
        <v>699</v>
      </c>
      <c r="N266" t="s">
        <v>700</v>
      </c>
      <c r="O266" t="s">
        <v>701</v>
      </c>
      <c r="P266" t="s">
        <v>702</v>
      </c>
      <c r="Q266">
        <v>0</v>
      </c>
      <c r="R266">
        <v>4861.2</v>
      </c>
      <c r="S266">
        <v>4861.2</v>
      </c>
    </row>
    <row r="267" spans="1:19" x14ac:dyDescent="0.25">
      <c r="A267" t="s">
        <v>355</v>
      </c>
      <c r="B267" t="s">
        <v>638</v>
      </c>
      <c r="C267" t="s">
        <v>313</v>
      </c>
      <c r="D267" t="s">
        <v>314</v>
      </c>
      <c r="E267" t="s">
        <v>606</v>
      </c>
      <c r="F267" t="s">
        <v>607</v>
      </c>
      <c r="G267" t="s">
        <v>673</v>
      </c>
      <c r="H267" t="s">
        <v>674</v>
      </c>
      <c r="I267" t="s">
        <v>675</v>
      </c>
      <c r="J267" t="s">
        <v>676</v>
      </c>
      <c r="K267" t="s">
        <v>695</v>
      </c>
      <c r="L267" t="s">
        <v>696</v>
      </c>
      <c r="M267" t="s">
        <v>703</v>
      </c>
      <c r="N267" t="s">
        <v>704</v>
      </c>
      <c r="O267" t="s">
        <v>82</v>
      </c>
      <c r="P267" t="s">
        <v>83</v>
      </c>
      <c r="Q267">
        <v>0</v>
      </c>
      <c r="R267">
        <v>1610.9</v>
      </c>
      <c r="S267">
        <v>1610.9</v>
      </c>
    </row>
    <row r="268" spans="1:19" x14ac:dyDescent="0.25">
      <c r="A268" t="s">
        <v>355</v>
      </c>
      <c r="B268" t="s">
        <v>638</v>
      </c>
      <c r="C268" t="s">
        <v>313</v>
      </c>
      <c r="D268" t="s">
        <v>314</v>
      </c>
      <c r="E268" t="s">
        <v>606</v>
      </c>
      <c r="F268" t="s">
        <v>607</v>
      </c>
      <c r="G268" t="s">
        <v>673</v>
      </c>
      <c r="H268" t="s">
        <v>674</v>
      </c>
      <c r="I268" t="s">
        <v>681</v>
      </c>
      <c r="J268" t="s">
        <v>682</v>
      </c>
      <c r="K268" t="s">
        <v>705</v>
      </c>
      <c r="L268" t="s">
        <v>706</v>
      </c>
      <c r="M268" t="s">
        <v>707</v>
      </c>
      <c r="N268" t="s">
        <v>55</v>
      </c>
      <c r="O268" t="s">
        <v>56</v>
      </c>
      <c r="P268" t="s">
        <v>57</v>
      </c>
      <c r="Q268">
        <v>7947.3</v>
      </c>
      <c r="R268">
        <v>1092.9000000000001</v>
      </c>
      <c r="S268">
        <v>9040.2000000000007</v>
      </c>
    </row>
    <row r="269" spans="1:19" x14ac:dyDescent="0.25">
      <c r="A269" t="s">
        <v>355</v>
      </c>
      <c r="B269" t="s">
        <v>638</v>
      </c>
      <c r="C269" t="s">
        <v>313</v>
      </c>
      <c r="D269" t="s">
        <v>314</v>
      </c>
      <c r="E269" t="s">
        <v>606</v>
      </c>
      <c r="F269" t="s">
        <v>607</v>
      </c>
      <c r="G269" t="s">
        <v>673</v>
      </c>
      <c r="H269" t="s">
        <v>674</v>
      </c>
      <c r="I269" t="s">
        <v>681</v>
      </c>
      <c r="J269" t="s">
        <v>682</v>
      </c>
      <c r="K269" t="s">
        <v>705</v>
      </c>
      <c r="L269" t="s">
        <v>706</v>
      </c>
      <c r="M269" t="s">
        <v>707</v>
      </c>
      <c r="N269" t="s">
        <v>55</v>
      </c>
      <c r="O269" t="s">
        <v>150</v>
      </c>
      <c r="P269" t="s">
        <v>151</v>
      </c>
      <c r="Q269">
        <v>0</v>
      </c>
      <c r="R269">
        <v>6516.3</v>
      </c>
      <c r="S269">
        <v>6516.3</v>
      </c>
    </row>
    <row r="270" spans="1:19" x14ac:dyDescent="0.25">
      <c r="A270" t="s">
        <v>355</v>
      </c>
      <c r="B270" t="s">
        <v>638</v>
      </c>
      <c r="C270" t="s">
        <v>313</v>
      </c>
      <c r="D270" t="s">
        <v>314</v>
      </c>
      <c r="E270" t="s">
        <v>606</v>
      </c>
      <c r="F270" t="s">
        <v>607</v>
      </c>
      <c r="G270" t="s">
        <v>673</v>
      </c>
      <c r="H270" t="s">
        <v>674</v>
      </c>
      <c r="I270" t="s">
        <v>681</v>
      </c>
      <c r="J270" t="s">
        <v>682</v>
      </c>
      <c r="K270" t="s">
        <v>705</v>
      </c>
      <c r="L270" t="s">
        <v>706</v>
      </c>
      <c r="M270" t="s">
        <v>708</v>
      </c>
      <c r="N270" t="s">
        <v>402</v>
      </c>
      <c r="O270" t="s">
        <v>403</v>
      </c>
      <c r="P270" t="s">
        <v>404</v>
      </c>
      <c r="Q270">
        <v>47048.6</v>
      </c>
      <c r="R270">
        <v>7740.2999999999993</v>
      </c>
      <c r="S270">
        <v>54788.9</v>
      </c>
    </row>
    <row r="271" spans="1:19" x14ac:dyDescent="0.25">
      <c r="A271" t="s">
        <v>355</v>
      </c>
      <c r="B271" t="s">
        <v>638</v>
      </c>
      <c r="C271" t="s">
        <v>313</v>
      </c>
      <c r="D271" t="s">
        <v>314</v>
      </c>
      <c r="E271" t="s">
        <v>606</v>
      </c>
      <c r="F271" t="s">
        <v>607</v>
      </c>
      <c r="G271" t="s">
        <v>673</v>
      </c>
      <c r="H271" t="s">
        <v>674</v>
      </c>
      <c r="I271" t="s">
        <v>681</v>
      </c>
      <c r="J271" t="s">
        <v>682</v>
      </c>
      <c r="K271" t="s">
        <v>705</v>
      </c>
      <c r="L271" t="s">
        <v>706</v>
      </c>
      <c r="M271" t="s">
        <v>708</v>
      </c>
      <c r="N271" t="s">
        <v>402</v>
      </c>
      <c r="O271" t="s">
        <v>405</v>
      </c>
      <c r="P271" t="s">
        <v>406</v>
      </c>
      <c r="Q271">
        <v>343.3</v>
      </c>
      <c r="R271">
        <v>-37.6</v>
      </c>
      <c r="S271">
        <v>305.7</v>
      </c>
    </row>
    <row r="272" spans="1:19" x14ac:dyDescent="0.25">
      <c r="A272" t="s">
        <v>355</v>
      </c>
      <c r="B272" t="s">
        <v>638</v>
      </c>
      <c r="C272" t="s">
        <v>313</v>
      </c>
      <c r="D272" t="s">
        <v>314</v>
      </c>
      <c r="E272" t="s">
        <v>606</v>
      </c>
      <c r="F272" t="s">
        <v>607</v>
      </c>
      <c r="G272" t="s">
        <v>673</v>
      </c>
      <c r="H272" t="s">
        <v>674</v>
      </c>
      <c r="I272" t="s">
        <v>681</v>
      </c>
      <c r="J272" t="s">
        <v>682</v>
      </c>
      <c r="K272" t="s">
        <v>705</v>
      </c>
      <c r="L272" t="s">
        <v>706</v>
      </c>
      <c r="M272" t="s">
        <v>708</v>
      </c>
      <c r="N272" t="s">
        <v>402</v>
      </c>
      <c r="O272" t="s">
        <v>407</v>
      </c>
      <c r="P272" t="s">
        <v>408</v>
      </c>
      <c r="Q272">
        <v>14208.699999999999</v>
      </c>
      <c r="R272">
        <v>2337.5</v>
      </c>
      <c r="S272">
        <v>16546.199999999997</v>
      </c>
    </row>
    <row r="273" spans="1:19" x14ac:dyDescent="0.25">
      <c r="A273" t="s">
        <v>355</v>
      </c>
      <c r="B273" t="s">
        <v>638</v>
      </c>
      <c r="C273" t="s">
        <v>313</v>
      </c>
      <c r="D273" t="s">
        <v>314</v>
      </c>
      <c r="E273" t="s">
        <v>606</v>
      </c>
      <c r="F273" t="s">
        <v>607</v>
      </c>
      <c r="G273" t="s">
        <v>673</v>
      </c>
      <c r="H273" t="s">
        <v>674</v>
      </c>
      <c r="I273" t="s">
        <v>681</v>
      </c>
      <c r="J273" t="s">
        <v>682</v>
      </c>
      <c r="K273" t="s">
        <v>705</v>
      </c>
      <c r="L273" t="s">
        <v>706</v>
      </c>
      <c r="M273" t="s">
        <v>708</v>
      </c>
      <c r="N273" t="s">
        <v>402</v>
      </c>
      <c r="O273" t="s">
        <v>82</v>
      </c>
      <c r="P273" t="s">
        <v>83</v>
      </c>
      <c r="Q273">
        <v>786.1</v>
      </c>
      <c r="R273">
        <v>132.9</v>
      </c>
      <c r="S273">
        <v>919</v>
      </c>
    </row>
    <row r="274" spans="1:19" x14ac:dyDescent="0.25">
      <c r="A274" t="s">
        <v>355</v>
      </c>
      <c r="B274" t="s">
        <v>638</v>
      </c>
      <c r="C274" t="s">
        <v>313</v>
      </c>
      <c r="D274" t="s">
        <v>314</v>
      </c>
      <c r="E274" t="s">
        <v>606</v>
      </c>
      <c r="F274" t="s">
        <v>607</v>
      </c>
      <c r="G274" t="s">
        <v>673</v>
      </c>
      <c r="H274" t="s">
        <v>674</v>
      </c>
      <c r="I274" t="s">
        <v>681</v>
      </c>
      <c r="J274" t="s">
        <v>682</v>
      </c>
      <c r="K274" t="s">
        <v>705</v>
      </c>
      <c r="L274" t="s">
        <v>706</v>
      </c>
      <c r="M274" t="s">
        <v>708</v>
      </c>
      <c r="N274" t="s">
        <v>402</v>
      </c>
      <c r="O274" t="s">
        <v>102</v>
      </c>
      <c r="P274" t="s">
        <v>103</v>
      </c>
      <c r="Q274">
        <v>1015.6999999999999</v>
      </c>
      <c r="R274">
        <v>11487.1</v>
      </c>
      <c r="S274">
        <v>12502.800000000001</v>
      </c>
    </row>
    <row r="275" spans="1:19" x14ac:dyDescent="0.25">
      <c r="A275" t="s">
        <v>355</v>
      </c>
      <c r="B275" t="s">
        <v>638</v>
      </c>
      <c r="C275" t="s">
        <v>313</v>
      </c>
      <c r="D275" t="s">
        <v>314</v>
      </c>
      <c r="E275" t="s">
        <v>606</v>
      </c>
      <c r="F275" t="s">
        <v>607</v>
      </c>
      <c r="G275" t="s">
        <v>673</v>
      </c>
      <c r="H275" t="s">
        <v>674</v>
      </c>
      <c r="I275" t="s">
        <v>681</v>
      </c>
      <c r="J275" t="s">
        <v>682</v>
      </c>
      <c r="K275" t="s">
        <v>705</v>
      </c>
      <c r="L275" t="s">
        <v>706</v>
      </c>
      <c r="M275" t="s">
        <v>708</v>
      </c>
      <c r="N275" t="s">
        <v>402</v>
      </c>
      <c r="O275" t="s">
        <v>258</v>
      </c>
      <c r="P275" t="s">
        <v>259</v>
      </c>
      <c r="Q275">
        <v>3612.7</v>
      </c>
      <c r="R275">
        <v>-466.5</v>
      </c>
      <c r="S275">
        <v>3146.2</v>
      </c>
    </row>
    <row r="276" spans="1:19" x14ac:dyDescent="0.25">
      <c r="A276" t="s">
        <v>355</v>
      </c>
      <c r="B276" t="s">
        <v>638</v>
      </c>
      <c r="C276" t="s">
        <v>313</v>
      </c>
      <c r="D276" t="s">
        <v>314</v>
      </c>
      <c r="E276" t="s">
        <v>606</v>
      </c>
      <c r="F276" t="s">
        <v>607</v>
      </c>
      <c r="G276" t="s">
        <v>673</v>
      </c>
      <c r="H276" t="s">
        <v>674</v>
      </c>
      <c r="I276" t="s">
        <v>681</v>
      </c>
      <c r="J276" t="s">
        <v>682</v>
      </c>
      <c r="K276" t="s">
        <v>705</v>
      </c>
      <c r="L276" t="s">
        <v>706</v>
      </c>
      <c r="M276" t="s">
        <v>708</v>
      </c>
      <c r="N276" t="s">
        <v>402</v>
      </c>
      <c r="O276" t="s">
        <v>248</v>
      </c>
      <c r="P276" t="s">
        <v>249</v>
      </c>
      <c r="Q276">
        <v>144.5</v>
      </c>
      <c r="R276">
        <v>-110.1</v>
      </c>
      <c r="S276">
        <v>34.400000000000006</v>
      </c>
    </row>
    <row r="277" spans="1:19" x14ac:dyDescent="0.25">
      <c r="A277" t="s">
        <v>355</v>
      </c>
      <c r="B277" t="s">
        <v>638</v>
      </c>
      <c r="C277" t="s">
        <v>313</v>
      </c>
      <c r="D277" t="s">
        <v>314</v>
      </c>
      <c r="E277" t="s">
        <v>606</v>
      </c>
      <c r="F277" t="s">
        <v>607</v>
      </c>
      <c r="G277" t="s">
        <v>673</v>
      </c>
      <c r="H277" t="s">
        <v>674</v>
      </c>
      <c r="I277" t="s">
        <v>681</v>
      </c>
      <c r="J277" t="s">
        <v>682</v>
      </c>
      <c r="K277" t="s">
        <v>705</v>
      </c>
      <c r="L277" t="s">
        <v>706</v>
      </c>
      <c r="M277" t="s">
        <v>708</v>
      </c>
      <c r="N277" t="s">
        <v>402</v>
      </c>
      <c r="O277" t="s">
        <v>250</v>
      </c>
      <c r="P277" t="s">
        <v>251</v>
      </c>
      <c r="Q277">
        <v>94.3</v>
      </c>
      <c r="R277">
        <v>-34.299999999999997</v>
      </c>
      <c r="S277">
        <v>60</v>
      </c>
    </row>
    <row r="278" spans="1:19" x14ac:dyDescent="0.25">
      <c r="A278" t="s">
        <v>355</v>
      </c>
      <c r="B278" t="s">
        <v>638</v>
      </c>
      <c r="C278" t="s">
        <v>313</v>
      </c>
      <c r="D278" t="s">
        <v>314</v>
      </c>
      <c r="E278" t="s">
        <v>606</v>
      </c>
      <c r="F278" t="s">
        <v>607</v>
      </c>
      <c r="G278" t="s">
        <v>709</v>
      </c>
      <c r="H278" t="s">
        <v>710</v>
      </c>
      <c r="I278" t="s">
        <v>711</v>
      </c>
      <c r="J278" t="s">
        <v>712</v>
      </c>
      <c r="K278" t="s">
        <v>713</v>
      </c>
      <c r="L278" t="s">
        <v>714</v>
      </c>
      <c r="M278" t="s">
        <v>715</v>
      </c>
      <c r="N278" t="s">
        <v>716</v>
      </c>
      <c r="O278" t="s">
        <v>653</v>
      </c>
      <c r="P278" t="s">
        <v>654</v>
      </c>
      <c r="Q278">
        <v>26257.300000000003</v>
      </c>
      <c r="R278">
        <v>-26257.300000000003</v>
      </c>
      <c r="S278">
        <v>0</v>
      </c>
    </row>
    <row r="279" spans="1:19" x14ac:dyDescent="0.25">
      <c r="A279" t="s">
        <v>355</v>
      </c>
      <c r="B279" t="s">
        <v>638</v>
      </c>
      <c r="C279" t="s">
        <v>313</v>
      </c>
      <c r="D279" t="s">
        <v>314</v>
      </c>
      <c r="E279" t="s">
        <v>606</v>
      </c>
      <c r="F279" t="s">
        <v>607</v>
      </c>
      <c r="G279" t="s">
        <v>709</v>
      </c>
      <c r="H279" t="s">
        <v>710</v>
      </c>
      <c r="I279" t="s">
        <v>711</v>
      </c>
      <c r="J279" t="s">
        <v>712</v>
      </c>
      <c r="K279" t="s">
        <v>713</v>
      </c>
      <c r="L279" t="s">
        <v>714</v>
      </c>
      <c r="M279" t="s">
        <v>715</v>
      </c>
      <c r="N279" t="s">
        <v>716</v>
      </c>
      <c r="O279" t="s">
        <v>41</v>
      </c>
      <c r="P279" t="s">
        <v>42</v>
      </c>
      <c r="Q279">
        <v>0</v>
      </c>
      <c r="R279">
        <v>26257.300000000003</v>
      </c>
      <c r="S279">
        <v>26257.300000000003</v>
      </c>
    </row>
    <row r="280" spans="1:19" x14ac:dyDescent="0.25">
      <c r="A280" t="s">
        <v>355</v>
      </c>
      <c r="B280" t="s">
        <v>638</v>
      </c>
      <c r="C280" t="s">
        <v>313</v>
      </c>
      <c r="D280" t="s">
        <v>314</v>
      </c>
      <c r="E280" t="s">
        <v>606</v>
      </c>
      <c r="F280" t="s">
        <v>607</v>
      </c>
      <c r="G280" t="s">
        <v>673</v>
      </c>
      <c r="H280" t="s">
        <v>674</v>
      </c>
      <c r="I280" t="s">
        <v>717</v>
      </c>
      <c r="J280" t="s">
        <v>718</v>
      </c>
      <c r="K280" t="s">
        <v>719</v>
      </c>
      <c r="L280" t="s">
        <v>720</v>
      </c>
      <c r="M280" t="s">
        <v>721</v>
      </c>
      <c r="N280" t="s">
        <v>55</v>
      </c>
      <c r="O280" t="s">
        <v>56</v>
      </c>
      <c r="P280" t="s">
        <v>57</v>
      </c>
      <c r="Q280">
        <v>2885.5</v>
      </c>
      <c r="R280">
        <v>418.6</v>
      </c>
      <c r="S280">
        <v>3304.1</v>
      </c>
    </row>
    <row r="281" spans="1:19" x14ac:dyDescent="0.25">
      <c r="A281" t="s">
        <v>46</v>
      </c>
      <c r="B281" t="s">
        <v>722</v>
      </c>
      <c r="C281" t="s">
        <v>299</v>
      </c>
      <c r="D281" t="s">
        <v>300</v>
      </c>
      <c r="E281" t="s">
        <v>723</v>
      </c>
      <c r="F281" t="s">
        <v>724</v>
      </c>
      <c r="G281" t="s">
        <v>725</v>
      </c>
      <c r="H281" t="s">
        <v>726</v>
      </c>
      <c r="I281" t="s">
        <v>727</v>
      </c>
      <c r="J281" t="s">
        <v>728</v>
      </c>
      <c r="K281" t="s">
        <v>729</v>
      </c>
      <c r="L281" t="s">
        <v>730</v>
      </c>
      <c r="M281" t="s">
        <v>731</v>
      </c>
      <c r="N281" t="s">
        <v>732</v>
      </c>
      <c r="O281" t="s">
        <v>74</v>
      </c>
      <c r="P281" t="s">
        <v>75</v>
      </c>
      <c r="Q281">
        <v>0</v>
      </c>
      <c r="R281">
        <v>4000</v>
      </c>
      <c r="S281">
        <v>4000</v>
      </c>
    </row>
    <row r="282" spans="1:19" x14ac:dyDescent="0.25">
      <c r="A282" t="s">
        <v>46</v>
      </c>
      <c r="B282" t="s">
        <v>722</v>
      </c>
      <c r="C282" t="s">
        <v>299</v>
      </c>
      <c r="D282" t="s">
        <v>300</v>
      </c>
      <c r="E282" t="s">
        <v>723</v>
      </c>
      <c r="F282" t="s">
        <v>724</v>
      </c>
      <c r="G282" t="s">
        <v>286</v>
      </c>
      <c r="H282" t="s">
        <v>287</v>
      </c>
      <c r="I282" t="s">
        <v>288</v>
      </c>
      <c r="J282" t="s">
        <v>289</v>
      </c>
      <c r="K282" t="s">
        <v>288</v>
      </c>
      <c r="L282" t="s">
        <v>289</v>
      </c>
      <c r="M282" t="s">
        <v>290</v>
      </c>
      <c r="N282" t="s">
        <v>291</v>
      </c>
      <c r="O282" t="s">
        <v>102</v>
      </c>
      <c r="P282" t="s">
        <v>103</v>
      </c>
      <c r="Q282">
        <v>836.6</v>
      </c>
      <c r="R282">
        <v>219.4</v>
      </c>
      <c r="S282">
        <v>1056</v>
      </c>
    </row>
    <row r="283" spans="1:19" x14ac:dyDescent="0.25">
      <c r="A283" t="s">
        <v>46</v>
      </c>
      <c r="B283" t="s">
        <v>722</v>
      </c>
      <c r="C283" t="s">
        <v>299</v>
      </c>
      <c r="D283" t="s">
        <v>300</v>
      </c>
      <c r="E283" t="s">
        <v>723</v>
      </c>
      <c r="F283" t="s">
        <v>724</v>
      </c>
      <c r="G283" t="s">
        <v>733</v>
      </c>
      <c r="H283" t="s">
        <v>734</v>
      </c>
      <c r="I283" t="s">
        <v>735</v>
      </c>
      <c r="J283" t="s">
        <v>736</v>
      </c>
      <c r="K283" t="s">
        <v>737</v>
      </c>
      <c r="L283" t="s">
        <v>738</v>
      </c>
      <c r="M283" t="s">
        <v>739</v>
      </c>
      <c r="N283" t="s">
        <v>740</v>
      </c>
      <c r="O283" t="s">
        <v>741</v>
      </c>
      <c r="P283" t="s">
        <v>742</v>
      </c>
      <c r="Q283">
        <v>660</v>
      </c>
      <c r="R283">
        <v>0</v>
      </c>
      <c r="S283">
        <v>660</v>
      </c>
    </row>
    <row r="284" spans="1:19" x14ac:dyDescent="0.25">
      <c r="A284" t="s">
        <v>46</v>
      </c>
      <c r="B284" t="s">
        <v>722</v>
      </c>
      <c r="C284" t="s">
        <v>299</v>
      </c>
      <c r="D284" t="s">
        <v>300</v>
      </c>
      <c r="E284" t="s">
        <v>723</v>
      </c>
      <c r="F284" t="s">
        <v>724</v>
      </c>
      <c r="G284" t="s">
        <v>106</v>
      </c>
      <c r="H284" t="s">
        <v>107</v>
      </c>
      <c r="I284" t="s">
        <v>303</v>
      </c>
      <c r="J284" t="s">
        <v>304</v>
      </c>
      <c r="K284" t="s">
        <v>743</v>
      </c>
      <c r="L284" t="s">
        <v>744</v>
      </c>
      <c r="M284" t="s">
        <v>745</v>
      </c>
      <c r="N284" t="s">
        <v>298</v>
      </c>
      <c r="O284" t="s">
        <v>102</v>
      </c>
      <c r="P284" t="s">
        <v>103</v>
      </c>
      <c r="Q284">
        <v>1500</v>
      </c>
      <c r="R284">
        <v>0</v>
      </c>
      <c r="S284">
        <v>1500</v>
      </c>
    </row>
    <row r="285" spans="1:19" x14ac:dyDescent="0.25">
      <c r="A285" t="s">
        <v>746</v>
      </c>
      <c r="B285" t="s">
        <v>747</v>
      </c>
      <c r="C285" t="s">
        <v>473</v>
      </c>
      <c r="D285" t="s">
        <v>474</v>
      </c>
      <c r="E285" t="s">
        <v>497</v>
      </c>
      <c r="F285" t="s">
        <v>498</v>
      </c>
      <c r="G285" t="s">
        <v>748</v>
      </c>
      <c r="H285" t="s">
        <v>749</v>
      </c>
      <c r="I285" t="s">
        <v>750</v>
      </c>
      <c r="J285" t="s">
        <v>751</v>
      </c>
      <c r="K285" t="s">
        <v>752</v>
      </c>
      <c r="L285" t="s">
        <v>753</v>
      </c>
      <c r="M285" t="s">
        <v>754</v>
      </c>
      <c r="N285" t="s">
        <v>755</v>
      </c>
      <c r="O285" t="s">
        <v>756</v>
      </c>
      <c r="P285" t="s">
        <v>757</v>
      </c>
      <c r="Q285">
        <v>25.3</v>
      </c>
      <c r="R285">
        <v>5.8</v>
      </c>
      <c r="S285">
        <v>31.1</v>
      </c>
    </row>
    <row r="286" spans="1:19" x14ac:dyDescent="0.25">
      <c r="A286" t="s">
        <v>746</v>
      </c>
      <c r="B286" t="s">
        <v>747</v>
      </c>
      <c r="C286" t="s">
        <v>473</v>
      </c>
      <c r="D286" t="s">
        <v>474</v>
      </c>
      <c r="E286" t="s">
        <v>497</v>
      </c>
      <c r="F286" t="s">
        <v>498</v>
      </c>
      <c r="G286" t="s">
        <v>748</v>
      </c>
      <c r="H286" t="s">
        <v>749</v>
      </c>
      <c r="I286" t="s">
        <v>750</v>
      </c>
      <c r="J286" t="s">
        <v>751</v>
      </c>
      <c r="K286" t="s">
        <v>752</v>
      </c>
      <c r="L286" t="s">
        <v>753</v>
      </c>
      <c r="M286" t="s">
        <v>758</v>
      </c>
      <c r="N286" t="s">
        <v>759</v>
      </c>
      <c r="O286" t="s">
        <v>756</v>
      </c>
      <c r="P286" t="s">
        <v>757</v>
      </c>
      <c r="Q286">
        <v>861.8</v>
      </c>
      <c r="R286">
        <v>198.2</v>
      </c>
      <c r="S286">
        <v>1060</v>
      </c>
    </row>
    <row r="287" spans="1:19" x14ac:dyDescent="0.25">
      <c r="A287" t="s">
        <v>746</v>
      </c>
      <c r="B287" t="s">
        <v>747</v>
      </c>
      <c r="C287" t="s">
        <v>473</v>
      </c>
      <c r="D287" t="s">
        <v>474</v>
      </c>
      <c r="E287" t="s">
        <v>497</v>
      </c>
      <c r="F287" t="s">
        <v>498</v>
      </c>
      <c r="G287" t="s">
        <v>748</v>
      </c>
      <c r="H287" t="s">
        <v>749</v>
      </c>
      <c r="I287" t="s">
        <v>760</v>
      </c>
      <c r="J287" t="s">
        <v>761</v>
      </c>
      <c r="K287" t="s">
        <v>762</v>
      </c>
      <c r="L287" t="s">
        <v>763</v>
      </c>
      <c r="M287" t="s">
        <v>764</v>
      </c>
      <c r="N287" t="s">
        <v>257</v>
      </c>
      <c r="O287" t="s">
        <v>242</v>
      </c>
      <c r="P287" t="s">
        <v>243</v>
      </c>
      <c r="Q287">
        <v>22722.899999999998</v>
      </c>
      <c r="R287">
        <v>1196.4000000000001</v>
      </c>
      <c r="S287">
        <v>23919.3</v>
      </c>
    </row>
    <row r="288" spans="1:19" x14ac:dyDescent="0.25">
      <c r="A288" t="s">
        <v>746</v>
      </c>
      <c r="B288" t="s">
        <v>747</v>
      </c>
      <c r="C288" t="s">
        <v>473</v>
      </c>
      <c r="D288" t="s">
        <v>474</v>
      </c>
      <c r="E288" t="s">
        <v>497</v>
      </c>
      <c r="F288" t="s">
        <v>498</v>
      </c>
      <c r="G288" t="s">
        <v>748</v>
      </c>
      <c r="H288" t="s">
        <v>749</v>
      </c>
      <c r="I288" t="s">
        <v>760</v>
      </c>
      <c r="J288" t="s">
        <v>761</v>
      </c>
      <c r="K288" t="s">
        <v>762</v>
      </c>
      <c r="L288" t="s">
        <v>763</v>
      </c>
      <c r="M288" t="s">
        <v>764</v>
      </c>
      <c r="N288" t="s">
        <v>257</v>
      </c>
      <c r="O288" t="s">
        <v>244</v>
      </c>
      <c r="P288" t="s">
        <v>245</v>
      </c>
      <c r="Q288">
        <v>329.3</v>
      </c>
      <c r="R288">
        <v>0</v>
      </c>
      <c r="S288">
        <v>329.3</v>
      </c>
    </row>
    <row r="289" spans="1:19" x14ac:dyDescent="0.25">
      <c r="A289" t="s">
        <v>746</v>
      </c>
      <c r="B289" t="s">
        <v>747</v>
      </c>
      <c r="C289" t="s">
        <v>473</v>
      </c>
      <c r="D289" t="s">
        <v>474</v>
      </c>
      <c r="E289" t="s">
        <v>497</v>
      </c>
      <c r="F289" t="s">
        <v>498</v>
      </c>
      <c r="G289" t="s">
        <v>748</v>
      </c>
      <c r="H289" t="s">
        <v>749</v>
      </c>
      <c r="I289" t="s">
        <v>760</v>
      </c>
      <c r="J289" t="s">
        <v>761</v>
      </c>
      <c r="K289" t="s">
        <v>762</v>
      </c>
      <c r="L289" t="s">
        <v>763</v>
      </c>
      <c r="M289" t="s">
        <v>764</v>
      </c>
      <c r="N289" t="s">
        <v>257</v>
      </c>
      <c r="O289" t="s">
        <v>246</v>
      </c>
      <c r="P289" t="s">
        <v>247</v>
      </c>
      <c r="Q289">
        <v>5994.9</v>
      </c>
      <c r="R289">
        <v>1228.3</v>
      </c>
      <c r="S289">
        <v>7223.2</v>
      </c>
    </row>
    <row r="290" spans="1:19" x14ac:dyDescent="0.25">
      <c r="A290" t="s">
        <v>746</v>
      </c>
      <c r="B290" t="s">
        <v>747</v>
      </c>
      <c r="C290" t="s">
        <v>473</v>
      </c>
      <c r="D290" t="s">
        <v>474</v>
      </c>
      <c r="E290" t="s">
        <v>497</v>
      </c>
      <c r="F290" t="s">
        <v>498</v>
      </c>
      <c r="G290" t="s">
        <v>748</v>
      </c>
      <c r="H290" t="s">
        <v>749</v>
      </c>
      <c r="I290" t="s">
        <v>760</v>
      </c>
      <c r="J290" t="s">
        <v>761</v>
      </c>
      <c r="K290" t="s">
        <v>762</v>
      </c>
      <c r="L290" t="s">
        <v>763</v>
      </c>
      <c r="M290" t="s">
        <v>764</v>
      </c>
      <c r="N290" t="s">
        <v>257</v>
      </c>
      <c r="O290" t="s">
        <v>82</v>
      </c>
      <c r="P290" t="s">
        <v>83</v>
      </c>
      <c r="Q290">
        <v>501</v>
      </c>
      <c r="R290">
        <v>200</v>
      </c>
      <c r="S290">
        <v>701</v>
      </c>
    </row>
    <row r="291" spans="1:19" x14ac:dyDescent="0.25">
      <c r="A291" t="s">
        <v>746</v>
      </c>
      <c r="B291" t="s">
        <v>747</v>
      </c>
      <c r="C291" t="s">
        <v>473</v>
      </c>
      <c r="D291" t="s">
        <v>474</v>
      </c>
      <c r="E291" t="s">
        <v>497</v>
      </c>
      <c r="F291" t="s">
        <v>498</v>
      </c>
      <c r="G291" t="s">
        <v>748</v>
      </c>
      <c r="H291" t="s">
        <v>749</v>
      </c>
      <c r="I291" t="s">
        <v>760</v>
      </c>
      <c r="J291" t="s">
        <v>761</v>
      </c>
      <c r="K291" t="s">
        <v>762</v>
      </c>
      <c r="L291" t="s">
        <v>763</v>
      </c>
      <c r="M291" t="s">
        <v>764</v>
      </c>
      <c r="N291" t="s">
        <v>257</v>
      </c>
      <c r="O291" t="s">
        <v>102</v>
      </c>
      <c r="P291" t="s">
        <v>103</v>
      </c>
      <c r="Q291">
        <v>398.8</v>
      </c>
      <c r="R291">
        <v>100</v>
      </c>
      <c r="S291">
        <v>498.8</v>
      </c>
    </row>
    <row r="292" spans="1:19" x14ac:dyDescent="0.25">
      <c r="A292" t="s">
        <v>746</v>
      </c>
      <c r="B292" t="s">
        <v>747</v>
      </c>
      <c r="C292" t="s">
        <v>473</v>
      </c>
      <c r="D292" t="s">
        <v>474</v>
      </c>
      <c r="E292" t="s">
        <v>497</v>
      </c>
      <c r="F292" t="s">
        <v>498</v>
      </c>
      <c r="G292" t="s">
        <v>748</v>
      </c>
      <c r="H292" t="s">
        <v>749</v>
      </c>
      <c r="I292" t="s">
        <v>760</v>
      </c>
      <c r="J292" t="s">
        <v>761</v>
      </c>
      <c r="K292" t="s">
        <v>762</v>
      </c>
      <c r="L292" t="s">
        <v>763</v>
      </c>
      <c r="M292" t="s">
        <v>764</v>
      </c>
      <c r="N292" t="s">
        <v>257</v>
      </c>
      <c r="O292" t="s">
        <v>248</v>
      </c>
      <c r="P292" t="s">
        <v>249</v>
      </c>
      <c r="Q292">
        <v>429</v>
      </c>
      <c r="R292">
        <v>169.8</v>
      </c>
      <c r="S292">
        <v>598.79999999999995</v>
      </c>
    </row>
    <row r="293" spans="1:19" x14ac:dyDescent="0.25">
      <c r="A293" t="s">
        <v>746</v>
      </c>
      <c r="B293" t="s">
        <v>747</v>
      </c>
      <c r="C293" t="s">
        <v>473</v>
      </c>
      <c r="D293" t="s">
        <v>474</v>
      </c>
      <c r="E293" t="s">
        <v>497</v>
      </c>
      <c r="F293" t="s">
        <v>498</v>
      </c>
      <c r="G293" t="s">
        <v>748</v>
      </c>
      <c r="H293" t="s">
        <v>749</v>
      </c>
      <c r="I293" t="s">
        <v>760</v>
      </c>
      <c r="J293" t="s">
        <v>761</v>
      </c>
      <c r="K293" t="s">
        <v>762</v>
      </c>
      <c r="L293" t="s">
        <v>763</v>
      </c>
      <c r="M293" t="s">
        <v>765</v>
      </c>
      <c r="N293" t="s">
        <v>218</v>
      </c>
      <c r="O293" t="s">
        <v>102</v>
      </c>
      <c r="P293" t="s">
        <v>103</v>
      </c>
      <c r="Q293">
        <v>78.8</v>
      </c>
      <c r="R293">
        <v>18</v>
      </c>
      <c r="S293">
        <v>96.8</v>
      </c>
    </row>
    <row r="294" spans="1:19" x14ac:dyDescent="0.25">
      <c r="A294" t="s">
        <v>746</v>
      </c>
      <c r="B294" t="s">
        <v>747</v>
      </c>
      <c r="C294" t="s">
        <v>473</v>
      </c>
      <c r="D294" t="s">
        <v>474</v>
      </c>
      <c r="E294" t="s">
        <v>497</v>
      </c>
      <c r="F294" t="s">
        <v>498</v>
      </c>
      <c r="G294" t="s">
        <v>748</v>
      </c>
      <c r="H294" t="s">
        <v>749</v>
      </c>
      <c r="I294" t="s">
        <v>760</v>
      </c>
      <c r="J294" t="s">
        <v>761</v>
      </c>
      <c r="K294" t="s">
        <v>762</v>
      </c>
      <c r="L294" t="s">
        <v>763</v>
      </c>
      <c r="M294" t="s">
        <v>766</v>
      </c>
      <c r="N294" t="s">
        <v>267</v>
      </c>
      <c r="O294" t="s">
        <v>102</v>
      </c>
      <c r="P294" t="s">
        <v>103</v>
      </c>
      <c r="Q294">
        <v>454.5</v>
      </c>
      <c r="R294">
        <v>0</v>
      </c>
      <c r="S294">
        <v>454.5</v>
      </c>
    </row>
    <row r="295" spans="1:19" x14ac:dyDescent="0.25">
      <c r="A295" t="s">
        <v>746</v>
      </c>
      <c r="B295" t="s">
        <v>747</v>
      </c>
      <c r="C295" t="s">
        <v>473</v>
      </c>
      <c r="D295" t="s">
        <v>474</v>
      </c>
      <c r="E295" t="s">
        <v>497</v>
      </c>
      <c r="F295" t="s">
        <v>498</v>
      </c>
      <c r="G295" t="s">
        <v>748</v>
      </c>
      <c r="H295" t="s">
        <v>749</v>
      </c>
      <c r="I295" t="s">
        <v>750</v>
      </c>
      <c r="J295" t="s">
        <v>751</v>
      </c>
      <c r="K295" t="s">
        <v>767</v>
      </c>
      <c r="L295" t="s">
        <v>768</v>
      </c>
      <c r="M295" t="s">
        <v>769</v>
      </c>
      <c r="N295" t="s">
        <v>770</v>
      </c>
      <c r="O295" t="s">
        <v>102</v>
      </c>
      <c r="P295" t="s">
        <v>103</v>
      </c>
      <c r="Q295">
        <v>3998.4</v>
      </c>
      <c r="R295">
        <v>0</v>
      </c>
      <c r="S295">
        <v>3998.4</v>
      </c>
    </row>
    <row r="296" spans="1:19" x14ac:dyDescent="0.25">
      <c r="A296" t="s">
        <v>746</v>
      </c>
      <c r="B296" t="s">
        <v>747</v>
      </c>
      <c r="C296" t="s">
        <v>473</v>
      </c>
      <c r="D296" t="s">
        <v>474</v>
      </c>
      <c r="E296" t="s">
        <v>497</v>
      </c>
      <c r="F296" t="s">
        <v>498</v>
      </c>
      <c r="G296" t="s">
        <v>748</v>
      </c>
      <c r="H296" t="s">
        <v>749</v>
      </c>
      <c r="I296" t="s">
        <v>760</v>
      </c>
      <c r="J296" t="s">
        <v>761</v>
      </c>
      <c r="K296" t="s">
        <v>771</v>
      </c>
      <c r="M296" t="s">
        <v>772</v>
      </c>
      <c r="N296" t="s">
        <v>298</v>
      </c>
      <c r="O296" t="s">
        <v>102</v>
      </c>
      <c r="P296" t="s">
        <v>103</v>
      </c>
      <c r="Q296">
        <v>1000</v>
      </c>
      <c r="R296">
        <v>0</v>
      </c>
      <c r="S296">
        <v>1000</v>
      </c>
    </row>
    <row r="297" spans="1:19" x14ac:dyDescent="0.25">
      <c r="A297" t="s">
        <v>746</v>
      </c>
      <c r="B297" t="s">
        <v>747</v>
      </c>
      <c r="C297" t="s">
        <v>313</v>
      </c>
      <c r="D297" t="s">
        <v>314</v>
      </c>
      <c r="E297" t="s">
        <v>671</v>
      </c>
      <c r="F297" t="s">
        <v>672</v>
      </c>
      <c r="G297" t="s">
        <v>773</v>
      </c>
      <c r="H297" t="s">
        <v>774</v>
      </c>
      <c r="I297" t="s">
        <v>775</v>
      </c>
      <c r="J297" t="s">
        <v>776</v>
      </c>
      <c r="K297" t="s">
        <v>777</v>
      </c>
      <c r="L297" t="s">
        <v>778</v>
      </c>
      <c r="M297" t="s">
        <v>779</v>
      </c>
      <c r="N297" t="s">
        <v>780</v>
      </c>
      <c r="O297" t="s">
        <v>56</v>
      </c>
      <c r="P297" t="s">
        <v>57</v>
      </c>
      <c r="Q297">
        <v>6681.7</v>
      </c>
      <c r="R297">
        <v>0</v>
      </c>
      <c r="S297">
        <v>6681.7</v>
      </c>
    </row>
    <row r="298" spans="1:19" x14ac:dyDescent="0.25">
      <c r="A298" t="s">
        <v>746</v>
      </c>
      <c r="B298" t="s">
        <v>747</v>
      </c>
      <c r="C298" t="s">
        <v>313</v>
      </c>
      <c r="D298" t="s">
        <v>314</v>
      </c>
      <c r="E298" t="s">
        <v>671</v>
      </c>
      <c r="F298" t="s">
        <v>672</v>
      </c>
      <c r="G298" t="s">
        <v>773</v>
      </c>
      <c r="H298" t="s">
        <v>774</v>
      </c>
      <c r="I298" t="s">
        <v>775</v>
      </c>
      <c r="J298" t="s">
        <v>776</v>
      </c>
      <c r="K298" t="s">
        <v>777</v>
      </c>
      <c r="L298" t="s">
        <v>778</v>
      </c>
      <c r="M298" t="s">
        <v>781</v>
      </c>
      <c r="N298" t="s">
        <v>782</v>
      </c>
      <c r="O298" t="s">
        <v>56</v>
      </c>
      <c r="P298" t="s">
        <v>57</v>
      </c>
      <c r="Q298">
        <v>32864.400000000001</v>
      </c>
      <c r="R298">
        <v>0</v>
      </c>
      <c r="S298">
        <v>32864.400000000001</v>
      </c>
    </row>
    <row r="299" spans="1:19" x14ac:dyDescent="0.25">
      <c r="A299" t="s">
        <v>746</v>
      </c>
      <c r="B299" t="s">
        <v>747</v>
      </c>
      <c r="C299" t="s">
        <v>313</v>
      </c>
      <c r="D299" t="s">
        <v>314</v>
      </c>
      <c r="E299" t="s">
        <v>606</v>
      </c>
      <c r="F299" t="s">
        <v>607</v>
      </c>
      <c r="G299" t="s">
        <v>748</v>
      </c>
      <c r="H299" t="s">
        <v>749</v>
      </c>
      <c r="I299" t="s">
        <v>760</v>
      </c>
      <c r="J299" t="s">
        <v>761</v>
      </c>
      <c r="K299" t="s">
        <v>783</v>
      </c>
      <c r="L299" t="s">
        <v>784</v>
      </c>
      <c r="M299" t="s">
        <v>785</v>
      </c>
      <c r="N299" t="s">
        <v>55</v>
      </c>
      <c r="O299" t="s">
        <v>56</v>
      </c>
      <c r="P299" t="s">
        <v>57</v>
      </c>
      <c r="Q299">
        <v>13703</v>
      </c>
      <c r="R299">
        <v>7077.2</v>
      </c>
      <c r="S299">
        <v>20780.2</v>
      </c>
    </row>
    <row r="300" spans="1:19" x14ac:dyDescent="0.25">
      <c r="A300" t="s">
        <v>746</v>
      </c>
      <c r="B300" t="s">
        <v>747</v>
      </c>
      <c r="C300" t="s">
        <v>313</v>
      </c>
      <c r="D300" t="s">
        <v>314</v>
      </c>
      <c r="E300" t="s">
        <v>606</v>
      </c>
      <c r="F300" t="s">
        <v>607</v>
      </c>
      <c r="G300" t="s">
        <v>748</v>
      </c>
      <c r="H300" t="s">
        <v>749</v>
      </c>
      <c r="I300" t="s">
        <v>786</v>
      </c>
      <c r="J300" t="s">
        <v>787</v>
      </c>
      <c r="K300" t="s">
        <v>788</v>
      </c>
      <c r="L300" t="s">
        <v>789</v>
      </c>
      <c r="M300" t="s">
        <v>790</v>
      </c>
      <c r="N300" t="s">
        <v>791</v>
      </c>
      <c r="O300" t="s">
        <v>64</v>
      </c>
      <c r="P300" t="s">
        <v>65</v>
      </c>
      <c r="Q300">
        <v>5564.4</v>
      </c>
      <c r="R300">
        <v>0</v>
      </c>
      <c r="S300">
        <v>5564.4</v>
      </c>
    </row>
    <row r="301" spans="1:19" x14ac:dyDescent="0.25">
      <c r="A301" t="s">
        <v>746</v>
      </c>
      <c r="B301" t="s">
        <v>747</v>
      </c>
      <c r="C301" t="s">
        <v>313</v>
      </c>
      <c r="D301" t="s">
        <v>314</v>
      </c>
      <c r="E301" t="s">
        <v>606</v>
      </c>
      <c r="F301" t="s">
        <v>607</v>
      </c>
      <c r="G301" t="s">
        <v>748</v>
      </c>
      <c r="H301" t="s">
        <v>749</v>
      </c>
      <c r="I301" t="s">
        <v>786</v>
      </c>
      <c r="J301" t="s">
        <v>787</v>
      </c>
      <c r="K301" t="s">
        <v>788</v>
      </c>
      <c r="L301" t="s">
        <v>789</v>
      </c>
      <c r="M301" t="s">
        <v>792</v>
      </c>
      <c r="N301" t="s">
        <v>793</v>
      </c>
      <c r="O301" t="s">
        <v>102</v>
      </c>
      <c r="P301" t="s">
        <v>103</v>
      </c>
      <c r="Q301">
        <v>162.6</v>
      </c>
      <c r="R301">
        <v>0</v>
      </c>
      <c r="S301">
        <v>162.6</v>
      </c>
    </row>
    <row r="302" spans="1:19" x14ac:dyDescent="0.25">
      <c r="A302" t="s">
        <v>746</v>
      </c>
      <c r="B302" t="s">
        <v>747</v>
      </c>
      <c r="C302" t="s">
        <v>313</v>
      </c>
      <c r="D302" t="s">
        <v>314</v>
      </c>
      <c r="E302" t="s">
        <v>606</v>
      </c>
      <c r="F302" t="s">
        <v>607</v>
      </c>
      <c r="G302" t="s">
        <v>748</v>
      </c>
      <c r="H302" t="s">
        <v>749</v>
      </c>
      <c r="I302" t="s">
        <v>786</v>
      </c>
      <c r="J302" t="s">
        <v>787</v>
      </c>
      <c r="K302" t="s">
        <v>788</v>
      </c>
      <c r="L302" t="s">
        <v>789</v>
      </c>
      <c r="M302" t="s">
        <v>794</v>
      </c>
      <c r="N302" t="s">
        <v>795</v>
      </c>
      <c r="O302" t="s">
        <v>64</v>
      </c>
      <c r="P302" t="s">
        <v>65</v>
      </c>
      <c r="Q302">
        <v>1387.2</v>
      </c>
      <c r="R302">
        <v>21732.5</v>
      </c>
      <c r="S302">
        <v>23119.7</v>
      </c>
    </row>
    <row r="303" spans="1:19" x14ac:dyDescent="0.25">
      <c r="A303" t="s">
        <v>746</v>
      </c>
      <c r="B303" t="s">
        <v>747</v>
      </c>
      <c r="C303" t="s">
        <v>313</v>
      </c>
      <c r="D303" t="s">
        <v>314</v>
      </c>
      <c r="E303" t="s">
        <v>606</v>
      </c>
      <c r="F303" t="s">
        <v>607</v>
      </c>
      <c r="G303" t="s">
        <v>748</v>
      </c>
      <c r="H303" t="s">
        <v>749</v>
      </c>
      <c r="I303" t="s">
        <v>760</v>
      </c>
      <c r="J303" t="s">
        <v>761</v>
      </c>
      <c r="K303" t="s">
        <v>796</v>
      </c>
      <c r="L303" t="s">
        <v>797</v>
      </c>
      <c r="M303" t="s">
        <v>798</v>
      </c>
      <c r="N303" t="s">
        <v>55</v>
      </c>
      <c r="O303" t="s">
        <v>56</v>
      </c>
      <c r="P303" t="s">
        <v>57</v>
      </c>
      <c r="Q303">
        <v>29282.3</v>
      </c>
      <c r="R303">
        <v>3632.7000000000003</v>
      </c>
      <c r="S303">
        <v>32915</v>
      </c>
    </row>
    <row r="304" spans="1:19" x14ac:dyDescent="0.25">
      <c r="A304" t="s">
        <v>746</v>
      </c>
      <c r="B304" t="s">
        <v>747</v>
      </c>
      <c r="C304" t="s">
        <v>313</v>
      </c>
      <c r="D304" t="s">
        <v>314</v>
      </c>
      <c r="E304" t="s">
        <v>606</v>
      </c>
      <c r="F304" t="s">
        <v>607</v>
      </c>
      <c r="G304" t="s">
        <v>773</v>
      </c>
      <c r="H304" t="s">
        <v>774</v>
      </c>
      <c r="I304" t="s">
        <v>775</v>
      </c>
      <c r="J304" t="s">
        <v>776</v>
      </c>
      <c r="K304" t="s">
        <v>799</v>
      </c>
      <c r="L304" t="s">
        <v>800</v>
      </c>
      <c r="M304" t="s">
        <v>801</v>
      </c>
      <c r="N304" t="s">
        <v>802</v>
      </c>
      <c r="O304" t="s">
        <v>74</v>
      </c>
      <c r="P304" t="s">
        <v>75</v>
      </c>
      <c r="Q304">
        <v>1136.5999999999999</v>
      </c>
      <c r="R304">
        <v>999.4</v>
      </c>
      <c r="S304">
        <v>2136</v>
      </c>
    </row>
    <row r="305" spans="1:19" x14ac:dyDescent="0.25">
      <c r="A305" t="s">
        <v>746</v>
      </c>
      <c r="B305" t="s">
        <v>747</v>
      </c>
      <c r="C305" t="s">
        <v>313</v>
      </c>
      <c r="D305" t="s">
        <v>314</v>
      </c>
      <c r="E305" t="s">
        <v>606</v>
      </c>
      <c r="F305" t="s">
        <v>607</v>
      </c>
      <c r="G305" t="s">
        <v>709</v>
      </c>
      <c r="H305" t="s">
        <v>710</v>
      </c>
      <c r="I305" t="s">
        <v>711</v>
      </c>
      <c r="J305" t="s">
        <v>712</v>
      </c>
      <c r="K305" t="s">
        <v>803</v>
      </c>
      <c r="L305" t="s">
        <v>804</v>
      </c>
      <c r="M305" t="s">
        <v>805</v>
      </c>
      <c r="N305" t="s">
        <v>806</v>
      </c>
      <c r="O305" t="s">
        <v>807</v>
      </c>
      <c r="P305" t="s">
        <v>808</v>
      </c>
      <c r="Q305">
        <v>49092.3</v>
      </c>
      <c r="R305">
        <v>0</v>
      </c>
      <c r="S305">
        <v>49092.3</v>
      </c>
    </row>
    <row r="306" spans="1:19" x14ac:dyDescent="0.25">
      <c r="A306" t="s">
        <v>746</v>
      </c>
      <c r="B306" t="s">
        <v>747</v>
      </c>
      <c r="C306" t="s">
        <v>450</v>
      </c>
      <c r="D306" t="s">
        <v>451</v>
      </c>
      <c r="E306" t="s">
        <v>809</v>
      </c>
      <c r="F306" t="s">
        <v>810</v>
      </c>
      <c r="G306" t="s">
        <v>661</v>
      </c>
      <c r="H306" t="s">
        <v>662</v>
      </c>
      <c r="I306" t="s">
        <v>811</v>
      </c>
      <c r="J306" t="s">
        <v>812</v>
      </c>
      <c r="K306" t="s">
        <v>813</v>
      </c>
      <c r="L306" t="s">
        <v>814</v>
      </c>
      <c r="M306" t="s">
        <v>815</v>
      </c>
      <c r="N306" t="s">
        <v>816</v>
      </c>
      <c r="O306" t="s">
        <v>807</v>
      </c>
      <c r="P306" t="s">
        <v>808</v>
      </c>
      <c r="Q306">
        <v>26546.9</v>
      </c>
      <c r="R306">
        <v>0</v>
      </c>
      <c r="S306">
        <v>26546.9</v>
      </c>
    </row>
    <row r="307" spans="1:19" x14ac:dyDescent="0.25">
      <c r="A307" t="s">
        <v>746</v>
      </c>
      <c r="B307" t="s">
        <v>747</v>
      </c>
      <c r="C307" t="s">
        <v>21</v>
      </c>
      <c r="D307" t="s">
        <v>22</v>
      </c>
      <c r="E307" t="s">
        <v>208</v>
      </c>
      <c r="F307" t="s">
        <v>209</v>
      </c>
      <c r="G307" t="s">
        <v>748</v>
      </c>
      <c r="H307" t="s">
        <v>749</v>
      </c>
      <c r="I307" t="s">
        <v>760</v>
      </c>
      <c r="J307" t="s">
        <v>761</v>
      </c>
      <c r="K307" t="s">
        <v>762</v>
      </c>
      <c r="L307" t="s">
        <v>763</v>
      </c>
      <c r="M307" t="s">
        <v>765</v>
      </c>
      <c r="N307" t="s">
        <v>218</v>
      </c>
      <c r="O307" t="s">
        <v>102</v>
      </c>
      <c r="P307" t="s">
        <v>103</v>
      </c>
      <c r="Q307">
        <v>110</v>
      </c>
      <c r="R307">
        <v>0</v>
      </c>
      <c r="S307">
        <v>110</v>
      </c>
    </row>
    <row r="308" spans="1:19" x14ac:dyDescent="0.25">
      <c r="A308" t="s">
        <v>746</v>
      </c>
      <c r="B308" t="s">
        <v>747</v>
      </c>
      <c r="C308" t="s">
        <v>552</v>
      </c>
      <c r="D308" t="s">
        <v>553</v>
      </c>
      <c r="E308" t="s">
        <v>569</v>
      </c>
      <c r="F308" t="s">
        <v>570</v>
      </c>
      <c r="G308" t="s">
        <v>748</v>
      </c>
      <c r="H308" t="s">
        <v>749</v>
      </c>
      <c r="I308" t="s">
        <v>786</v>
      </c>
      <c r="J308" t="s">
        <v>787</v>
      </c>
      <c r="K308" t="s">
        <v>788</v>
      </c>
      <c r="L308" t="s">
        <v>789</v>
      </c>
      <c r="M308" t="s">
        <v>817</v>
      </c>
      <c r="N308" t="s">
        <v>818</v>
      </c>
      <c r="O308" t="s">
        <v>64</v>
      </c>
      <c r="P308" t="s">
        <v>65</v>
      </c>
      <c r="Q308">
        <v>1372</v>
      </c>
      <c r="R308">
        <v>-27.4</v>
      </c>
      <c r="S308">
        <v>1344.6</v>
      </c>
    </row>
    <row r="309" spans="1:19" x14ac:dyDescent="0.25">
      <c r="A309" t="s">
        <v>819</v>
      </c>
      <c r="B309" t="s">
        <v>820</v>
      </c>
      <c r="C309" t="s">
        <v>473</v>
      </c>
      <c r="D309" t="s">
        <v>474</v>
      </c>
      <c r="E309" t="s">
        <v>821</v>
      </c>
      <c r="F309" t="s">
        <v>822</v>
      </c>
      <c r="G309" t="s">
        <v>823</v>
      </c>
      <c r="H309" t="s">
        <v>824</v>
      </c>
      <c r="I309" t="s">
        <v>823</v>
      </c>
      <c r="K309" t="s">
        <v>823</v>
      </c>
      <c r="L309" t="s">
        <v>824</v>
      </c>
      <c r="M309" t="s">
        <v>825</v>
      </c>
      <c r="N309" t="s">
        <v>257</v>
      </c>
      <c r="O309" t="s">
        <v>242</v>
      </c>
      <c r="P309" t="s">
        <v>243</v>
      </c>
      <c r="Q309">
        <v>14256.400000000001</v>
      </c>
      <c r="R309">
        <v>453.6</v>
      </c>
      <c r="S309">
        <v>14710.000000000002</v>
      </c>
    </row>
    <row r="310" spans="1:19" x14ac:dyDescent="0.25">
      <c r="A310" t="s">
        <v>819</v>
      </c>
      <c r="B310" t="s">
        <v>820</v>
      </c>
      <c r="C310" t="s">
        <v>473</v>
      </c>
      <c r="D310" t="s">
        <v>474</v>
      </c>
      <c r="E310" t="s">
        <v>821</v>
      </c>
      <c r="F310" t="s">
        <v>822</v>
      </c>
      <c r="G310" t="s">
        <v>823</v>
      </c>
      <c r="H310" t="s">
        <v>824</v>
      </c>
      <c r="I310" t="s">
        <v>823</v>
      </c>
      <c r="K310" t="s">
        <v>823</v>
      </c>
      <c r="L310" t="s">
        <v>824</v>
      </c>
      <c r="M310" t="s">
        <v>825</v>
      </c>
      <c r="N310" t="s">
        <v>257</v>
      </c>
      <c r="O310" t="s">
        <v>244</v>
      </c>
      <c r="P310" t="s">
        <v>245</v>
      </c>
      <c r="Q310">
        <v>40</v>
      </c>
      <c r="R310">
        <v>9.1999999999999993</v>
      </c>
      <c r="S310">
        <v>49.2</v>
      </c>
    </row>
    <row r="311" spans="1:19" x14ac:dyDescent="0.25">
      <c r="A311" t="s">
        <v>819</v>
      </c>
      <c r="B311" t="s">
        <v>820</v>
      </c>
      <c r="C311" t="s">
        <v>473</v>
      </c>
      <c r="D311" t="s">
        <v>474</v>
      </c>
      <c r="E311" t="s">
        <v>821</v>
      </c>
      <c r="F311" t="s">
        <v>822</v>
      </c>
      <c r="G311" t="s">
        <v>823</v>
      </c>
      <c r="H311" t="s">
        <v>824</v>
      </c>
      <c r="I311" t="s">
        <v>823</v>
      </c>
      <c r="K311" t="s">
        <v>823</v>
      </c>
      <c r="L311" t="s">
        <v>824</v>
      </c>
      <c r="M311" t="s">
        <v>825</v>
      </c>
      <c r="N311" t="s">
        <v>257</v>
      </c>
      <c r="O311" t="s">
        <v>246</v>
      </c>
      <c r="P311" t="s">
        <v>247</v>
      </c>
      <c r="Q311">
        <v>4305.3999999999996</v>
      </c>
      <c r="R311">
        <v>137</v>
      </c>
      <c r="S311">
        <v>4442.3999999999996</v>
      </c>
    </row>
    <row r="312" spans="1:19" x14ac:dyDescent="0.25">
      <c r="A312" t="s">
        <v>819</v>
      </c>
      <c r="B312" t="s">
        <v>820</v>
      </c>
      <c r="C312" t="s">
        <v>473</v>
      </c>
      <c r="D312" t="s">
        <v>474</v>
      </c>
      <c r="E312" t="s">
        <v>821</v>
      </c>
      <c r="F312" t="s">
        <v>822</v>
      </c>
      <c r="G312" t="s">
        <v>823</v>
      </c>
      <c r="H312" t="s">
        <v>824</v>
      </c>
      <c r="I312" t="s">
        <v>823</v>
      </c>
      <c r="K312" t="s">
        <v>823</v>
      </c>
      <c r="L312" t="s">
        <v>824</v>
      </c>
      <c r="M312" t="s">
        <v>825</v>
      </c>
      <c r="N312" t="s">
        <v>257</v>
      </c>
      <c r="O312" t="s">
        <v>82</v>
      </c>
      <c r="P312" t="s">
        <v>83</v>
      </c>
      <c r="Q312">
        <v>2307.1999999999998</v>
      </c>
      <c r="R312">
        <v>1926.7</v>
      </c>
      <c r="S312">
        <v>4233.8999999999996</v>
      </c>
    </row>
    <row r="313" spans="1:19" x14ac:dyDescent="0.25">
      <c r="A313" t="s">
        <v>819</v>
      </c>
      <c r="B313" t="s">
        <v>820</v>
      </c>
      <c r="C313" t="s">
        <v>473</v>
      </c>
      <c r="D313" t="s">
        <v>474</v>
      </c>
      <c r="E313" t="s">
        <v>821</v>
      </c>
      <c r="F313" t="s">
        <v>822</v>
      </c>
      <c r="G313" t="s">
        <v>823</v>
      </c>
      <c r="H313" t="s">
        <v>824</v>
      </c>
      <c r="I313" t="s">
        <v>823</v>
      </c>
      <c r="K313" t="s">
        <v>823</v>
      </c>
      <c r="L313" t="s">
        <v>824</v>
      </c>
      <c r="M313" t="s">
        <v>825</v>
      </c>
      <c r="N313" t="s">
        <v>257</v>
      </c>
      <c r="O313" t="s">
        <v>102</v>
      </c>
      <c r="P313" t="s">
        <v>103</v>
      </c>
      <c r="Q313">
        <v>373.5</v>
      </c>
      <c r="R313">
        <v>85.9</v>
      </c>
      <c r="S313">
        <v>459.4</v>
      </c>
    </row>
    <row r="314" spans="1:19" x14ac:dyDescent="0.25">
      <c r="A314" t="s">
        <v>819</v>
      </c>
      <c r="B314" t="s">
        <v>820</v>
      </c>
      <c r="C314" t="s">
        <v>473</v>
      </c>
      <c r="D314" t="s">
        <v>474</v>
      </c>
      <c r="E314" t="s">
        <v>821</v>
      </c>
      <c r="F314" t="s">
        <v>822</v>
      </c>
      <c r="G314" t="s">
        <v>823</v>
      </c>
      <c r="H314" t="s">
        <v>824</v>
      </c>
      <c r="I314" t="s">
        <v>823</v>
      </c>
      <c r="K314" t="s">
        <v>823</v>
      </c>
      <c r="L314" t="s">
        <v>824</v>
      </c>
      <c r="M314" t="s">
        <v>826</v>
      </c>
      <c r="N314" t="s">
        <v>827</v>
      </c>
      <c r="O314" t="s">
        <v>242</v>
      </c>
      <c r="P314" t="s">
        <v>243</v>
      </c>
      <c r="Q314">
        <v>5009.3</v>
      </c>
      <c r="R314">
        <v>0</v>
      </c>
      <c r="S314">
        <v>5009.3</v>
      </c>
    </row>
    <row r="315" spans="1:19" x14ac:dyDescent="0.25">
      <c r="A315" t="s">
        <v>819</v>
      </c>
      <c r="B315" t="s">
        <v>820</v>
      </c>
      <c r="C315" t="s">
        <v>473</v>
      </c>
      <c r="D315" t="s">
        <v>474</v>
      </c>
      <c r="E315" t="s">
        <v>821</v>
      </c>
      <c r="F315" t="s">
        <v>822</v>
      </c>
      <c r="G315" t="s">
        <v>823</v>
      </c>
      <c r="H315" t="s">
        <v>824</v>
      </c>
      <c r="I315" t="s">
        <v>823</v>
      </c>
      <c r="K315" t="s">
        <v>823</v>
      </c>
      <c r="L315" t="s">
        <v>824</v>
      </c>
      <c r="M315" t="s">
        <v>826</v>
      </c>
      <c r="N315" t="s">
        <v>827</v>
      </c>
      <c r="O315" t="s">
        <v>246</v>
      </c>
      <c r="P315" t="s">
        <v>247</v>
      </c>
      <c r="Q315">
        <v>1060.2</v>
      </c>
      <c r="R315">
        <v>0</v>
      </c>
      <c r="S315">
        <v>1060.2</v>
      </c>
    </row>
    <row r="316" spans="1:19" x14ac:dyDescent="0.25">
      <c r="A316" t="s">
        <v>819</v>
      </c>
      <c r="B316" t="s">
        <v>820</v>
      </c>
      <c r="C316" t="s">
        <v>473</v>
      </c>
      <c r="D316" t="s">
        <v>474</v>
      </c>
      <c r="E316" t="s">
        <v>821</v>
      </c>
      <c r="F316" t="s">
        <v>822</v>
      </c>
      <c r="G316" t="s">
        <v>823</v>
      </c>
      <c r="H316" t="s">
        <v>824</v>
      </c>
      <c r="I316" t="s">
        <v>823</v>
      </c>
      <c r="K316" t="s">
        <v>823</v>
      </c>
      <c r="L316" t="s">
        <v>824</v>
      </c>
      <c r="M316" t="s">
        <v>828</v>
      </c>
      <c r="N316" t="s">
        <v>218</v>
      </c>
      <c r="O316" t="s">
        <v>102</v>
      </c>
      <c r="P316" t="s">
        <v>103</v>
      </c>
      <c r="Q316">
        <v>97.9</v>
      </c>
      <c r="R316">
        <v>9.4</v>
      </c>
      <c r="S316">
        <v>107.30000000000001</v>
      </c>
    </row>
    <row r="317" spans="1:19" x14ac:dyDescent="0.25">
      <c r="A317" t="s">
        <v>819</v>
      </c>
      <c r="B317" t="s">
        <v>820</v>
      </c>
      <c r="C317" t="s">
        <v>473</v>
      </c>
      <c r="D317" t="s">
        <v>474</v>
      </c>
      <c r="E317" t="s">
        <v>497</v>
      </c>
      <c r="F317" t="s">
        <v>498</v>
      </c>
      <c r="G317" t="s">
        <v>823</v>
      </c>
      <c r="H317" t="s">
        <v>824</v>
      </c>
      <c r="I317" t="s">
        <v>823</v>
      </c>
      <c r="K317" t="s">
        <v>823</v>
      </c>
      <c r="L317" t="s">
        <v>824</v>
      </c>
      <c r="M317" t="s">
        <v>829</v>
      </c>
      <c r="N317" t="s">
        <v>830</v>
      </c>
      <c r="O317" t="s">
        <v>102</v>
      </c>
      <c r="P317" t="s">
        <v>103</v>
      </c>
      <c r="Q317">
        <v>2505.9</v>
      </c>
      <c r="R317">
        <v>576.4</v>
      </c>
      <c r="S317">
        <v>3082.3</v>
      </c>
    </row>
    <row r="318" spans="1:19" x14ac:dyDescent="0.25">
      <c r="A318" t="s">
        <v>819</v>
      </c>
      <c r="B318" t="s">
        <v>820</v>
      </c>
      <c r="C318" t="s">
        <v>21</v>
      </c>
      <c r="D318" t="s">
        <v>22</v>
      </c>
      <c r="E318" t="s">
        <v>208</v>
      </c>
      <c r="F318" t="s">
        <v>209</v>
      </c>
      <c r="G318" t="s">
        <v>823</v>
      </c>
      <c r="H318" t="s">
        <v>824</v>
      </c>
      <c r="I318" t="s">
        <v>823</v>
      </c>
      <c r="K318" t="s">
        <v>823</v>
      </c>
      <c r="L318" t="s">
        <v>824</v>
      </c>
      <c r="M318" t="s">
        <v>828</v>
      </c>
      <c r="N318" t="s">
        <v>218</v>
      </c>
      <c r="O318" t="s">
        <v>102</v>
      </c>
      <c r="P318" t="s">
        <v>103</v>
      </c>
      <c r="Q318">
        <v>63.4</v>
      </c>
      <c r="R318">
        <v>0</v>
      </c>
      <c r="S318">
        <v>63.4</v>
      </c>
    </row>
    <row r="319" spans="1:19" x14ac:dyDescent="0.25">
      <c r="A319" t="s">
        <v>831</v>
      </c>
      <c r="B319" t="s">
        <v>832</v>
      </c>
      <c r="C319" t="s">
        <v>530</v>
      </c>
      <c r="D319" t="s">
        <v>531</v>
      </c>
      <c r="E319" t="s">
        <v>532</v>
      </c>
      <c r="F319" t="s">
        <v>533</v>
      </c>
      <c r="G319" t="s">
        <v>645</v>
      </c>
      <c r="H319" t="s">
        <v>646</v>
      </c>
      <c r="I319" t="s">
        <v>647</v>
      </c>
      <c r="J319" t="s">
        <v>648</v>
      </c>
      <c r="K319" t="s">
        <v>833</v>
      </c>
      <c r="L319" t="s">
        <v>834</v>
      </c>
      <c r="M319" t="s">
        <v>835</v>
      </c>
      <c r="N319" t="s">
        <v>402</v>
      </c>
      <c r="O319" t="s">
        <v>403</v>
      </c>
      <c r="P319" t="s">
        <v>404</v>
      </c>
      <c r="Q319">
        <v>18459.5</v>
      </c>
      <c r="R319">
        <v>1462.5</v>
      </c>
      <c r="S319">
        <v>19922</v>
      </c>
    </row>
    <row r="320" spans="1:19" x14ac:dyDescent="0.25">
      <c r="A320" t="s">
        <v>831</v>
      </c>
      <c r="B320" t="s">
        <v>832</v>
      </c>
      <c r="C320" t="s">
        <v>530</v>
      </c>
      <c r="D320" t="s">
        <v>531</v>
      </c>
      <c r="E320" t="s">
        <v>532</v>
      </c>
      <c r="F320" t="s">
        <v>533</v>
      </c>
      <c r="G320" t="s">
        <v>645</v>
      </c>
      <c r="H320" t="s">
        <v>646</v>
      </c>
      <c r="I320" t="s">
        <v>647</v>
      </c>
      <c r="J320" t="s">
        <v>648</v>
      </c>
      <c r="K320" t="s">
        <v>833</v>
      </c>
      <c r="L320" t="s">
        <v>834</v>
      </c>
      <c r="M320" t="s">
        <v>835</v>
      </c>
      <c r="N320" t="s">
        <v>402</v>
      </c>
      <c r="O320" t="s">
        <v>405</v>
      </c>
      <c r="P320" t="s">
        <v>406</v>
      </c>
      <c r="Q320">
        <v>884.9</v>
      </c>
      <c r="R320">
        <v>294</v>
      </c>
      <c r="S320">
        <v>1178.9000000000001</v>
      </c>
    </row>
    <row r="321" spans="1:19" x14ac:dyDescent="0.25">
      <c r="A321" t="s">
        <v>831</v>
      </c>
      <c r="B321" t="s">
        <v>832</v>
      </c>
      <c r="C321" t="s">
        <v>530</v>
      </c>
      <c r="D321" t="s">
        <v>531</v>
      </c>
      <c r="E321" t="s">
        <v>532</v>
      </c>
      <c r="F321" t="s">
        <v>533</v>
      </c>
      <c r="G321" t="s">
        <v>645</v>
      </c>
      <c r="H321" t="s">
        <v>646</v>
      </c>
      <c r="I321" t="s">
        <v>647</v>
      </c>
      <c r="J321" t="s">
        <v>648</v>
      </c>
      <c r="K321" t="s">
        <v>833</v>
      </c>
      <c r="L321" t="s">
        <v>834</v>
      </c>
      <c r="M321" t="s">
        <v>835</v>
      </c>
      <c r="N321" t="s">
        <v>402</v>
      </c>
      <c r="O321" t="s">
        <v>407</v>
      </c>
      <c r="P321" t="s">
        <v>408</v>
      </c>
      <c r="Q321">
        <v>5574.9000000000005</v>
      </c>
      <c r="R321">
        <v>441.7</v>
      </c>
      <c r="S321">
        <v>6016.6</v>
      </c>
    </row>
    <row r="322" spans="1:19" x14ac:dyDescent="0.25">
      <c r="A322" t="s">
        <v>831</v>
      </c>
      <c r="B322" t="s">
        <v>832</v>
      </c>
      <c r="C322" t="s">
        <v>530</v>
      </c>
      <c r="D322" t="s">
        <v>531</v>
      </c>
      <c r="E322" t="s">
        <v>532</v>
      </c>
      <c r="F322" t="s">
        <v>533</v>
      </c>
      <c r="G322" t="s">
        <v>645</v>
      </c>
      <c r="H322" t="s">
        <v>646</v>
      </c>
      <c r="I322" t="s">
        <v>647</v>
      </c>
      <c r="J322" t="s">
        <v>648</v>
      </c>
      <c r="K322" t="s">
        <v>833</v>
      </c>
      <c r="L322" t="s">
        <v>834</v>
      </c>
      <c r="M322" t="s">
        <v>835</v>
      </c>
      <c r="N322" t="s">
        <v>402</v>
      </c>
      <c r="O322" t="s">
        <v>82</v>
      </c>
      <c r="P322" t="s">
        <v>83</v>
      </c>
      <c r="Q322">
        <v>212.8</v>
      </c>
      <c r="R322">
        <v>0</v>
      </c>
      <c r="S322">
        <v>212.8</v>
      </c>
    </row>
    <row r="323" spans="1:19" x14ac:dyDescent="0.25">
      <c r="A323" t="s">
        <v>831</v>
      </c>
      <c r="B323" t="s">
        <v>832</v>
      </c>
      <c r="C323" t="s">
        <v>530</v>
      </c>
      <c r="D323" t="s">
        <v>531</v>
      </c>
      <c r="E323" t="s">
        <v>532</v>
      </c>
      <c r="F323" t="s">
        <v>533</v>
      </c>
      <c r="G323" t="s">
        <v>645</v>
      </c>
      <c r="H323" t="s">
        <v>646</v>
      </c>
      <c r="I323" t="s">
        <v>647</v>
      </c>
      <c r="J323" t="s">
        <v>648</v>
      </c>
      <c r="K323" t="s">
        <v>833</v>
      </c>
      <c r="L323" t="s">
        <v>834</v>
      </c>
      <c r="M323" t="s">
        <v>835</v>
      </c>
      <c r="N323" t="s">
        <v>402</v>
      </c>
      <c r="O323" t="s">
        <v>102</v>
      </c>
      <c r="P323" t="s">
        <v>103</v>
      </c>
      <c r="Q323">
        <v>5536.4</v>
      </c>
      <c r="R323">
        <v>3049.2999999999997</v>
      </c>
      <c r="S323">
        <v>8585.6999999999989</v>
      </c>
    </row>
    <row r="324" spans="1:19" x14ac:dyDescent="0.25">
      <c r="A324" t="s">
        <v>831</v>
      </c>
      <c r="B324" t="s">
        <v>832</v>
      </c>
      <c r="C324" t="s">
        <v>530</v>
      </c>
      <c r="D324" t="s">
        <v>531</v>
      </c>
      <c r="E324" t="s">
        <v>532</v>
      </c>
      <c r="F324" t="s">
        <v>533</v>
      </c>
      <c r="G324" t="s">
        <v>645</v>
      </c>
      <c r="H324" t="s">
        <v>646</v>
      </c>
      <c r="I324" t="s">
        <v>647</v>
      </c>
      <c r="J324" t="s">
        <v>648</v>
      </c>
      <c r="K324" t="s">
        <v>833</v>
      </c>
      <c r="L324" t="s">
        <v>834</v>
      </c>
      <c r="M324" t="s">
        <v>835</v>
      </c>
      <c r="N324" t="s">
        <v>402</v>
      </c>
      <c r="O324" t="s">
        <v>258</v>
      </c>
      <c r="P324" t="s">
        <v>259</v>
      </c>
      <c r="Q324">
        <v>249.4</v>
      </c>
      <c r="R324">
        <v>80</v>
      </c>
      <c r="S324">
        <v>329.4</v>
      </c>
    </row>
    <row r="325" spans="1:19" x14ac:dyDescent="0.25">
      <c r="A325" t="s">
        <v>831</v>
      </c>
      <c r="B325" t="s">
        <v>832</v>
      </c>
      <c r="C325" t="s">
        <v>530</v>
      </c>
      <c r="D325" t="s">
        <v>531</v>
      </c>
      <c r="E325" t="s">
        <v>532</v>
      </c>
      <c r="F325" t="s">
        <v>533</v>
      </c>
      <c r="G325" t="s">
        <v>645</v>
      </c>
      <c r="H325" t="s">
        <v>646</v>
      </c>
      <c r="I325" t="s">
        <v>647</v>
      </c>
      <c r="J325" t="s">
        <v>648</v>
      </c>
      <c r="K325" t="s">
        <v>833</v>
      </c>
      <c r="L325" t="s">
        <v>834</v>
      </c>
      <c r="M325" t="s">
        <v>835</v>
      </c>
      <c r="N325" t="s">
        <v>402</v>
      </c>
      <c r="O325" t="s">
        <v>248</v>
      </c>
      <c r="P325" t="s">
        <v>249</v>
      </c>
      <c r="Q325">
        <v>80</v>
      </c>
      <c r="R325">
        <v>0</v>
      </c>
      <c r="S325">
        <v>80</v>
      </c>
    </row>
    <row r="326" spans="1:19" x14ac:dyDescent="0.25">
      <c r="A326" t="s">
        <v>831</v>
      </c>
      <c r="B326" t="s">
        <v>832</v>
      </c>
      <c r="C326" t="s">
        <v>530</v>
      </c>
      <c r="D326" t="s">
        <v>531</v>
      </c>
      <c r="E326" t="s">
        <v>532</v>
      </c>
      <c r="F326" t="s">
        <v>533</v>
      </c>
      <c r="G326" t="s">
        <v>645</v>
      </c>
      <c r="H326" t="s">
        <v>646</v>
      </c>
      <c r="I326" t="s">
        <v>647</v>
      </c>
      <c r="J326" t="s">
        <v>648</v>
      </c>
      <c r="K326" t="s">
        <v>833</v>
      </c>
      <c r="L326" t="s">
        <v>834</v>
      </c>
      <c r="M326" t="s">
        <v>836</v>
      </c>
      <c r="N326" t="s">
        <v>837</v>
      </c>
      <c r="O326" t="s">
        <v>102</v>
      </c>
      <c r="P326" t="s">
        <v>103</v>
      </c>
      <c r="Q326">
        <v>2580.5</v>
      </c>
      <c r="R326">
        <v>593.5</v>
      </c>
      <c r="S326">
        <v>3174</v>
      </c>
    </row>
    <row r="327" spans="1:19" x14ac:dyDescent="0.25">
      <c r="A327" t="s">
        <v>831</v>
      </c>
      <c r="B327" t="s">
        <v>832</v>
      </c>
      <c r="C327" t="s">
        <v>530</v>
      </c>
      <c r="D327" t="s">
        <v>531</v>
      </c>
      <c r="E327" t="s">
        <v>532</v>
      </c>
      <c r="F327" t="s">
        <v>533</v>
      </c>
      <c r="G327" t="s">
        <v>645</v>
      </c>
      <c r="H327" t="s">
        <v>646</v>
      </c>
      <c r="I327" t="s">
        <v>647</v>
      </c>
      <c r="J327" t="s">
        <v>648</v>
      </c>
      <c r="K327" t="s">
        <v>833</v>
      </c>
      <c r="L327" t="s">
        <v>834</v>
      </c>
      <c r="M327" t="s">
        <v>838</v>
      </c>
      <c r="N327" t="s">
        <v>839</v>
      </c>
      <c r="O327" t="s">
        <v>102</v>
      </c>
      <c r="P327" t="s">
        <v>103</v>
      </c>
      <c r="Q327">
        <v>0</v>
      </c>
      <c r="R327">
        <v>404.5</v>
      </c>
      <c r="S327">
        <v>404.5</v>
      </c>
    </row>
    <row r="328" spans="1:19" x14ac:dyDescent="0.25">
      <c r="A328" t="s">
        <v>831</v>
      </c>
      <c r="B328" t="s">
        <v>832</v>
      </c>
      <c r="C328" t="s">
        <v>530</v>
      </c>
      <c r="D328" t="s">
        <v>531</v>
      </c>
      <c r="E328" t="s">
        <v>532</v>
      </c>
      <c r="F328" t="s">
        <v>533</v>
      </c>
      <c r="G328" t="s">
        <v>645</v>
      </c>
      <c r="H328" t="s">
        <v>646</v>
      </c>
      <c r="I328" t="s">
        <v>647</v>
      </c>
      <c r="J328" t="s">
        <v>648</v>
      </c>
      <c r="K328" t="s">
        <v>833</v>
      </c>
      <c r="L328" t="s">
        <v>834</v>
      </c>
      <c r="M328" t="s">
        <v>840</v>
      </c>
      <c r="N328" t="s">
        <v>841</v>
      </c>
      <c r="O328" t="s">
        <v>102</v>
      </c>
      <c r="P328" t="s">
        <v>103</v>
      </c>
      <c r="Q328">
        <v>0</v>
      </c>
      <c r="R328">
        <v>2083.8000000000002</v>
      </c>
      <c r="S328">
        <v>2083.8000000000002</v>
      </c>
    </row>
    <row r="329" spans="1:19" x14ac:dyDescent="0.25">
      <c r="A329" t="s">
        <v>831</v>
      </c>
      <c r="B329" t="s">
        <v>832</v>
      </c>
      <c r="C329" t="s">
        <v>530</v>
      </c>
      <c r="D329" t="s">
        <v>531</v>
      </c>
      <c r="E329" t="s">
        <v>532</v>
      </c>
      <c r="F329" t="s">
        <v>533</v>
      </c>
      <c r="G329" t="s">
        <v>645</v>
      </c>
      <c r="H329" t="s">
        <v>646</v>
      </c>
      <c r="I329" t="s">
        <v>647</v>
      </c>
      <c r="J329" t="s">
        <v>648</v>
      </c>
      <c r="K329" t="s">
        <v>842</v>
      </c>
      <c r="L329" t="s">
        <v>843</v>
      </c>
      <c r="M329" t="s">
        <v>844</v>
      </c>
      <c r="N329" t="s">
        <v>402</v>
      </c>
      <c r="O329" t="s">
        <v>403</v>
      </c>
      <c r="P329" t="s">
        <v>404</v>
      </c>
      <c r="Q329">
        <v>10577.6</v>
      </c>
      <c r="R329">
        <v>11161.9</v>
      </c>
      <c r="S329">
        <v>21739.5</v>
      </c>
    </row>
    <row r="330" spans="1:19" x14ac:dyDescent="0.25">
      <c r="A330" t="s">
        <v>831</v>
      </c>
      <c r="B330" t="s">
        <v>832</v>
      </c>
      <c r="C330" t="s">
        <v>530</v>
      </c>
      <c r="D330" t="s">
        <v>531</v>
      </c>
      <c r="E330" t="s">
        <v>532</v>
      </c>
      <c r="F330" t="s">
        <v>533</v>
      </c>
      <c r="G330" t="s">
        <v>645</v>
      </c>
      <c r="H330" t="s">
        <v>646</v>
      </c>
      <c r="I330" t="s">
        <v>647</v>
      </c>
      <c r="J330" t="s">
        <v>648</v>
      </c>
      <c r="K330" t="s">
        <v>842</v>
      </c>
      <c r="L330" t="s">
        <v>843</v>
      </c>
      <c r="M330" t="s">
        <v>844</v>
      </c>
      <c r="N330" t="s">
        <v>402</v>
      </c>
      <c r="O330" t="s">
        <v>407</v>
      </c>
      <c r="P330" t="s">
        <v>408</v>
      </c>
      <c r="Q330">
        <v>3194.4</v>
      </c>
      <c r="R330">
        <v>3370.9</v>
      </c>
      <c r="S330">
        <v>6565.2999999999993</v>
      </c>
    </row>
    <row r="331" spans="1:19" x14ac:dyDescent="0.25">
      <c r="A331" t="s">
        <v>831</v>
      </c>
      <c r="B331" t="s">
        <v>832</v>
      </c>
      <c r="C331" t="s">
        <v>530</v>
      </c>
      <c r="D331" t="s">
        <v>531</v>
      </c>
      <c r="E331" t="s">
        <v>532</v>
      </c>
      <c r="F331" t="s">
        <v>533</v>
      </c>
      <c r="G331" t="s">
        <v>645</v>
      </c>
      <c r="H331" t="s">
        <v>646</v>
      </c>
      <c r="I331" t="s">
        <v>647</v>
      </c>
      <c r="J331" t="s">
        <v>648</v>
      </c>
      <c r="K331" t="s">
        <v>842</v>
      </c>
      <c r="L331" t="s">
        <v>843</v>
      </c>
      <c r="M331" t="s">
        <v>844</v>
      </c>
      <c r="N331" t="s">
        <v>402</v>
      </c>
      <c r="O331" t="s">
        <v>82</v>
      </c>
      <c r="P331" t="s">
        <v>83</v>
      </c>
      <c r="Q331">
        <v>281.60000000000002</v>
      </c>
      <c r="R331">
        <v>30.4</v>
      </c>
      <c r="S331">
        <v>312</v>
      </c>
    </row>
    <row r="332" spans="1:19" x14ac:dyDescent="0.25">
      <c r="A332" t="s">
        <v>831</v>
      </c>
      <c r="B332" t="s">
        <v>832</v>
      </c>
      <c r="C332" t="s">
        <v>530</v>
      </c>
      <c r="D332" t="s">
        <v>531</v>
      </c>
      <c r="E332" t="s">
        <v>532</v>
      </c>
      <c r="F332" t="s">
        <v>533</v>
      </c>
      <c r="G332" t="s">
        <v>645</v>
      </c>
      <c r="H332" t="s">
        <v>646</v>
      </c>
      <c r="I332" t="s">
        <v>647</v>
      </c>
      <c r="J332" t="s">
        <v>648</v>
      </c>
      <c r="K332" t="s">
        <v>842</v>
      </c>
      <c r="L332" t="s">
        <v>843</v>
      </c>
      <c r="M332" t="s">
        <v>844</v>
      </c>
      <c r="N332" t="s">
        <v>402</v>
      </c>
      <c r="O332" t="s">
        <v>102</v>
      </c>
      <c r="P332" t="s">
        <v>103</v>
      </c>
      <c r="Q332">
        <v>3177.8</v>
      </c>
      <c r="R332">
        <v>-633</v>
      </c>
      <c r="S332">
        <v>2544.8000000000002</v>
      </c>
    </row>
    <row r="333" spans="1:19" x14ac:dyDescent="0.25">
      <c r="A333" t="s">
        <v>831</v>
      </c>
      <c r="B333" t="s">
        <v>832</v>
      </c>
      <c r="C333" t="s">
        <v>530</v>
      </c>
      <c r="D333" t="s">
        <v>531</v>
      </c>
      <c r="E333" t="s">
        <v>532</v>
      </c>
      <c r="F333" t="s">
        <v>533</v>
      </c>
      <c r="G333" t="s">
        <v>645</v>
      </c>
      <c r="H333" t="s">
        <v>646</v>
      </c>
      <c r="I333" t="s">
        <v>647</v>
      </c>
      <c r="J333" t="s">
        <v>648</v>
      </c>
      <c r="K333" t="s">
        <v>842</v>
      </c>
      <c r="L333" t="s">
        <v>843</v>
      </c>
      <c r="M333" t="s">
        <v>844</v>
      </c>
      <c r="N333" t="s">
        <v>402</v>
      </c>
      <c r="O333" t="s">
        <v>258</v>
      </c>
      <c r="P333" t="s">
        <v>259</v>
      </c>
      <c r="Q333">
        <v>22</v>
      </c>
      <c r="R333">
        <v>0</v>
      </c>
      <c r="S333">
        <v>22</v>
      </c>
    </row>
    <row r="334" spans="1:19" x14ac:dyDescent="0.25">
      <c r="A334" t="s">
        <v>831</v>
      </c>
      <c r="B334" t="s">
        <v>832</v>
      </c>
      <c r="C334" t="s">
        <v>530</v>
      </c>
      <c r="D334" t="s">
        <v>531</v>
      </c>
      <c r="E334" t="s">
        <v>532</v>
      </c>
      <c r="F334" t="s">
        <v>533</v>
      </c>
      <c r="G334" t="s">
        <v>645</v>
      </c>
      <c r="H334" t="s">
        <v>646</v>
      </c>
      <c r="I334" t="s">
        <v>647</v>
      </c>
      <c r="J334" t="s">
        <v>648</v>
      </c>
      <c r="K334" t="s">
        <v>845</v>
      </c>
      <c r="L334" t="s">
        <v>846</v>
      </c>
      <c r="M334" t="s">
        <v>847</v>
      </c>
      <c r="N334" t="s">
        <v>848</v>
      </c>
      <c r="O334" t="s">
        <v>64</v>
      </c>
      <c r="P334" t="s">
        <v>65</v>
      </c>
      <c r="Q334">
        <v>569.1</v>
      </c>
      <c r="R334">
        <v>33.9</v>
      </c>
      <c r="S334">
        <v>603</v>
      </c>
    </row>
    <row r="335" spans="1:19" x14ac:dyDescent="0.25">
      <c r="A335" t="s">
        <v>831</v>
      </c>
      <c r="B335" t="s">
        <v>832</v>
      </c>
      <c r="C335" t="s">
        <v>530</v>
      </c>
      <c r="D335" t="s">
        <v>531</v>
      </c>
      <c r="E335" t="s">
        <v>532</v>
      </c>
      <c r="F335" t="s">
        <v>533</v>
      </c>
      <c r="G335" t="s">
        <v>645</v>
      </c>
      <c r="H335" t="s">
        <v>646</v>
      </c>
      <c r="I335" t="s">
        <v>849</v>
      </c>
      <c r="J335" t="s">
        <v>850</v>
      </c>
      <c r="K335" t="s">
        <v>851</v>
      </c>
      <c r="L335" t="s">
        <v>852</v>
      </c>
      <c r="M335" t="s">
        <v>853</v>
      </c>
      <c r="N335" t="s">
        <v>402</v>
      </c>
      <c r="O335" t="s">
        <v>403</v>
      </c>
      <c r="P335" t="s">
        <v>404</v>
      </c>
      <c r="Q335">
        <v>3115.1</v>
      </c>
      <c r="R335">
        <v>581.9</v>
      </c>
      <c r="S335">
        <v>3697</v>
      </c>
    </row>
    <row r="336" spans="1:19" x14ac:dyDescent="0.25">
      <c r="A336" t="s">
        <v>831</v>
      </c>
      <c r="B336" t="s">
        <v>832</v>
      </c>
      <c r="C336" t="s">
        <v>530</v>
      </c>
      <c r="D336" t="s">
        <v>531</v>
      </c>
      <c r="E336" t="s">
        <v>532</v>
      </c>
      <c r="F336" t="s">
        <v>533</v>
      </c>
      <c r="G336" t="s">
        <v>645</v>
      </c>
      <c r="H336" t="s">
        <v>646</v>
      </c>
      <c r="I336" t="s">
        <v>849</v>
      </c>
      <c r="J336" t="s">
        <v>850</v>
      </c>
      <c r="K336" t="s">
        <v>851</v>
      </c>
      <c r="L336" t="s">
        <v>852</v>
      </c>
      <c r="M336" t="s">
        <v>853</v>
      </c>
      <c r="N336" t="s">
        <v>402</v>
      </c>
      <c r="O336" t="s">
        <v>405</v>
      </c>
      <c r="P336" t="s">
        <v>406</v>
      </c>
      <c r="Q336">
        <v>83.3</v>
      </c>
      <c r="R336">
        <v>603</v>
      </c>
      <c r="S336">
        <v>686.3</v>
      </c>
    </row>
    <row r="337" spans="1:19" x14ac:dyDescent="0.25">
      <c r="A337" t="s">
        <v>831</v>
      </c>
      <c r="B337" t="s">
        <v>832</v>
      </c>
      <c r="C337" t="s">
        <v>530</v>
      </c>
      <c r="D337" t="s">
        <v>531</v>
      </c>
      <c r="E337" t="s">
        <v>532</v>
      </c>
      <c r="F337" t="s">
        <v>533</v>
      </c>
      <c r="G337" t="s">
        <v>645</v>
      </c>
      <c r="H337" t="s">
        <v>646</v>
      </c>
      <c r="I337" t="s">
        <v>849</v>
      </c>
      <c r="J337" t="s">
        <v>850</v>
      </c>
      <c r="K337" t="s">
        <v>851</v>
      </c>
      <c r="L337" t="s">
        <v>852</v>
      </c>
      <c r="M337" t="s">
        <v>853</v>
      </c>
      <c r="N337" t="s">
        <v>402</v>
      </c>
      <c r="O337" t="s">
        <v>407</v>
      </c>
      <c r="P337" t="s">
        <v>408</v>
      </c>
      <c r="Q337">
        <v>940.80000000000007</v>
      </c>
      <c r="R337">
        <v>175.7</v>
      </c>
      <c r="S337">
        <v>1116.5</v>
      </c>
    </row>
    <row r="338" spans="1:19" x14ac:dyDescent="0.25">
      <c r="A338" t="s">
        <v>831</v>
      </c>
      <c r="B338" t="s">
        <v>832</v>
      </c>
      <c r="C338" t="s">
        <v>530</v>
      </c>
      <c r="D338" t="s">
        <v>531</v>
      </c>
      <c r="E338" t="s">
        <v>532</v>
      </c>
      <c r="F338" t="s">
        <v>533</v>
      </c>
      <c r="G338" t="s">
        <v>645</v>
      </c>
      <c r="H338" t="s">
        <v>646</v>
      </c>
      <c r="I338" t="s">
        <v>849</v>
      </c>
      <c r="J338" t="s">
        <v>850</v>
      </c>
      <c r="K338" t="s">
        <v>851</v>
      </c>
      <c r="L338" t="s">
        <v>852</v>
      </c>
      <c r="M338" t="s">
        <v>853</v>
      </c>
      <c r="N338" t="s">
        <v>402</v>
      </c>
      <c r="O338" t="s">
        <v>82</v>
      </c>
      <c r="P338" t="s">
        <v>83</v>
      </c>
      <c r="Q338">
        <v>123.9</v>
      </c>
      <c r="R338">
        <v>473.1</v>
      </c>
      <c r="S338">
        <v>597</v>
      </c>
    </row>
    <row r="339" spans="1:19" x14ac:dyDescent="0.25">
      <c r="A339" t="s">
        <v>831</v>
      </c>
      <c r="B339" t="s">
        <v>832</v>
      </c>
      <c r="C339" t="s">
        <v>530</v>
      </c>
      <c r="D339" t="s">
        <v>531</v>
      </c>
      <c r="E339" t="s">
        <v>532</v>
      </c>
      <c r="F339" t="s">
        <v>533</v>
      </c>
      <c r="G339" t="s">
        <v>645</v>
      </c>
      <c r="H339" t="s">
        <v>646</v>
      </c>
      <c r="I339" t="s">
        <v>849</v>
      </c>
      <c r="J339" t="s">
        <v>850</v>
      </c>
      <c r="K339" t="s">
        <v>851</v>
      </c>
      <c r="L339" t="s">
        <v>852</v>
      </c>
      <c r="M339" t="s">
        <v>853</v>
      </c>
      <c r="N339" t="s">
        <v>402</v>
      </c>
      <c r="O339" t="s">
        <v>102</v>
      </c>
      <c r="P339" t="s">
        <v>103</v>
      </c>
      <c r="Q339">
        <v>690.80000000000007</v>
      </c>
      <c r="R339">
        <v>0</v>
      </c>
      <c r="S339">
        <v>690.80000000000007</v>
      </c>
    </row>
    <row r="340" spans="1:19" x14ac:dyDescent="0.25">
      <c r="A340" t="s">
        <v>831</v>
      </c>
      <c r="B340" t="s">
        <v>832</v>
      </c>
      <c r="C340" t="s">
        <v>530</v>
      </c>
      <c r="D340" t="s">
        <v>531</v>
      </c>
      <c r="E340" t="s">
        <v>532</v>
      </c>
      <c r="F340" t="s">
        <v>533</v>
      </c>
      <c r="G340" t="s">
        <v>645</v>
      </c>
      <c r="H340" t="s">
        <v>646</v>
      </c>
      <c r="I340" t="s">
        <v>849</v>
      </c>
      <c r="J340" t="s">
        <v>850</v>
      </c>
      <c r="K340" t="s">
        <v>851</v>
      </c>
      <c r="L340" t="s">
        <v>852</v>
      </c>
      <c r="M340" t="s">
        <v>853</v>
      </c>
      <c r="N340" t="s">
        <v>402</v>
      </c>
      <c r="O340" t="s">
        <v>258</v>
      </c>
      <c r="P340" t="s">
        <v>259</v>
      </c>
      <c r="Q340">
        <v>10</v>
      </c>
      <c r="R340">
        <v>0</v>
      </c>
      <c r="S340">
        <v>10</v>
      </c>
    </row>
    <row r="341" spans="1:19" x14ac:dyDescent="0.25">
      <c r="A341" t="s">
        <v>831</v>
      </c>
      <c r="B341" t="s">
        <v>832</v>
      </c>
      <c r="C341" t="s">
        <v>530</v>
      </c>
      <c r="D341" t="s">
        <v>531</v>
      </c>
      <c r="E341" t="s">
        <v>532</v>
      </c>
      <c r="F341" t="s">
        <v>533</v>
      </c>
      <c r="G341" t="s">
        <v>645</v>
      </c>
      <c r="H341" t="s">
        <v>646</v>
      </c>
      <c r="I341" t="s">
        <v>849</v>
      </c>
      <c r="J341" t="s">
        <v>850</v>
      </c>
      <c r="K341" t="s">
        <v>851</v>
      </c>
      <c r="L341" t="s">
        <v>852</v>
      </c>
      <c r="M341" t="s">
        <v>853</v>
      </c>
      <c r="N341" t="s">
        <v>402</v>
      </c>
      <c r="O341" t="s">
        <v>248</v>
      </c>
      <c r="P341" t="s">
        <v>249</v>
      </c>
      <c r="Q341">
        <v>1</v>
      </c>
      <c r="R341">
        <v>0</v>
      </c>
      <c r="S341">
        <v>1</v>
      </c>
    </row>
    <row r="342" spans="1:19" x14ac:dyDescent="0.25">
      <c r="A342" t="s">
        <v>831</v>
      </c>
      <c r="B342" t="s">
        <v>832</v>
      </c>
      <c r="C342" t="s">
        <v>530</v>
      </c>
      <c r="D342" t="s">
        <v>531</v>
      </c>
      <c r="E342" t="s">
        <v>532</v>
      </c>
      <c r="F342" t="s">
        <v>533</v>
      </c>
      <c r="G342" t="s">
        <v>645</v>
      </c>
      <c r="H342" t="s">
        <v>646</v>
      </c>
      <c r="I342" t="s">
        <v>849</v>
      </c>
      <c r="J342" t="s">
        <v>850</v>
      </c>
      <c r="K342" t="s">
        <v>854</v>
      </c>
      <c r="L342" t="s">
        <v>855</v>
      </c>
      <c r="M342" t="s">
        <v>856</v>
      </c>
      <c r="N342" t="s">
        <v>257</v>
      </c>
      <c r="O342" t="s">
        <v>242</v>
      </c>
      <c r="P342" t="s">
        <v>243</v>
      </c>
      <c r="Q342">
        <v>6182.9</v>
      </c>
      <c r="R342">
        <v>411.3</v>
      </c>
      <c r="S342">
        <v>6594.2</v>
      </c>
    </row>
    <row r="343" spans="1:19" x14ac:dyDescent="0.25">
      <c r="A343" t="s">
        <v>831</v>
      </c>
      <c r="B343" t="s">
        <v>832</v>
      </c>
      <c r="C343" t="s">
        <v>530</v>
      </c>
      <c r="D343" t="s">
        <v>531</v>
      </c>
      <c r="E343" t="s">
        <v>532</v>
      </c>
      <c r="F343" t="s">
        <v>533</v>
      </c>
      <c r="G343" t="s">
        <v>645</v>
      </c>
      <c r="H343" t="s">
        <v>646</v>
      </c>
      <c r="I343" t="s">
        <v>849</v>
      </c>
      <c r="J343" t="s">
        <v>850</v>
      </c>
      <c r="K343" t="s">
        <v>854</v>
      </c>
      <c r="L343" t="s">
        <v>855</v>
      </c>
      <c r="M343" t="s">
        <v>856</v>
      </c>
      <c r="N343" t="s">
        <v>257</v>
      </c>
      <c r="O343" t="s">
        <v>244</v>
      </c>
      <c r="P343" t="s">
        <v>245</v>
      </c>
      <c r="Q343">
        <v>42.3</v>
      </c>
      <c r="R343">
        <v>35</v>
      </c>
      <c r="S343">
        <v>77.3</v>
      </c>
    </row>
    <row r="344" spans="1:19" x14ac:dyDescent="0.25">
      <c r="A344" t="s">
        <v>831</v>
      </c>
      <c r="B344" t="s">
        <v>832</v>
      </c>
      <c r="C344" t="s">
        <v>530</v>
      </c>
      <c r="D344" t="s">
        <v>531</v>
      </c>
      <c r="E344" t="s">
        <v>532</v>
      </c>
      <c r="F344" t="s">
        <v>533</v>
      </c>
      <c r="G344" t="s">
        <v>645</v>
      </c>
      <c r="H344" t="s">
        <v>646</v>
      </c>
      <c r="I344" t="s">
        <v>849</v>
      </c>
      <c r="J344" t="s">
        <v>850</v>
      </c>
      <c r="K344" t="s">
        <v>854</v>
      </c>
      <c r="L344" t="s">
        <v>855</v>
      </c>
      <c r="M344" t="s">
        <v>856</v>
      </c>
      <c r="N344" t="s">
        <v>257</v>
      </c>
      <c r="O344" t="s">
        <v>246</v>
      </c>
      <c r="P344" t="s">
        <v>247</v>
      </c>
      <c r="Q344">
        <v>1867.3999999999999</v>
      </c>
      <c r="R344">
        <v>124.1</v>
      </c>
      <c r="S344">
        <v>1991.4999999999998</v>
      </c>
    </row>
    <row r="345" spans="1:19" x14ac:dyDescent="0.25">
      <c r="A345" t="s">
        <v>831</v>
      </c>
      <c r="B345" t="s">
        <v>832</v>
      </c>
      <c r="C345" t="s">
        <v>530</v>
      </c>
      <c r="D345" t="s">
        <v>531</v>
      </c>
      <c r="E345" t="s">
        <v>532</v>
      </c>
      <c r="F345" t="s">
        <v>533</v>
      </c>
      <c r="G345" t="s">
        <v>645</v>
      </c>
      <c r="H345" t="s">
        <v>646</v>
      </c>
      <c r="I345" t="s">
        <v>849</v>
      </c>
      <c r="J345" t="s">
        <v>850</v>
      </c>
      <c r="K345" t="s">
        <v>854</v>
      </c>
      <c r="L345" t="s">
        <v>855</v>
      </c>
      <c r="M345" t="s">
        <v>856</v>
      </c>
      <c r="N345" t="s">
        <v>257</v>
      </c>
      <c r="O345" t="s">
        <v>82</v>
      </c>
      <c r="P345" t="s">
        <v>83</v>
      </c>
      <c r="Q345">
        <v>67</v>
      </c>
      <c r="R345">
        <v>185</v>
      </c>
      <c r="S345">
        <v>252</v>
      </c>
    </row>
    <row r="346" spans="1:19" x14ac:dyDescent="0.25">
      <c r="A346" t="s">
        <v>831</v>
      </c>
      <c r="B346" t="s">
        <v>832</v>
      </c>
      <c r="C346" t="s">
        <v>530</v>
      </c>
      <c r="D346" t="s">
        <v>531</v>
      </c>
      <c r="E346" t="s">
        <v>532</v>
      </c>
      <c r="F346" t="s">
        <v>533</v>
      </c>
      <c r="G346" t="s">
        <v>645</v>
      </c>
      <c r="H346" t="s">
        <v>646</v>
      </c>
      <c r="I346" t="s">
        <v>849</v>
      </c>
      <c r="J346" t="s">
        <v>850</v>
      </c>
      <c r="K346" t="s">
        <v>854</v>
      </c>
      <c r="L346" t="s">
        <v>855</v>
      </c>
      <c r="M346" t="s">
        <v>856</v>
      </c>
      <c r="N346" t="s">
        <v>257</v>
      </c>
      <c r="O346" t="s">
        <v>102</v>
      </c>
      <c r="P346" t="s">
        <v>103</v>
      </c>
      <c r="Q346">
        <v>0</v>
      </c>
      <c r="R346">
        <v>25.9</v>
      </c>
      <c r="S346">
        <v>25.9</v>
      </c>
    </row>
    <row r="347" spans="1:19" x14ac:dyDescent="0.25">
      <c r="A347" t="s">
        <v>831</v>
      </c>
      <c r="B347" t="s">
        <v>832</v>
      </c>
      <c r="C347" t="s">
        <v>530</v>
      </c>
      <c r="D347" t="s">
        <v>531</v>
      </c>
      <c r="E347" t="s">
        <v>532</v>
      </c>
      <c r="F347" t="s">
        <v>533</v>
      </c>
      <c r="G347" t="s">
        <v>645</v>
      </c>
      <c r="H347" t="s">
        <v>646</v>
      </c>
      <c r="I347" t="s">
        <v>849</v>
      </c>
      <c r="J347" t="s">
        <v>850</v>
      </c>
      <c r="K347" t="s">
        <v>854</v>
      </c>
      <c r="L347" t="s">
        <v>855</v>
      </c>
      <c r="M347" t="s">
        <v>857</v>
      </c>
      <c r="N347" t="s">
        <v>218</v>
      </c>
      <c r="O347" t="s">
        <v>102</v>
      </c>
      <c r="P347" t="s">
        <v>103</v>
      </c>
      <c r="Q347">
        <v>24.5</v>
      </c>
      <c r="R347">
        <v>2.2999999999999998</v>
      </c>
      <c r="S347">
        <v>26.8</v>
      </c>
    </row>
    <row r="348" spans="1:19" x14ac:dyDescent="0.25">
      <c r="A348" t="s">
        <v>831</v>
      </c>
      <c r="B348" t="s">
        <v>832</v>
      </c>
      <c r="C348" t="s">
        <v>530</v>
      </c>
      <c r="D348" t="s">
        <v>531</v>
      </c>
      <c r="E348" t="s">
        <v>532</v>
      </c>
      <c r="F348" t="s">
        <v>533</v>
      </c>
      <c r="G348" t="s">
        <v>645</v>
      </c>
      <c r="H348" t="s">
        <v>646</v>
      </c>
      <c r="I348" t="s">
        <v>849</v>
      </c>
      <c r="J348" t="s">
        <v>850</v>
      </c>
      <c r="K348" t="s">
        <v>858</v>
      </c>
      <c r="L348" t="s">
        <v>859</v>
      </c>
      <c r="M348" t="s">
        <v>860</v>
      </c>
      <c r="N348" t="s">
        <v>402</v>
      </c>
      <c r="O348" t="s">
        <v>403</v>
      </c>
      <c r="P348" t="s">
        <v>404</v>
      </c>
      <c r="Q348">
        <v>20786.600000000002</v>
      </c>
      <c r="R348">
        <v>8518.2999999999993</v>
      </c>
      <c r="S348">
        <v>29304.9</v>
      </c>
    </row>
    <row r="349" spans="1:19" x14ac:dyDescent="0.25">
      <c r="A349" t="s">
        <v>831</v>
      </c>
      <c r="B349" t="s">
        <v>832</v>
      </c>
      <c r="C349" t="s">
        <v>530</v>
      </c>
      <c r="D349" t="s">
        <v>531</v>
      </c>
      <c r="E349" t="s">
        <v>532</v>
      </c>
      <c r="F349" t="s">
        <v>533</v>
      </c>
      <c r="G349" t="s">
        <v>645</v>
      </c>
      <c r="H349" t="s">
        <v>646</v>
      </c>
      <c r="I349" t="s">
        <v>849</v>
      </c>
      <c r="J349" t="s">
        <v>850</v>
      </c>
      <c r="K349" t="s">
        <v>858</v>
      </c>
      <c r="L349" t="s">
        <v>859</v>
      </c>
      <c r="M349" t="s">
        <v>860</v>
      </c>
      <c r="N349" t="s">
        <v>402</v>
      </c>
      <c r="O349" t="s">
        <v>405</v>
      </c>
      <c r="P349" t="s">
        <v>406</v>
      </c>
      <c r="Q349">
        <v>468.8</v>
      </c>
      <c r="R349">
        <v>0</v>
      </c>
      <c r="S349">
        <v>468.8</v>
      </c>
    </row>
    <row r="350" spans="1:19" x14ac:dyDescent="0.25">
      <c r="A350" t="s">
        <v>831</v>
      </c>
      <c r="B350" t="s">
        <v>832</v>
      </c>
      <c r="C350" t="s">
        <v>530</v>
      </c>
      <c r="D350" t="s">
        <v>531</v>
      </c>
      <c r="E350" t="s">
        <v>532</v>
      </c>
      <c r="F350" t="s">
        <v>533</v>
      </c>
      <c r="G350" t="s">
        <v>645</v>
      </c>
      <c r="H350" t="s">
        <v>646</v>
      </c>
      <c r="I350" t="s">
        <v>849</v>
      </c>
      <c r="J350" t="s">
        <v>850</v>
      </c>
      <c r="K350" t="s">
        <v>858</v>
      </c>
      <c r="L350" t="s">
        <v>859</v>
      </c>
      <c r="M350" t="s">
        <v>860</v>
      </c>
      <c r="N350" t="s">
        <v>402</v>
      </c>
      <c r="O350" t="s">
        <v>407</v>
      </c>
      <c r="P350" t="s">
        <v>408</v>
      </c>
      <c r="Q350">
        <v>6279</v>
      </c>
      <c r="R350">
        <v>2572.6</v>
      </c>
      <c r="S350">
        <v>8851.6</v>
      </c>
    </row>
    <row r="351" spans="1:19" x14ac:dyDescent="0.25">
      <c r="A351" t="s">
        <v>831</v>
      </c>
      <c r="B351" t="s">
        <v>832</v>
      </c>
      <c r="C351" t="s">
        <v>530</v>
      </c>
      <c r="D351" t="s">
        <v>531</v>
      </c>
      <c r="E351" t="s">
        <v>532</v>
      </c>
      <c r="F351" t="s">
        <v>533</v>
      </c>
      <c r="G351" t="s">
        <v>645</v>
      </c>
      <c r="H351" t="s">
        <v>646</v>
      </c>
      <c r="I351" t="s">
        <v>849</v>
      </c>
      <c r="J351" t="s">
        <v>850</v>
      </c>
      <c r="K351" t="s">
        <v>858</v>
      </c>
      <c r="L351" t="s">
        <v>859</v>
      </c>
      <c r="M351" t="s">
        <v>860</v>
      </c>
      <c r="N351" t="s">
        <v>402</v>
      </c>
      <c r="O351" t="s">
        <v>82</v>
      </c>
      <c r="P351" t="s">
        <v>83</v>
      </c>
      <c r="Q351">
        <v>1745.9</v>
      </c>
      <c r="R351">
        <v>185.6</v>
      </c>
      <c r="S351">
        <v>1931.5</v>
      </c>
    </row>
    <row r="352" spans="1:19" x14ac:dyDescent="0.25">
      <c r="A352" t="s">
        <v>831</v>
      </c>
      <c r="B352" t="s">
        <v>832</v>
      </c>
      <c r="C352" t="s">
        <v>530</v>
      </c>
      <c r="D352" t="s">
        <v>531</v>
      </c>
      <c r="E352" t="s">
        <v>532</v>
      </c>
      <c r="F352" t="s">
        <v>533</v>
      </c>
      <c r="G352" t="s">
        <v>645</v>
      </c>
      <c r="H352" t="s">
        <v>646</v>
      </c>
      <c r="I352" t="s">
        <v>849</v>
      </c>
      <c r="J352" t="s">
        <v>850</v>
      </c>
      <c r="K352" t="s">
        <v>858</v>
      </c>
      <c r="L352" t="s">
        <v>859</v>
      </c>
      <c r="M352" t="s">
        <v>860</v>
      </c>
      <c r="N352" t="s">
        <v>402</v>
      </c>
      <c r="O352" t="s">
        <v>102</v>
      </c>
      <c r="P352" t="s">
        <v>103</v>
      </c>
      <c r="Q352">
        <v>4593.8</v>
      </c>
      <c r="R352">
        <v>297.3</v>
      </c>
      <c r="S352">
        <v>4891.1000000000004</v>
      </c>
    </row>
    <row r="353" spans="1:19" x14ac:dyDescent="0.25">
      <c r="A353" t="s">
        <v>831</v>
      </c>
      <c r="B353" t="s">
        <v>832</v>
      </c>
      <c r="C353" t="s">
        <v>530</v>
      </c>
      <c r="D353" t="s">
        <v>531</v>
      </c>
      <c r="E353" t="s">
        <v>532</v>
      </c>
      <c r="F353" t="s">
        <v>533</v>
      </c>
      <c r="G353" t="s">
        <v>645</v>
      </c>
      <c r="H353" t="s">
        <v>646</v>
      </c>
      <c r="I353" t="s">
        <v>849</v>
      </c>
      <c r="J353" t="s">
        <v>850</v>
      </c>
      <c r="K353" t="s">
        <v>858</v>
      </c>
      <c r="L353" t="s">
        <v>859</v>
      </c>
      <c r="M353" t="s">
        <v>860</v>
      </c>
      <c r="N353" t="s">
        <v>402</v>
      </c>
      <c r="O353" t="s">
        <v>258</v>
      </c>
      <c r="P353" t="s">
        <v>259</v>
      </c>
      <c r="Q353">
        <v>368.2</v>
      </c>
      <c r="R353">
        <v>150</v>
      </c>
      <c r="S353">
        <v>518.20000000000005</v>
      </c>
    </row>
    <row r="354" spans="1:19" x14ac:dyDescent="0.25">
      <c r="A354" t="s">
        <v>831</v>
      </c>
      <c r="B354" t="s">
        <v>832</v>
      </c>
      <c r="C354" t="s">
        <v>530</v>
      </c>
      <c r="D354" t="s">
        <v>531</v>
      </c>
      <c r="E354" t="s">
        <v>532</v>
      </c>
      <c r="F354" t="s">
        <v>533</v>
      </c>
      <c r="G354" t="s">
        <v>645</v>
      </c>
      <c r="H354" t="s">
        <v>646</v>
      </c>
      <c r="I354" t="s">
        <v>849</v>
      </c>
      <c r="J354" t="s">
        <v>850</v>
      </c>
      <c r="K354" t="s">
        <v>858</v>
      </c>
      <c r="L354" t="s">
        <v>859</v>
      </c>
      <c r="M354" t="s">
        <v>860</v>
      </c>
      <c r="N354" t="s">
        <v>402</v>
      </c>
      <c r="O354" t="s">
        <v>248</v>
      </c>
      <c r="P354" t="s">
        <v>249</v>
      </c>
      <c r="Q354">
        <v>21.8</v>
      </c>
      <c r="R354">
        <v>0</v>
      </c>
      <c r="S354">
        <v>21.8</v>
      </c>
    </row>
    <row r="355" spans="1:19" x14ac:dyDescent="0.25">
      <c r="A355" t="s">
        <v>831</v>
      </c>
      <c r="B355" t="s">
        <v>832</v>
      </c>
      <c r="C355" t="s">
        <v>530</v>
      </c>
      <c r="D355" t="s">
        <v>531</v>
      </c>
      <c r="E355" t="s">
        <v>532</v>
      </c>
      <c r="F355" t="s">
        <v>533</v>
      </c>
      <c r="G355" t="s">
        <v>645</v>
      </c>
      <c r="H355" t="s">
        <v>646</v>
      </c>
      <c r="I355" t="s">
        <v>861</v>
      </c>
      <c r="J355" t="s">
        <v>862</v>
      </c>
      <c r="K355" t="s">
        <v>863</v>
      </c>
      <c r="L355" t="s">
        <v>864</v>
      </c>
      <c r="M355" t="s">
        <v>865</v>
      </c>
      <c r="N355" t="s">
        <v>866</v>
      </c>
      <c r="O355" t="s">
        <v>82</v>
      </c>
      <c r="P355" t="s">
        <v>83</v>
      </c>
      <c r="Q355">
        <v>0</v>
      </c>
      <c r="R355">
        <v>5400</v>
      </c>
      <c r="S355">
        <v>5400</v>
      </c>
    </row>
    <row r="356" spans="1:19" x14ac:dyDescent="0.25">
      <c r="A356" t="s">
        <v>831</v>
      </c>
      <c r="B356" t="s">
        <v>832</v>
      </c>
      <c r="C356" t="s">
        <v>530</v>
      </c>
      <c r="D356" t="s">
        <v>531</v>
      </c>
      <c r="E356" t="s">
        <v>532</v>
      </c>
      <c r="F356" t="s">
        <v>533</v>
      </c>
      <c r="G356" t="s">
        <v>645</v>
      </c>
      <c r="H356" t="s">
        <v>646</v>
      </c>
      <c r="I356" t="s">
        <v>849</v>
      </c>
      <c r="J356" t="s">
        <v>850</v>
      </c>
      <c r="K356" t="s">
        <v>854</v>
      </c>
      <c r="L356" t="s">
        <v>855</v>
      </c>
      <c r="M356" t="s">
        <v>867</v>
      </c>
      <c r="N356" t="s">
        <v>298</v>
      </c>
      <c r="O356" t="s">
        <v>102</v>
      </c>
      <c r="P356" t="s">
        <v>103</v>
      </c>
      <c r="Q356">
        <v>400</v>
      </c>
      <c r="R356">
        <v>0</v>
      </c>
      <c r="S356">
        <v>400</v>
      </c>
    </row>
    <row r="357" spans="1:19" x14ac:dyDescent="0.25">
      <c r="A357" t="s">
        <v>831</v>
      </c>
      <c r="B357" t="s">
        <v>832</v>
      </c>
      <c r="C357" t="s">
        <v>530</v>
      </c>
      <c r="D357" t="s">
        <v>531</v>
      </c>
      <c r="E357" t="s">
        <v>643</v>
      </c>
      <c r="F357" t="s">
        <v>644</v>
      </c>
      <c r="G357" t="s">
        <v>645</v>
      </c>
      <c r="H357" t="s">
        <v>646</v>
      </c>
      <c r="I357" t="s">
        <v>647</v>
      </c>
      <c r="J357" t="s">
        <v>648</v>
      </c>
      <c r="K357" t="s">
        <v>649</v>
      </c>
      <c r="L357" t="s">
        <v>650</v>
      </c>
      <c r="M357" t="s">
        <v>868</v>
      </c>
      <c r="N357" t="s">
        <v>402</v>
      </c>
      <c r="O357" t="s">
        <v>403</v>
      </c>
      <c r="P357" t="s">
        <v>404</v>
      </c>
      <c r="Q357">
        <v>363571.20000000001</v>
      </c>
      <c r="R357">
        <v>0</v>
      </c>
      <c r="S357">
        <v>363571.20000000001</v>
      </c>
    </row>
    <row r="358" spans="1:19" x14ac:dyDescent="0.25">
      <c r="A358" t="s">
        <v>831</v>
      </c>
      <c r="B358" t="s">
        <v>832</v>
      </c>
      <c r="C358" t="s">
        <v>530</v>
      </c>
      <c r="D358" t="s">
        <v>531</v>
      </c>
      <c r="E358" t="s">
        <v>643</v>
      </c>
      <c r="F358" t="s">
        <v>644</v>
      </c>
      <c r="G358" t="s">
        <v>645</v>
      </c>
      <c r="H358" t="s">
        <v>646</v>
      </c>
      <c r="I358" t="s">
        <v>647</v>
      </c>
      <c r="J358" t="s">
        <v>648</v>
      </c>
      <c r="K358" t="s">
        <v>649</v>
      </c>
      <c r="L358" t="s">
        <v>650</v>
      </c>
      <c r="M358" t="s">
        <v>868</v>
      </c>
      <c r="N358" t="s">
        <v>402</v>
      </c>
      <c r="O358" t="s">
        <v>405</v>
      </c>
      <c r="P358" t="s">
        <v>406</v>
      </c>
      <c r="Q358">
        <v>2257.5</v>
      </c>
      <c r="R358">
        <v>1619.5</v>
      </c>
      <c r="S358">
        <v>3877</v>
      </c>
    </row>
    <row r="359" spans="1:19" x14ac:dyDescent="0.25">
      <c r="A359" t="s">
        <v>831</v>
      </c>
      <c r="B359" t="s">
        <v>832</v>
      </c>
      <c r="C359" t="s">
        <v>530</v>
      </c>
      <c r="D359" t="s">
        <v>531</v>
      </c>
      <c r="E359" t="s">
        <v>643</v>
      </c>
      <c r="F359" t="s">
        <v>644</v>
      </c>
      <c r="G359" t="s">
        <v>645</v>
      </c>
      <c r="H359" t="s">
        <v>646</v>
      </c>
      <c r="I359" t="s">
        <v>647</v>
      </c>
      <c r="J359" t="s">
        <v>648</v>
      </c>
      <c r="K359" t="s">
        <v>649</v>
      </c>
      <c r="L359" t="s">
        <v>650</v>
      </c>
      <c r="M359" t="s">
        <v>868</v>
      </c>
      <c r="N359" t="s">
        <v>402</v>
      </c>
      <c r="O359" t="s">
        <v>407</v>
      </c>
      <c r="P359" t="s">
        <v>408</v>
      </c>
      <c r="Q359">
        <v>109837.5</v>
      </c>
      <c r="R359">
        <v>0</v>
      </c>
      <c r="S359">
        <v>109837.5</v>
      </c>
    </row>
    <row r="360" spans="1:19" x14ac:dyDescent="0.25">
      <c r="A360" t="s">
        <v>831</v>
      </c>
      <c r="B360" t="s">
        <v>832</v>
      </c>
      <c r="C360" t="s">
        <v>530</v>
      </c>
      <c r="D360" t="s">
        <v>531</v>
      </c>
      <c r="E360" t="s">
        <v>643</v>
      </c>
      <c r="F360" t="s">
        <v>644</v>
      </c>
      <c r="G360" t="s">
        <v>645</v>
      </c>
      <c r="H360" t="s">
        <v>646</v>
      </c>
      <c r="I360" t="s">
        <v>647</v>
      </c>
      <c r="J360" t="s">
        <v>648</v>
      </c>
      <c r="K360" t="s">
        <v>649</v>
      </c>
      <c r="L360" t="s">
        <v>650</v>
      </c>
      <c r="M360" t="s">
        <v>868</v>
      </c>
      <c r="N360" t="s">
        <v>402</v>
      </c>
      <c r="O360" t="s">
        <v>82</v>
      </c>
      <c r="P360" t="s">
        <v>83</v>
      </c>
      <c r="Q360">
        <v>4578.7</v>
      </c>
      <c r="R360">
        <v>0</v>
      </c>
      <c r="S360">
        <v>4578.7</v>
      </c>
    </row>
    <row r="361" spans="1:19" x14ac:dyDescent="0.25">
      <c r="A361" t="s">
        <v>831</v>
      </c>
      <c r="B361" t="s">
        <v>832</v>
      </c>
      <c r="C361" t="s">
        <v>530</v>
      </c>
      <c r="D361" t="s">
        <v>531</v>
      </c>
      <c r="E361" t="s">
        <v>643</v>
      </c>
      <c r="F361" t="s">
        <v>644</v>
      </c>
      <c r="G361" t="s">
        <v>645</v>
      </c>
      <c r="H361" t="s">
        <v>646</v>
      </c>
      <c r="I361" t="s">
        <v>647</v>
      </c>
      <c r="J361" t="s">
        <v>648</v>
      </c>
      <c r="K361" t="s">
        <v>649</v>
      </c>
      <c r="L361" t="s">
        <v>650</v>
      </c>
      <c r="M361" t="s">
        <v>868</v>
      </c>
      <c r="N361" t="s">
        <v>402</v>
      </c>
      <c r="O361" t="s">
        <v>102</v>
      </c>
      <c r="P361" t="s">
        <v>103</v>
      </c>
      <c r="Q361">
        <v>74621.2</v>
      </c>
      <c r="R361">
        <v>0</v>
      </c>
      <c r="S361">
        <v>74621.2</v>
      </c>
    </row>
    <row r="362" spans="1:19" x14ac:dyDescent="0.25">
      <c r="A362" t="s">
        <v>831</v>
      </c>
      <c r="B362" t="s">
        <v>832</v>
      </c>
      <c r="C362" t="s">
        <v>530</v>
      </c>
      <c r="D362" t="s">
        <v>531</v>
      </c>
      <c r="E362" t="s">
        <v>643</v>
      </c>
      <c r="F362" t="s">
        <v>644</v>
      </c>
      <c r="G362" t="s">
        <v>645</v>
      </c>
      <c r="H362" t="s">
        <v>646</v>
      </c>
      <c r="I362" t="s">
        <v>647</v>
      </c>
      <c r="J362" t="s">
        <v>648</v>
      </c>
      <c r="K362" t="s">
        <v>649</v>
      </c>
      <c r="L362" t="s">
        <v>650</v>
      </c>
      <c r="M362" t="s">
        <v>868</v>
      </c>
      <c r="N362" t="s">
        <v>402</v>
      </c>
      <c r="O362" t="s">
        <v>258</v>
      </c>
      <c r="P362" t="s">
        <v>259</v>
      </c>
      <c r="Q362">
        <v>3531</v>
      </c>
      <c r="R362">
        <v>0</v>
      </c>
      <c r="S362">
        <v>3531</v>
      </c>
    </row>
    <row r="363" spans="1:19" x14ac:dyDescent="0.25">
      <c r="A363" t="s">
        <v>831</v>
      </c>
      <c r="B363" t="s">
        <v>832</v>
      </c>
      <c r="C363" t="s">
        <v>530</v>
      </c>
      <c r="D363" t="s">
        <v>531</v>
      </c>
      <c r="E363" t="s">
        <v>643</v>
      </c>
      <c r="F363" t="s">
        <v>644</v>
      </c>
      <c r="G363" t="s">
        <v>645</v>
      </c>
      <c r="H363" t="s">
        <v>646</v>
      </c>
      <c r="I363" t="s">
        <v>647</v>
      </c>
      <c r="J363" t="s">
        <v>648</v>
      </c>
      <c r="K363" t="s">
        <v>649</v>
      </c>
      <c r="L363" t="s">
        <v>650</v>
      </c>
      <c r="M363" t="s">
        <v>868</v>
      </c>
      <c r="N363" t="s">
        <v>402</v>
      </c>
      <c r="O363" t="s">
        <v>248</v>
      </c>
      <c r="P363" t="s">
        <v>249</v>
      </c>
      <c r="Q363">
        <v>1080</v>
      </c>
      <c r="R363">
        <v>0</v>
      </c>
      <c r="S363">
        <v>1080</v>
      </c>
    </row>
    <row r="364" spans="1:19" x14ac:dyDescent="0.25">
      <c r="A364" t="s">
        <v>831</v>
      </c>
      <c r="B364" t="s">
        <v>832</v>
      </c>
      <c r="C364" t="s">
        <v>530</v>
      </c>
      <c r="D364" t="s">
        <v>531</v>
      </c>
      <c r="E364" t="s">
        <v>643</v>
      </c>
      <c r="F364" t="s">
        <v>644</v>
      </c>
      <c r="G364" t="s">
        <v>645</v>
      </c>
      <c r="H364" t="s">
        <v>646</v>
      </c>
      <c r="I364" t="s">
        <v>647</v>
      </c>
      <c r="J364" t="s">
        <v>648</v>
      </c>
      <c r="K364" t="s">
        <v>649</v>
      </c>
      <c r="L364" t="s">
        <v>650</v>
      </c>
      <c r="M364" t="s">
        <v>869</v>
      </c>
      <c r="N364" t="s">
        <v>870</v>
      </c>
      <c r="O364" t="s">
        <v>102</v>
      </c>
      <c r="P364" t="s">
        <v>103</v>
      </c>
      <c r="Q364">
        <v>650.4</v>
      </c>
      <c r="R364">
        <v>149.6</v>
      </c>
      <c r="S364">
        <v>800</v>
      </c>
    </row>
    <row r="365" spans="1:19" x14ac:dyDescent="0.25">
      <c r="A365" t="s">
        <v>831</v>
      </c>
      <c r="B365" t="s">
        <v>832</v>
      </c>
      <c r="C365" t="s">
        <v>530</v>
      </c>
      <c r="D365" t="s">
        <v>531</v>
      </c>
      <c r="E365" t="s">
        <v>643</v>
      </c>
      <c r="F365" t="s">
        <v>644</v>
      </c>
      <c r="G365" t="s">
        <v>645</v>
      </c>
      <c r="H365" t="s">
        <v>646</v>
      </c>
      <c r="I365" t="s">
        <v>647</v>
      </c>
      <c r="J365" t="s">
        <v>648</v>
      </c>
      <c r="K365" t="s">
        <v>649</v>
      </c>
      <c r="L365" t="s">
        <v>650</v>
      </c>
      <c r="M365" t="s">
        <v>871</v>
      </c>
      <c r="N365" t="s">
        <v>872</v>
      </c>
      <c r="O365" t="s">
        <v>873</v>
      </c>
      <c r="P365" t="s">
        <v>874</v>
      </c>
      <c r="Q365">
        <v>0</v>
      </c>
      <c r="R365">
        <v>13520</v>
      </c>
      <c r="S365">
        <v>13520</v>
      </c>
    </row>
    <row r="366" spans="1:19" x14ac:dyDescent="0.25">
      <c r="A366" t="s">
        <v>831</v>
      </c>
      <c r="B366" t="s">
        <v>832</v>
      </c>
      <c r="C366" t="s">
        <v>530</v>
      </c>
      <c r="D366" t="s">
        <v>531</v>
      </c>
      <c r="E366" t="s">
        <v>643</v>
      </c>
      <c r="F366" t="s">
        <v>644</v>
      </c>
      <c r="G366" t="s">
        <v>645</v>
      </c>
      <c r="H366" t="s">
        <v>646</v>
      </c>
      <c r="I366" t="s">
        <v>647</v>
      </c>
      <c r="J366" t="s">
        <v>648</v>
      </c>
      <c r="K366" t="s">
        <v>649</v>
      </c>
      <c r="L366" t="s">
        <v>650</v>
      </c>
      <c r="M366" t="s">
        <v>875</v>
      </c>
      <c r="N366" t="s">
        <v>876</v>
      </c>
      <c r="O366" t="s">
        <v>102</v>
      </c>
      <c r="P366" t="s">
        <v>103</v>
      </c>
      <c r="Q366">
        <v>0</v>
      </c>
      <c r="R366">
        <v>375</v>
      </c>
      <c r="S366">
        <v>375</v>
      </c>
    </row>
    <row r="367" spans="1:19" x14ac:dyDescent="0.25">
      <c r="A367" t="s">
        <v>831</v>
      </c>
      <c r="B367" t="s">
        <v>832</v>
      </c>
      <c r="C367" t="s">
        <v>530</v>
      </c>
      <c r="D367" t="s">
        <v>531</v>
      </c>
      <c r="E367" t="s">
        <v>643</v>
      </c>
      <c r="F367" t="s">
        <v>644</v>
      </c>
      <c r="G367" t="s">
        <v>645</v>
      </c>
      <c r="H367" t="s">
        <v>646</v>
      </c>
      <c r="I367" t="s">
        <v>647</v>
      </c>
      <c r="J367" t="s">
        <v>648</v>
      </c>
      <c r="K367" t="s">
        <v>649</v>
      </c>
      <c r="L367" t="s">
        <v>650</v>
      </c>
      <c r="M367" t="s">
        <v>877</v>
      </c>
      <c r="N367" t="s">
        <v>878</v>
      </c>
      <c r="O367" t="s">
        <v>102</v>
      </c>
      <c r="P367" t="s">
        <v>103</v>
      </c>
      <c r="Q367">
        <v>0</v>
      </c>
      <c r="R367">
        <v>1046</v>
      </c>
      <c r="S367">
        <v>1046</v>
      </c>
    </row>
    <row r="368" spans="1:19" x14ac:dyDescent="0.25">
      <c r="A368" t="s">
        <v>831</v>
      </c>
      <c r="B368" t="s">
        <v>832</v>
      </c>
      <c r="C368" t="s">
        <v>21</v>
      </c>
      <c r="D368" t="s">
        <v>22</v>
      </c>
      <c r="E368" t="s">
        <v>208</v>
      </c>
      <c r="F368" t="s">
        <v>209</v>
      </c>
      <c r="G368" t="s">
        <v>645</v>
      </c>
      <c r="H368" t="s">
        <v>646</v>
      </c>
      <c r="I368" t="s">
        <v>849</v>
      </c>
      <c r="J368" t="s">
        <v>850</v>
      </c>
      <c r="K368" t="s">
        <v>854</v>
      </c>
      <c r="L368" t="s">
        <v>855</v>
      </c>
      <c r="M368" t="s">
        <v>857</v>
      </c>
      <c r="N368" t="s">
        <v>218</v>
      </c>
      <c r="O368" t="s">
        <v>102</v>
      </c>
      <c r="P368" t="s">
        <v>103</v>
      </c>
      <c r="Q368">
        <v>40.9</v>
      </c>
      <c r="R368">
        <v>0</v>
      </c>
      <c r="S368">
        <v>40.9</v>
      </c>
    </row>
    <row r="369" spans="1:19" x14ac:dyDescent="0.25">
      <c r="A369" t="s">
        <v>879</v>
      </c>
      <c r="B369" t="s">
        <v>880</v>
      </c>
      <c r="C369" t="s">
        <v>473</v>
      </c>
      <c r="D369" t="s">
        <v>474</v>
      </c>
      <c r="E369" t="s">
        <v>475</v>
      </c>
      <c r="F369" t="s">
        <v>476</v>
      </c>
      <c r="G369" t="s">
        <v>881</v>
      </c>
      <c r="H369" t="s">
        <v>882</v>
      </c>
      <c r="I369" t="s">
        <v>881</v>
      </c>
      <c r="K369" t="s">
        <v>881</v>
      </c>
      <c r="L369" t="s">
        <v>882</v>
      </c>
      <c r="M369" t="s">
        <v>883</v>
      </c>
      <c r="N369" t="s">
        <v>257</v>
      </c>
      <c r="O369" t="s">
        <v>242</v>
      </c>
      <c r="P369" t="s">
        <v>243</v>
      </c>
      <c r="Q369">
        <v>26997.4</v>
      </c>
      <c r="R369">
        <v>2408.9</v>
      </c>
      <c r="S369">
        <v>29406.300000000003</v>
      </c>
    </row>
    <row r="370" spans="1:19" x14ac:dyDescent="0.25">
      <c r="A370" t="s">
        <v>879</v>
      </c>
      <c r="B370" t="s">
        <v>880</v>
      </c>
      <c r="C370" t="s">
        <v>473</v>
      </c>
      <c r="D370" t="s">
        <v>474</v>
      </c>
      <c r="E370" t="s">
        <v>475</v>
      </c>
      <c r="F370" t="s">
        <v>476</v>
      </c>
      <c r="G370" t="s">
        <v>881</v>
      </c>
      <c r="H370" t="s">
        <v>882</v>
      </c>
      <c r="I370" t="s">
        <v>881</v>
      </c>
      <c r="K370" t="s">
        <v>881</v>
      </c>
      <c r="L370" t="s">
        <v>882</v>
      </c>
      <c r="M370" t="s">
        <v>883</v>
      </c>
      <c r="N370" t="s">
        <v>257</v>
      </c>
      <c r="O370" t="s">
        <v>244</v>
      </c>
      <c r="P370" t="s">
        <v>245</v>
      </c>
      <c r="Q370">
        <v>492.3</v>
      </c>
      <c r="R370">
        <v>113.2</v>
      </c>
      <c r="S370">
        <v>605.5</v>
      </c>
    </row>
    <row r="371" spans="1:19" x14ac:dyDescent="0.25">
      <c r="A371" t="s">
        <v>879</v>
      </c>
      <c r="B371" t="s">
        <v>880</v>
      </c>
      <c r="C371" t="s">
        <v>473</v>
      </c>
      <c r="D371" t="s">
        <v>474</v>
      </c>
      <c r="E371" t="s">
        <v>475</v>
      </c>
      <c r="F371" t="s">
        <v>476</v>
      </c>
      <c r="G371" t="s">
        <v>881</v>
      </c>
      <c r="H371" t="s">
        <v>882</v>
      </c>
      <c r="I371" t="s">
        <v>881</v>
      </c>
      <c r="K371" t="s">
        <v>881</v>
      </c>
      <c r="L371" t="s">
        <v>882</v>
      </c>
      <c r="M371" t="s">
        <v>883</v>
      </c>
      <c r="N371" t="s">
        <v>257</v>
      </c>
      <c r="O371" t="s">
        <v>246</v>
      </c>
      <c r="P371" t="s">
        <v>247</v>
      </c>
      <c r="Q371">
        <v>8153</v>
      </c>
      <c r="R371">
        <v>727.80000000000007</v>
      </c>
      <c r="S371">
        <v>8880.8000000000011</v>
      </c>
    </row>
    <row r="372" spans="1:19" x14ac:dyDescent="0.25">
      <c r="A372" t="s">
        <v>879</v>
      </c>
      <c r="B372" t="s">
        <v>880</v>
      </c>
      <c r="C372" t="s">
        <v>473</v>
      </c>
      <c r="D372" t="s">
        <v>474</v>
      </c>
      <c r="E372" t="s">
        <v>475</v>
      </c>
      <c r="F372" t="s">
        <v>476</v>
      </c>
      <c r="G372" t="s">
        <v>881</v>
      </c>
      <c r="H372" t="s">
        <v>882</v>
      </c>
      <c r="I372" t="s">
        <v>881</v>
      </c>
      <c r="K372" t="s">
        <v>881</v>
      </c>
      <c r="L372" t="s">
        <v>882</v>
      </c>
      <c r="M372" t="s">
        <v>883</v>
      </c>
      <c r="N372" t="s">
        <v>257</v>
      </c>
      <c r="O372" t="s">
        <v>82</v>
      </c>
      <c r="P372" t="s">
        <v>83</v>
      </c>
      <c r="Q372">
        <v>1390.5</v>
      </c>
      <c r="R372">
        <v>319.8</v>
      </c>
      <c r="S372">
        <v>1710.3</v>
      </c>
    </row>
    <row r="373" spans="1:19" x14ac:dyDescent="0.25">
      <c r="A373" t="s">
        <v>879</v>
      </c>
      <c r="B373" t="s">
        <v>880</v>
      </c>
      <c r="C373" t="s">
        <v>473</v>
      </c>
      <c r="D373" t="s">
        <v>474</v>
      </c>
      <c r="E373" t="s">
        <v>475</v>
      </c>
      <c r="F373" t="s">
        <v>476</v>
      </c>
      <c r="G373" t="s">
        <v>881</v>
      </c>
      <c r="H373" t="s">
        <v>882</v>
      </c>
      <c r="I373" t="s">
        <v>881</v>
      </c>
      <c r="K373" t="s">
        <v>881</v>
      </c>
      <c r="L373" t="s">
        <v>882</v>
      </c>
      <c r="M373" t="s">
        <v>883</v>
      </c>
      <c r="N373" t="s">
        <v>257</v>
      </c>
      <c r="O373" t="s">
        <v>102</v>
      </c>
      <c r="P373" t="s">
        <v>103</v>
      </c>
      <c r="Q373">
        <v>2269.3000000000002</v>
      </c>
      <c r="R373">
        <v>522</v>
      </c>
      <c r="S373">
        <v>2791.3</v>
      </c>
    </row>
    <row r="374" spans="1:19" x14ac:dyDescent="0.25">
      <c r="A374" t="s">
        <v>879</v>
      </c>
      <c r="B374" t="s">
        <v>880</v>
      </c>
      <c r="C374" t="s">
        <v>473</v>
      </c>
      <c r="D374" t="s">
        <v>474</v>
      </c>
      <c r="E374" t="s">
        <v>475</v>
      </c>
      <c r="F374" t="s">
        <v>476</v>
      </c>
      <c r="G374" t="s">
        <v>881</v>
      </c>
      <c r="H374" t="s">
        <v>882</v>
      </c>
      <c r="I374" t="s">
        <v>881</v>
      </c>
      <c r="K374" t="s">
        <v>881</v>
      </c>
      <c r="L374" t="s">
        <v>882</v>
      </c>
      <c r="M374" t="s">
        <v>883</v>
      </c>
      <c r="N374" t="s">
        <v>257</v>
      </c>
      <c r="O374" t="s">
        <v>258</v>
      </c>
      <c r="P374" t="s">
        <v>259</v>
      </c>
      <c r="Q374">
        <v>243.9</v>
      </c>
      <c r="R374">
        <v>56.1</v>
      </c>
      <c r="S374">
        <v>300</v>
      </c>
    </row>
    <row r="375" spans="1:19" x14ac:dyDescent="0.25">
      <c r="A375" t="s">
        <v>879</v>
      </c>
      <c r="B375" t="s">
        <v>880</v>
      </c>
      <c r="C375" t="s">
        <v>473</v>
      </c>
      <c r="D375" t="s">
        <v>474</v>
      </c>
      <c r="E375" t="s">
        <v>475</v>
      </c>
      <c r="F375" t="s">
        <v>476</v>
      </c>
      <c r="G375" t="s">
        <v>881</v>
      </c>
      <c r="H375" t="s">
        <v>882</v>
      </c>
      <c r="I375" t="s">
        <v>881</v>
      </c>
      <c r="K375" t="s">
        <v>881</v>
      </c>
      <c r="L375" t="s">
        <v>882</v>
      </c>
      <c r="M375" t="s">
        <v>883</v>
      </c>
      <c r="N375" t="s">
        <v>257</v>
      </c>
      <c r="O375" t="s">
        <v>248</v>
      </c>
      <c r="P375" t="s">
        <v>249</v>
      </c>
      <c r="Q375">
        <v>15.2</v>
      </c>
      <c r="R375">
        <v>3.5</v>
      </c>
      <c r="S375">
        <v>18.7</v>
      </c>
    </row>
    <row r="376" spans="1:19" x14ac:dyDescent="0.25">
      <c r="A376" t="s">
        <v>879</v>
      </c>
      <c r="B376" t="s">
        <v>880</v>
      </c>
      <c r="C376" t="s">
        <v>473</v>
      </c>
      <c r="D376" t="s">
        <v>474</v>
      </c>
      <c r="E376" t="s">
        <v>475</v>
      </c>
      <c r="F376" t="s">
        <v>476</v>
      </c>
      <c r="G376" t="s">
        <v>881</v>
      </c>
      <c r="H376" t="s">
        <v>882</v>
      </c>
      <c r="I376" t="s">
        <v>881</v>
      </c>
      <c r="K376" t="s">
        <v>881</v>
      </c>
      <c r="L376" t="s">
        <v>882</v>
      </c>
      <c r="M376" t="s">
        <v>884</v>
      </c>
      <c r="N376" t="s">
        <v>885</v>
      </c>
      <c r="O376" t="s">
        <v>242</v>
      </c>
      <c r="P376" t="s">
        <v>243</v>
      </c>
      <c r="Q376">
        <v>3855.2000000000003</v>
      </c>
      <c r="R376">
        <v>367.3</v>
      </c>
      <c r="S376">
        <v>4222.5</v>
      </c>
    </row>
    <row r="377" spans="1:19" x14ac:dyDescent="0.25">
      <c r="A377" t="s">
        <v>879</v>
      </c>
      <c r="B377" t="s">
        <v>880</v>
      </c>
      <c r="C377" t="s">
        <v>473</v>
      </c>
      <c r="D377" t="s">
        <v>474</v>
      </c>
      <c r="E377" t="s">
        <v>475</v>
      </c>
      <c r="F377" t="s">
        <v>476</v>
      </c>
      <c r="G377" t="s">
        <v>881</v>
      </c>
      <c r="H377" t="s">
        <v>882</v>
      </c>
      <c r="I377" t="s">
        <v>881</v>
      </c>
      <c r="K377" t="s">
        <v>881</v>
      </c>
      <c r="L377" t="s">
        <v>882</v>
      </c>
      <c r="M377" t="s">
        <v>884</v>
      </c>
      <c r="N377" t="s">
        <v>885</v>
      </c>
      <c r="O377" t="s">
        <v>246</v>
      </c>
      <c r="P377" t="s">
        <v>247</v>
      </c>
      <c r="Q377">
        <v>1164.2</v>
      </c>
      <c r="R377">
        <v>110.9</v>
      </c>
      <c r="S377">
        <v>1275.1000000000001</v>
      </c>
    </row>
    <row r="378" spans="1:19" x14ac:dyDescent="0.25">
      <c r="A378" t="s">
        <v>879</v>
      </c>
      <c r="B378" t="s">
        <v>880</v>
      </c>
      <c r="C378" t="s">
        <v>473</v>
      </c>
      <c r="D378" t="s">
        <v>474</v>
      </c>
      <c r="E378" t="s">
        <v>475</v>
      </c>
      <c r="F378" t="s">
        <v>476</v>
      </c>
      <c r="G378" t="s">
        <v>881</v>
      </c>
      <c r="H378" t="s">
        <v>882</v>
      </c>
      <c r="I378" t="s">
        <v>881</v>
      </c>
      <c r="K378" t="s">
        <v>881</v>
      </c>
      <c r="L378" t="s">
        <v>882</v>
      </c>
      <c r="M378" t="s">
        <v>886</v>
      </c>
      <c r="N378" t="s">
        <v>218</v>
      </c>
      <c r="O378" t="s">
        <v>102</v>
      </c>
      <c r="P378" t="s">
        <v>103</v>
      </c>
      <c r="Q378">
        <v>63.8</v>
      </c>
      <c r="R378">
        <v>6.1</v>
      </c>
      <c r="S378">
        <v>69.899999999999991</v>
      </c>
    </row>
    <row r="379" spans="1:19" x14ac:dyDescent="0.25">
      <c r="A379" t="s">
        <v>879</v>
      </c>
      <c r="B379" t="s">
        <v>880</v>
      </c>
      <c r="C379" t="s">
        <v>21</v>
      </c>
      <c r="D379" t="s">
        <v>22</v>
      </c>
      <c r="E379" t="s">
        <v>208</v>
      </c>
      <c r="F379" t="s">
        <v>209</v>
      </c>
      <c r="G379" t="s">
        <v>881</v>
      </c>
      <c r="H379" t="s">
        <v>882</v>
      </c>
      <c r="I379" t="s">
        <v>881</v>
      </c>
      <c r="K379" t="s">
        <v>881</v>
      </c>
      <c r="L379" t="s">
        <v>882</v>
      </c>
      <c r="M379" t="s">
        <v>886</v>
      </c>
      <c r="N379" t="s">
        <v>218</v>
      </c>
      <c r="O379" t="s">
        <v>102</v>
      </c>
      <c r="P379" t="s">
        <v>103</v>
      </c>
      <c r="Q379">
        <v>165.4</v>
      </c>
      <c r="R379">
        <v>38.1</v>
      </c>
      <c r="S379">
        <v>203.5</v>
      </c>
    </row>
    <row r="380" spans="1:19" x14ac:dyDescent="0.25">
      <c r="A380" t="s">
        <v>887</v>
      </c>
      <c r="B380" t="s">
        <v>888</v>
      </c>
      <c r="C380" t="s">
        <v>473</v>
      </c>
      <c r="D380" t="s">
        <v>474</v>
      </c>
      <c r="E380" t="s">
        <v>889</v>
      </c>
      <c r="F380" t="s">
        <v>890</v>
      </c>
      <c r="G380" t="s">
        <v>733</v>
      </c>
      <c r="H380" t="s">
        <v>734</v>
      </c>
      <c r="I380" t="s">
        <v>891</v>
      </c>
      <c r="J380" t="s">
        <v>892</v>
      </c>
      <c r="K380" t="s">
        <v>893</v>
      </c>
      <c r="L380" t="s">
        <v>894</v>
      </c>
      <c r="M380" t="s">
        <v>895</v>
      </c>
      <c r="N380" t="s">
        <v>896</v>
      </c>
      <c r="O380" t="s">
        <v>242</v>
      </c>
      <c r="P380" t="s">
        <v>243</v>
      </c>
      <c r="Q380">
        <v>4096</v>
      </c>
      <c r="R380">
        <v>0</v>
      </c>
      <c r="S380">
        <v>4096</v>
      </c>
    </row>
    <row r="381" spans="1:19" x14ac:dyDescent="0.25">
      <c r="A381" t="s">
        <v>887</v>
      </c>
      <c r="B381" t="s">
        <v>888</v>
      </c>
      <c r="C381" t="s">
        <v>473</v>
      </c>
      <c r="D381" t="s">
        <v>474</v>
      </c>
      <c r="E381" t="s">
        <v>889</v>
      </c>
      <c r="F381" t="s">
        <v>890</v>
      </c>
      <c r="G381" t="s">
        <v>733</v>
      </c>
      <c r="H381" t="s">
        <v>734</v>
      </c>
      <c r="I381" t="s">
        <v>891</v>
      </c>
      <c r="J381" t="s">
        <v>892</v>
      </c>
      <c r="K381" t="s">
        <v>893</v>
      </c>
      <c r="L381" t="s">
        <v>894</v>
      </c>
      <c r="M381" t="s">
        <v>895</v>
      </c>
      <c r="N381" t="s">
        <v>896</v>
      </c>
      <c r="O381" t="s">
        <v>244</v>
      </c>
      <c r="P381" t="s">
        <v>245</v>
      </c>
      <c r="Q381">
        <v>333.4</v>
      </c>
      <c r="R381">
        <v>0</v>
      </c>
      <c r="S381">
        <v>333.4</v>
      </c>
    </row>
    <row r="382" spans="1:19" x14ac:dyDescent="0.25">
      <c r="A382" t="s">
        <v>887</v>
      </c>
      <c r="B382" t="s">
        <v>888</v>
      </c>
      <c r="C382" t="s">
        <v>473</v>
      </c>
      <c r="D382" t="s">
        <v>474</v>
      </c>
      <c r="E382" t="s">
        <v>889</v>
      </c>
      <c r="F382" t="s">
        <v>890</v>
      </c>
      <c r="G382" t="s">
        <v>733</v>
      </c>
      <c r="H382" t="s">
        <v>734</v>
      </c>
      <c r="I382" t="s">
        <v>891</v>
      </c>
      <c r="J382" t="s">
        <v>892</v>
      </c>
      <c r="K382" t="s">
        <v>893</v>
      </c>
      <c r="L382" t="s">
        <v>894</v>
      </c>
      <c r="M382" t="s">
        <v>895</v>
      </c>
      <c r="N382" t="s">
        <v>896</v>
      </c>
      <c r="O382" t="s">
        <v>246</v>
      </c>
      <c r="P382" t="s">
        <v>247</v>
      </c>
      <c r="Q382">
        <v>1237</v>
      </c>
      <c r="R382">
        <v>0</v>
      </c>
      <c r="S382">
        <v>1237</v>
      </c>
    </row>
    <row r="383" spans="1:19" x14ac:dyDescent="0.25">
      <c r="A383" t="s">
        <v>887</v>
      </c>
      <c r="B383" t="s">
        <v>888</v>
      </c>
      <c r="C383" t="s">
        <v>473</v>
      </c>
      <c r="D383" t="s">
        <v>474</v>
      </c>
      <c r="E383" t="s">
        <v>889</v>
      </c>
      <c r="F383" t="s">
        <v>890</v>
      </c>
      <c r="G383" t="s">
        <v>733</v>
      </c>
      <c r="H383" t="s">
        <v>734</v>
      </c>
      <c r="I383" t="s">
        <v>891</v>
      </c>
      <c r="J383" t="s">
        <v>892</v>
      </c>
      <c r="K383" t="s">
        <v>893</v>
      </c>
      <c r="L383" t="s">
        <v>894</v>
      </c>
      <c r="M383" t="s">
        <v>897</v>
      </c>
      <c r="N383" t="s">
        <v>257</v>
      </c>
      <c r="O383" t="s">
        <v>242</v>
      </c>
      <c r="P383" t="s">
        <v>243</v>
      </c>
      <c r="Q383">
        <v>142325.30000000002</v>
      </c>
      <c r="R383">
        <v>10783.8</v>
      </c>
      <c r="S383">
        <v>153109.1</v>
      </c>
    </row>
    <row r="384" spans="1:19" x14ac:dyDescent="0.25">
      <c r="A384" t="s">
        <v>887</v>
      </c>
      <c r="B384" t="s">
        <v>888</v>
      </c>
      <c r="C384" t="s">
        <v>473</v>
      </c>
      <c r="D384" t="s">
        <v>474</v>
      </c>
      <c r="E384" t="s">
        <v>889</v>
      </c>
      <c r="F384" t="s">
        <v>890</v>
      </c>
      <c r="G384" t="s">
        <v>733</v>
      </c>
      <c r="H384" t="s">
        <v>734</v>
      </c>
      <c r="I384" t="s">
        <v>891</v>
      </c>
      <c r="J384" t="s">
        <v>892</v>
      </c>
      <c r="K384" t="s">
        <v>893</v>
      </c>
      <c r="L384" t="s">
        <v>894</v>
      </c>
      <c r="M384" t="s">
        <v>897</v>
      </c>
      <c r="N384" t="s">
        <v>257</v>
      </c>
      <c r="O384" t="s">
        <v>244</v>
      </c>
      <c r="P384" t="s">
        <v>245</v>
      </c>
      <c r="Q384">
        <v>9476.1</v>
      </c>
      <c r="R384">
        <v>2179.6</v>
      </c>
      <c r="S384">
        <v>11655.7</v>
      </c>
    </row>
    <row r="385" spans="1:19" x14ac:dyDescent="0.25">
      <c r="A385" t="s">
        <v>887</v>
      </c>
      <c r="B385" t="s">
        <v>888</v>
      </c>
      <c r="C385" t="s">
        <v>473</v>
      </c>
      <c r="D385" t="s">
        <v>474</v>
      </c>
      <c r="E385" t="s">
        <v>889</v>
      </c>
      <c r="F385" t="s">
        <v>890</v>
      </c>
      <c r="G385" t="s">
        <v>733</v>
      </c>
      <c r="H385" t="s">
        <v>734</v>
      </c>
      <c r="I385" t="s">
        <v>891</v>
      </c>
      <c r="J385" t="s">
        <v>892</v>
      </c>
      <c r="K385" t="s">
        <v>893</v>
      </c>
      <c r="L385" t="s">
        <v>894</v>
      </c>
      <c r="M385" t="s">
        <v>897</v>
      </c>
      <c r="N385" t="s">
        <v>257</v>
      </c>
      <c r="O385" t="s">
        <v>246</v>
      </c>
      <c r="P385" t="s">
        <v>247</v>
      </c>
      <c r="Q385">
        <v>42982.299999999996</v>
      </c>
      <c r="R385">
        <v>3256.8</v>
      </c>
      <c r="S385">
        <v>46239.1</v>
      </c>
    </row>
    <row r="386" spans="1:19" x14ac:dyDescent="0.25">
      <c r="A386" t="s">
        <v>887</v>
      </c>
      <c r="B386" t="s">
        <v>888</v>
      </c>
      <c r="C386" t="s">
        <v>473</v>
      </c>
      <c r="D386" t="s">
        <v>474</v>
      </c>
      <c r="E386" t="s">
        <v>889</v>
      </c>
      <c r="F386" t="s">
        <v>890</v>
      </c>
      <c r="G386" t="s">
        <v>733</v>
      </c>
      <c r="H386" t="s">
        <v>734</v>
      </c>
      <c r="I386" t="s">
        <v>891</v>
      </c>
      <c r="J386" t="s">
        <v>892</v>
      </c>
      <c r="K386" t="s">
        <v>893</v>
      </c>
      <c r="L386" t="s">
        <v>894</v>
      </c>
      <c r="M386" t="s">
        <v>897</v>
      </c>
      <c r="N386" t="s">
        <v>257</v>
      </c>
      <c r="O386" t="s">
        <v>82</v>
      </c>
      <c r="P386" t="s">
        <v>83</v>
      </c>
      <c r="Q386">
        <v>572.29999999999995</v>
      </c>
      <c r="R386">
        <v>131.6</v>
      </c>
      <c r="S386">
        <v>703.9</v>
      </c>
    </row>
    <row r="387" spans="1:19" x14ac:dyDescent="0.25">
      <c r="A387" t="s">
        <v>887</v>
      </c>
      <c r="B387" t="s">
        <v>888</v>
      </c>
      <c r="C387" t="s">
        <v>473</v>
      </c>
      <c r="D387" t="s">
        <v>474</v>
      </c>
      <c r="E387" t="s">
        <v>889</v>
      </c>
      <c r="F387" t="s">
        <v>890</v>
      </c>
      <c r="G387" t="s">
        <v>733</v>
      </c>
      <c r="H387" t="s">
        <v>734</v>
      </c>
      <c r="I387" t="s">
        <v>891</v>
      </c>
      <c r="J387" t="s">
        <v>892</v>
      </c>
      <c r="K387" t="s">
        <v>893</v>
      </c>
      <c r="L387" t="s">
        <v>894</v>
      </c>
      <c r="M387" t="s">
        <v>897</v>
      </c>
      <c r="N387" t="s">
        <v>257</v>
      </c>
      <c r="O387" t="s">
        <v>102</v>
      </c>
      <c r="P387" t="s">
        <v>103</v>
      </c>
      <c r="Q387">
        <v>21748.799999999999</v>
      </c>
      <c r="R387">
        <v>4633</v>
      </c>
      <c r="S387">
        <v>26381.8</v>
      </c>
    </row>
    <row r="388" spans="1:19" x14ac:dyDescent="0.25">
      <c r="A388" t="s">
        <v>887</v>
      </c>
      <c r="B388" t="s">
        <v>888</v>
      </c>
      <c r="C388" t="s">
        <v>473</v>
      </c>
      <c r="D388" t="s">
        <v>474</v>
      </c>
      <c r="E388" t="s">
        <v>889</v>
      </c>
      <c r="F388" t="s">
        <v>890</v>
      </c>
      <c r="G388" t="s">
        <v>733</v>
      </c>
      <c r="H388" t="s">
        <v>734</v>
      </c>
      <c r="I388" t="s">
        <v>891</v>
      </c>
      <c r="J388" t="s">
        <v>892</v>
      </c>
      <c r="K388" t="s">
        <v>893</v>
      </c>
      <c r="L388" t="s">
        <v>894</v>
      </c>
      <c r="M388" t="s">
        <v>897</v>
      </c>
      <c r="N388" t="s">
        <v>257</v>
      </c>
      <c r="O388" t="s">
        <v>258</v>
      </c>
      <c r="P388" t="s">
        <v>259</v>
      </c>
      <c r="Q388">
        <v>88.4</v>
      </c>
      <c r="R388">
        <v>20.3</v>
      </c>
      <c r="S388">
        <v>108.7</v>
      </c>
    </row>
    <row r="389" spans="1:19" x14ac:dyDescent="0.25">
      <c r="A389" t="s">
        <v>887</v>
      </c>
      <c r="B389" t="s">
        <v>888</v>
      </c>
      <c r="C389" t="s">
        <v>473</v>
      </c>
      <c r="D389" t="s">
        <v>474</v>
      </c>
      <c r="E389" t="s">
        <v>889</v>
      </c>
      <c r="F389" t="s">
        <v>890</v>
      </c>
      <c r="G389" t="s">
        <v>733</v>
      </c>
      <c r="H389" t="s">
        <v>734</v>
      </c>
      <c r="I389" t="s">
        <v>891</v>
      </c>
      <c r="J389" t="s">
        <v>892</v>
      </c>
      <c r="K389" t="s">
        <v>893</v>
      </c>
      <c r="L389" t="s">
        <v>894</v>
      </c>
      <c r="M389" t="s">
        <v>897</v>
      </c>
      <c r="N389" t="s">
        <v>257</v>
      </c>
      <c r="O389" t="s">
        <v>248</v>
      </c>
      <c r="P389" t="s">
        <v>249</v>
      </c>
      <c r="Q389">
        <v>36.6</v>
      </c>
      <c r="R389">
        <v>8.4</v>
      </c>
      <c r="S389">
        <v>45</v>
      </c>
    </row>
    <row r="390" spans="1:19" x14ac:dyDescent="0.25">
      <c r="A390" t="s">
        <v>887</v>
      </c>
      <c r="B390" t="s">
        <v>888</v>
      </c>
      <c r="C390" t="s">
        <v>473</v>
      </c>
      <c r="D390" t="s">
        <v>474</v>
      </c>
      <c r="E390" t="s">
        <v>889</v>
      </c>
      <c r="F390" t="s">
        <v>890</v>
      </c>
      <c r="G390" t="s">
        <v>898</v>
      </c>
      <c r="H390" t="s">
        <v>899</v>
      </c>
      <c r="I390" t="s">
        <v>898</v>
      </c>
      <c r="K390" t="s">
        <v>898</v>
      </c>
      <c r="L390" t="s">
        <v>899</v>
      </c>
      <c r="M390" t="s">
        <v>900</v>
      </c>
      <c r="N390" t="s">
        <v>901</v>
      </c>
      <c r="O390" t="s">
        <v>242</v>
      </c>
      <c r="P390" t="s">
        <v>243</v>
      </c>
      <c r="Q390">
        <v>4678.5</v>
      </c>
      <c r="R390">
        <v>445.9</v>
      </c>
      <c r="S390">
        <v>5124.3999999999996</v>
      </c>
    </row>
    <row r="391" spans="1:19" x14ac:dyDescent="0.25">
      <c r="A391" t="s">
        <v>887</v>
      </c>
      <c r="B391" t="s">
        <v>888</v>
      </c>
      <c r="C391" t="s">
        <v>473</v>
      </c>
      <c r="D391" t="s">
        <v>474</v>
      </c>
      <c r="E391" t="s">
        <v>889</v>
      </c>
      <c r="F391" t="s">
        <v>890</v>
      </c>
      <c r="G391" t="s">
        <v>898</v>
      </c>
      <c r="H391" t="s">
        <v>899</v>
      </c>
      <c r="I391" t="s">
        <v>898</v>
      </c>
      <c r="K391" t="s">
        <v>898</v>
      </c>
      <c r="L391" t="s">
        <v>899</v>
      </c>
      <c r="M391" t="s">
        <v>900</v>
      </c>
      <c r="N391" t="s">
        <v>901</v>
      </c>
      <c r="O391" t="s">
        <v>246</v>
      </c>
      <c r="P391" t="s">
        <v>247</v>
      </c>
      <c r="Q391">
        <v>1412.8999999999999</v>
      </c>
      <c r="R391">
        <v>134.6</v>
      </c>
      <c r="S391">
        <v>1547.4999999999998</v>
      </c>
    </row>
    <row r="392" spans="1:19" x14ac:dyDescent="0.25">
      <c r="A392" t="s">
        <v>887</v>
      </c>
      <c r="B392" t="s">
        <v>888</v>
      </c>
      <c r="C392" t="s">
        <v>473</v>
      </c>
      <c r="D392" t="s">
        <v>474</v>
      </c>
      <c r="E392" t="s">
        <v>889</v>
      </c>
      <c r="F392" t="s">
        <v>890</v>
      </c>
      <c r="G392" t="s">
        <v>733</v>
      </c>
      <c r="H392" t="s">
        <v>734</v>
      </c>
      <c r="I392" t="s">
        <v>891</v>
      </c>
      <c r="J392" t="s">
        <v>892</v>
      </c>
      <c r="K392" t="s">
        <v>902</v>
      </c>
      <c r="M392" t="s">
        <v>903</v>
      </c>
      <c r="N392" t="s">
        <v>298</v>
      </c>
      <c r="O392" t="s">
        <v>102</v>
      </c>
      <c r="P392" t="s">
        <v>103</v>
      </c>
      <c r="Q392">
        <v>500</v>
      </c>
      <c r="R392">
        <v>0</v>
      </c>
      <c r="S392">
        <v>500</v>
      </c>
    </row>
    <row r="393" spans="1:19" x14ac:dyDescent="0.25">
      <c r="A393" t="s">
        <v>887</v>
      </c>
      <c r="B393" t="s">
        <v>888</v>
      </c>
      <c r="C393" t="s">
        <v>473</v>
      </c>
      <c r="D393" t="s">
        <v>474</v>
      </c>
      <c r="E393" t="s">
        <v>904</v>
      </c>
      <c r="F393" t="s">
        <v>905</v>
      </c>
      <c r="G393" t="s">
        <v>898</v>
      </c>
      <c r="H393" t="s">
        <v>899</v>
      </c>
      <c r="I393" t="s">
        <v>898</v>
      </c>
      <c r="K393" t="s">
        <v>898</v>
      </c>
      <c r="L393" t="s">
        <v>899</v>
      </c>
      <c r="M393" t="s">
        <v>906</v>
      </c>
      <c r="N393" t="s">
        <v>410</v>
      </c>
      <c r="O393" t="s">
        <v>242</v>
      </c>
      <c r="P393" t="s">
        <v>243</v>
      </c>
      <c r="Q393">
        <v>15524</v>
      </c>
      <c r="R393">
        <v>1479.3</v>
      </c>
      <c r="S393">
        <v>17003.3</v>
      </c>
    </row>
    <row r="394" spans="1:19" x14ac:dyDescent="0.25">
      <c r="A394" t="s">
        <v>887</v>
      </c>
      <c r="B394" t="s">
        <v>888</v>
      </c>
      <c r="C394" t="s">
        <v>473</v>
      </c>
      <c r="D394" t="s">
        <v>474</v>
      </c>
      <c r="E394" t="s">
        <v>904</v>
      </c>
      <c r="F394" t="s">
        <v>905</v>
      </c>
      <c r="G394" t="s">
        <v>898</v>
      </c>
      <c r="H394" t="s">
        <v>899</v>
      </c>
      <c r="I394" t="s">
        <v>898</v>
      </c>
      <c r="K394" t="s">
        <v>898</v>
      </c>
      <c r="L394" t="s">
        <v>899</v>
      </c>
      <c r="M394" t="s">
        <v>906</v>
      </c>
      <c r="N394" t="s">
        <v>410</v>
      </c>
      <c r="O394" t="s">
        <v>246</v>
      </c>
      <c r="P394" t="s">
        <v>247</v>
      </c>
      <c r="Q394">
        <v>4688.2</v>
      </c>
      <c r="R394">
        <v>446.7</v>
      </c>
      <c r="S394">
        <v>5134.8999999999996</v>
      </c>
    </row>
    <row r="395" spans="1:19" x14ac:dyDescent="0.25">
      <c r="A395" t="s">
        <v>887</v>
      </c>
      <c r="B395" t="s">
        <v>888</v>
      </c>
      <c r="C395" t="s">
        <v>473</v>
      </c>
      <c r="D395" t="s">
        <v>474</v>
      </c>
      <c r="E395" t="s">
        <v>907</v>
      </c>
      <c r="F395" t="s">
        <v>908</v>
      </c>
      <c r="G395" t="s">
        <v>286</v>
      </c>
      <c r="H395" t="s">
        <v>287</v>
      </c>
      <c r="I395" t="s">
        <v>288</v>
      </c>
      <c r="J395" t="s">
        <v>289</v>
      </c>
      <c r="K395" t="s">
        <v>288</v>
      </c>
      <c r="L395" t="s">
        <v>289</v>
      </c>
      <c r="M395" t="s">
        <v>909</v>
      </c>
      <c r="N395" t="s">
        <v>910</v>
      </c>
      <c r="O395" t="s">
        <v>68</v>
      </c>
      <c r="P395" t="s">
        <v>69</v>
      </c>
      <c r="Q395">
        <v>0</v>
      </c>
      <c r="R395">
        <v>460.3</v>
      </c>
      <c r="S395">
        <v>460.3</v>
      </c>
    </row>
    <row r="396" spans="1:19" x14ac:dyDescent="0.25">
      <c r="A396" t="s">
        <v>887</v>
      </c>
      <c r="B396" t="s">
        <v>888</v>
      </c>
      <c r="C396" t="s">
        <v>473</v>
      </c>
      <c r="D396" t="s">
        <v>474</v>
      </c>
      <c r="E396" t="s">
        <v>497</v>
      </c>
      <c r="F396" t="s">
        <v>498</v>
      </c>
      <c r="G396" t="s">
        <v>733</v>
      </c>
      <c r="H396" t="s">
        <v>734</v>
      </c>
      <c r="I396" t="s">
        <v>911</v>
      </c>
      <c r="J396" t="s">
        <v>912</v>
      </c>
      <c r="K396" t="s">
        <v>913</v>
      </c>
      <c r="L396" t="s">
        <v>914</v>
      </c>
      <c r="M396" t="s">
        <v>915</v>
      </c>
      <c r="N396" t="s">
        <v>916</v>
      </c>
      <c r="O396" t="s">
        <v>102</v>
      </c>
      <c r="P396" t="s">
        <v>103</v>
      </c>
      <c r="Q396">
        <v>0</v>
      </c>
      <c r="R396">
        <v>975</v>
      </c>
      <c r="S396">
        <v>975</v>
      </c>
    </row>
    <row r="397" spans="1:19" x14ac:dyDescent="0.25">
      <c r="A397" t="s">
        <v>887</v>
      </c>
      <c r="B397" t="s">
        <v>888</v>
      </c>
      <c r="C397" t="s">
        <v>473</v>
      </c>
      <c r="D397" t="s">
        <v>474</v>
      </c>
      <c r="E397" t="s">
        <v>497</v>
      </c>
      <c r="F397" t="s">
        <v>498</v>
      </c>
      <c r="G397" t="s">
        <v>219</v>
      </c>
      <c r="H397" t="s">
        <v>220</v>
      </c>
      <c r="I397" t="s">
        <v>268</v>
      </c>
      <c r="J397" t="s">
        <v>269</v>
      </c>
      <c r="K397" t="s">
        <v>270</v>
      </c>
      <c r="L397" t="s">
        <v>271</v>
      </c>
      <c r="M397" t="s">
        <v>917</v>
      </c>
      <c r="N397" t="s">
        <v>918</v>
      </c>
      <c r="O397" t="s">
        <v>154</v>
      </c>
      <c r="P397" t="s">
        <v>155</v>
      </c>
      <c r="Q397">
        <v>600</v>
      </c>
      <c r="R397">
        <v>0</v>
      </c>
      <c r="S397">
        <v>600</v>
      </c>
    </row>
    <row r="398" spans="1:19" x14ac:dyDescent="0.25">
      <c r="A398" t="s">
        <v>887</v>
      </c>
      <c r="B398" t="s">
        <v>888</v>
      </c>
      <c r="C398" t="s">
        <v>473</v>
      </c>
      <c r="D398" t="s">
        <v>474</v>
      </c>
      <c r="E398" t="s">
        <v>497</v>
      </c>
      <c r="F398" t="s">
        <v>498</v>
      </c>
      <c r="G398" t="s">
        <v>919</v>
      </c>
      <c r="H398" t="s">
        <v>920</v>
      </c>
      <c r="I398" t="s">
        <v>921</v>
      </c>
      <c r="J398" t="s">
        <v>922</v>
      </c>
      <c r="K398" t="s">
        <v>923</v>
      </c>
      <c r="L398" t="s">
        <v>924</v>
      </c>
      <c r="M398" t="s">
        <v>925</v>
      </c>
      <c r="N398" t="s">
        <v>926</v>
      </c>
      <c r="O398" t="s">
        <v>102</v>
      </c>
      <c r="P398" t="s">
        <v>103</v>
      </c>
      <c r="Q398">
        <v>2016.2</v>
      </c>
      <c r="R398">
        <v>463.8</v>
      </c>
      <c r="S398">
        <v>2480</v>
      </c>
    </row>
    <row r="399" spans="1:19" x14ac:dyDescent="0.25">
      <c r="A399" t="s">
        <v>887</v>
      </c>
      <c r="B399" t="s">
        <v>888</v>
      </c>
      <c r="C399" t="s">
        <v>473</v>
      </c>
      <c r="D399" t="s">
        <v>474</v>
      </c>
      <c r="E399" t="s">
        <v>497</v>
      </c>
      <c r="F399" t="s">
        <v>498</v>
      </c>
      <c r="G399" t="s">
        <v>733</v>
      </c>
      <c r="H399" t="s">
        <v>734</v>
      </c>
      <c r="I399" t="s">
        <v>891</v>
      </c>
      <c r="J399" t="s">
        <v>892</v>
      </c>
      <c r="K399" t="s">
        <v>893</v>
      </c>
      <c r="L399" t="s">
        <v>894</v>
      </c>
      <c r="M399" t="s">
        <v>895</v>
      </c>
      <c r="N399" t="s">
        <v>896</v>
      </c>
      <c r="O399" t="s">
        <v>82</v>
      </c>
      <c r="P399" t="s">
        <v>83</v>
      </c>
      <c r="Q399">
        <v>267</v>
      </c>
      <c r="R399">
        <v>0</v>
      </c>
      <c r="S399">
        <v>267</v>
      </c>
    </row>
    <row r="400" spans="1:19" x14ac:dyDescent="0.25">
      <c r="A400" t="s">
        <v>887</v>
      </c>
      <c r="B400" t="s">
        <v>888</v>
      </c>
      <c r="C400" t="s">
        <v>473</v>
      </c>
      <c r="D400" t="s">
        <v>474</v>
      </c>
      <c r="E400" t="s">
        <v>497</v>
      </c>
      <c r="F400" t="s">
        <v>498</v>
      </c>
      <c r="G400" t="s">
        <v>733</v>
      </c>
      <c r="H400" t="s">
        <v>734</v>
      </c>
      <c r="I400" t="s">
        <v>891</v>
      </c>
      <c r="J400" t="s">
        <v>892</v>
      </c>
      <c r="K400" t="s">
        <v>893</v>
      </c>
      <c r="L400" t="s">
        <v>894</v>
      </c>
      <c r="M400" t="s">
        <v>895</v>
      </c>
      <c r="N400" t="s">
        <v>896</v>
      </c>
      <c r="O400" t="s">
        <v>102</v>
      </c>
      <c r="P400" t="s">
        <v>103</v>
      </c>
      <c r="Q400">
        <v>881.4</v>
      </c>
      <c r="R400">
        <v>0</v>
      </c>
      <c r="S400">
        <v>881.4</v>
      </c>
    </row>
    <row r="401" spans="1:19" x14ac:dyDescent="0.25">
      <c r="A401" t="s">
        <v>887</v>
      </c>
      <c r="B401" t="s">
        <v>888</v>
      </c>
      <c r="C401" t="s">
        <v>473</v>
      </c>
      <c r="D401" t="s">
        <v>474</v>
      </c>
      <c r="E401" t="s">
        <v>497</v>
      </c>
      <c r="F401" t="s">
        <v>498</v>
      </c>
      <c r="G401" t="s">
        <v>733</v>
      </c>
      <c r="H401" t="s">
        <v>734</v>
      </c>
      <c r="I401" t="s">
        <v>927</v>
      </c>
      <c r="J401" t="s">
        <v>928</v>
      </c>
      <c r="K401" t="s">
        <v>929</v>
      </c>
      <c r="L401" t="s">
        <v>930</v>
      </c>
      <c r="M401" t="s">
        <v>931</v>
      </c>
      <c r="N401" t="s">
        <v>55</v>
      </c>
      <c r="O401" t="s">
        <v>56</v>
      </c>
      <c r="P401" t="s">
        <v>57</v>
      </c>
      <c r="Q401">
        <v>242623.4</v>
      </c>
      <c r="R401">
        <v>1228.2</v>
      </c>
      <c r="S401">
        <v>243851.6</v>
      </c>
    </row>
    <row r="402" spans="1:19" x14ac:dyDescent="0.25">
      <c r="A402" t="s">
        <v>887</v>
      </c>
      <c r="B402" t="s">
        <v>888</v>
      </c>
      <c r="C402" t="s">
        <v>473</v>
      </c>
      <c r="D402" t="s">
        <v>474</v>
      </c>
      <c r="E402" t="s">
        <v>497</v>
      </c>
      <c r="F402" t="s">
        <v>498</v>
      </c>
      <c r="G402" t="s">
        <v>733</v>
      </c>
      <c r="H402" t="s">
        <v>734</v>
      </c>
      <c r="I402" t="s">
        <v>927</v>
      </c>
      <c r="J402" t="s">
        <v>928</v>
      </c>
      <c r="K402" t="s">
        <v>932</v>
      </c>
      <c r="L402" t="s">
        <v>933</v>
      </c>
      <c r="M402" t="s">
        <v>934</v>
      </c>
      <c r="N402" t="s">
        <v>935</v>
      </c>
      <c r="O402" t="s">
        <v>74</v>
      </c>
      <c r="P402" t="s">
        <v>75</v>
      </c>
      <c r="Q402">
        <v>0</v>
      </c>
      <c r="R402">
        <v>5029.8999999999996</v>
      </c>
      <c r="S402">
        <v>5029.8999999999996</v>
      </c>
    </row>
    <row r="403" spans="1:19" x14ac:dyDescent="0.25">
      <c r="A403" t="s">
        <v>887</v>
      </c>
      <c r="B403" t="s">
        <v>888</v>
      </c>
      <c r="C403" t="s">
        <v>473</v>
      </c>
      <c r="D403" t="s">
        <v>474</v>
      </c>
      <c r="E403" t="s">
        <v>497</v>
      </c>
      <c r="F403" t="s">
        <v>498</v>
      </c>
      <c r="G403" t="s">
        <v>898</v>
      </c>
      <c r="H403" t="s">
        <v>899</v>
      </c>
      <c r="I403" t="s">
        <v>898</v>
      </c>
      <c r="K403" t="s">
        <v>898</v>
      </c>
      <c r="L403" t="s">
        <v>899</v>
      </c>
      <c r="M403" t="s">
        <v>936</v>
      </c>
      <c r="N403" t="s">
        <v>937</v>
      </c>
      <c r="O403" t="s">
        <v>250</v>
      </c>
      <c r="P403" t="s">
        <v>251</v>
      </c>
      <c r="Q403">
        <v>842.7</v>
      </c>
      <c r="R403">
        <v>18.8</v>
      </c>
      <c r="S403">
        <v>861.5</v>
      </c>
    </row>
    <row r="404" spans="1:19" x14ac:dyDescent="0.25">
      <c r="A404" t="s">
        <v>887</v>
      </c>
      <c r="B404" t="s">
        <v>888</v>
      </c>
      <c r="C404" t="s">
        <v>473</v>
      </c>
      <c r="D404" t="s">
        <v>474</v>
      </c>
      <c r="E404" t="s">
        <v>497</v>
      </c>
      <c r="F404" t="s">
        <v>498</v>
      </c>
      <c r="G404" t="s">
        <v>898</v>
      </c>
      <c r="H404" t="s">
        <v>899</v>
      </c>
      <c r="I404" t="s">
        <v>898</v>
      </c>
      <c r="K404" t="s">
        <v>898</v>
      </c>
      <c r="L404" t="s">
        <v>899</v>
      </c>
      <c r="M404" t="s">
        <v>938</v>
      </c>
      <c r="N404" t="s">
        <v>939</v>
      </c>
      <c r="O404" t="s">
        <v>250</v>
      </c>
      <c r="P404" t="s">
        <v>251</v>
      </c>
      <c r="Q404">
        <v>5059.6000000000004</v>
      </c>
      <c r="R404">
        <v>0</v>
      </c>
      <c r="S404">
        <v>5059.6000000000004</v>
      </c>
    </row>
    <row r="405" spans="1:19" x14ac:dyDescent="0.25">
      <c r="A405" t="s">
        <v>887</v>
      </c>
      <c r="B405" t="s">
        <v>888</v>
      </c>
      <c r="C405" t="s">
        <v>473</v>
      </c>
      <c r="D405" t="s">
        <v>474</v>
      </c>
      <c r="E405" t="s">
        <v>497</v>
      </c>
      <c r="F405" t="s">
        <v>498</v>
      </c>
      <c r="G405" t="s">
        <v>898</v>
      </c>
      <c r="H405" t="s">
        <v>899</v>
      </c>
      <c r="I405" t="s">
        <v>898</v>
      </c>
      <c r="K405" t="s">
        <v>898</v>
      </c>
      <c r="L405" t="s">
        <v>899</v>
      </c>
      <c r="M405" t="s">
        <v>940</v>
      </c>
      <c r="N405" t="s">
        <v>941</v>
      </c>
      <c r="O405" t="s">
        <v>942</v>
      </c>
      <c r="P405" t="s">
        <v>943</v>
      </c>
      <c r="Q405">
        <v>406.5</v>
      </c>
      <c r="R405">
        <v>93.5</v>
      </c>
      <c r="S405">
        <v>500</v>
      </c>
    </row>
    <row r="406" spans="1:19" x14ac:dyDescent="0.25">
      <c r="A406" t="s">
        <v>887</v>
      </c>
      <c r="B406" t="s">
        <v>888</v>
      </c>
      <c r="C406" t="s">
        <v>473</v>
      </c>
      <c r="D406" t="s">
        <v>474</v>
      </c>
      <c r="E406" t="s">
        <v>497</v>
      </c>
      <c r="F406" t="s">
        <v>498</v>
      </c>
      <c r="G406" t="s">
        <v>286</v>
      </c>
      <c r="H406" t="s">
        <v>287</v>
      </c>
      <c r="I406" t="s">
        <v>288</v>
      </c>
      <c r="J406" t="s">
        <v>289</v>
      </c>
      <c r="K406" t="s">
        <v>288</v>
      </c>
      <c r="L406" t="s">
        <v>289</v>
      </c>
      <c r="M406" t="s">
        <v>944</v>
      </c>
      <c r="N406" t="s">
        <v>945</v>
      </c>
      <c r="O406" t="s">
        <v>242</v>
      </c>
      <c r="P406" t="s">
        <v>243</v>
      </c>
      <c r="Q406">
        <v>7691</v>
      </c>
      <c r="R406">
        <v>0</v>
      </c>
      <c r="S406">
        <v>7691</v>
      </c>
    </row>
    <row r="407" spans="1:19" x14ac:dyDescent="0.25">
      <c r="A407" t="s">
        <v>887</v>
      </c>
      <c r="B407" t="s">
        <v>888</v>
      </c>
      <c r="C407" t="s">
        <v>473</v>
      </c>
      <c r="D407" t="s">
        <v>474</v>
      </c>
      <c r="E407" t="s">
        <v>497</v>
      </c>
      <c r="F407" t="s">
        <v>498</v>
      </c>
      <c r="G407" t="s">
        <v>286</v>
      </c>
      <c r="H407" t="s">
        <v>287</v>
      </c>
      <c r="I407" t="s">
        <v>288</v>
      </c>
      <c r="J407" t="s">
        <v>289</v>
      </c>
      <c r="K407" t="s">
        <v>288</v>
      </c>
      <c r="L407" t="s">
        <v>289</v>
      </c>
      <c r="M407" t="s">
        <v>944</v>
      </c>
      <c r="N407" t="s">
        <v>945</v>
      </c>
      <c r="O407" t="s">
        <v>244</v>
      </c>
      <c r="P407" t="s">
        <v>245</v>
      </c>
      <c r="Q407">
        <v>157</v>
      </c>
      <c r="R407">
        <v>0</v>
      </c>
      <c r="S407">
        <v>157</v>
      </c>
    </row>
    <row r="408" spans="1:19" x14ac:dyDescent="0.25">
      <c r="A408" t="s">
        <v>887</v>
      </c>
      <c r="B408" t="s">
        <v>888</v>
      </c>
      <c r="C408" t="s">
        <v>473</v>
      </c>
      <c r="D408" t="s">
        <v>474</v>
      </c>
      <c r="E408" t="s">
        <v>497</v>
      </c>
      <c r="F408" t="s">
        <v>498</v>
      </c>
      <c r="G408" t="s">
        <v>286</v>
      </c>
      <c r="H408" t="s">
        <v>287</v>
      </c>
      <c r="I408" t="s">
        <v>288</v>
      </c>
      <c r="J408" t="s">
        <v>289</v>
      </c>
      <c r="K408" t="s">
        <v>288</v>
      </c>
      <c r="L408" t="s">
        <v>289</v>
      </c>
      <c r="M408" t="s">
        <v>944</v>
      </c>
      <c r="N408" t="s">
        <v>945</v>
      </c>
      <c r="O408" t="s">
        <v>246</v>
      </c>
      <c r="P408" t="s">
        <v>247</v>
      </c>
      <c r="Q408">
        <v>2198.9</v>
      </c>
      <c r="R408">
        <v>0</v>
      </c>
      <c r="S408">
        <v>2198.9</v>
      </c>
    </row>
    <row r="409" spans="1:19" x14ac:dyDescent="0.25">
      <c r="A409" t="s">
        <v>887</v>
      </c>
      <c r="B409" t="s">
        <v>888</v>
      </c>
      <c r="C409" t="s">
        <v>473</v>
      </c>
      <c r="D409" t="s">
        <v>474</v>
      </c>
      <c r="E409" t="s">
        <v>497</v>
      </c>
      <c r="F409" t="s">
        <v>498</v>
      </c>
      <c r="G409" t="s">
        <v>286</v>
      </c>
      <c r="H409" t="s">
        <v>287</v>
      </c>
      <c r="I409" t="s">
        <v>288</v>
      </c>
      <c r="J409" t="s">
        <v>289</v>
      </c>
      <c r="K409" t="s">
        <v>288</v>
      </c>
      <c r="L409" t="s">
        <v>289</v>
      </c>
      <c r="M409" t="s">
        <v>944</v>
      </c>
      <c r="N409" t="s">
        <v>945</v>
      </c>
      <c r="O409" t="s">
        <v>82</v>
      </c>
      <c r="P409" t="s">
        <v>83</v>
      </c>
      <c r="Q409">
        <v>139.4</v>
      </c>
      <c r="R409">
        <v>0</v>
      </c>
      <c r="S409">
        <v>139.4</v>
      </c>
    </row>
    <row r="410" spans="1:19" x14ac:dyDescent="0.25">
      <c r="A410" t="s">
        <v>887</v>
      </c>
      <c r="B410" t="s">
        <v>888</v>
      </c>
      <c r="C410" t="s">
        <v>473</v>
      </c>
      <c r="D410" t="s">
        <v>474</v>
      </c>
      <c r="E410" t="s">
        <v>497</v>
      </c>
      <c r="F410" t="s">
        <v>498</v>
      </c>
      <c r="G410" t="s">
        <v>286</v>
      </c>
      <c r="H410" t="s">
        <v>287</v>
      </c>
      <c r="I410" t="s">
        <v>288</v>
      </c>
      <c r="J410" t="s">
        <v>289</v>
      </c>
      <c r="K410" t="s">
        <v>288</v>
      </c>
      <c r="L410" t="s">
        <v>289</v>
      </c>
      <c r="M410" t="s">
        <v>944</v>
      </c>
      <c r="N410" t="s">
        <v>945</v>
      </c>
      <c r="O410" t="s">
        <v>102</v>
      </c>
      <c r="P410" t="s">
        <v>103</v>
      </c>
      <c r="Q410">
        <v>2013.7</v>
      </c>
      <c r="R410">
        <v>0</v>
      </c>
      <c r="S410">
        <v>2013.7</v>
      </c>
    </row>
    <row r="411" spans="1:19" x14ac:dyDescent="0.25">
      <c r="A411" t="s">
        <v>887</v>
      </c>
      <c r="B411" t="s">
        <v>888</v>
      </c>
      <c r="C411" t="s">
        <v>473</v>
      </c>
      <c r="D411" t="s">
        <v>474</v>
      </c>
      <c r="E411" t="s">
        <v>497</v>
      </c>
      <c r="F411" t="s">
        <v>498</v>
      </c>
      <c r="G411" t="s">
        <v>286</v>
      </c>
      <c r="H411" t="s">
        <v>287</v>
      </c>
      <c r="I411" t="s">
        <v>288</v>
      </c>
      <c r="J411" t="s">
        <v>289</v>
      </c>
      <c r="K411" t="s">
        <v>288</v>
      </c>
      <c r="L411" t="s">
        <v>289</v>
      </c>
      <c r="M411" t="s">
        <v>946</v>
      </c>
      <c r="N411" t="s">
        <v>947</v>
      </c>
      <c r="O411" t="s">
        <v>242</v>
      </c>
      <c r="P411" t="s">
        <v>243</v>
      </c>
      <c r="Q411">
        <v>3523.1</v>
      </c>
      <c r="R411">
        <v>0</v>
      </c>
      <c r="S411">
        <v>3523.1</v>
      </c>
    </row>
    <row r="412" spans="1:19" x14ac:dyDescent="0.25">
      <c r="A412" t="s">
        <v>887</v>
      </c>
      <c r="B412" t="s">
        <v>888</v>
      </c>
      <c r="C412" t="s">
        <v>473</v>
      </c>
      <c r="D412" t="s">
        <v>474</v>
      </c>
      <c r="E412" t="s">
        <v>497</v>
      </c>
      <c r="F412" t="s">
        <v>498</v>
      </c>
      <c r="G412" t="s">
        <v>286</v>
      </c>
      <c r="H412" t="s">
        <v>287</v>
      </c>
      <c r="I412" t="s">
        <v>288</v>
      </c>
      <c r="J412" t="s">
        <v>289</v>
      </c>
      <c r="K412" t="s">
        <v>288</v>
      </c>
      <c r="L412" t="s">
        <v>289</v>
      </c>
      <c r="M412" t="s">
        <v>946</v>
      </c>
      <c r="N412" t="s">
        <v>947</v>
      </c>
      <c r="O412" t="s">
        <v>246</v>
      </c>
      <c r="P412" t="s">
        <v>247</v>
      </c>
      <c r="Q412">
        <v>974.6</v>
      </c>
      <c r="R412">
        <v>0</v>
      </c>
      <c r="S412">
        <v>974.6</v>
      </c>
    </row>
    <row r="413" spans="1:19" x14ac:dyDescent="0.25">
      <c r="A413" t="s">
        <v>887</v>
      </c>
      <c r="B413" t="s">
        <v>888</v>
      </c>
      <c r="C413" t="s">
        <v>473</v>
      </c>
      <c r="D413" t="s">
        <v>474</v>
      </c>
      <c r="E413" t="s">
        <v>497</v>
      </c>
      <c r="F413" t="s">
        <v>498</v>
      </c>
      <c r="G413" t="s">
        <v>286</v>
      </c>
      <c r="H413" t="s">
        <v>287</v>
      </c>
      <c r="I413" t="s">
        <v>288</v>
      </c>
      <c r="J413" t="s">
        <v>289</v>
      </c>
      <c r="K413" t="s">
        <v>288</v>
      </c>
      <c r="L413" t="s">
        <v>289</v>
      </c>
      <c r="M413" t="s">
        <v>946</v>
      </c>
      <c r="N413" t="s">
        <v>947</v>
      </c>
      <c r="O413" t="s">
        <v>82</v>
      </c>
      <c r="P413" t="s">
        <v>83</v>
      </c>
      <c r="Q413">
        <v>113.7</v>
      </c>
      <c r="R413">
        <v>0</v>
      </c>
      <c r="S413">
        <v>113.7</v>
      </c>
    </row>
    <row r="414" spans="1:19" x14ac:dyDescent="0.25">
      <c r="A414" t="s">
        <v>887</v>
      </c>
      <c r="B414" t="s">
        <v>888</v>
      </c>
      <c r="C414" t="s">
        <v>473</v>
      </c>
      <c r="D414" t="s">
        <v>474</v>
      </c>
      <c r="E414" t="s">
        <v>497</v>
      </c>
      <c r="F414" t="s">
        <v>498</v>
      </c>
      <c r="G414" t="s">
        <v>286</v>
      </c>
      <c r="H414" t="s">
        <v>287</v>
      </c>
      <c r="I414" t="s">
        <v>288</v>
      </c>
      <c r="J414" t="s">
        <v>289</v>
      </c>
      <c r="K414" t="s">
        <v>288</v>
      </c>
      <c r="L414" t="s">
        <v>289</v>
      </c>
      <c r="M414" t="s">
        <v>946</v>
      </c>
      <c r="N414" t="s">
        <v>947</v>
      </c>
      <c r="O414" t="s">
        <v>102</v>
      </c>
      <c r="P414" t="s">
        <v>103</v>
      </c>
      <c r="Q414">
        <v>1300.5999999999999</v>
      </c>
      <c r="R414">
        <v>0</v>
      </c>
      <c r="S414">
        <v>1300.5999999999999</v>
      </c>
    </row>
    <row r="415" spans="1:19" x14ac:dyDescent="0.25">
      <c r="A415" t="s">
        <v>887</v>
      </c>
      <c r="B415" t="s">
        <v>888</v>
      </c>
      <c r="C415" t="s">
        <v>473</v>
      </c>
      <c r="D415" t="s">
        <v>474</v>
      </c>
      <c r="E415" t="s">
        <v>497</v>
      </c>
      <c r="F415" t="s">
        <v>498</v>
      </c>
      <c r="G415" t="s">
        <v>919</v>
      </c>
      <c r="H415" t="s">
        <v>920</v>
      </c>
      <c r="I415" t="s">
        <v>948</v>
      </c>
      <c r="J415" t="s">
        <v>949</v>
      </c>
      <c r="K415" t="s">
        <v>950</v>
      </c>
      <c r="L415" t="s">
        <v>951</v>
      </c>
      <c r="M415" t="s">
        <v>952</v>
      </c>
      <c r="N415" t="s">
        <v>953</v>
      </c>
      <c r="O415" t="s">
        <v>58</v>
      </c>
      <c r="P415" t="s">
        <v>59</v>
      </c>
      <c r="Q415">
        <v>51381.599999999999</v>
      </c>
      <c r="R415">
        <v>11818.4</v>
      </c>
      <c r="S415">
        <v>63200</v>
      </c>
    </row>
    <row r="416" spans="1:19" x14ac:dyDescent="0.25">
      <c r="A416" t="s">
        <v>887</v>
      </c>
      <c r="B416" t="s">
        <v>888</v>
      </c>
      <c r="C416" t="s">
        <v>473</v>
      </c>
      <c r="D416" t="s">
        <v>474</v>
      </c>
      <c r="E416" t="s">
        <v>497</v>
      </c>
      <c r="F416" t="s">
        <v>498</v>
      </c>
      <c r="G416" t="s">
        <v>733</v>
      </c>
      <c r="H416" t="s">
        <v>734</v>
      </c>
      <c r="I416" t="s">
        <v>911</v>
      </c>
      <c r="J416" t="s">
        <v>912</v>
      </c>
      <c r="K416" t="s">
        <v>954</v>
      </c>
      <c r="L416" t="s">
        <v>955</v>
      </c>
      <c r="M416" t="s">
        <v>956</v>
      </c>
      <c r="N416" t="s">
        <v>957</v>
      </c>
      <c r="O416" t="s">
        <v>102</v>
      </c>
      <c r="P416" t="s">
        <v>103</v>
      </c>
      <c r="Q416">
        <v>0</v>
      </c>
      <c r="R416">
        <v>500</v>
      </c>
      <c r="S416">
        <v>500</v>
      </c>
    </row>
    <row r="417" spans="1:19" x14ac:dyDescent="0.25">
      <c r="A417" t="s">
        <v>887</v>
      </c>
      <c r="B417" t="s">
        <v>888</v>
      </c>
      <c r="C417" t="s">
        <v>473</v>
      </c>
      <c r="D417" t="s">
        <v>474</v>
      </c>
      <c r="E417" t="s">
        <v>497</v>
      </c>
      <c r="F417" t="s">
        <v>498</v>
      </c>
      <c r="G417" t="s">
        <v>733</v>
      </c>
      <c r="H417" t="s">
        <v>734</v>
      </c>
      <c r="I417" t="s">
        <v>958</v>
      </c>
      <c r="J417" t="s">
        <v>959</v>
      </c>
      <c r="K417" t="s">
        <v>960</v>
      </c>
      <c r="L417" t="s">
        <v>961</v>
      </c>
      <c r="M417" t="s">
        <v>962</v>
      </c>
      <c r="N417" t="s">
        <v>963</v>
      </c>
      <c r="O417" t="s">
        <v>64</v>
      </c>
      <c r="P417" t="s">
        <v>65</v>
      </c>
      <c r="Q417">
        <v>1544.7</v>
      </c>
      <c r="R417">
        <v>2255.3000000000002</v>
      </c>
      <c r="S417">
        <v>3800</v>
      </c>
    </row>
    <row r="418" spans="1:19" x14ac:dyDescent="0.25">
      <c r="A418" t="s">
        <v>887</v>
      </c>
      <c r="B418" t="s">
        <v>888</v>
      </c>
      <c r="C418" t="s">
        <v>473</v>
      </c>
      <c r="D418" t="s">
        <v>474</v>
      </c>
      <c r="E418" t="s">
        <v>497</v>
      </c>
      <c r="F418" t="s">
        <v>498</v>
      </c>
      <c r="G418" t="s">
        <v>733</v>
      </c>
      <c r="H418" t="s">
        <v>734</v>
      </c>
      <c r="I418" t="s">
        <v>958</v>
      </c>
      <c r="J418" t="s">
        <v>959</v>
      </c>
      <c r="K418" t="s">
        <v>960</v>
      </c>
      <c r="L418" t="s">
        <v>961</v>
      </c>
      <c r="M418" t="s">
        <v>964</v>
      </c>
      <c r="N418" t="s">
        <v>965</v>
      </c>
      <c r="O418" t="s">
        <v>741</v>
      </c>
      <c r="P418" t="s">
        <v>742</v>
      </c>
      <c r="Q418">
        <v>280</v>
      </c>
      <c r="R418">
        <v>0</v>
      </c>
      <c r="S418">
        <v>280</v>
      </c>
    </row>
    <row r="419" spans="1:19" x14ac:dyDescent="0.25">
      <c r="A419" t="s">
        <v>887</v>
      </c>
      <c r="B419" t="s">
        <v>888</v>
      </c>
      <c r="C419" t="s">
        <v>473</v>
      </c>
      <c r="D419" t="s">
        <v>474</v>
      </c>
      <c r="E419" t="s">
        <v>497</v>
      </c>
      <c r="F419" t="s">
        <v>498</v>
      </c>
      <c r="G419" t="s">
        <v>733</v>
      </c>
      <c r="H419" t="s">
        <v>734</v>
      </c>
      <c r="I419" t="s">
        <v>958</v>
      </c>
      <c r="J419" t="s">
        <v>959</v>
      </c>
      <c r="K419" t="s">
        <v>960</v>
      </c>
      <c r="L419" t="s">
        <v>961</v>
      </c>
      <c r="M419" t="s">
        <v>964</v>
      </c>
      <c r="N419" t="s">
        <v>965</v>
      </c>
      <c r="O419" t="s">
        <v>102</v>
      </c>
      <c r="P419" t="s">
        <v>103</v>
      </c>
      <c r="Q419">
        <v>615</v>
      </c>
      <c r="R419">
        <v>0</v>
      </c>
      <c r="S419">
        <v>615</v>
      </c>
    </row>
    <row r="420" spans="1:19" x14ac:dyDescent="0.25">
      <c r="A420" t="s">
        <v>887</v>
      </c>
      <c r="B420" t="s">
        <v>888</v>
      </c>
      <c r="C420" t="s">
        <v>473</v>
      </c>
      <c r="D420" t="s">
        <v>474</v>
      </c>
      <c r="E420" t="s">
        <v>497</v>
      </c>
      <c r="F420" t="s">
        <v>498</v>
      </c>
      <c r="G420" t="s">
        <v>733</v>
      </c>
      <c r="H420" t="s">
        <v>734</v>
      </c>
      <c r="I420" t="s">
        <v>966</v>
      </c>
      <c r="J420" t="s">
        <v>967</v>
      </c>
      <c r="K420" t="s">
        <v>968</v>
      </c>
      <c r="L420" t="s">
        <v>969</v>
      </c>
      <c r="M420" t="s">
        <v>970</v>
      </c>
      <c r="N420" t="s">
        <v>971</v>
      </c>
      <c r="O420" t="s">
        <v>741</v>
      </c>
      <c r="P420" t="s">
        <v>742</v>
      </c>
      <c r="Q420">
        <v>300</v>
      </c>
      <c r="R420">
        <v>0</v>
      </c>
      <c r="S420">
        <v>300</v>
      </c>
    </row>
    <row r="421" spans="1:19" x14ac:dyDescent="0.25">
      <c r="A421" t="s">
        <v>887</v>
      </c>
      <c r="B421" t="s">
        <v>888</v>
      </c>
      <c r="C421" t="s">
        <v>473</v>
      </c>
      <c r="D421" t="s">
        <v>474</v>
      </c>
      <c r="E421" t="s">
        <v>497</v>
      </c>
      <c r="F421" t="s">
        <v>498</v>
      </c>
      <c r="G421" t="s">
        <v>733</v>
      </c>
      <c r="H421" t="s">
        <v>734</v>
      </c>
      <c r="I421" t="s">
        <v>966</v>
      </c>
      <c r="J421" t="s">
        <v>967</v>
      </c>
      <c r="K421" t="s">
        <v>968</v>
      </c>
      <c r="L421" t="s">
        <v>969</v>
      </c>
      <c r="M421" t="s">
        <v>970</v>
      </c>
      <c r="N421" t="s">
        <v>971</v>
      </c>
      <c r="O421" t="s">
        <v>82</v>
      </c>
      <c r="P421" t="s">
        <v>83</v>
      </c>
      <c r="Q421">
        <v>200</v>
      </c>
      <c r="R421">
        <v>0</v>
      </c>
      <c r="S421">
        <v>200</v>
      </c>
    </row>
    <row r="422" spans="1:19" x14ac:dyDescent="0.25">
      <c r="A422" t="s">
        <v>887</v>
      </c>
      <c r="B422" t="s">
        <v>888</v>
      </c>
      <c r="C422" t="s">
        <v>473</v>
      </c>
      <c r="D422" t="s">
        <v>474</v>
      </c>
      <c r="E422" t="s">
        <v>497</v>
      </c>
      <c r="F422" t="s">
        <v>498</v>
      </c>
      <c r="G422" t="s">
        <v>733</v>
      </c>
      <c r="H422" t="s">
        <v>734</v>
      </c>
      <c r="I422" t="s">
        <v>966</v>
      </c>
      <c r="J422" t="s">
        <v>967</v>
      </c>
      <c r="K422" t="s">
        <v>968</v>
      </c>
      <c r="L422" t="s">
        <v>969</v>
      </c>
      <c r="M422" t="s">
        <v>970</v>
      </c>
      <c r="N422" t="s">
        <v>971</v>
      </c>
      <c r="O422" t="s">
        <v>102</v>
      </c>
      <c r="P422" t="s">
        <v>103</v>
      </c>
      <c r="Q422">
        <v>130</v>
      </c>
      <c r="R422">
        <v>0</v>
      </c>
      <c r="S422">
        <v>130</v>
      </c>
    </row>
    <row r="423" spans="1:19" x14ac:dyDescent="0.25">
      <c r="A423" t="s">
        <v>887</v>
      </c>
      <c r="B423" t="s">
        <v>888</v>
      </c>
      <c r="C423" t="s">
        <v>473</v>
      </c>
      <c r="D423" t="s">
        <v>474</v>
      </c>
      <c r="E423" t="s">
        <v>497</v>
      </c>
      <c r="F423" t="s">
        <v>498</v>
      </c>
      <c r="G423" t="s">
        <v>733</v>
      </c>
      <c r="H423" t="s">
        <v>734</v>
      </c>
      <c r="I423" t="s">
        <v>966</v>
      </c>
      <c r="J423" t="s">
        <v>967</v>
      </c>
      <c r="K423" t="s">
        <v>968</v>
      </c>
      <c r="L423" t="s">
        <v>969</v>
      </c>
      <c r="M423" t="s">
        <v>972</v>
      </c>
      <c r="N423" t="s">
        <v>973</v>
      </c>
      <c r="O423" t="s">
        <v>102</v>
      </c>
      <c r="P423" t="s">
        <v>103</v>
      </c>
      <c r="Q423">
        <v>0</v>
      </c>
      <c r="R423">
        <v>1300</v>
      </c>
      <c r="S423">
        <v>1300</v>
      </c>
    </row>
    <row r="424" spans="1:19" x14ac:dyDescent="0.25">
      <c r="A424" t="s">
        <v>887</v>
      </c>
      <c r="B424" t="s">
        <v>888</v>
      </c>
      <c r="C424" t="s">
        <v>473</v>
      </c>
      <c r="D424" t="s">
        <v>474</v>
      </c>
      <c r="E424" t="s">
        <v>497</v>
      </c>
      <c r="F424" t="s">
        <v>498</v>
      </c>
      <c r="G424" t="s">
        <v>733</v>
      </c>
      <c r="H424" t="s">
        <v>734</v>
      </c>
      <c r="I424" t="s">
        <v>966</v>
      </c>
      <c r="J424" t="s">
        <v>967</v>
      </c>
      <c r="K424" t="s">
        <v>968</v>
      </c>
      <c r="L424" t="s">
        <v>969</v>
      </c>
      <c r="M424" t="s">
        <v>974</v>
      </c>
      <c r="N424" t="s">
        <v>975</v>
      </c>
      <c r="O424" t="s">
        <v>102</v>
      </c>
      <c r="P424" t="s">
        <v>103</v>
      </c>
      <c r="Q424">
        <v>600</v>
      </c>
      <c r="R424">
        <v>0</v>
      </c>
      <c r="S424">
        <v>600</v>
      </c>
    </row>
    <row r="425" spans="1:19" x14ac:dyDescent="0.25">
      <c r="A425" t="s">
        <v>887</v>
      </c>
      <c r="B425" t="s">
        <v>888</v>
      </c>
      <c r="C425" t="s">
        <v>473</v>
      </c>
      <c r="D425" t="s">
        <v>474</v>
      </c>
      <c r="E425" t="s">
        <v>497</v>
      </c>
      <c r="F425" t="s">
        <v>498</v>
      </c>
      <c r="G425" t="s">
        <v>733</v>
      </c>
      <c r="H425" t="s">
        <v>734</v>
      </c>
      <c r="I425" t="s">
        <v>966</v>
      </c>
      <c r="J425" t="s">
        <v>967</v>
      </c>
      <c r="K425" t="s">
        <v>968</v>
      </c>
      <c r="L425" t="s">
        <v>969</v>
      </c>
      <c r="M425" t="s">
        <v>976</v>
      </c>
      <c r="N425" t="s">
        <v>977</v>
      </c>
      <c r="O425" t="s">
        <v>58</v>
      </c>
      <c r="P425" t="s">
        <v>59</v>
      </c>
      <c r="Q425">
        <v>2714.3</v>
      </c>
      <c r="R425">
        <v>624.29999999999995</v>
      </c>
      <c r="S425">
        <v>3338.6000000000004</v>
      </c>
    </row>
    <row r="426" spans="1:19" x14ac:dyDescent="0.25">
      <c r="A426" t="s">
        <v>887</v>
      </c>
      <c r="B426" t="s">
        <v>888</v>
      </c>
      <c r="C426" t="s">
        <v>473</v>
      </c>
      <c r="D426" t="s">
        <v>474</v>
      </c>
      <c r="E426" t="s">
        <v>497</v>
      </c>
      <c r="F426" t="s">
        <v>498</v>
      </c>
      <c r="G426" t="s">
        <v>733</v>
      </c>
      <c r="H426" t="s">
        <v>734</v>
      </c>
      <c r="I426" t="s">
        <v>966</v>
      </c>
      <c r="J426" t="s">
        <v>967</v>
      </c>
      <c r="K426" t="s">
        <v>978</v>
      </c>
      <c r="L426" t="s">
        <v>979</v>
      </c>
      <c r="M426" t="s">
        <v>980</v>
      </c>
      <c r="N426" t="s">
        <v>981</v>
      </c>
      <c r="O426" t="s">
        <v>68</v>
      </c>
      <c r="P426" t="s">
        <v>69</v>
      </c>
      <c r="Q426">
        <v>8344.9</v>
      </c>
      <c r="R426">
        <v>308.89999999999998</v>
      </c>
      <c r="S426">
        <v>8653.7999999999993</v>
      </c>
    </row>
    <row r="427" spans="1:19" x14ac:dyDescent="0.25">
      <c r="A427" t="s">
        <v>887</v>
      </c>
      <c r="B427" t="s">
        <v>888</v>
      </c>
      <c r="C427" t="s">
        <v>473</v>
      </c>
      <c r="D427" t="s">
        <v>474</v>
      </c>
      <c r="E427" t="s">
        <v>497</v>
      </c>
      <c r="F427" t="s">
        <v>498</v>
      </c>
      <c r="G427" t="s">
        <v>733</v>
      </c>
      <c r="H427" t="s">
        <v>734</v>
      </c>
      <c r="I427" t="s">
        <v>891</v>
      </c>
      <c r="J427" t="s">
        <v>892</v>
      </c>
      <c r="K427" t="s">
        <v>893</v>
      </c>
      <c r="L427" t="s">
        <v>894</v>
      </c>
      <c r="M427" t="s">
        <v>982</v>
      </c>
      <c r="N427" t="s">
        <v>402</v>
      </c>
      <c r="O427" t="s">
        <v>403</v>
      </c>
      <c r="P427" t="s">
        <v>404</v>
      </c>
      <c r="Q427">
        <v>127630.3</v>
      </c>
      <c r="R427">
        <v>4659.8</v>
      </c>
      <c r="S427">
        <v>132290.1</v>
      </c>
    </row>
    <row r="428" spans="1:19" x14ac:dyDescent="0.25">
      <c r="A428" t="s">
        <v>887</v>
      </c>
      <c r="B428" t="s">
        <v>888</v>
      </c>
      <c r="C428" t="s">
        <v>473</v>
      </c>
      <c r="D428" t="s">
        <v>474</v>
      </c>
      <c r="E428" t="s">
        <v>497</v>
      </c>
      <c r="F428" t="s">
        <v>498</v>
      </c>
      <c r="G428" t="s">
        <v>733</v>
      </c>
      <c r="H428" t="s">
        <v>734</v>
      </c>
      <c r="I428" t="s">
        <v>891</v>
      </c>
      <c r="J428" t="s">
        <v>892</v>
      </c>
      <c r="K428" t="s">
        <v>893</v>
      </c>
      <c r="L428" t="s">
        <v>894</v>
      </c>
      <c r="M428" t="s">
        <v>982</v>
      </c>
      <c r="N428" t="s">
        <v>402</v>
      </c>
      <c r="O428" t="s">
        <v>405</v>
      </c>
      <c r="P428" t="s">
        <v>406</v>
      </c>
      <c r="Q428">
        <v>2520.3000000000002</v>
      </c>
      <c r="R428">
        <v>0</v>
      </c>
      <c r="S428">
        <v>2520.3000000000002</v>
      </c>
    </row>
    <row r="429" spans="1:19" x14ac:dyDescent="0.25">
      <c r="A429" t="s">
        <v>887</v>
      </c>
      <c r="B429" t="s">
        <v>888</v>
      </c>
      <c r="C429" t="s">
        <v>473</v>
      </c>
      <c r="D429" t="s">
        <v>474</v>
      </c>
      <c r="E429" t="s">
        <v>497</v>
      </c>
      <c r="F429" t="s">
        <v>498</v>
      </c>
      <c r="G429" t="s">
        <v>733</v>
      </c>
      <c r="H429" t="s">
        <v>734</v>
      </c>
      <c r="I429" t="s">
        <v>891</v>
      </c>
      <c r="J429" t="s">
        <v>892</v>
      </c>
      <c r="K429" t="s">
        <v>893</v>
      </c>
      <c r="L429" t="s">
        <v>894</v>
      </c>
      <c r="M429" t="s">
        <v>982</v>
      </c>
      <c r="N429" t="s">
        <v>402</v>
      </c>
      <c r="O429" t="s">
        <v>407</v>
      </c>
      <c r="P429" t="s">
        <v>408</v>
      </c>
      <c r="Q429">
        <v>38223.5</v>
      </c>
      <c r="R429">
        <v>1333.5</v>
      </c>
      <c r="S429">
        <v>39557</v>
      </c>
    </row>
    <row r="430" spans="1:19" x14ac:dyDescent="0.25">
      <c r="A430" t="s">
        <v>887</v>
      </c>
      <c r="B430" t="s">
        <v>888</v>
      </c>
      <c r="C430" t="s">
        <v>473</v>
      </c>
      <c r="D430" t="s">
        <v>474</v>
      </c>
      <c r="E430" t="s">
        <v>497</v>
      </c>
      <c r="F430" t="s">
        <v>498</v>
      </c>
      <c r="G430" t="s">
        <v>733</v>
      </c>
      <c r="H430" t="s">
        <v>734</v>
      </c>
      <c r="I430" t="s">
        <v>891</v>
      </c>
      <c r="J430" t="s">
        <v>892</v>
      </c>
      <c r="K430" t="s">
        <v>893</v>
      </c>
      <c r="L430" t="s">
        <v>894</v>
      </c>
      <c r="M430" t="s">
        <v>982</v>
      </c>
      <c r="N430" t="s">
        <v>402</v>
      </c>
      <c r="O430" t="s">
        <v>82</v>
      </c>
      <c r="P430" t="s">
        <v>83</v>
      </c>
      <c r="Q430">
        <v>9322.7999999999993</v>
      </c>
      <c r="R430">
        <v>2144.4</v>
      </c>
      <c r="S430">
        <v>11467.199999999999</v>
      </c>
    </row>
    <row r="431" spans="1:19" x14ac:dyDescent="0.25">
      <c r="A431" t="s">
        <v>887</v>
      </c>
      <c r="B431" t="s">
        <v>888</v>
      </c>
      <c r="C431" t="s">
        <v>473</v>
      </c>
      <c r="D431" t="s">
        <v>474</v>
      </c>
      <c r="E431" t="s">
        <v>497</v>
      </c>
      <c r="F431" t="s">
        <v>498</v>
      </c>
      <c r="G431" t="s">
        <v>733</v>
      </c>
      <c r="H431" t="s">
        <v>734</v>
      </c>
      <c r="I431" t="s">
        <v>891</v>
      </c>
      <c r="J431" t="s">
        <v>892</v>
      </c>
      <c r="K431" t="s">
        <v>893</v>
      </c>
      <c r="L431" t="s">
        <v>894</v>
      </c>
      <c r="M431" t="s">
        <v>982</v>
      </c>
      <c r="N431" t="s">
        <v>402</v>
      </c>
      <c r="O431" t="s">
        <v>873</v>
      </c>
      <c r="P431" t="s">
        <v>874</v>
      </c>
      <c r="Q431">
        <v>3980.3</v>
      </c>
      <c r="R431">
        <v>915.5</v>
      </c>
      <c r="S431">
        <v>4895.8</v>
      </c>
    </row>
    <row r="432" spans="1:19" x14ac:dyDescent="0.25">
      <c r="A432" t="s">
        <v>887</v>
      </c>
      <c r="B432" t="s">
        <v>888</v>
      </c>
      <c r="C432" t="s">
        <v>473</v>
      </c>
      <c r="D432" t="s">
        <v>474</v>
      </c>
      <c r="E432" t="s">
        <v>497</v>
      </c>
      <c r="F432" t="s">
        <v>498</v>
      </c>
      <c r="G432" t="s">
        <v>733</v>
      </c>
      <c r="H432" t="s">
        <v>734</v>
      </c>
      <c r="I432" t="s">
        <v>891</v>
      </c>
      <c r="J432" t="s">
        <v>892</v>
      </c>
      <c r="K432" t="s">
        <v>893</v>
      </c>
      <c r="L432" t="s">
        <v>894</v>
      </c>
      <c r="M432" t="s">
        <v>982</v>
      </c>
      <c r="N432" t="s">
        <v>402</v>
      </c>
      <c r="O432" t="s">
        <v>102</v>
      </c>
      <c r="P432" t="s">
        <v>103</v>
      </c>
      <c r="Q432">
        <v>130882.3</v>
      </c>
      <c r="R432">
        <v>24009.5</v>
      </c>
      <c r="S432">
        <v>154891.80000000002</v>
      </c>
    </row>
    <row r="433" spans="1:19" x14ac:dyDescent="0.25">
      <c r="A433" t="s">
        <v>887</v>
      </c>
      <c r="B433" t="s">
        <v>888</v>
      </c>
      <c r="C433" t="s">
        <v>473</v>
      </c>
      <c r="D433" t="s">
        <v>474</v>
      </c>
      <c r="E433" t="s">
        <v>497</v>
      </c>
      <c r="F433" t="s">
        <v>498</v>
      </c>
      <c r="G433" t="s">
        <v>733</v>
      </c>
      <c r="H433" t="s">
        <v>734</v>
      </c>
      <c r="I433" t="s">
        <v>891</v>
      </c>
      <c r="J433" t="s">
        <v>892</v>
      </c>
      <c r="K433" t="s">
        <v>893</v>
      </c>
      <c r="L433" t="s">
        <v>894</v>
      </c>
      <c r="M433" t="s">
        <v>982</v>
      </c>
      <c r="N433" t="s">
        <v>402</v>
      </c>
      <c r="O433" t="s">
        <v>258</v>
      </c>
      <c r="P433" t="s">
        <v>259</v>
      </c>
      <c r="Q433">
        <v>7317.2</v>
      </c>
      <c r="R433">
        <v>2517</v>
      </c>
      <c r="S433">
        <v>9834.2000000000007</v>
      </c>
    </row>
    <row r="434" spans="1:19" x14ac:dyDescent="0.25">
      <c r="A434" t="s">
        <v>887</v>
      </c>
      <c r="B434" t="s">
        <v>888</v>
      </c>
      <c r="C434" t="s">
        <v>473</v>
      </c>
      <c r="D434" t="s">
        <v>474</v>
      </c>
      <c r="E434" t="s">
        <v>497</v>
      </c>
      <c r="F434" t="s">
        <v>498</v>
      </c>
      <c r="G434" t="s">
        <v>733</v>
      </c>
      <c r="H434" t="s">
        <v>734</v>
      </c>
      <c r="I434" t="s">
        <v>891</v>
      </c>
      <c r="J434" t="s">
        <v>892</v>
      </c>
      <c r="K434" t="s">
        <v>893</v>
      </c>
      <c r="L434" t="s">
        <v>894</v>
      </c>
      <c r="M434" t="s">
        <v>982</v>
      </c>
      <c r="N434" t="s">
        <v>402</v>
      </c>
      <c r="O434" t="s">
        <v>248</v>
      </c>
      <c r="P434" t="s">
        <v>249</v>
      </c>
      <c r="Q434">
        <v>692.6</v>
      </c>
      <c r="R434">
        <v>159.30000000000001</v>
      </c>
      <c r="S434">
        <v>851.90000000000009</v>
      </c>
    </row>
    <row r="435" spans="1:19" x14ac:dyDescent="0.25">
      <c r="A435" t="s">
        <v>887</v>
      </c>
      <c r="B435" t="s">
        <v>888</v>
      </c>
      <c r="C435" t="s">
        <v>473</v>
      </c>
      <c r="D435" t="s">
        <v>474</v>
      </c>
      <c r="E435" t="s">
        <v>497</v>
      </c>
      <c r="F435" t="s">
        <v>498</v>
      </c>
      <c r="G435" t="s">
        <v>733</v>
      </c>
      <c r="H435" t="s">
        <v>734</v>
      </c>
      <c r="I435" t="s">
        <v>891</v>
      </c>
      <c r="J435" t="s">
        <v>892</v>
      </c>
      <c r="K435" t="s">
        <v>893</v>
      </c>
      <c r="L435" t="s">
        <v>894</v>
      </c>
      <c r="M435" t="s">
        <v>982</v>
      </c>
      <c r="N435" t="s">
        <v>402</v>
      </c>
      <c r="O435" t="s">
        <v>250</v>
      </c>
      <c r="P435" t="s">
        <v>251</v>
      </c>
      <c r="Q435">
        <v>35.9</v>
      </c>
      <c r="R435">
        <v>8.3000000000000007</v>
      </c>
      <c r="S435">
        <v>44.2</v>
      </c>
    </row>
    <row r="436" spans="1:19" x14ac:dyDescent="0.25">
      <c r="A436" t="s">
        <v>887</v>
      </c>
      <c r="B436" t="s">
        <v>888</v>
      </c>
      <c r="C436" t="s">
        <v>473</v>
      </c>
      <c r="D436" t="s">
        <v>474</v>
      </c>
      <c r="E436" t="s">
        <v>497</v>
      </c>
      <c r="F436" t="s">
        <v>498</v>
      </c>
      <c r="G436" t="s">
        <v>733</v>
      </c>
      <c r="H436" t="s">
        <v>734</v>
      </c>
      <c r="I436" t="s">
        <v>735</v>
      </c>
      <c r="J436" t="s">
        <v>736</v>
      </c>
      <c r="K436" t="s">
        <v>737</v>
      </c>
      <c r="L436" t="s">
        <v>738</v>
      </c>
      <c r="M436" t="s">
        <v>983</v>
      </c>
      <c r="N436" t="s">
        <v>984</v>
      </c>
      <c r="O436" t="s">
        <v>741</v>
      </c>
      <c r="P436" t="s">
        <v>742</v>
      </c>
      <c r="Q436">
        <v>122</v>
      </c>
      <c r="R436">
        <v>28</v>
      </c>
      <c r="S436">
        <v>150</v>
      </c>
    </row>
    <row r="437" spans="1:19" x14ac:dyDescent="0.25">
      <c r="A437" t="s">
        <v>887</v>
      </c>
      <c r="B437" t="s">
        <v>888</v>
      </c>
      <c r="C437" t="s">
        <v>473</v>
      </c>
      <c r="D437" t="s">
        <v>474</v>
      </c>
      <c r="E437" t="s">
        <v>497</v>
      </c>
      <c r="F437" t="s">
        <v>498</v>
      </c>
      <c r="G437" t="s">
        <v>919</v>
      </c>
      <c r="H437" t="s">
        <v>920</v>
      </c>
      <c r="I437" t="s">
        <v>921</v>
      </c>
      <c r="J437" t="s">
        <v>922</v>
      </c>
      <c r="K437" t="s">
        <v>985</v>
      </c>
      <c r="L437" t="s">
        <v>986</v>
      </c>
      <c r="M437" t="s">
        <v>987</v>
      </c>
      <c r="N437" t="s">
        <v>988</v>
      </c>
      <c r="O437" t="s">
        <v>102</v>
      </c>
      <c r="P437" t="s">
        <v>103</v>
      </c>
      <c r="Q437">
        <v>80</v>
      </c>
      <c r="R437">
        <v>600</v>
      </c>
      <c r="S437">
        <v>680</v>
      </c>
    </row>
    <row r="438" spans="1:19" x14ac:dyDescent="0.25">
      <c r="A438" t="s">
        <v>887</v>
      </c>
      <c r="B438" t="s">
        <v>888</v>
      </c>
      <c r="C438" t="s">
        <v>473</v>
      </c>
      <c r="D438" t="s">
        <v>474</v>
      </c>
      <c r="E438" t="s">
        <v>497</v>
      </c>
      <c r="F438" t="s">
        <v>498</v>
      </c>
      <c r="G438" t="s">
        <v>733</v>
      </c>
      <c r="H438" t="s">
        <v>734</v>
      </c>
      <c r="I438" t="s">
        <v>911</v>
      </c>
      <c r="J438" t="s">
        <v>912</v>
      </c>
      <c r="K438" t="s">
        <v>989</v>
      </c>
      <c r="M438" t="s">
        <v>990</v>
      </c>
      <c r="N438" t="s">
        <v>991</v>
      </c>
      <c r="O438" t="s">
        <v>741</v>
      </c>
      <c r="P438" t="s">
        <v>742</v>
      </c>
      <c r="Q438">
        <v>0</v>
      </c>
      <c r="R438">
        <v>180</v>
      </c>
      <c r="S438">
        <v>180</v>
      </c>
    </row>
    <row r="439" spans="1:19" x14ac:dyDescent="0.25">
      <c r="A439" t="s">
        <v>887</v>
      </c>
      <c r="B439" t="s">
        <v>888</v>
      </c>
      <c r="C439" t="s">
        <v>524</v>
      </c>
      <c r="D439" t="s">
        <v>525</v>
      </c>
      <c r="E439" t="s">
        <v>992</v>
      </c>
      <c r="F439" t="s">
        <v>993</v>
      </c>
      <c r="G439" t="s">
        <v>898</v>
      </c>
      <c r="H439" t="s">
        <v>899</v>
      </c>
      <c r="I439" t="s">
        <v>898</v>
      </c>
      <c r="K439" t="s">
        <v>898</v>
      </c>
      <c r="L439" t="s">
        <v>899</v>
      </c>
      <c r="M439" t="s">
        <v>994</v>
      </c>
      <c r="N439" t="s">
        <v>993</v>
      </c>
      <c r="O439" t="s">
        <v>82</v>
      </c>
      <c r="P439" t="s">
        <v>83</v>
      </c>
      <c r="Q439">
        <v>243.9</v>
      </c>
      <c r="R439">
        <v>0</v>
      </c>
      <c r="S439">
        <v>243.9</v>
      </c>
    </row>
    <row r="440" spans="1:19" x14ac:dyDescent="0.25">
      <c r="A440" t="s">
        <v>887</v>
      </c>
      <c r="B440" t="s">
        <v>888</v>
      </c>
      <c r="C440" t="s">
        <v>524</v>
      </c>
      <c r="D440" t="s">
        <v>525</v>
      </c>
      <c r="E440" t="s">
        <v>992</v>
      </c>
      <c r="F440" t="s">
        <v>993</v>
      </c>
      <c r="G440" t="s">
        <v>733</v>
      </c>
      <c r="H440" t="s">
        <v>734</v>
      </c>
      <c r="I440" t="s">
        <v>891</v>
      </c>
      <c r="J440" t="s">
        <v>892</v>
      </c>
      <c r="K440" t="s">
        <v>893</v>
      </c>
      <c r="L440" t="s">
        <v>894</v>
      </c>
      <c r="M440" t="s">
        <v>982</v>
      </c>
      <c r="N440" t="s">
        <v>402</v>
      </c>
      <c r="O440" t="s">
        <v>102</v>
      </c>
      <c r="P440" t="s">
        <v>103</v>
      </c>
      <c r="Q440">
        <v>581.40000000000009</v>
      </c>
      <c r="R440">
        <v>55.4</v>
      </c>
      <c r="S440">
        <v>636.80000000000007</v>
      </c>
    </row>
    <row r="441" spans="1:19" x14ac:dyDescent="0.25">
      <c r="A441" t="s">
        <v>887</v>
      </c>
      <c r="B441" t="s">
        <v>888</v>
      </c>
      <c r="C441" t="s">
        <v>313</v>
      </c>
      <c r="D441" t="s">
        <v>314</v>
      </c>
      <c r="E441" t="s">
        <v>536</v>
      </c>
      <c r="F441" t="s">
        <v>537</v>
      </c>
      <c r="G441" t="s">
        <v>725</v>
      </c>
      <c r="H441" t="s">
        <v>726</v>
      </c>
      <c r="I441" t="s">
        <v>995</v>
      </c>
      <c r="J441" t="s">
        <v>996</v>
      </c>
      <c r="K441" t="s">
        <v>997</v>
      </c>
      <c r="L441" t="s">
        <v>998</v>
      </c>
      <c r="M441" t="s">
        <v>999</v>
      </c>
      <c r="N441" t="s">
        <v>1000</v>
      </c>
      <c r="O441" t="s">
        <v>82</v>
      </c>
      <c r="P441" t="s">
        <v>83</v>
      </c>
      <c r="Q441">
        <v>6364.5</v>
      </c>
      <c r="R441">
        <v>1153.7</v>
      </c>
      <c r="S441">
        <v>7518.2000000000007</v>
      </c>
    </row>
    <row r="442" spans="1:19" x14ac:dyDescent="0.25">
      <c r="A442" t="s">
        <v>887</v>
      </c>
      <c r="B442" t="s">
        <v>888</v>
      </c>
      <c r="C442" t="s">
        <v>313</v>
      </c>
      <c r="D442" t="s">
        <v>314</v>
      </c>
      <c r="E442" t="s">
        <v>536</v>
      </c>
      <c r="F442" t="s">
        <v>537</v>
      </c>
      <c r="G442" t="s">
        <v>725</v>
      </c>
      <c r="H442" t="s">
        <v>726</v>
      </c>
      <c r="I442" t="s">
        <v>727</v>
      </c>
      <c r="J442" t="s">
        <v>728</v>
      </c>
      <c r="K442" t="s">
        <v>1001</v>
      </c>
      <c r="L442" t="s">
        <v>1002</v>
      </c>
      <c r="M442" t="s">
        <v>1003</v>
      </c>
      <c r="N442" t="s">
        <v>1004</v>
      </c>
      <c r="O442" t="s">
        <v>82</v>
      </c>
      <c r="P442" t="s">
        <v>83</v>
      </c>
      <c r="Q442">
        <v>26591.599999999999</v>
      </c>
      <c r="R442">
        <v>6116.4</v>
      </c>
      <c r="S442">
        <v>32708</v>
      </c>
    </row>
    <row r="443" spans="1:19" x14ac:dyDescent="0.25">
      <c r="A443" t="s">
        <v>887</v>
      </c>
      <c r="B443" t="s">
        <v>888</v>
      </c>
      <c r="C443" t="s">
        <v>313</v>
      </c>
      <c r="D443" t="s">
        <v>314</v>
      </c>
      <c r="E443" t="s">
        <v>536</v>
      </c>
      <c r="F443" t="s">
        <v>537</v>
      </c>
      <c r="G443" t="s">
        <v>725</v>
      </c>
      <c r="H443" t="s">
        <v>726</v>
      </c>
      <c r="I443" t="s">
        <v>995</v>
      </c>
      <c r="J443" t="s">
        <v>996</v>
      </c>
      <c r="K443" t="s">
        <v>1005</v>
      </c>
      <c r="L443" t="s">
        <v>1006</v>
      </c>
      <c r="M443" t="s">
        <v>1007</v>
      </c>
      <c r="N443" t="s">
        <v>1008</v>
      </c>
      <c r="O443" t="s">
        <v>82</v>
      </c>
      <c r="P443" t="s">
        <v>83</v>
      </c>
      <c r="Q443">
        <v>3211.4</v>
      </c>
      <c r="R443">
        <v>738.6</v>
      </c>
      <c r="S443">
        <v>3950</v>
      </c>
    </row>
    <row r="444" spans="1:19" x14ac:dyDescent="0.25">
      <c r="A444" t="s">
        <v>887</v>
      </c>
      <c r="B444" t="s">
        <v>888</v>
      </c>
      <c r="C444" t="s">
        <v>313</v>
      </c>
      <c r="D444" t="s">
        <v>314</v>
      </c>
      <c r="E444" t="s">
        <v>536</v>
      </c>
      <c r="F444" t="s">
        <v>537</v>
      </c>
      <c r="G444" t="s">
        <v>725</v>
      </c>
      <c r="H444" t="s">
        <v>726</v>
      </c>
      <c r="I444" t="s">
        <v>995</v>
      </c>
      <c r="J444" t="s">
        <v>996</v>
      </c>
      <c r="K444" t="s">
        <v>1009</v>
      </c>
      <c r="L444" t="s">
        <v>1010</v>
      </c>
      <c r="M444" t="s">
        <v>1011</v>
      </c>
      <c r="N444" t="s">
        <v>1012</v>
      </c>
      <c r="O444" t="s">
        <v>82</v>
      </c>
      <c r="P444" t="s">
        <v>83</v>
      </c>
      <c r="Q444">
        <v>0</v>
      </c>
      <c r="R444">
        <v>47252.899999999994</v>
      </c>
      <c r="S444">
        <v>47252.899999999994</v>
      </c>
    </row>
    <row r="445" spans="1:19" x14ac:dyDescent="0.25">
      <c r="A445" t="s">
        <v>887</v>
      </c>
      <c r="B445" t="s">
        <v>888</v>
      </c>
      <c r="C445" t="s">
        <v>313</v>
      </c>
      <c r="D445" t="s">
        <v>314</v>
      </c>
      <c r="E445" t="s">
        <v>536</v>
      </c>
      <c r="F445" t="s">
        <v>537</v>
      </c>
      <c r="G445" t="s">
        <v>725</v>
      </c>
      <c r="H445" t="s">
        <v>726</v>
      </c>
      <c r="I445" t="s">
        <v>995</v>
      </c>
      <c r="J445" t="s">
        <v>996</v>
      </c>
      <c r="K445" t="s">
        <v>997</v>
      </c>
      <c r="L445" t="s">
        <v>998</v>
      </c>
      <c r="M445" t="s">
        <v>1013</v>
      </c>
      <c r="N445" t="s">
        <v>1014</v>
      </c>
      <c r="O445" t="s">
        <v>82</v>
      </c>
      <c r="P445" t="s">
        <v>83</v>
      </c>
      <c r="Q445">
        <v>43658.8</v>
      </c>
      <c r="R445">
        <v>14292.1</v>
      </c>
      <c r="S445">
        <v>57950.9</v>
      </c>
    </row>
    <row r="446" spans="1:19" x14ac:dyDescent="0.25">
      <c r="A446" t="s">
        <v>887</v>
      </c>
      <c r="B446" t="s">
        <v>888</v>
      </c>
      <c r="C446" t="s">
        <v>313</v>
      </c>
      <c r="D446" t="s">
        <v>314</v>
      </c>
      <c r="E446" t="s">
        <v>536</v>
      </c>
      <c r="F446" t="s">
        <v>537</v>
      </c>
      <c r="G446" t="s">
        <v>645</v>
      </c>
      <c r="H446" t="s">
        <v>646</v>
      </c>
      <c r="I446" t="s">
        <v>1015</v>
      </c>
      <c r="J446" t="s">
        <v>1016</v>
      </c>
      <c r="K446" t="s">
        <v>1017</v>
      </c>
      <c r="L446" t="s">
        <v>1018</v>
      </c>
      <c r="M446" t="s">
        <v>1019</v>
      </c>
      <c r="N446" t="s">
        <v>1020</v>
      </c>
      <c r="O446" t="s">
        <v>82</v>
      </c>
      <c r="P446" t="s">
        <v>83</v>
      </c>
      <c r="Q446">
        <v>8617.7999999999993</v>
      </c>
      <c r="R446">
        <v>1982.2</v>
      </c>
      <c r="S446">
        <v>10600</v>
      </c>
    </row>
    <row r="447" spans="1:19" x14ac:dyDescent="0.25">
      <c r="A447" t="s">
        <v>887</v>
      </c>
      <c r="B447" t="s">
        <v>888</v>
      </c>
      <c r="C447" t="s">
        <v>313</v>
      </c>
      <c r="D447" t="s">
        <v>314</v>
      </c>
      <c r="E447" t="s">
        <v>536</v>
      </c>
      <c r="F447" t="s">
        <v>537</v>
      </c>
      <c r="G447" t="s">
        <v>645</v>
      </c>
      <c r="H447" t="s">
        <v>646</v>
      </c>
      <c r="I447" t="s">
        <v>1015</v>
      </c>
      <c r="J447" t="s">
        <v>1016</v>
      </c>
      <c r="K447" t="s">
        <v>1017</v>
      </c>
      <c r="L447" t="s">
        <v>1018</v>
      </c>
      <c r="M447" t="s">
        <v>1021</v>
      </c>
      <c r="N447" t="s">
        <v>1022</v>
      </c>
      <c r="O447" t="s">
        <v>82</v>
      </c>
      <c r="P447" t="s">
        <v>83</v>
      </c>
      <c r="Q447">
        <v>7007.7</v>
      </c>
      <c r="R447">
        <v>7758.2</v>
      </c>
      <c r="S447">
        <v>14765.9</v>
      </c>
    </row>
    <row r="448" spans="1:19" x14ac:dyDescent="0.25">
      <c r="A448" t="s">
        <v>887</v>
      </c>
      <c r="B448" t="s">
        <v>888</v>
      </c>
      <c r="C448" t="s">
        <v>313</v>
      </c>
      <c r="D448" t="s">
        <v>314</v>
      </c>
      <c r="E448" t="s">
        <v>536</v>
      </c>
      <c r="F448" t="s">
        <v>537</v>
      </c>
      <c r="G448" t="s">
        <v>645</v>
      </c>
      <c r="H448" t="s">
        <v>646</v>
      </c>
      <c r="I448" t="s">
        <v>1015</v>
      </c>
      <c r="J448" t="s">
        <v>1016</v>
      </c>
      <c r="K448" t="s">
        <v>1017</v>
      </c>
      <c r="L448" t="s">
        <v>1018</v>
      </c>
      <c r="M448" t="s">
        <v>1023</v>
      </c>
      <c r="N448" t="s">
        <v>1024</v>
      </c>
      <c r="O448" t="s">
        <v>82</v>
      </c>
      <c r="P448" t="s">
        <v>83</v>
      </c>
      <c r="Q448">
        <v>4216.2</v>
      </c>
      <c r="R448">
        <v>969.8</v>
      </c>
      <c r="S448">
        <v>5186</v>
      </c>
    </row>
    <row r="449" spans="1:19" x14ac:dyDescent="0.25">
      <c r="A449" t="s">
        <v>887</v>
      </c>
      <c r="B449" t="s">
        <v>888</v>
      </c>
      <c r="C449" t="s">
        <v>313</v>
      </c>
      <c r="D449" t="s">
        <v>314</v>
      </c>
      <c r="E449" t="s">
        <v>536</v>
      </c>
      <c r="F449" t="s">
        <v>537</v>
      </c>
      <c r="G449" t="s">
        <v>725</v>
      </c>
      <c r="H449" t="s">
        <v>726</v>
      </c>
      <c r="I449" t="s">
        <v>995</v>
      </c>
      <c r="J449" t="s">
        <v>996</v>
      </c>
      <c r="K449" t="s">
        <v>1025</v>
      </c>
      <c r="L449" t="s">
        <v>1026</v>
      </c>
      <c r="M449" t="s">
        <v>1027</v>
      </c>
      <c r="N449" t="s">
        <v>1028</v>
      </c>
      <c r="O449" t="s">
        <v>82</v>
      </c>
      <c r="P449" t="s">
        <v>83</v>
      </c>
      <c r="Q449">
        <v>0</v>
      </c>
      <c r="R449">
        <v>5724.8</v>
      </c>
      <c r="S449">
        <v>5724.8</v>
      </c>
    </row>
    <row r="450" spans="1:19" x14ac:dyDescent="0.25">
      <c r="A450" t="s">
        <v>887</v>
      </c>
      <c r="B450" t="s">
        <v>888</v>
      </c>
      <c r="C450" t="s">
        <v>313</v>
      </c>
      <c r="D450" t="s">
        <v>314</v>
      </c>
      <c r="E450" t="s">
        <v>606</v>
      </c>
      <c r="F450" t="s">
        <v>607</v>
      </c>
      <c r="G450" t="s">
        <v>733</v>
      </c>
      <c r="H450" t="s">
        <v>734</v>
      </c>
      <c r="I450" t="s">
        <v>735</v>
      </c>
      <c r="J450" t="s">
        <v>736</v>
      </c>
      <c r="K450" t="s">
        <v>737</v>
      </c>
      <c r="L450" t="s">
        <v>738</v>
      </c>
      <c r="M450" t="s">
        <v>1029</v>
      </c>
      <c r="N450" t="s">
        <v>1030</v>
      </c>
      <c r="O450" t="s">
        <v>64</v>
      </c>
      <c r="P450" t="s">
        <v>65</v>
      </c>
      <c r="Q450">
        <v>11662.9</v>
      </c>
      <c r="R450">
        <v>16780.900000000001</v>
      </c>
      <c r="S450">
        <v>28443.800000000003</v>
      </c>
    </row>
    <row r="451" spans="1:19" x14ac:dyDescent="0.25">
      <c r="A451" t="s">
        <v>887</v>
      </c>
      <c r="B451" t="s">
        <v>888</v>
      </c>
      <c r="C451" t="s">
        <v>313</v>
      </c>
      <c r="D451" t="s">
        <v>314</v>
      </c>
      <c r="E451" t="s">
        <v>606</v>
      </c>
      <c r="F451" t="s">
        <v>607</v>
      </c>
      <c r="G451" t="s">
        <v>733</v>
      </c>
      <c r="H451" t="s">
        <v>734</v>
      </c>
      <c r="I451" t="s">
        <v>735</v>
      </c>
      <c r="J451" t="s">
        <v>736</v>
      </c>
      <c r="K451" t="s">
        <v>1031</v>
      </c>
      <c r="L451" t="s">
        <v>1032</v>
      </c>
      <c r="M451" t="s">
        <v>1033</v>
      </c>
      <c r="N451" t="s">
        <v>1034</v>
      </c>
      <c r="O451" t="s">
        <v>64</v>
      </c>
      <c r="P451" t="s">
        <v>65</v>
      </c>
      <c r="Q451">
        <v>0</v>
      </c>
      <c r="R451">
        <v>2150</v>
      </c>
      <c r="S451">
        <v>2150</v>
      </c>
    </row>
    <row r="452" spans="1:19" x14ac:dyDescent="0.25">
      <c r="A452" t="s">
        <v>887</v>
      </c>
      <c r="B452" t="s">
        <v>888</v>
      </c>
      <c r="C452" t="s">
        <v>21</v>
      </c>
      <c r="D452" t="s">
        <v>22</v>
      </c>
      <c r="E452" t="s">
        <v>208</v>
      </c>
      <c r="F452" t="s">
        <v>209</v>
      </c>
      <c r="G452" t="s">
        <v>733</v>
      </c>
      <c r="H452" t="s">
        <v>734</v>
      </c>
      <c r="I452" t="s">
        <v>891</v>
      </c>
      <c r="J452" t="s">
        <v>892</v>
      </c>
      <c r="K452" t="s">
        <v>893</v>
      </c>
      <c r="L452" t="s">
        <v>894</v>
      </c>
      <c r="M452" t="s">
        <v>1035</v>
      </c>
      <c r="N452" t="s">
        <v>218</v>
      </c>
      <c r="O452" t="s">
        <v>102</v>
      </c>
      <c r="P452" t="s">
        <v>103</v>
      </c>
      <c r="Q452">
        <v>369.6</v>
      </c>
      <c r="R452">
        <v>0</v>
      </c>
      <c r="S452">
        <v>369.6</v>
      </c>
    </row>
    <row r="453" spans="1:19" x14ac:dyDescent="0.25">
      <c r="A453" t="s">
        <v>887</v>
      </c>
      <c r="B453" t="s">
        <v>888</v>
      </c>
      <c r="C453" t="s">
        <v>1036</v>
      </c>
      <c r="D453" t="s">
        <v>1037</v>
      </c>
      <c r="E453" t="s">
        <v>1038</v>
      </c>
      <c r="F453" t="s">
        <v>1039</v>
      </c>
      <c r="G453" t="s">
        <v>1040</v>
      </c>
      <c r="H453" t="s">
        <v>1041</v>
      </c>
      <c r="I453" t="s">
        <v>1042</v>
      </c>
      <c r="J453" t="s">
        <v>1043</v>
      </c>
      <c r="K453" t="s">
        <v>1044</v>
      </c>
      <c r="L453" t="s">
        <v>1045</v>
      </c>
      <c r="M453" t="s">
        <v>1046</v>
      </c>
      <c r="N453" t="s">
        <v>55</v>
      </c>
      <c r="O453" t="s">
        <v>150</v>
      </c>
      <c r="P453" t="s">
        <v>151</v>
      </c>
      <c r="Q453">
        <v>6467.7999999999993</v>
      </c>
      <c r="R453">
        <v>1188.5999999999999</v>
      </c>
      <c r="S453">
        <v>7656.4</v>
      </c>
    </row>
    <row r="454" spans="1:19" x14ac:dyDescent="0.25">
      <c r="A454" t="s">
        <v>887</v>
      </c>
      <c r="B454" t="s">
        <v>888</v>
      </c>
      <c r="C454" t="s">
        <v>1036</v>
      </c>
      <c r="D454" t="s">
        <v>1037</v>
      </c>
      <c r="E454" t="s">
        <v>1038</v>
      </c>
      <c r="F454" t="s">
        <v>1039</v>
      </c>
      <c r="G454" t="s">
        <v>219</v>
      </c>
      <c r="H454" t="s">
        <v>220</v>
      </c>
      <c r="I454" t="s">
        <v>276</v>
      </c>
      <c r="J454" t="s">
        <v>277</v>
      </c>
      <c r="K454" t="s">
        <v>278</v>
      </c>
      <c r="L454" t="s">
        <v>279</v>
      </c>
      <c r="M454" t="s">
        <v>1047</v>
      </c>
      <c r="N454" t="s">
        <v>1048</v>
      </c>
      <c r="O454" t="s">
        <v>182</v>
      </c>
      <c r="P454" t="s">
        <v>183</v>
      </c>
      <c r="Q454">
        <v>500</v>
      </c>
      <c r="R454">
        <v>0</v>
      </c>
      <c r="S454">
        <v>500</v>
      </c>
    </row>
    <row r="455" spans="1:19" x14ac:dyDescent="0.25">
      <c r="A455" t="s">
        <v>887</v>
      </c>
      <c r="B455" t="s">
        <v>888</v>
      </c>
      <c r="C455" t="s">
        <v>1036</v>
      </c>
      <c r="D455" t="s">
        <v>1037</v>
      </c>
      <c r="E455" t="s">
        <v>1038</v>
      </c>
      <c r="F455" t="s">
        <v>1039</v>
      </c>
      <c r="G455" t="s">
        <v>219</v>
      </c>
      <c r="H455" t="s">
        <v>220</v>
      </c>
      <c r="I455" t="s">
        <v>276</v>
      </c>
      <c r="J455" t="s">
        <v>277</v>
      </c>
      <c r="K455" t="s">
        <v>278</v>
      </c>
      <c r="L455" t="s">
        <v>279</v>
      </c>
      <c r="M455" t="s">
        <v>1047</v>
      </c>
      <c r="N455" t="s">
        <v>1048</v>
      </c>
      <c r="O455" t="s">
        <v>1049</v>
      </c>
      <c r="P455" t="s">
        <v>1050</v>
      </c>
      <c r="Q455">
        <v>500</v>
      </c>
      <c r="R455">
        <v>0</v>
      </c>
      <c r="S455">
        <v>500</v>
      </c>
    </row>
    <row r="456" spans="1:19" x14ac:dyDescent="0.25">
      <c r="A456" t="s">
        <v>887</v>
      </c>
      <c r="B456" t="s">
        <v>888</v>
      </c>
      <c r="C456" t="s">
        <v>1036</v>
      </c>
      <c r="D456" t="s">
        <v>1037</v>
      </c>
      <c r="E456" t="s">
        <v>1038</v>
      </c>
      <c r="F456" t="s">
        <v>1039</v>
      </c>
      <c r="G456" t="s">
        <v>219</v>
      </c>
      <c r="H456" t="s">
        <v>220</v>
      </c>
      <c r="I456" t="s">
        <v>276</v>
      </c>
      <c r="J456" t="s">
        <v>277</v>
      </c>
      <c r="K456" t="s">
        <v>278</v>
      </c>
      <c r="L456" t="s">
        <v>279</v>
      </c>
      <c r="M456" t="s">
        <v>1047</v>
      </c>
      <c r="N456" t="s">
        <v>1048</v>
      </c>
      <c r="O456" t="s">
        <v>58</v>
      </c>
      <c r="P456" t="s">
        <v>59</v>
      </c>
      <c r="Q456">
        <v>1000</v>
      </c>
      <c r="R456">
        <v>0</v>
      </c>
      <c r="S456">
        <v>1000</v>
      </c>
    </row>
    <row r="457" spans="1:19" x14ac:dyDescent="0.25">
      <c r="A457" t="s">
        <v>887</v>
      </c>
      <c r="B457" t="s">
        <v>888</v>
      </c>
      <c r="C457" t="s">
        <v>1036</v>
      </c>
      <c r="D457" t="s">
        <v>1037</v>
      </c>
      <c r="E457" t="s">
        <v>1038</v>
      </c>
      <c r="F457" t="s">
        <v>1039</v>
      </c>
      <c r="G457" t="s">
        <v>1051</v>
      </c>
      <c r="H457" t="s">
        <v>1052</v>
      </c>
      <c r="I457" t="s">
        <v>1053</v>
      </c>
      <c r="J457" t="s">
        <v>1054</v>
      </c>
      <c r="K457" t="s">
        <v>1055</v>
      </c>
      <c r="L457" t="s">
        <v>1056</v>
      </c>
      <c r="M457" t="s">
        <v>1057</v>
      </c>
      <c r="N457" t="s">
        <v>1058</v>
      </c>
      <c r="O457" t="s">
        <v>182</v>
      </c>
      <c r="P457" t="s">
        <v>183</v>
      </c>
      <c r="Q457">
        <v>406.5</v>
      </c>
      <c r="R457">
        <v>0</v>
      </c>
      <c r="S457">
        <v>406.5</v>
      </c>
    </row>
    <row r="458" spans="1:19" x14ac:dyDescent="0.25">
      <c r="A458" t="s">
        <v>887</v>
      </c>
      <c r="B458" t="s">
        <v>888</v>
      </c>
      <c r="C458" t="s">
        <v>1036</v>
      </c>
      <c r="D458" t="s">
        <v>1037</v>
      </c>
      <c r="E458" t="s">
        <v>1038</v>
      </c>
      <c r="F458" t="s">
        <v>1039</v>
      </c>
      <c r="G458" t="s">
        <v>1051</v>
      </c>
      <c r="H458" t="s">
        <v>1052</v>
      </c>
      <c r="I458" t="s">
        <v>1053</v>
      </c>
      <c r="J458" t="s">
        <v>1054</v>
      </c>
      <c r="K458" t="s">
        <v>1055</v>
      </c>
      <c r="L458" t="s">
        <v>1056</v>
      </c>
      <c r="M458" t="s">
        <v>1057</v>
      </c>
      <c r="N458" t="s">
        <v>1058</v>
      </c>
      <c r="O458" t="s">
        <v>1049</v>
      </c>
      <c r="P458" t="s">
        <v>1050</v>
      </c>
      <c r="Q458">
        <v>406.5</v>
      </c>
      <c r="R458">
        <v>0</v>
      </c>
      <c r="S458">
        <v>406.5</v>
      </c>
    </row>
    <row r="459" spans="1:19" x14ac:dyDescent="0.25">
      <c r="A459" t="s">
        <v>887</v>
      </c>
      <c r="B459" t="s">
        <v>888</v>
      </c>
      <c r="C459" t="s">
        <v>1036</v>
      </c>
      <c r="D459" t="s">
        <v>1037</v>
      </c>
      <c r="E459" t="s">
        <v>1038</v>
      </c>
      <c r="F459" t="s">
        <v>1039</v>
      </c>
      <c r="G459" t="s">
        <v>1051</v>
      </c>
      <c r="H459" t="s">
        <v>1052</v>
      </c>
      <c r="I459" t="s">
        <v>1053</v>
      </c>
      <c r="J459" t="s">
        <v>1054</v>
      </c>
      <c r="K459" t="s">
        <v>1055</v>
      </c>
      <c r="L459" t="s">
        <v>1056</v>
      </c>
      <c r="M459" t="s">
        <v>1057</v>
      </c>
      <c r="N459" t="s">
        <v>1058</v>
      </c>
      <c r="O459" t="s">
        <v>58</v>
      </c>
      <c r="P459" t="s">
        <v>59</v>
      </c>
      <c r="Q459">
        <v>1626</v>
      </c>
      <c r="R459">
        <v>0</v>
      </c>
      <c r="S459">
        <v>1626</v>
      </c>
    </row>
    <row r="460" spans="1:19" x14ac:dyDescent="0.25">
      <c r="A460" t="s">
        <v>887</v>
      </c>
      <c r="B460" t="s">
        <v>888</v>
      </c>
      <c r="C460" t="s">
        <v>1036</v>
      </c>
      <c r="D460" t="s">
        <v>1037</v>
      </c>
      <c r="E460" t="s">
        <v>1059</v>
      </c>
      <c r="F460" t="s">
        <v>1060</v>
      </c>
      <c r="G460" t="s">
        <v>1051</v>
      </c>
      <c r="H460" t="s">
        <v>1052</v>
      </c>
      <c r="I460" t="s">
        <v>1061</v>
      </c>
      <c r="J460" t="s">
        <v>1062</v>
      </c>
      <c r="K460" t="s">
        <v>1063</v>
      </c>
      <c r="L460" t="s">
        <v>1064</v>
      </c>
      <c r="M460" t="s">
        <v>1065</v>
      </c>
      <c r="N460" t="s">
        <v>1066</v>
      </c>
      <c r="O460" t="s">
        <v>701</v>
      </c>
      <c r="P460" t="s">
        <v>702</v>
      </c>
      <c r="Q460">
        <v>300</v>
      </c>
      <c r="R460">
        <v>0</v>
      </c>
      <c r="S460">
        <v>300</v>
      </c>
    </row>
    <row r="461" spans="1:19" x14ac:dyDescent="0.25">
      <c r="A461" t="s">
        <v>887</v>
      </c>
      <c r="B461" t="s">
        <v>888</v>
      </c>
      <c r="C461" t="s">
        <v>1036</v>
      </c>
      <c r="D461" t="s">
        <v>1037</v>
      </c>
      <c r="E461" t="s">
        <v>1067</v>
      </c>
      <c r="F461" t="s">
        <v>1068</v>
      </c>
      <c r="G461" t="s">
        <v>219</v>
      </c>
      <c r="H461" t="s">
        <v>220</v>
      </c>
      <c r="I461" t="s">
        <v>221</v>
      </c>
      <c r="J461" t="s">
        <v>222</v>
      </c>
      <c r="K461" t="s">
        <v>223</v>
      </c>
      <c r="L461" t="s">
        <v>224</v>
      </c>
      <c r="M461" t="s">
        <v>1069</v>
      </c>
      <c r="N461" t="s">
        <v>1070</v>
      </c>
      <c r="O461" t="s">
        <v>102</v>
      </c>
      <c r="P461" t="s">
        <v>103</v>
      </c>
      <c r="Q461">
        <v>100</v>
      </c>
      <c r="R461">
        <v>0</v>
      </c>
      <c r="S461">
        <v>100</v>
      </c>
    </row>
    <row r="462" spans="1:19" x14ac:dyDescent="0.25">
      <c r="A462" t="s">
        <v>887</v>
      </c>
      <c r="B462" t="s">
        <v>888</v>
      </c>
      <c r="C462" t="s">
        <v>1036</v>
      </c>
      <c r="D462" t="s">
        <v>1037</v>
      </c>
      <c r="E462" t="s">
        <v>1067</v>
      </c>
      <c r="F462" t="s">
        <v>1068</v>
      </c>
      <c r="G462" t="s">
        <v>1051</v>
      </c>
      <c r="H462" t="s">
        <v>1052</v>
      </c>
      <c r="I462" t="s">
        <v>1061</v>
      </c>
      <c r="J462" t="s">
        <v>1062</v>
      </c>
      <c r="K462" t="s">
        <v>1071</v>
      </c>
      <c r="L462" t="s">
        <v>1072</v>
      </c>
      <c r="M462" t="s">
        <v>1073</v>
      </c>
      <c r="N462" t="s">
        <v>1074</v>
      </c>
      <c r="O462" t="s">
        <v>102</v>
      </c>
      <c r="P462" t="s">
        <v>103</v>
      </c>
      <c r="Q462">
        <v>386.2</v>
      </c>
      <c r="R462">
        <v>88.8</v>
      </c>
      <c r="S462">
        <v>475</v>
      </c>
    </row>
    <row r="463" spans="1:19" x14ac:dyDescent="0.25">
      <c r="A463" t="s">
        <v>887</v>
      </c>
      <c r="B463" t="s">
        <v>888</v>
      </c>
      <c r="C463" t="s">
        <v>1036</v>
      </c>
      <c r="D463" t="s">
        <v>1037</v>
      </c>
      <c r="E463" t="s">
        <v>1067</v>
      </c>
      <c r="F463" t="s">
        <v>1068</v>
      </c>
      <c r="G463" t="s">
        <v>1051</v>
      </c>
      <c r="H463" t="s">
        <v>1052</v>
      </c>
      <c r="I463" t="s">
        <v>1061</v>
      </c>
      <c r="J463" t="s">
        <v>1062</v>
      </c>
      <c r="K463" t="s">
        <v>1071</v>
      </c>
      <c r="L463" t="s">
        <v>1072</v>
      </c>
      <c r="M463" t="s">
        <v>1075</v>
      </c>
      <c r="N463" t="s">
        <v>1076</v>
      </c>
      <c r="O463" t="s">
        <v>102</v>
      </c>
      <c r="P463" t="s">
        <v>103</v>
      </c>
      <c r="Q463">
        <v>575.79999999999995</v>
      </c>
      <c r="R463">
        <v>62.5</v>
      </c>
      <c r="S463">
        <v>638.29999999999995</v>
      </c>
    </row>
    <row r="464" spans="1:19" x14ac:dyDescent="0.25">
      <c r="A464" t="s">
        <v>887</v>
      </c>
      <c r="B464" t="s">
        <v>888</v>
      </c>
      <c r="C464" t="s">
        <v>1036</v>
      </c>
      <c r="D464" t="s">
        <v>1037</v>
      </c>
      <c r="E464" t="s">
        <v>1067</v>
      </c>
      <c r="F464" t="s">
        <v>1068</v>
      </c>
      <c r="G464" t="s">
        <v>1051</v>
      </c>
      <c r="H464" t="s">
        <v>1052</v>
      </c>
      <c r="I464" t="s">
        <v>1061</v>
      </c>
      <c r="J464" t="s">
        <v>1062</v>
      </c>
      <c r="K464" t="s">
        <v>1063</v>
      </c>
      <c r="L464" t="s">
        <v>1064</v>
      </c>
      <c r="M464" t="s">
        <v>1065</v>
      </c>
      <c r="N464" t="s">
        <v>1066</v>
      </c>
      <c r="O464" t="s">
        <v>82</v>
      </c>
      <c r="P464" t="s">
        <v>83</v>
      </c>
      <c r="Q464">
        <v>100</v>
      </c>
      <c r="R464">
        <v>0</v>
      </c>
      <c r="S464">
        <v>100</v>
      </c>
    </row>
    <row r="465" spans="1:19" x14ac:dyDescent="0.25">
      <c r="A465" t="s">
        <v>887</v>
      </c>
      <c r="B465" t="s">
        <v>888</v>
      </c>
      <c r="C465" t="s">
        <v>1036</v>
      </c>
      <c r="D465" t="s">
        <v>1037</v>
      </c>
      <c r="E465" t="s">
        <v>1067</v>
      </c>
      <c r="F465" t="s">
        <v>1068</v>
      </c>
      <c r="G465" t="s">
        <v>1051</v>
      </c>
      <c r="H465" t="s">
        <v>1052</v>
      </c>
      <c r="I465" t="s">
        <v>1061</v>
      </c>
      <c r="J465" t="s">
        <v>1062</v>
      </c>
      <c r="K465" t="s">
        <v>1063</v>
      </c>
      <c r="L465" t="s">
        <v>1064</v>
      </c>
      <c r="M465" t="s">
        <v>1065</v>
      </c>
      <c r="N465" t="s">
        <v>1066</v>
      </c>
      <c r="O465" t="s">
        <v>102</v>
      </c>
      <c r="P465" t="s">
        <v>103</v>
      </c>
      <c r="Q465">
        <v>100</v>
      </c>
      <c r="R465">
        <v>0</v>
      </c>
      <c r="S465">
        <v>100</v>
      </c>
    </row>
    <row r="466" spans="1:19" x14ac:dyDescent="0.25">
      <c r="A466" t="s">
        <v>887</v>
      </c>
      <c r="B466" t="s">
        <v>888</v>
      </c>
      <c r="C466" t="s">
        <v>1036</v>
      </c>
      <c r="D466" t="s">
        <v>1037</v>
      </c>
      <c r="E466" t="s">
        <v>1067</v>
      </c>
      <c r="F466" t="s">
        <v>1068</v>
      </c>
      <c r="G466" t="s">
        <v>1051</v>
      </c>
      <c r="H466" t="s">
        <v>1052</v>
      </c>
      <c r="I466" t="s">
        <v>1061</v>
      </c>
      <c r="J466" t="s">
        <v>1062</v>
      </c>
      <c r="K466" t="s">
        <v>1063</v>
      </c>
      <c r="L466" t="s">
        <v>1064</v>
      </c>
      <c r="M466" t="s">
        <v>1077</v>
      </c>
      <c r="N466" t="s">
        <v>1076</v>
      </c>
      <c r="O466" t="s">
        <v>102</v>
      </c>
      <c r="P466" t="s">
        <v>103</v>
      </c>
      <c r="Q466">
        <v>0</v>
      </c>
      <c r="R466">
        <v>3823</v>
      </c>
      <c r="S466">
        <v>3823</v>
      </c>
    </row>
    <row r="467" spans="1:19" x14ac:dyDescent="0.25">
      <c r="A467" t="s">
        <v>887</v>
      </c>
      <c r="B467" t="s">
        <v>888</v>
      </c>
      <c r="C467" t="s">
        <v>1036</v>
      </c>
      <c r="D467" t="s">
        <v>1037</v>
      </c>
      <c r="E467" t="s">
        <v>1067</v>
      </c>
      <c r="F467" t="s">
        <v>1068</v>
      </c>
      <c r="G467" t="s">
        <v>1051</v>
      </c>
      <c r="H467" t="s">
        <v>1052</v>
      </c>
      <c r="I467" t="s">
        <v>1053</v>
      </c>
      <c r="J467" t="s">
        <v>1054</v>
      </c>
      <c r="K467" t="s">
        <v>1055</v>
      </c>
      <c r="L467" t="s">
        <v>1056</v>
      </c>
      <c r="M467" t="s">
        <v>1057</v>
      </c>
      <c r="N467" t="s">
        <v>1058</v>
      </c>
      <c r="O467" t="s">
        <v>102</v>
      </c>
      <c r="P467" t="s">
        <v>103</v>
      </c>
      <c r="Q467">
        <v>1869.9</v>
      </c>
      <c r="R467">
        <v>0</v>
      </c>
      <c r="S467">
        <v>1869.9</v>
      </c>
    </row>
    <row r="468" spans="1:19" x14ac:dyDescent="0.25">
      <c r="A468" t="s">
        <v>887</v>
      </c>
      <c r="B468" t="s">
        <v>888</v>
      </c>
      <c r="C468" t="s">
        <v>1036</v>
      </c>
      <c r="D468" t="s">
        <v>1037</v>
      </c>
      <c r="E468" t="s">
        <v>1067</v>
      </c>
      <c r="F468" t="s">
        <v>1068</v>
      </c>
      <c r="G468" t="s">
        <v>1051</v>
      </c>
      <c r="H468" t="s">
        <v>1052</v>
      </c>
      <c r="I468" t="s">
        <v>1053</v>
      </c>
      <c r="J468" t="s">
        <v>1054</v>
      </c>
      <c r="K468" t="s">
        <v>1055</v>
      </c>
      <c r="L468" t="s">
        <v>1056</v>
      </c>
      <c r="M468" t="s">
        <v>1078</v>
      </c>
      <c r="N468" t="s">
        <v>1076</v>
      </c>
      <c r="O468" t="s">
        <v>102</v>
      </c>
      <c r="P468" t="s">
        <v>103</v>
      </c>
      <c r="Q468">
        <v>0</v>
      </c>
      <c r="R468">
        <v>3815.5</v>
      </c>
      <c r="S468">
        <v>3815.5</v>
      </c>
    </row>
    <row r="469" spans="1:19" x14ac:dyDescent="0.25">
      <c r="A469" t="s">
        <v>887</v>
      </c>
      <c r="B469" t="s">
        <v>888</v>
      </c>
      <c r="C469" t="s">
        <v>1036</v>
      </c>
      <c r="D469" t="s">
        <v>1037</v>
      </c>
      <c r="E469" t="s">
        <v>1067</v>
      </c>
      <c r="F469" t="s">
        <v>1068</v>
      </c>
      <c r="G469" t="s">
        <v>1051</v>
      </c>
      <c r="H469" t="s">
        <v>1052</v>
      </c>
      <c r="I469" t="s">
        <v>1079</v>
      </c>
      <c r="J469" t="s">
        <v>1080</v>
      </c>
      <c r="K469" t="s">
        <v>1081</v>
      </c>
      <c r="L469" t="s">
        <v>1082</v>
      </c>
      <c r="M469" t="s">
        <v>1083</v>
      </c>
      <c r="N469" t="s">
        <v>1084</v>
      </c>
      <c r="O469" t="s">
        <v>102</v>
      </c>
      <c r="P469" t="s">
        <v>103</v>
      </c>
      <c r="Q469">
        <v>243.9</v>
      </c>
      <c r="R469">
        <v>56.1</v>
      </c>
      <c r="S469">
        <v>300</v>
      </c>
    </row>
    <row r="470" spans="1:19" x14ac:dyDescent="0.25">
      <c r="A470" t="s">
        <v>887</v>
      </c>
      <c r="B470" t="s">
        <v>888</v>
      </c>
      <c r="C470" t="s">
        <v>299</v>
      </c>
      <c r="D470" t="s">
        <v>300</v>
      </c>
      <c r="E470" t="s">
        <v>723</v>
      </c>
      <c r="F470" t="s">
        <v>724</v>
      </c>
      <c r="G470" t="s">
        <v>733</v>
      </c>
      <c r="H470" t="s">
        <v>734</v>
      </c>
      <c r="I470" t="s">
        <v>735</v>
      </c>
      <c r="J470" t="s">
        <v>736</v>
      </c>
      <c r="K470" t="s">
        <v>737</v>
      </c>
      <c r="L470" t="s">
        <v>738</v>
      </c>
      <c r="M470" t="s">
        <v>1085</v>
      </c>
      <c r="N470" t="s">
        <v>1086</v>
      </c>
      <c r="O470" t="s">
        <v>68</v>
      </c>
      <c r="P470" t="s">
        <v>69</v>
      </c>
      <c r="Q470">
        <v>31789.599999999999</v>
      </c>
      <c r="R470">
        <v>1650.8000000000002</v>
      </c>
      <c r="S470">
        <v>33440.400000000001</v>
      </c>
    </row>
    <row r="471" spans="1:19" x14ac:dyDescent="0.25">
      <c r="A471" t="s">
        <v>887</v>
      </c>
      <c r="B471" t="s">
        <v>888</v>
      </c>
      <c r="C471" t="s">
        <v>1087</v>
      </c>
      <c r="D471" t="s">
        <v>1088</v>
      </c>
      <c r="E471" t="s">
        <v>1089</v>
      </c>
      <c r="F471" t="s">
        <v>1090</v>
      </c>
      <c r="G471" t="s">
        <v>219</v>
      </c>
      <c r="H471" t="s">
        <v>220</v>
      </c>
      <c r="I471" t="s">
        <v>276</v>
      </c>
      <c r="J471" t="s">
        <v>277</v>
      </c>
      <c r="K471" t="s">
        <v>278</v>
      </c>
      <c r="L471" t="s">
        <v>279</v>
      </c>
      <c r="M471" t="s">
        <v>1091</v>
      </c>
      <c r="N471" t="s">
        <v>1092</v>
      </c>
      <c r="O471" t="s">
        <v>154</v>
      </c>
      <c r="P471" t="s">
        <v>155</v>
      </c>
      <c r="Q471">
        <v>2000</v>
      </c>
      <c r="R471">
        <v>0</v>
      </c>
      <c r="S471">
        <v>2000</v>
      </c>
    </row>
    <row r="472" spans="1:19" x14ac:dyDescent="0.25">
      <c r="A472" t="s">
        <v>887</v>
      </c>
      <c r="B472" t="s">
        <v>888</v>
      </c>
      <c r="C472" t="s">
        <v>1087</v>
      </c>
      <c r="D472" t="s">
        <v>1088</v>
      </c>
      <c r="E472" t="s">
        <v>1089</v>
      </c>
      <c r="F472" t="s">
        <v>1090</v>
      </c>
      <c r="G472" t="s">
        <v>1051</v>
      </c>
      <c r="H472" t="s">
        <v>1052</v>
      </c>
      <c r="I472" t="s">
        <v>1061</v>
      </c>
      <c r="J472" t="s">
        <v>1062</v>
      </c>
      <c r="K472" t="s">
        <v>1063</v>
      </c>
      <c r="L472" t="s">
        <v>1064</v>
      </c>
      <c r="M472" t="s">
        <v>1065</v>
      </c>
      <c r="N472" t="s">
        <v>1066</v>
      </c>
      <c r="O472" t="s">
        <v>154</v>
      </c>
      <c r="P472" t="s">
        <v>155</v>
      </c>
      <c r="Q472">
        <v>1587.6</v>
      </c>
      <c r="R472">
        <v>0</v>
      </c>
      <c r="S472">
        <v>1587.6</v>
      </c>
    </row>
    <row r="473" spans="1:19" x14ac:dyDescent="0.25">
      <c r="A473" t="s">
        <v>887</v>
      </c>
      <c r="B473" t="s">
        <v>888</v>
      </c>
      <c r="C473" t="s">
        <v>1087</v>
      </c>
      <c r="D473" t="s">
        <v>1088</v>
      </c>
      <c r="E473" t="s">
        <v>1089</v>
      </c>
      <c r="F473" t="s">
        <v>1090</v>
      </c>
      <c r="G473" t="s">
        <v>733</v>
      </c>
      <c r="H473" t="s">
        <v>734</v>
      </c>
      <c r="I473" t="s">
        <v>1093</v>
      </c>
      <c r="J473" t="s">
        <v>1094</v>
      </c>
      <c r="K473" t="s">
        <v>1095</v>
      </c>
      <c r="L473" t="s">
        <v>1096</v>
      </c>
      <c r="M473" t="s">
        <v>1097</v>
      </c>
      <c r="N473" t="s">
        <v>55</v>
      </c>
      <c r="O473" t="s">
        <v>150</v>
      </c>
      <c r="P473" t="s">
        <v>151</v>
      </c>
      <c r="Q473">
        <v>16913.3</v>
      </c>
      <c r="R473">
        <v>2200.1</v>
      </c>
      <c r="S473">
        <v>19113.400000000001</v>
      </c>
    </row>
    <row r="474" spans="1:19" x14ac:dyDescent="0.25">
      <c r="A474" t="s">
        <v>887</v>
      </c>
      <c r="B474" t="s">
        <v>888</v>
      </c>
      <c r="C474" t="s">
        <v>1087</v>
      </c>
      <c r="D474" t="s">
        <v>1088</v>
      </c>
      <c r="E474" t="s">
        <v>1098</v>
      </c>
      <c r="F474" t="s">
        <v>1099</v>
      </c>
      <c r="G474" t="s">
        <v>590</v>
      </c>
      <c r="H474" t="s">
        <v>591</v>
      </c>
      <c r="I474" t="s">
        <v>600</v>
      </c>
      <c r="J474" t="s">
        <v>601</v>
      </c>
      <c r="K474" t="s">
        <v>1100</v>
      </c>
      <c r="L474" t="s">
        <v>1101</v>
      </c>
      <c r="M474" t="s">
        <v>1102</v>
      </c>
      <c r="N474" t="s">
        <v>1103</v>
      </c>
      <c r="O474" t="s">
        <v>46</v>
      </c>
      <c r="P474" t="s">
        <v>47</v>
      </c>
      <c r="Q474">
        <v>1500</v>
      </c>
      <c r="R474">
        <v>0</v>
      </c>
      <c r="S474">
        <v>1500</v>
      </c>
    </row>
    <row r="475" spans="1:19" x14ac:dyDescent="0.25">
      <c r="A475" t="s">
        <v>887</v>
      </c>
      <c r="B475" t="s">
        <v>888</v>
      </c>
      <c r="C475" t="s">
        <v>1087</v>
      </c>
      <c r="D475" t="s">
        <v>1088</v>
      </c>
      <c r="E475" t="s">
        <v>1098</v>
      </c>
      <c r="F475" t="s">
        <v>1099</v>
      </c>
      <c r="G475" t="s">
        <v>219</v>
      </c>
      <c r="H475" t="s">
        <v>220</v>
      </c>
      <c r="I475" t="s">
        <v>276</v>
      </c>
      <c r="J475" t="s">
        <v>277</v>
      </c>
      <c r="K475" t="s">
        <v>278</v>
      </c>
      <c r="L475" t="s">
        <v>279</v>
      </c>
      <c r="M475" t="s">
        <v>1104</v>
      </c>
      <c r="N475" t="s">
        <v>1105</v>
      </c>
      <c r="O475" t="s">
        <v>46</v>
      </c>
      <c r="P475" t="s">
        <v>47</v>
      </c>
      <c r="Q475">
        <v>1700</v>
      </c>
      <c r="R475">
        <v>0</v>
      </c>
      <c r="S475">
        <v>1700</v>
      </c>
    </row>
    <row r="476" spans="1:19" x14ac:dyDescent="0.25">
      <c r="A476" t="s">
        <v>887</v>
      </c>
      <c r="B476" t="s">
        <v>888</v>
      </c>
      <c r="C476" t="s">
        <v>1087</v>
      </c>
      <c r="D476" t="s">
        <v>1088</v>
      </c>
      <c r="E476" t="s">
        <v>1098</v>
      </c>
      <c r="F476" t="s">
        <v>1099</v>
      </c>
      <c r="G476" t="s">
        <v>733</v>
      </c>
      <c r="H476" t="s">
        <v>734</v>
      </c>
      <c r="I476" t="s">
        <v>1093</v>
      </c>
      <c r="J476" t="s">
        <v>1094</v>
      </c>
      <c r="K476" t="s">
        <v>1095</v>
      </c>
      <c r="L476" t="s">
        <v>1096</v>
      </c>
      <c r="M476" t="s">
        <v>1106</v>
      </c>
      <c r="N476" t="s">
        <v>1107</v>
      </c>
      <c r="O476" t="s">
        <v>102</v>
      </c>
      <c r="P476" t="s">
        <v>103</v>
      </c>
      <c r="Q476">
        <v>12278.2</v>
      </c>
      <c r="R476">
        <v>0</v>
      </c>
      <c r="S476">
        <v>12278.2</v>
      </c>
    </row>
    <row r="477" spans="1:19" x14ac:dyDescent="0.25">
      <c r="A477" t="s">
        <v>887</v>
      </c>
      <c r="B477" t="s">
        <v>888</v>
      </c>
      <c r="C477" t="s">
        <v>1087</v>
      </c>
      <c r="D477" t="s">
        <v>1088</v>
      </c>
      <c r="E477" t="s">
        <v>1098</v>
      </c>
      <c r="F477" t="s">
        <v>1099</v>
      </c>
      <c r="G477" t="s">
        <v>733</v>
      </c>
      <c r="H477" t="s">
        <v>734</v>
      </c>
      <c r="I477" t="s">
        <v>1093</v>
      </c>
      <c r="J477" t="s">
        <v>1094</v>
      </c>
      <c r="K477" t="s">
        <v>1108</v>
      </c>
      <c r="L477" t="s">
        <v>1109</v>
      </c>
      <c r="M477" t="s">
        <v>1110</v>
      </c>
      <c r="N477" t="s">
        <v>1111</v>
      </c>
      <c r="O477" t="s">
        <v>102</v>
      </c>
      <c r="P477" t="s">
        <v>103</v>
      </c>
      <c r="Q477">
        <v>8387</v>
      </c>
      <c r="R477">
        <v>0</v>
      </c>
      <c r="S477">
        <v>8387</v>
      </c>
    </row>
    <row r="478" spans="1:19" x14ac:dyDescent="0.25">
      <c r="A478" t="s">
        <v>887</v>
      </c>
      <c r="B478" t="s">
        <v>888</v>
      </c>
      <c r="C478" t="s">
        <v>1087</v>
      </c>
      <c r="D478" t="s">
        <v>1088</v>
      </c>
      <c r="E478" t="s">
        <v>1098</v>
      </c>
      <c r="F478" t="s">
        <v>1099</v>
      </c>
      <c r="G478" t="s">
        <v>733</v>
      </c>
      <c r="H478" t="s">
        <v>734</v>
      </c>
      <c r="I478" t="s">
        <v>1093</v>
      </c>
      <c r="J478" t="s">
        <v>1094</v>
      </c>
      <c r="K478" t="s">
        <v>1112</v>
      </c>
      <c r="L478" t="s">
        <v>1113</v>
      </c>
      <c r="M478" t="s">
        <v>1114</v>
      </c>
      <c r="N478" t="s">
        <v>1115</v>
      </c>
      <c r="O478" t="s">
        <v>102</v>
      </c>
      <c r="P478" t="s">
        <v>103</v>
      </c>
      <c r="Q478">
        <v>17097.5</v>
      </c>
      <c r="R478">
        <v>0</v>
      </c>
      <c r="S478">
        <v>17097.5</v>
      </c>
    </row>
    <row r="479" spans="1:19" x14ac:dyDescent="0.25">
      <c r="A479" t="s">
        <v>887</v>
      </c>
      <c r="B479" t="s">
        <v>888</v>
      </c>
      <c r="C479" t="s">
        <v>1087</v>
      </c>
      <c r="D479" t="s">
        <v>1088</v>
      </c>
      <c r="E479" t="s">
        <v>1098</v>
      </c>
      <c r="F479" t="s">
        <v>1099</v>
      </c>
      <c r="G479" t="s">
        <v>733</v>
      </c>
      <c r="H479" t="s">
        <v>734</v>
      </c>
      <c r="I479" t="s">
        <v>1093</v>
      </c>
      <c r="J479" t="s">
        <v>1094</v>
      </c>
      <c r="K479" t="s">
        <v>1112</v>
      </c>
      <c r="L479" t="s">
        <v>1113</v>
      </c>
      <c r="M479" t="s">
        <v>1114</v>
      </c>
      <c r="N479" t="s">
        <v>1115</v>
      </c>
      <c r="O479" t="s">
        <v>154</v>
      </c>
      <c r="P479" t="s">
        <v>155</v>
      </c>
      <c r="Q479">
        <v>5000</v>
      </c>
      <c r="R479">
        <v>0</v>
      </c>
      <c r="S479">
        <v>5000</v>
      </c>
    </row>
    <row r="480" spans="1:19" x14ac:dyDescent="0.25">
      <c r="A480" t="s">
        <v>887</v>
      </c>
      <c r="B480" t="s">
        <v>888</v>
      </c>
      <c r="C480" t="s">
        <v>1087</v>
      </c>
      <c r="D480" t="s">
        <v>1088</v>
      </c>
      <c r="E480" t="s">
        <v>1098</v>
      </c>
      <c r="F480" t="s">
        <v>1099</v>
      </c>
      <c r="G480" t="s">
        <v>733</v>
      </c>
      <c r="H480" t="s">
        <v>734</v>
      </c>
      <c r="I480" t="s">
        <v>1093</v>
      </c>
      <c r="J480" t="s">
        <v>1094</v>
      </c>
      <c r="K480" t="s">
        <v>1116</v>
      </c>
      <c r="L480" t="s">
        <v>1117</v>
      </c>
      <c r="M480" t="s">
        <v>1118</v>
      </c>
      <c r="N480" t="s">
        <v>1119</v>
      </c>
      <c r="O480" t="s">
        <v>102</v>
      </c>
      <c r="P480" t="s">
        <v>103</v>
      </c>
      <c r="Q480">
        <v>4000</v>
      </c>
      <c r="R480">
        <v>0</v>
      </c>
      <c r="S480">
        <v>4000</v>
      </c>
    </row>
    <row r="481" spans="1:19" x14ac:dyDescent="0.25">
      <c r="A481" t="s">
        <v>887</v>
      </c>
      <c r="B481" t="s">
        <v>888</v>
      </c>
      <c r="C481" t="s">
        <v>1087</v>
      </c>
      <c r="D481" t="s">
        <v>1088</v>
      </c>
      <c r="E481" t="s">
        <v>1098</v>
      </c>
      <c r="F481" t="s">
        <v>1099</v>
      </c>
      <c r="G481" t="s">
        <v>733</v>
      </c>
      <c r="H481" t="s">
        <v>734</v>
      </c>
      <c r="I481" t="s">
        <v>1093</v>
      </c>
      <c r="J481" t="s">
        <v>1094</v>
      </c>
      <c r="K481" t="s">
        <v>1095</v>
      </c>
      <c r="L481" t="s">
        <v>1096</v>
      </c>
      <c r="M481" t="s">
        <v>1120</v>
      </c>
      <c r="N481" t="s">
        <v>1121</v>
      </c>
      <c r="O481" t="s">
        <v>58</v>
      </c>
      <c r="P481" t="s">
        <v>59</v>
      </c>
      <c r="Q481">
        <v>16792.400000000001</v>
      </c>
      <c r="R481">
        <v>0</v>
      </c>
      <c r="S481">
        <v>16792.400000000001</v>
      </c>
    </row>
    <row r="482" spans="1:19" x14ac:dyDescent="0.25">
      <c r="A482" t="s">
        <v>887</v>
      </c>
      <c r="B482" t="s">
        <v>888</v>
      </c>
      <c r="C482" t="s">
        <v>1087</v>
      </c>
      <c r="D482" t="s">
        <v>1088</v>
      </c>
      <c r="E482" t="s">
        <v>1098</v>
      </c>
      <c r="F482" t="s">
        <v>1099</v>
      </c>
      <c r="G482" t="s">
        <v>733</v>
      </c>
      <c r="H482" t="s">
        <v>734</v>
      </c>
      <c r="I482" t="s">
        <v>1093</v>
      </c>
      <c r="J482" t="s">
        <v>1094</v>
      </c>
      <c r="K482" t="s">
        <v>1108</v>
      </c>
      <c r="L482" t="s">
        <v>1109</v>
      </c>
      <c r="M482" t="s">
        <v>1122</v>
      </c>
      <c r="N482" t="s">
        <v>1123</v>
      </c>
      <c r="O482" t="s">
        <v>46</v>
      </c>
      <c r="P482" t="s">
        <v>47</v>
      </c>
      <c r="Q482">
        <v>5000</v>
      </c>
      <c r="R482">
        <v>0</v>
      </c>
      <c r="S482">
        <v>5000</v>
      </c>
    </row>
    <row r="483" spans="1:19" x14ac:dyDescent="0.25">
      <c r="A483" t="s">
        <v>887</v>
      </c>
      <c r="B483" t="s">
        <v>888</v>
      </c>
      <c r="C483" t="s">
        <v>1087</v>
      </c>
      <c r="D483" t="s">
        <v>1088</v>
      </c>
      <c r="E483" t="s">
        <v>1098</v>
      </c>
      <c r="F483" t="s">
        <v>1099</v>
      </c>
      <c r="G483" t="s">
        <v>733</v>
      </c>
      <c r="H483" t="s">
        <v>734</v>
      </c>
      <c r="I483" t="s">
        <v>1093</v>
      </c>
      <c r="J483" t="s">
        <v>1094</v>
      </c>
      <c r="K483" t="s">
        <v>1112</v>
      </c>
      <c r="L483" t="s">
        <v>1113</v>
      </c>
      <c r="M483" t="s">
        <v>1124</v>
      </c>
      <c r="N483" t="s">
        <v>1125</v>
      </c>
      <c r="O483" t="s">
        <v>102</v>
      </c>
      <c r="P483" t="s">
        <v>103</v>
      </c>
      <c r="Q483">
        <v>1000</v>
      </c>
      <c r="R483">
        <v>0</v>
      </c>
      <c r="S483">
        <v>1000</v>
      </c>
    </row>
    <row r="484" spans="1:19" x14ac:dyDescent="0.25">
      <c r="A484" t="s">
        <v>887</v>
      </c>
      <c r="B484" t="s">
        <v>888</v>
      </c>
      <c r="C484" t="s">
        <v>552</v>
      </c>
      <c r="D484" t="s">
        <v>553</v>
      </c>
      <c r="E484" t="s">
        <v>569</v>
      </c>
      <c r="F484" t="s">
        <v>570</v>
      </c>
      <c r="G484" t="s">
        <v>733</v>
      </c>
      <c r="H484" t="s">
        <v>734</v>
      </c>
      <c r="I484" t="s">
        <v>966</v>
      </c>
      <c r="J484" t="s">
        <v>967</v>
      </c>
      <c r="K484" t="s">
        <v>968</v>
      </c>
      <c r="L484" t="s">
        <v>969</v>
      </c>
      <c r="M484" t="s">
        <v>1126</v>
      </c>
      <c r="N484" t="s">
        <v>1127</v>
      </c>
      <c r="O484" t="s">
        <v>33</v>
      </c>
      <c r="P484" t="s">
        <v>34</v>
      </c>
      <c r="Q484">
        <v>48780</v>
      </c>
      <c r="R484">
        <v>11220</v>
      </c>
      <c r="S484">
        <v>60000</v>
      </c>
    </row>
    <row r="485" spans="1:19" x14ac:dyDescent="0.25">
      <c r="A485" t="s">
        <v>1128</v>
      </c>
      <c r="B485" t="s">
        <v>1129</v>
      </c>
      <c r="C485" t="s">
        <v>530</v>
      </c>
      <c r="D485" t="s">
        <v>531</v>
      </c>
      <c r="E485" t="s">
        <v>1130</v>
      </c>
      <c r="F485" t="s">
        <v>1131</v>
      </c>
      <c r="G485" t="s">
        <v>286</v>
      </c>
      <c r="H485" t="s">
        <v>287</v>
      </c>
      <c r="I485" t="s">
        <v>1132</v>
      </c>
      <c r="J485" t="s">
        <v>1129</v>
      </c>
      <c r="K485" t="s">
        <v>1132</v>
      </c>
      <c r="L485" t="s">
        <v>1129</v>
      </c>
      <c r="M485" t="s">
        <v>1133</v>
      </c>
      <c r="N485" t="s">
        <v>1134</v>
      </c>
      <c r="O485" t="s">
        <v>242</v>
      </c>
      <c r="P485" t="s">
        <v>243</v>
      </c>
      <c r="Q485">
        <v>58700</v>
      </c>
      <c r="R485">
        <v>0</v>
      </c>
      <c r="S485">
        <v>58700</v>
      </c>
    </row>
    <row r="486" spans="1:19" x14ac:dyDescent="0.25">
      <c r="A486" t="s">
        <v>1128</v>
      </c>
      <c r="B486" t="s">
        <v>1129</v>
      </c>
      <c r="C486" t="s">
        <v>530</v>
      </c>
      <c r="D486" t="s">
        <v>531</v>
      </c>
      <c r="E486" t="s">
        <v>1130</v>
      </c>
      <c r="F486" t="s">
        <v>1131</v>
      </c>
      <c r="G486" t="s">
        <v>286</v>
      </c>
      <c r="H486" t="s">
        <v>287</v>
      </c>
      <c r="I486" t="s">
        <v>1132</v>
      </c>
      <c r="J486" t="s">
        <v>1129</v>
      </c>
      <c r="K486" t="s">
        <v>1132</v>
      </c>
      <c r="L486" t="s">
        <v>1129</v>
      </c>
      <c r="M486" t="s">
        <v>1133</v>
      </c>
      <c r="N486" t="s">
        <v>1134</v>
      </c>
      <c r="O486" t="s">
        <v>244</v>
      </c>
      <c r="P486" t="s">
        <v>245</v>
      </c>
      <c r="Q486">
        <v>190</v>
      </c>
      <c r="R486">
        <v>510</v>
      </c>
      <c r="S486">
        <v>700</v>
      </c>
    </row>
    <row r="487" spans="1:19" x14ac:dyDescent="0.25">
      <c r="A487" t="s">
        <v>1128</v>
      </c>
      <c r="B487" t="s">
        <v>1129</v>
      </c>
      <c r="C487" t="s">
        <v>530</v>
      </c>
      <c r="D487" t="s">
        <v>531</v>
      </c>
      <c r="E487" t="s">
        <v>1130</v>
      </c>
      <c r="F487" t="s">
        <v>1131</v>
      </c>
      <c r="G487" t="s">
        <v>286</v>
      </c>
      <c r="H487" t="s">
        <v>287</v>
      </c>
      <c r="I487" t="s">
        <v>1132</v>
      </c>
      <c r="J487" t="s">
        <v>1129</v>
      </c>
      <c r="K487" t="s">
        <v>1132</v>
      </c>
      <c r="L487" t="s">
        <v>1129</v>
      </c>
      <c r="M487" t="s">
        <v>1133</v>
      </c>
      <c r="N487" t="s">
        <v>1134</v>
      </c>
      <c r="O487" t="s">
        <v>246</v>
      </c>
      <c r="P487" t="s">
        <v>247</v>
      </c>
      <c r="Q487">
        <v>17727</v>
      </c>
      <c r="R487">
        <v>0</v>
      </c>
      <c r="S487">
        <v>17727</v>
      </c>
    </row>
    <row r="488" spans="1:19" x14ac:dyDescent="0.25">
      <c r="A488" t="s">
        <v>1128</v>
      </c>
      <c r="B488" t="s">
        <v>1129</v>
      </c>
      <c r="C488" t="s">
        <v>530</v>
      </c>
      <c r="D488" t="s">
        <v>531</v>
      </c>
      <c r="E488" t="s">
        <v>1130</v>
      </c>
      <c r="F488" t="s">
        <v>1131</v>
      </c>
      <c r="G488" t="s">
        <v>286</v>
      </c>
      <c r="H488" t="s">
        <v>287</v>
      </c>
      <c r="I488" t="s">
        <v>1132</v>
      </c>
      <c r="J488" t="s">
        <v>1129</v>
      </c>
      <c r="K488" t="s">
        <v>1132</v>
      </c>
      <c r="L488" t="s">
        <v>1129</v>
      </c>
      <c r="M488" t="s">
        <v>1133</v>
      </c>
      <c r="N488" t="s">
        <v>1134</v>
      </c>
      <c r="O488" t="s">
        <v>82</v>
      </c>
      <c r="P488" t="s">
        <v>83</v>
      </c>
      <c r="Q488">
        <v>6318.5</v>
      </c>
      <c r="R488">
        <v>-1318.5</v>
      </c>
      <c r="S488">
        <v>5000</v>
      </c>
    </row>
    <row r="489" spans="1:19" x14ac:dyDescent="0.25">
      <c r="A489" t="s">
        <v>1128</v>
      </c>
      <c r="B489" t="s">
        <v>1129</v>
      </c>
      <c r="C489" t="s">
        <v>530</v>
      </c>
      <c r="D489" t="s">
        <v>531</v>
      </c>
      <c r="E489" t="s">
        <v>1130</v>
      </c>
      <c r="F489" t="s">
        <v>1131</v>
      </c>
      <c r="G489" t="s">
        <v>286</v>
      </c>
      <c r="H489" t="s">
        <v>287</v>
      </c>
      <c r="I489" t="s">
        <v>1132</v>
      </c>
      <c r="J489" t="s">
        <v>1129</v>
      </c>
      <c r="K489" t="s">
        <v>1132</v>
      </c>
      <c r="L489" t="s">
        <v>1129</v>
      </c>
      <c r="M489" t="s">
        <v>1133</v>
      </c>
      <c r="N489" t="s">
        <v>1134</v>
      </c>
      <c r="O489" t="s">
        <v>102</v>
      </c>
      <c r="P489" t="s">
        <v>103</v>
      </c>
      <c r="Q489">
        <v>14925</v>
      </c>
      <c r="R489">
        <v>-1128.8</v>
      </c>
      <c r="S489">
        <v>13796.2</v>
      </c>
    </row>
    <row r="490" spans="1:19" x14ac:dyDescent="0.25">
      <c r="A490" t="s">
        <v>1128</v>
      </c>
      <c r="B490" t="s">
        <v>1129</v>
      </c>
      <c r="C490" t="s">
        <v>530</v>
      </c>
      <c r="D490" t="s">
        <v>531</v>
      </c>
      <c r="E490" t="s">
        <v>1130</v>
      </c>
      <c r="F490" t="s">
        <v>1131</v>
      </c>
      <c r="G490" t="s">
        <v>286</v>
      </c>
      <c r="H490" t="s">
        <v>287</v>
      </c>
      <c r="I490" t="s">
        <v>1132</v>
      </c>
      <c r="J490" t="s">
        <v>1129</v>
      </c>
      <c r="K490" t="s">
        <v>1132</v>
      </c>
      <c r="L490" t="s">
        <v>1129</v>
      </c>
      <c r="M490" t="s">
        <v>1133</v>
      </c>
      <c r="N490" t="s">
        <v>1134</v>
      </c>
      <c r="O490" t="s">
        <v>258</v>
      </c>
      <c r="P490" t="s">
        <v>259</v>
      </c>
      <c r="Q490">
        <v>5</v>
      </c>
      <c r="R490">
        <v>-5</v>
      </c>
      <c r="S490">
        <v>0</v>
      </c>
    </row>
    <row r="491" spans="1:19" x14ac:dyDescent="0.25">
      <c r="A491" t="s">
        <v>1128</v>
      </c>
      <c r="B491" t="s">
        <v>1129</v>
      </c>
      <c r="C491" t="s">
        <v>530</v>
      </c>
      <c r="D491" t="s">
        <v>531</v>
      </c>
      <c r="E491" t="s">
        <v>1130</v>
      </c>
      <c r="F491" t="s">
        <v>1131</v>
      </c>
      <c r="G491" t="s">
        <v>286</v>
      </c>
      <c r="H491" t="s">
        <v>287</v>
      </c>
      <c r="I491" t="s">
        <v>1132</v>
      </c>
      <c r="J491" t="s">
        <v>1129</v>
      </c>
      <c r="K491" t="s">
        <v>1132</v>
      </c>
      <c r="L491" t="s">
        <v>1129</v>
      </c>
      <c r="M491" t="s">
        <v>1133</v>
      </c>
      <c r="N491" t="s">
        <v>1134</v>
      </c>
      <c r="O491" t="s">
        <v>248</v>
      </c>
      <c r="P491" t="s">
        <v>249</v>
      </c>
      <c r="Q491">
        <v>12</v>
      </c>
      <c r="R491">
        <v>-6</v>
      </c>
      <c r="S491">
        <v>6</v>
      </c>
    </row>
    <row r="492" spans="1:19" x14ac:dyDescent="0.25">
      <c r="A492" t="s">
        <v>1128</v>
      </c>
      <c r="B492" t="s">
        <v>1129</v>
      </c>
      <c r="C492" t="s">
        <v>530</v>
      </c>
      <c r="D492" t="s">
        <v>531</v>
      </c>
      <c r="E492" t="s">
        <v>1130</v>
      </c>
      <c r="F492" t="s">
        <v>1131</v>
      </c>
      <c r="G492" t="s">
        <v>286</v>
      </c>
      <c r="H492" t="s">
        <v>287</v>
      </c>
      <c r="I492" t="s">
        <v>1132</v>
      </c>
      <c r="J492" t="s">
        <v>1129</v>
      </c>
      <c r="K492" t="s">
        <v>1132</v>
      </c>
      <c r="L492" t="s">
        <v>1129</v>
      </c>
      <c r="M492" t="s">
        <v>1133</v>
      </c>
      <c r="N492" t="s">
        <v>1134</v>
      </c>
      <c r="O492" t="s">
        <v>250</v>
      </c>
      <c r="P492" t="s">
        <v>251</v>
      </c>
      <c r="Q492">
        <v>0</v>
      </c>
      <c r="R492">
        <v>1</v>
      </c>
      <c r="S492">
        <v>1</v>
      </c>
    </row>
    <row r="493" spans="1:19" x14ac:dyDescent="0.25">
      <c r="A493" t="s">
        <v>1128</v>
      </c>
      <c r="B493" t="s">
        <v>1129</v>
      </c>
      <c r="C493" t="s">
        <v>21</v>
      </c>
      <c r="D493" t="s">
        <v>22</v>
      </c>
      <c r="E493" t="s">
        <v>208</v>
      </c>
      <c r="F493" t="s">
        <v>209</v>
      </c>
      <c r="G493" t="s">
        <v>286</v>
      </c>
      <c r="H493" t="s">
        <v>287</v>
      </c>
      <c r="I493" t="s">
        <v>1132</v>
      </c>
      <c r="J493" t="s">
        <v>1129</v>
      </c>
      <c r="K493" t="s">
        <v>1132</v>
      </c>
      <c r="L493" t="s">
        <v>1129</v>
      </c>
      <c r="M493" t="s">
        <v>1135</v>
      </c>
      <c r="N493" t="s">
        <v>218</v>
      </c>
      <c r="O493" t="s">
        <v>102</v>
      </c>
      <c r="P493" t="s">
        <v>103</v>
      </c>
      <c r="Q493">
        <v>228.60000000000002</v>
      </c>
      <c r="R493">
        <v>0</v>
      </c>
      <c r="S493">
        <v>228.60000000000002</v>
      </c>
    </row>
    <row r="494" spans="1:19" x14ac:dyDescent="0.25">
      <c r="A494" t="s">
        <v>1136</v>
      </c>
      <c r="B494" t="s">
        <v>1137</v>
      </c>
      <c r="C494" t="s">
        <v>473</v>
      </c>
      <c r="D494" t="s">
        <v>474</v>
      </c>
      <c r="E494" t="s">
        <v>1138</v>
      </c>
      <c r="F494" t="s">
        <v>1139</v>
      </c>
      <c r="G494" t="s">
        <v>1140</v>
      </c>
      <c r="H494" t="s">
        <v>1141</v>
      </c>
      <c r="I494" t="s">
        <v>1140</v>
      </c>
      <c r="K494" t="s">
        <v>1140</v>
      </c>
      <c r="L494" t="s">
        <v>1141</v>
      </c>
      <c r="M494" t="s">
        <v>1142</v>
      </c>
      <c r="N494" t="s">
        <v>257</v>
      </c>
      <c r="O494" t="s">
        <v>242</v>
      </c>
      <c r="P494" t="s">
        <v>243</v>
      </c>
      <c r="Q494">
        <v>99661.400000000009</v>
      </c>
      <c r="R494">
        <v>11237.699999999999</v>
      </c>
      <c r="S494">
        <v>110899.1</v>
      </c>
    </row>
    <row r="495" spans="1:19" x14ac:dyDescent="0.25">
      <c r="A495" t="s">
        <v>1136</v>
      </c>
      <c r="B495" t="s">
        <v>1137</v>
      </c>
      <c r="C495" t="s">
        <v>473</v>
      </c>
      <c r="D495" t="s">
        <v>474</v>
      </c>
      <c r="E495" t="s">
        <v>1138</v>
      </c>
      <c r="F495" t="s">
        <v>1139</v>
      </c>
      <c r="G495" t="s">
        <v>1140</v>
      </c>
      <c r="H495" t="s">
        <v>1141</v>
      </c>
      <c r="I495" t="s">
        <v>1140</v>
      </c>
      <c r="K495" t="s">
        <v>1140</v>
      </c>
      <c r="L495" t="s">
        <v>1141</v>
      </c>
      <c r="M495" t="s">
        <v>1142</v>
      </c>
      <c r="N495" t="s">
        <v>257</v>
      </c>
      <c r="O495" t="s">
        <v>244</v>
      </c>
      <c r="P495" t="s">
        <v>245</v>
      </c>
      <c r="Q495">
        <v>1770</v>
      </c>
      <c r="R495">
        <v>0</v>
      </c>
      <c r="S495">
        <v>1770</v>
      </c>
    </row>
    <row r="496" spans="1:19" x14ac:dyDescent="0.25">
      <c r="A496" t="s">
        <v>1136</v>
      </c>
      <c r="B496" t="s">
        <v>1137</v>
      </c>
      <c r="C496" t="s">
        <v>473</v>
      </c>
      <c r="D496" t="s">
        <v>474</v>
      </c>
      <c r="E496" t="s">
        <v>1138</v>
      </c>
      <c r="F496" t="s">
        <v>1139</v>
      </c>
      <c r="G496" t="s">
        <v>1140</v>
      </c>
      <c r="H496" t="s">
        <v>1141</v>
      </c>
      <c r="I496" t="s">
        <v>1140</v>
      </c>
      <c r="K496" t="s">
        <v>1140</v>
      </c>
      <c r="L496" t="s">
        <v>1141</v>
      </c>
      <c r="M496" t="s">
        <v>1142</v>
      </c>
      <c r="N496" t="s">
        <v>257</v>
      </c>
      <c r="O496" t="s">
        <v>246</v>
      </c>
      <c r="P496" t="s">
        <v>247</v>
      </c>
      <c r="Q496">
        <v>25968.6</v>
      </c>
      <c r="R496">
        <v>7523</v>
      </c>
      <c r="S496">
        <v>33491.599999999999</v>
      </c>
    </row>
    <row r="497" spans="1:19" x14ac:dyDescent="0.25">
      <c r="A497" t="s">
        <v>1136</v>
      </c>
      <c r="B497" t="s">
        <v>1137</v>
      </c>
      <c r="C497" t="s">
        <v>473</v>
      </c>
      <c r="D497" t="s">
        <v>474</v>
      </c>
      <c r="E497" t="s">
        <v>1138</v>
      </c>
      <c r="F497" t="s">
        <v>1139</v>
      </c>
      <c r="G497" t="s">
        <v>1140</v>
      </c>
      <c r="H497" t="s">
        <v>1141</v>
      </c>
      <c r="I497" t="s">
        <v>1140</v>
      </c>
      <c r="K497" t="s">
        <v>1140</v>
      </c>
      <c r="L497" t="s">
        <v>1141</v>
      </c>
      <c r="M497" t="s">
        <v>1142</v>
      </c>
      <c r="N497" t="s">
        <v>257</v>
      </c>
      <c r="O497" t="s">
        <v>82</v>
      </c>
      <c r="P497" t="s">
        <v>83</v>
      </c>
      <c r="Q497">
        <v>5983.3</v>
      </c>
      <c r="R497">
        <v>1376.2</v>
      </c>
      <c r="S497">
        <v>7359.5</v>
      </c>
    </row>
    <row r="498" spans="1:19" x14ac:dyDescent="0.25">
      <c r="A498" t="s">
        <v>1136</v>
      </c>
      <c r="B498" t="s">
        <v>1137</v>
      </c>
      <c r="C498" t="s">
        <v>473</v>
      </c>
      <c r="D498" t="s">
        <v>474</v>
      </c>
      <c r="E498" t="s">
        <v>1138</v>
      </c>
      <c r="F498" t="s">
        <v>1139</v>
      </c>
      <c r="G498" t="s">
        <v>1140</v>
      </c>
      <c r="H498" t="s">
        <v>1141</v>
      </c>
      <c r="I498" t="s">
        <v>1140</v>
      </c>
      <c r="K498" t="s">
        <v>1140</v>
      </c>
      <c r="L498" t="s">
        <v>1141</v>
      </c>
      <c r="M498" t="s">
        <v>1142</v>
      </c>
      <c r="N498" t="s">
        <v>257</v>
      </c>
      <c r="O498" t="s">
        <v>102</v>
      </c>
      <c r="P498" t="s">
        <v>103</v>
      </c>
      <c r="Q498">
        <v>4920.6000000000004</v>
      </c>
      <c r="R498">
        <v>1131.8</v>
      </c>
      <c r="S498">
        <v>6052.4000000000005</v>
      </c>
    </row>
    <row r="499" spans="1:19" x14ac:dyDescent="0.25">
      <c r="A499" t="s">
        <v>1136</v>
      </c>
      <c r="B499" t="s">
        <v>1137</v>
      </c>
      <c r="C499" t="s">
        <v>473</v>
      </c>
      <c r="D499" t="s">
        <v>474</v>
      </c>
      <c r="E499" t="s">
        <v>1138</v>
      </c>
      <c r="F499" t="s">
        <v>1139</v>
      </c>
      <c r="G499" t="s">
        <v>1140</v>
      </c>
      <c r="H499" t="s">
        <v>1141</v>
      </c>
      <c r="I499" t="s">
        <v>1140</v>
      </c>
      <c r="K499" t="s">
        <v>1140</v>
      </c>
      <c r="L499" t="s">
        <v>1141</v>
      </c>
      <c r="M499" t="s">
        <v>1142</v>
      </c>
      <c r="N499" t="s">
        <v>257</v>
      </c>
      <c r="O499" t="s">
        <v>250</v>
      </c>
      <c r="P499" t="s">
        <v>251</v>
      </c>
      <c r="Q499">
        <v>110</v>
      </c>
      <c r="R499">
        <v>0</v>
      </c>
      <c r="S499">
        <v>110</v>
      </c>
    </row>
    <row r="500" spans="1:19" x14ac:dyDescent="0.25">
      <c r="A500" t="s">
        <v>1136</v>
      </c>
      <c r="B500" t="s">
        <v>1137</v>
      </c>
      <c r="C500" t="s">
        <v>473</v>
      </c>
      <c r="D500" t="s">
        <v>474</v>
      </c>
      <c r="E500" t="s">
        <v>1138</v>
      </c>
      <c r="F500" t="s">
        <v>1139</v>
      </c>
      <c r="G500" t="s">
        <v>1140</v>
      </c>
      <c r="H500" t="s">
        <v>1141</v>
      </c>
      <c r="I500" t="s">
        <v>1140</v>
      </c>
      <c r="K500" t="s">
        <v>1140</v>
      </c>
      <c r="L500" t="s">
        <v>1141</v>
      </c>
      <c r="M500" t="s">
        <v>1143</v>
      </c>
      <c r="N500" t="s">
        <v>1144</v>
      </c>
      <c r="O500" t="s">
        <v>242</v>
      </c>
      <c r="P500" t="s">
        <v>243</v>
      </c>
      <c r="Q500">
        <v>2459.6</v>
      </c>
      <c r="R500">
        <v>0</v>
      </c>
      <c r="S500">
        <v>2459.6</v>
      </c>
    </row>
    <row r="501" spans="1:19" x14ac:dyDescent="0.25">
      <c r="A501" t="s">
        <v>1136</v>
      </c>
      <c r="B501" t="s">
        <v>1137</v>
      </c>
      <c r="C501" t="s">
        <v>473</v>
      </c>
      <c r="D501" t="s">
        <v>474</v>
      </c>
      <c r="E501" t="s">
        <v>1138</v>
      </c>
      <c r="F501" t="s">
        <v>1139</v>
      </c>
      <c r="G501" t="s">
        <v>1140</v>
      </c>
      <c r="H501" t="s">
        <v>1141</v>
      </c>
      <c r="I501" t="s">
        <v>1140</v>
      </c>
      <c r="K501" t="s">
        <v>1140</v>
      </c>
      <c r="L501" t="s">
        <v>1141</v>
      </c>
      <c r="M501" t="s">
        <v>1143</v>
      </c>
      <c r="N501" t="s">
        <v>1144</v>
      </c>
      <c r="O501" t="s">
        <v>244</v>
      </c>
      <c r="P501" t="s">
        <v>245</v>
      </c>
      <c r="Q501">
        <v>651.9</v>
      </c>
      <c r="R501">
        <v>0</v>
      </c>
      <c r="S501">
        <v>651.9</v>
      </c>
    </row>
    <row r="502" spans="1:19" x14ac:dyDescent="0.25">
      <c r="A502" t="s">
        <v>1136</v>
      </c>
      <c r="B502" t="s">
        <v>1137</v>
      </c>
      <c r="C502" t="s">
        <v>473</v>
      </c>
      <c r="D502" t="s">
        <v>474</v>
      </c>
      <c r="E502" t="s">
        <v>1138</v>
      </c>
      <c r="F502" t="s">
        <v>1139</v>
      </c>
      <c r="G502" t="s">
        <v>1140</v>
      </c>
      <c r="H502" t="s">
        <v>1141</v>
      </c>
      <c r="I502" t="s">
        <v>1140</v>
      </c>
      <c r="K502" t="s">
        <v>1140</v>
      </c>
      <c r="L502" t="s">
        <v>1141</v>
      </c>
      <c r="M502" t="s">
        <v>1143</v>
      </c>
      <c r="N502" t="s">
        <v>1144</v>
      </c>
      <c r="O502" t="s">
        <v>246</v>
      </c>
      <c r="P502" t="s">
        <v>247</v>
      </c>
      <c r="Q502">
        <v>743</v>
      </c>
      <c r="R502">
        <v>0</v>
      </c>
      <c r="S502">
        <v>743</v>
      </c>
    </row>
    <row r="503" spans="1:19" x14ac:dyDescent="0.25">
      <c r="A503" t="s">
        <v>1136</v>
      </c>
      <c r="B503" t="s">
        <v>1137</v>
      </c>
      <c r="C503" t="s">
        <v>473</v>
      </c>
      <c r="D503" t="s">
        <v>474</v>
      </c>
      <c r="E503" t="s">
        <v>1138</v>
      </c>
      <c r="F503" t="s">
        <v>1139</v>
      </c>
      <c r="G503" t="s">
        <v>1140</v>
      </c>
      <c r="H503" t="s">
        <v>1141</v>
      </c>
      <c r="I503" t="s">
        <v>1140</v>
      </c>
      <c r="K503" t="s">
        <v>1140</v>
      </c>
      <c r="L503" t="s">
        <v>1141</v>
      </c>
      <c r="M503" t="s">
        <v>1145</v>
      </c>
      <c r="N503" t="s">
        <v>1146</v>
      </c>
      <c r="O503" t="s">
        <v>242</v>
      </c>
      <c r="P503" t="s">
        <v>243</v>
      </c>
      <c r="Q503">
        <v>29312.2</v>
      </c>
      <c r="R503">
        <v>0</v>
      </c>
      <c r="S503">
        <v>29312.2</v>
      </c>
    </row>
    <row r="504" spans="1:19" x14ac:dyDescent="0.25">
      <c r="A504" t="s">
        <v>1136</v>
      </c>
      <c r="B504" t="s">
        <v>1137</v>
      </c>
      <c r="C504" t="s">
        <v>473</v>
      </c>
      <c r="D504" t="s">
        <v>474</v>
      </c>
      <c r="E504" t="s">
        <v>1138</v>
      </c>
      <c r="F504" t="s">
        <v>1139</v>
      </c>
      <c r="G504" t="s">
        <v>1140</v>
      </c>
      <c r="H504" t="s">
        <v>1141</v>
      </c>
      <c r="I504" t="s">
        <v>1140</v>
      </c>
      <c r="K504" t="s">
        <v>1140</v>
      </c>
      <c r="L504" t="s">
        <v>1141</v>
      </c>
      <c r="M504" t="s">
        <v>1145</v>
      </c>
      <c r="N504" t="s">
        <v>1146</v>
      </c>
      <c r="O504" t="s">
        <v>244</v>
      </c>
      <c r="P504" t="s">
        <v>245</v>
      </c>
      <c r="Q504">
        <v>9125.7000000000007</v>
      </c>
      <c r="R504">
        <v>0</v>
      </c>
      <c r="S504">
        <v>9125.7000000000007</v>
      </c>
    </row>
    <row r="505" spans="1:19" x14ac:dyDescent="0.25">
      <c r="A505" t="s">
        <v>1136</v>
      </c>
      <c r="B505" t="s">
        <v>1137</v>
      </c>
      <c r="C505" t="s">
        <v>473</v>
      </c>
      <c r="D505" t="s">
        <v>474</v>
      </c>
      <c r="E505" t="s">
        <v>1138</v>
      </c>
      <c r="F505" t="s">
        <v>1139</v>
      </c>
      <c r="G505" t="s">
        <v>1140</v>
      </c>
      <c r="H505" t="s">
        <v>1141</v>
      </c>
      <c r="I505" t="s">
        <v>1140</v>
      </c>
      <c r="K505" t="s">
        <v>1140</v>
      </c>
      <c r="L505" t="s">
        <v>1141</v>
      </c>
      <c r="M505" t="s">
        <v>1145</v>
      </c>
      <c r="N505" t="s">
        <v>1146</v>
      </c>
      <c r="O505" t="s">
        <v>942</v>
      </c>
      <c r="P505" t="s">
        <v>943</v>
      </c>
      <c r="Q505">
        <v>33243.300000000003</v>
      </c>
      <c r="R505">
        <v>0</v>
      </c>
      <c r="S505">
        <v>33243.300000000003</v>
      </c>
    </row>
    <row r="506" spans="1:19" x14ac:dyDescent="0.25">
      <c r="A506" t="s">
        <v>1136</v>
      </c>
      <c r="B506" t="s">
        <v>1137</v>
      </c>
      <c r="C506" t="s">
        <v>473</v>
      </c>
      <c r="D506" t="s">
        <v>474</v>
      </c>
      <c r="E506" t="s">
        <v>1138</v>
      </c>
      <c r="F506" t="s">
        <v>1139</v>
      </c>
      <c r="G506" t="s">
        <v>1140</v>
      </c>
      <c r="H506" t="s">
        <v>1141</v>
      </c>
      <c r="I506" t="s">
        <v>1140</v>
      </c>
      <c r="K506" t="s">
        <v>1140</v>
      </c>
      <c r="L506" t="s">
        <v>1141</v>
      </c>
      <c r="M506" t="s">
        <v>1145</v>
      </c>
      <c r="N506" t="s">
        <v>1146</v>
      </c>
      <c r="O506" t="s">
        <v>246</v>
      </c>
      <c r="P506" t="s">
        <v>247</v>
      </c>
      <c r="Q506">
        <v>8852.2999999999993</v>
      </c>
      <c r="R506">
        <v>0</v>
      </c>
      <c r="S506">
        <v>8852.2999999999993</v>
      </c>
    </row>
    <row r="507" spans="1:19" x14ac:dyDescent="0.25">
      <c r="A507" t="s">
        <v>1136</v>
      </c>
      <c r="B507" t="s">
        <v>1137</v>
      </c>
      <c r="C507" t="s">
        <v>473</v>
      </c>
      <c r="D507" t="s">
        <v>474</v>
      </c>
      <c r="E507" t="s">
        <v>1138</v>
      </c>
      <c r="F507" t="s">
        <v>1139</v>
      </c>
      <c r="G507" t="s">
        <v>1140</v>
      </c>
      <c r="H507" t="s">
        <v>1141</v>
      </c>
      <c r="I507" t="s">
        <v>1140</v>
      </c>
      <c r="K507" t="s">
        <v>1140</v>
      </c>
      <c r="L507" t="s">
        <v>1141</v>
      </c>
      <c r="M507" t="s">
        <v>1147</v>
      </c>
      <c r="N507" t="s">
        <v>218</v>
      </c>
      <c r="O507" t="s">
        <v>102</v>
      </c>
      <c r="P507" t="s">
        <v>103</v>
      </c>
      <c r="Q507">
        <v>191.5</v>
      </c>
      <c r="R507">
        <v>18.2</v>
      </c>
      <c r="S507">
        <v>209.7</v>
      </c>
    </row>
    <row r="508" spans="1:19" x14ac:dyDescent="0.25">
      <c r="A508" t="s">
        <v>1136</v>
      </c>
      <c r="B508" t="s">
        <v>1137</v>
      </c>
      <c r="C508" t="s">
        <v>473</v>
      </c>
      <c r="D508" t="s">
        <v>474</v>
      </c>
      <c r="E508" t="s">
        <v>1138</v>
      </c>
      <c r="F508" t="s">
        <v>1139</v>
      </c>
      <c r="G508" t="s">
        <v>1140</v>
      </c>
      <c r="H508" t="s">
        <v>1141</v>
      </c>
      <c r="I508" t="s">
        <v>1140</v>
      </c>
      <c r="K508" t="s">
        <v>1140</v>
      </c>
      <c r="L508" t="s">
        <v>1141</v>
      </c>
      <c r="M508" t="s">
        <v>1148</v>
      </c>
      <c r="N508" t="s">
        <v>267</v>
      </c>
      <c r="O508" t="s">
        <v>102</v>
      </c>
      <c r="P508" t="s">
        <v>103</v>
      </c>
      <c r="Q508">
        <v>24800</v>
      </c>
      <c r="R508">
        <v>0</v>
      </c>
      <c r="S508">
        <v>24800</v>
      </c>
    </row>
    <row r="509" spans="1:19" x14ac:dyDescent="0.25">
      <c r="A509" t="s">
        <v>1136</v>
      </c>
      <c r="B509" t="s">
        <v>1137</v>
      </c>
      <c r="C509" t="s">
        <v>21</v>
      </c>
      <c r="D509" t="s">
        <v>22</v>
      </c>
      <c r="E509" t="s">
        <v>208</v>
      </c>
      <c r="F509" t="s">
        <v>209</v>
      </c>
      <c r="G509" t="s">
        <v>1140</v>
      </c>
      <c r="H509" t="s">
        <v>1141</v>
      </c>
      <c r="I509" t="s">
        <v>1140</v>
      </c>
      <c r="K509" t="s">
        <v>1140</v>
      </c>
      <c r="L509" t="s">
        <v>1141</v>
      </c>
      <c r="M509" t="s">
        <v>1147</v>
      </c>
      <c r="N509" t="s">
        <v>218</v>
      </c>
      <c r="O509" t="s">
        <v>102</v>
      </c>
      <c r="P509" t="s">
        <v>103</v>
      </c>
      <c r="Q509">
        <v>253.9</v>
      </c>
      <c r="R509">
        <v>0</v>
      </c>
      <c r="S509">
        <v>253.9</v>
      </c>
    </row>
    <row r="510" spans="1:19" x14ac:dyDescent="0.25">
      <c r="A510" t="s">
        <v>1149</v>
      </c>
      <c r="B510" t="s">
        <v>1150</v>
      </c>
      <c r="C510" t="s">
        <v>473</v>
      </c>
      <c r="D510" t="s">
        <v>474</v>
      </c>
      <c r="E510" t="s">
        <v>904</v>
      </c>
      <c r="F510" t="s">
        <v>905</v>
      </c>
      <c r="G510" t="s">
        <v>286</v>
      </c>
      <c r="H510" t="s">
        <v>287</v>
      </c>
      <c r="I510" t="s">
        <v>1151</v>
      </c>
      <c r="J510" t="s">
        <v>1150</v>
      </c>
      <c r="K510" t="s">
        <v>1151</v>
      </c>
      <c r="L510" t="s">
        <v>1150</v>
      </c>
      <c r="M510" t="s">
        <v>1152</v>
      </c>
      <c r="N510" t="s">
        <v>410</v>
      </c>
      <c r="O510" t="s">
        <v>242</v>
      </c>
      <c r="P510" t="s">
        <v>243</v>
      </c>
      <c r="Q510">
        <v>1951.6000000000001</v>
      </c>
      <c r="R510">
        <v>195</v>
      </c>
      <c r="S510">
        <v>2146.6000000000004</v>
      </c>
    </row>
    <row r="511" spans="1:19" x14ac:dyDescent="0.25">
      <c r="A511" t="s">
        <v>1149</v>
      </c>
      <c r="B511" t="s">
        <v>1150</v>
      </c>
      <c r="C511" t="s">
        <v>473</v>
      </c>
      <c r="D511" t="s">
        <v>474</v>
      </c>
      <c r="E511" t="s">
        <v>904</v>
      </c>
      <c r="F511" t="s">
        <v>905</v>
      </c>
      <c r="G511" t="s">
        <v>286</v>
      </c>
      <c r="H511" t="s">
        <v>287</v>
      </c>
      <c r="I511" t="s">
        <v>1151</v>
      </c>
      <c r="J511" t="s">
        <v>1150</v>
      </c>
      <c r="K511" t="s">
        <v>1151</v>
      </c>
      <c r="L511" t="s">
        <v>1150</v>
      </c>
      <c r="M511" t="s">
        <v>1152</v>
      </c>
      <c r="N511" t="s">
        <v>410</v>
      </c>
      <c r="O511" t="s">
        <v>246</v>
      </c>
      <c r="P511" t="s">
        <v>247</v>
      </c>
      <c r="Q511">
        <v>501.2</v>
      </c>
      <c r="R511">
        <v>38.700000000000003</v>
      </c>
      <c r="S511">
        <v>539.9</v>
      </c>
    </row>
    <row r="512" spans="1:19" x14ac:dyDescent="0.25">
      <c r="A512" t="s">
        <v>1149</v>
      </c>
      <c r="B512" t="s">
        <v>1150</v>
      </c>
      <c r="C512" t="s">
        <v>473</v>
      </c>
      <c r="D512" t="s">
        <v>474</v>
      </c>
      <c r="E512" t="s">
        <v>497</v>
      </c>
      <c r="F512" t="s">
        <v>498</v>
      </c>
      <c r="G512" t="s">
        <v>286</v>
      </c>
      <c r="H512" t="s">
        <v>287</v>
      </c>
      <c r="I512" t="s">
        <v>1151</v>
      </c>
      <c r="J512" t="s">
        <v>1150</v>
      </c>
      <c r="K512" t="s">
        <v>1151</v>
      </c>
      <c r="L512" t="s">
        <v>1150</v>
      </c>
      <c r="M512" t="s">
        <v>1153</v>
      </c>
      <c r="N512" t="s">
        <v>257</v>
      </c>
      <c r="O512" t="s">
        <v>242</v>
      </c>
      <c r="P512" t="s">
        <v>243</v>
      </c>
      <c r="Q512">
        <v>12454.9</v>
      </c>
      <c r="R512">
        <v>-148.80000000000001</v>
      </c>
      <c r="S512">
        <v>12306.1</v>
      </c>
    </row>
    <row r="513" spans="1:19" x14ac:dyDescent="0.25">
      <c r="A513" t="s">
        <v>1149</v>
      </c>
      <c r="B513" t="s">
        <v>1150</v>
      </c>
      <c r="C513" t="s">
        <v>473</v>
      </c>
      <c r="D513" t="s">
        <v>474</v>
      </c>
      <c r="E513" t="s">
        <v>497</v>
      </c>
      <c r="F513" t="s">
        <v>498</v>
      </c>
      <c r="G513" t="s">
        <v>286</v>
      </c>
      <c r="H513" t="s">
        <v>287</v>
      </c>
      <c r="I513" t="s">
        <v>1151</v>
      </c>
      <c r="J513" t="s">
        <v>1150</v>
      </c>
      <c r="K513" t="s">
        <v>1151</v>
      </c>
      <c r="L513" t="s">
        <v>1150</v>
      </c>
      <c r="M513" t="s">
        <v>1153</v>
      </c>
      <c r="N513" t="s">
        <v>257</v>
      </c>
      <c r="O513" t="s">
        <v>244</v>
      </c>
      <c r="P513" t="s">
        <v>245</v>
      </c>
      <c r="Q513">
        <v>1050.0999999999999</v>
      </c>
      <c r="R513">
        <v>-673.1</v>
      </c>
      <c r="S513">
        <v>376.99999999999989</v>
      </c>
    </row>
    <row r="514" spans="1:19" x14ac:dyDescent="0.25">
      <c r="A514" t="s">
        <v>1149</v>
      </c>
      <c r="B514" t="s">
        <v>1150</v>
      </c>
      <c r="C514" t="s">
        <v>473</v>
      </c>
      <c r="D514" t="s">
        <v>474</v>
      </c>
      <c r="E514" t="s">
        <v>497</v>
      </c>
      <c r="F514" t="s">
        <v>498</v>
      </c>
      <c r="G514" t="s">
        <v>286</v>
      </c>
      <c r="H514" t="s">
        <v>287</v>
      </c>
      <c r="I514" t="s">
        <v>1151</v>
      </c>
      <c r="J514" t="s">
        <v>1150</v>
      </c>
      <c r="K514" t="s">
        <v>1151</v>
      </c>
      <c r="L514" t="s">
        <v>1150</v>
      </c>
      <c r="M514" t="s">
        <v>1153</v>
      </c>
      <c r="N514" t="s">
        <v>257</v>
      </c>
      <c r="O514" t="s">
        <v>246</v>
      </c>
      <c r="P514" t="s">
        <v>247</v>
      </c>
      <c r="Q514">
        <v>3021.4</v>
      </c>
      <c r="R514">
        <v>695</v>
      </c>
      <c r="S514">
        <v>3716.4</v>
      </c>
    </row>
    <row r="515" spans="1:19" x14ac:dyDescent="0.25">
      <c r="A515" t="s">
        <v>1149</v>
      </c>
      <c r="B515" t="s">
        <v>1150</v>
      </c>
      <c r="C515" t="s">
        <v>473</v>
      </c>
      <c r="D515" t="s">
        <v>474</v>
      </c>
      <c r="E515" t="s">
        <v>497</v>
      </c>
      <c r="F515" t="s">
        <v>498</v>
      </c>
      <c r="G515" t="s">
        <v>286</v>
      </c>
      <c r="H515" t="s">
        <v>287</v>
      </c>
      <c r="I515" t="s">
        <v>1151</v>
      </c>
      <c r="J515" t="s">
        <v>1150</v>
      </c>
      <c r="K515" t="s">
        <v>1151</v>
      </c>
      <c r="L515" t="s">
        <v>1150</v>
      </c>
      <c r="M515" t="s">
        <v>1153</v>
      </c>
      <c r="N515" t="s">
        <v>257</v>
      </c>
      <c r="O515" t="s">
        <v>82</v>
      </c>
      <c r="P515" t="s">
        <v>83</v>
      </c>
      <c r="Q515">
        <v>1110.2</v>
      </c>
      <c r="R515">
        <v>255.4</v>
      </c>
      <c r="S515">
        <v>1365.6000000000001</v>
      </c>
    </row>
    <row r="516" spans="1:19" x14ac:dyDescent="0.25">
      <c r="A516" t="s">
        <v>1149</v>
      </c>
      <c r="B516" t="s">
        <v>1150</v>
      </c>
      <c r="C516" t="s">
        <v>473</v>
      </c>
      <c r="D516" t="s">
        <v>474</v>
      </c>
      <c r="E516" t="s">
        <v>497</v>
      </c>
      <c r="F516" t="s">
        <v>498</v>
      </c>
      <c r="G516" t="s">
        <v>286</v>
      </c>
      <c r="H516" t="s">
        <v>287</v>
      </c>
      <c r="I516" t="s">
        <v>1151</v>
      </c>
      <c r="J516" t="s">
        <v>1150</v>
      </c>
      <c r="K516" t="s">
        <v>1151</v>
      </c>
      <c r="L516" t="s">
        <v>1150</v>
      </c>
      <c r="M516" t="s">
        <v>1153</v>
      </c>
      <c r="N516" t="s">
        <v>257</v>
      </c>
      <c r="O516" t="s">
        <v>102</v>
      </c>
      <c r="P516" t="s">
        <v>103</v>
      </c>
      <c r="Q516">
        <v>11268.3</v>
      </c>
      <c r="R516">
        <v>2591.8000000000002</v>
      </c>
      <c r="S516">
        <v>13860.099999999999</v>
      </c>
    </row>
    <row r="517" spans="1:19" x14ac:dyDescent="0.25">
      <c r="A517" t="s">
        <v>1149</v>
      </c>
      <c r="B517" t="s">
        <v>1150</v>
      </c>
      <c r="C517" t="s">
        <v>473</v>
      </c>
      <c r="D517" t="s">
        <v>474</v>
      </c>
      <c r="E517" t="s">
        <v>497</v>
      </c>
      <c r="F517" t="s">
        <v>498</v>
      </c>
      <c r="G517" t="s">
        <v>286</v>
      </c>
      <c r="H517" t="s">
        <v>287</v>
      </c>
      <c r="I517" t="s">
        <v>1151</v>
      </c>
      <c r="J517" t="s">
        <v>1150</v>
      </c>
      <c r="K517" t="s">
        <v>1151</v>
      </c>
      <c r="L517" t="s">
        <v>1150</v>
      </c>
      <c r="M517" t="s">
        <v>1153</v>
      </c>
      <c r="N517" t="s">
        <v>257</v>
      </c>
      <c r="O517" t="s">
        <v>258</v>
      </c>
      <c r="P517" t="s">
        <v>259</v>
      </c>
      <c r="Q517">
        <v>285.3</v>
      </c>
      <c r="R517">
        <v>65.599999999999994</v>
      </c>
      <c r="S517">
        <v>350.9</v>
      </c>
    </row>
    <row r="518" spans="1:19" x14ac:dyDescent="0.25">
      <c r="A518" t="s">
        <v>1149</v>
      </c>
      <c r="B518" t="s">
        <v>1150</v>
      </c>
      <c r="C518" t="s">
        <v>473</v>
      </c>
      <c r="D518" t="s">
        <v>474</v>
      </c>
      <c r="E518" t="s">
        <v>497</v>
      </c>
      <c r="F518" t="s">
        <v>498</v>
      </c>
      <c r="G518" t="s">
        <v>286</v>
      </c>
      <c r="H518" t="s">
        <v>287</v>
      </c>
      <c r="I518" t="s">
        <v>1151</v>
      </c>
      <c r="J518" t="s">
        <v>1150</v>
      </c>
      <c r="K518" t="s">
        <v>1151</v>
      </c>
      <c r="L518" t="s">
        <v>1150</v>
      </c>
      <c r="M518" t="s">
        <v>1153</v>
      </c>
      <c r="N518" t="s">
        <v>257</v>
      </c>
      <c r="O518" t="s">
        <v>248</v>
      </c>
      <c r="P518" t="s">
        <v>249</v>
      </c>
      <c r="Q518">
        <v>65.7</v>
      </c>
      <c r="R518">
        <v>15.1</v>
      </c>
      <c r="S518">
        <v>80.8</v>
      </c>
    </row>
    <row r="519" spans="1:19" x14ac:dyDescent="0.25">
      <c r="A519" t="s">
        <v>1149</v>
      </c>
      <c r="B519" t="s">
        <v>1150</v>
      </c>
      <c r="C519" t="s">
        <v>473</v>
      </c>
      <c r="D519" t="s">
        <v>474</v>
      </c>
      <c r="E519" t="s">
        <v>497</v>
      </c>
      <c r="F519" t="s">
        <v>498</v>
      </c>
      <c r="G519" t="s">
        <v>286</v>
      </c>
      <c r="H519" t="s">
        <v>287</v>
      </c>
      <c r="I519" t="s">
        <v>1151</v>
      </c>
      <c r="J519" t="s">
        <v>1150</v>
      </c>
      <c r="K519" t="s">
        <v>1151</v>
      </c>
      <c r="L519" t="s">
        <v>1150</v>
      </c>
      <c r="M519" t="s">
        <v>1154</v>
      </c>
      <c r="N519" t="s">
        <v>218</v>
      </c>
      <c r="O519" t="s">
        <v>102</v>
      </c>
      <c r="P519" t="s">
        <v>103</v>
      </c>
      <c r="Q519">
        <v>27.1</v>
      </c>
      <c r="R519">
        <v>2.5</v>
      </c>
      <c r="S519">
        <v>29.6</v>
      </c>
    </row>
    <row r="520" spans="1:19" x14ac:dyDescent="0.25">
      <c r="A520" t="s">
        <v>1149</v>
      </c>
      <c r="B520" t="s">
        <v>1150</v>
      </c>
      <c r="C520" t="s">
        <v>21</v>
      </c>
      <c r="D520" t="s">
        <v>22</v>
      </c>
      <c r="E520" t="s">
        <v>208</v>
      </c>
      <c r="F520" t="s">
        <v>209</v>
      </c>
      <c r="G520" t="s">
        <v>286</v>
      </c>
      <c r="H520" t="s">
        <v>287</v>
      </c>
      <c r="I520" t="s">
        <v>1151</v>
      </c>
      <c r="J520" t="s">
        <v>1150</v>
      </c>
      <c r="K520" t="s">
        <v>1151</v>
      </c>
      <c r="L520" t="s">
        <v>1150</v>
      </c>
      <c r="M520" t="s">
        <v>1154</v>
      </c>
      <c r="N520" t="s">
        <v>218</v>
      </c>
      <c r="O520" t="s">
        <v>102</v>
      </c>
      <c r="P520" t="s">
        <v>103</v>
      </c>
      <c r="Q520">
        <v>137.1</v>
      </c>
      <c r="R520">
        <v>0</v>
      </c>
      <c r="S520">
        <v>137.1</v>
      </c>
    </row>
    <row r="521" spans="1:19" x14ac:dyDescent="0.25">
      <c r="A521" t="s">
        <v>515</v>
      </c>
      <c r="B521" t="s">
        <v>1155</v>
      </c>
      <c r="C521" t="s">
        <v>473</v>
      </c>
      <c r="D521" t="s">
        <v>474</v>
      </c>
      <c r="E521" t="s">
        <v>497</v>
      </c>
      <c r="F521" t="s">
        <v>498</v>
      </c>
      <c r="G521" t="s">
        <v>286</v>
      </c>
      <c r="H521" t="s">
        <v>287</v>
      </c>
      <c r="I521" t="s">
        <v>1156</v>
      </c>
      <c r="J521" t="s">
        <v>1157</v>
      </c>
      <c r="K521" t="s">
        <v>1156</v>
      </c>
      <c r="L521" t="s">
        <v>1157</v>
      </c>
      <c r="M521" t="s">
        <v>1158</v>
      </c>
      <c r="N521" t="s">
        <v>257</v>
      </c>
      <c r="O521" t="s">
        <v>242</v>
      </c>
      <c r="P521" t="s">
        <v>243</v>
      </c>
      <c r="Q521">
        <v>17689.3</v>
      </c>
      <c r="R521">
        <v>1609</v>
      </c>
      <c r="S521">
        <v>19298.3</v>
      </c>
    </row>
    <row r="522" spans="1:19" x14ac:dyDescent="0.25">
      <c r="A522" t="s">
        <v>515</v>
      </c>
      <c r="B522" t="s">
        <v>1155</v>
      </c>
      <c r="C522" t="s">
        <v>473</v>
      </c>
      <c r="D522" t="s">
        <v>474</v>
      </c>
      <c r="E522" t="s">
        <v>497</v>
      </c>
      <c r="F522" t="s">
        <v>498</v>
      </c>
      <c r="G522" t="s">
        <v>286</v>
      </c>
      <c r="H522" t="s">
        <v>287</v>
      </c>
      <c r="I522" t="s">
        <v>1156</v>
      </c>
      <c r="J522" t="s">
        <v>1157</v>
      </c>
      <c r="K522" t="s">
        <v>1156</v>
      </c>
      <c r="L522" t="s">
        <v>1157</v>
      </c>
      <c r="M522" t="s">
        <v>1158</v>
      </c>
      <c r="N522" t="s">
        <v>257</v>
      </c>
      <c r="O522" t="s">
        <v>244</v>
      </c>
      <c r="P522" t="s">
        <v>245</v>
      </c>
      <c r="Q522">
        <v>205</v>
      </c>
      <c r="R522">
        <v>45</v>
      </c>
      <c r="S522">
        <v>250</v>
      </c>
    </row>
    <row r="523" spans="1:19" x14ac:dyDescent="0.25">
      <c r="A523" t="s">
        <v>515</v>
      </c>
      <c r="B523" t="s">
        <v>1155</v>
      </c>
      <c r="C523" t="s">
        <v>473</v>
      </c>
      <c r="D523" t="s">
        <v>474</v>
      </c>
      <c r="E523" t="s">
        <v>497</v>
      </c>
      <c r="F523" t="s">
        <v>498</v>
      </c>
      <c r="G523" t="s">
        <v>286</v>
      </c>
      <c r="H523" t="s">
        <v>287</v>
      </c>
      <c r="I523" t="s">
        <v>1156</v>
      </c>
      <c r="J523" t="s">
        <v>1157</v>
      </c>
      <c r="K523" t="s">
        <v>1156</v>
      </c>
      <c r="L523" t="s">
        <v>1157</v>
      </c>
      <c r="M523" t="s">
        <v>1158</v>
      </c>
      <c r="N523" t="s">
        <v>257</v>
      </c>
      <c r="O523" t="s">
        <v>246</v>
      </c>
      <c r="P523" t="s">
        <v>247</v>
      </c>
      <c r="Q523">
        <v>5345.7</v>
      </c>
      <c r="R523">
        <v>482.5</v>
      </c>
      <c r="S523">
        <v>5828.2</v>
      </c>
    </row>
    <row r="524" spans="1:19" x14ac:dyDescent="0.25">
      <c r="A524" t="s">
        <v>515</v>
      </c>
      <c r="B524" t="s">
        <v>1155</v>
      </c>
      <c r="C524" t="s">
        <v>473</v>
      </c>
      <c r="D524" t="s">
        <v>474</v>
      </c>
      <c r="E524" t="s">
        <v>497</v>
      </c>
      <c r="F524" t="s">
        <v>498</v>
      </c>
      <c r="G524" t="s">
        <v>286</v>
      </c>
      <c r="H524" t="s">
        <v>287</v>
      </c>
      <c r="I524" t="s">
        <v>1156</v>
      </c>
      <c r="J524" t="s">
        <v>1157</v>
      </c>
      <c r="K524" t="s">
        <v>1156</v>
      </c>
      <c r="L524" t="s">
        <v>1157</v>
      </c>
      <c r="M524" t="s">
        <v>1158</v>
      </c>
      <c r="N524" t="s">
        <v>257</v>
      </c>
      <c r="O524" t="s">
        <v>82</v>
      </c>
      <c r="P524" t="s">
        <v>83</v>
      </c>
      <c r="Q524">
        <v>516.4</v>
      </c>
      <c r="R524">
        <v>120.6</v>
      </c>
      <c r="S524">
        <v>637</v>
      </c>
    </row>
    <row r="525" spans="1:19" x14ac:dyDescent="0.25">
      <c r="A525" t="s">
        <v>515</v>
      </c>
      <c r="B525" t="s">
        <v>1155</v>
      </c>
      <c r="C525" t="s">
        <v>473</v>
      </c>
      <c r="D525" t="s">
        <v>474</v>
      </c>
      <c r="E525" t="s">
        <v>497</v>
      </c>
      <c r="F525" t="s">
        <v>498</v>
      </c>
      <c r="G525" t="s">
        <v>286</v>
      </c>
      <c r="H525" t="s">
        <v>287</v>
      </c>
      <c r="I525" t="s">
        <v>1156</v>
      </c>
      <c r="J525" t="s">
        <v>1157</v>
      </c>
      <c r="K525" t="s">
        <v>1156</v>
      </c>
      <c r="L525" t="s">
        <v>1157</v>
      </c>
      <c r="M525" t="s">
        <v>1158</v>
      </c>
      <c r="N525" t="s">
        <v>257</v>
      </c>
      <c r="O525" t="s">
        <v>102</v>
      </c>
      <c r="P525" t="s">
        <v>103</v>
      </c>
      <c r="Q525">
        <v>139.6</v>
      </c>
      <c r="R525">
        <v>391</v>
      </c>
      <c r="S525">
        <v>530.6</v>
      </c>
    </row>
    <row r="526" spans="1:19" x14ac:dyDescent="0.25">
      <c r="A526" t="s">
        <v>515</v>
      </c>
      <c r="B526" t="s">
        <v>1155</v>
      </c>
      <c r="C526" t="s">
        <v>473</v>
      </c>
      <c r="D526" t="s">
        <v>474</v>
      </c>
      <c r="E526" t="s">
        <v>497</v>
      </c>
      <c r="F526" t="s">
        <v>498</v>
      </c>
      <c r="G526" t="s">
        <v>286</v>
      </c>
      <c r="H526" t="s">
        <v>287</v>
      </c>
      <c r="I526" t="s">
        <v>1156</v>
      </c>
      <c r="J526" t="s">
        <v>1157</v>
      </c>
      <c r="K526" t="s">
        <v>1156</v>
      </c>
      <c r="L526" t="s">
        <v>1157</v>
      </c>
      <c r="M526" t="s">
        <v>1159</v>
      </c>
      <c r="N526" t="s">
        <v>218</v>
      </c>
      <c r="O526" t="s">
        <v>102</v>
      </c>
      <c r="P526" t="s">
        <v>103</v>
      </c>
      <c r="Q526">
        <v>39.199999999999996</v>
      </c>
      <c r="R526">
        <v>3.8</v>
      </c>
      <c r="S526">
        <v>42.999999999999993</v>
      </c>
    </row>
    <row r="527" spans="1:19" x14ac:dyDescent="0.25">
      <c r="A527" t="s">
        <v>515</v>
      </c>
      <c r="B527" t="s">
        <v>1155</v>
      </c>
      <c r="C527" t="s">
        <v>313</v>
      </c>
      <c r="D527" t="s">
        <v>314</v>
      </c>
      <c r="E527" t="s">
        <v>536</v>
      </c>
      <c r="F527" t="s">
        <v>537</v>
      </c>
      <c r="G527" t="s">
        <v>286</v>
      </c>
      <c r="H527" t="s">
        <v>287</v>
      </c>
      <c r="I527" t="s">
        <v>1156</v>
      </c>
      <c r="J527" t="s">
        <v>1157</v>
      </c>
      <c r="K527" t="s">
        <v>1156</v>
      </c>
      <c r="L527" t="s">
        <v>1157</v>
      </c>
      <c r="M527" t="s">
        <v>1160</v>
      </c>
      <c r="N527" t="s">
        <v>1161</v>
      </c>
      <c r="O527" t="s">
        <v>82</v>
      </c>
      <c r="P527" t="s">
        <v>83</v>
      </c>
      <c r="Q527">
        <v>1943.5</v>
      </c>
      <c r="R527">
        <v>447</v>
      </c>
      <c r="S527">
        <v>2390.5</v>
      </c>
    </row>
    <row r="528" spans="1:19" x14ac:dyDescent="0.25">
      <c r="A528" t="s">
        <v>515</v>
      </c>
      <c r="B528" t="s">
        <v>1155</v>
      </c>
      <c r="C528" t="s">
        <v>21</v>
      </c>
      <c r="D528" t="s">
        <v>22</v>
      </c>
      <c r="E528" t="s">
        <v>208</v>
      </c>
      <c r="F528" t="s">
        <v>209</v>
      </c>
      <c r="G528" t="s">
        <v>286</v>
      </c>
      <c r="H528" t="s">
        <v>287</v>
      </c>
      <c r="I528" t="s">
        <v>1156</v>
      </c>
      <c r="J528" t="s">
        <v>1157</v>
      </c>
      <c r="K528" t="s">
        <v>1156</v>
      </c>
      <c r="L528" t="s">
        <v>1157</v>
      </c>
      <c r="M528" t="s">
        <v>1159</v>
      </c>
      <c r="N528" t="s">
        <v>218</v>
      </c>
      <c r="O528" t="s">
        <v>102</v>
      </c>
      <c r="P528" t="s">
        <v>103</v>
      </c>
      <c r="Q528">
        <v>130.19999999999999</v>
      </c>
      <c r="R528">
        <v>0</v>
      </c>
      <c r="S528">
        <v>130.19999999999999</v>
      </c>
    </row>
    <row r="529" spans="1:19" x14ac:dyDescent="0.25">
      <c r="A529" t="s">
        <v>1162</v>
      </c>
      <c r="B529" t="s">
        <v>1163</v>
      </c>
      <c r="C529" t="s">
        <v>530</v>
      </c>
      <c r="D529" t="s">
        <v>531</v>
      </c>
      <c r="E529" t="s">
        <v>1164</v>
      </c>
      <c r="F529" t="s">
        <v>1165</v>
      </c>
      <c r="G529" t="s">
        <v>122</v>
      </c>
      <c r="H529" t="s">
        <v>123</v>
      </c>
      <c r="I529" t="s">
        <v>1166</v>
      </c>
      <c r="J529" t="s">
        <v>1167</v>
      </c>
      <c r="K529" t="s">
        <v>1168</v>
      </c>
      <c r="L529" t="s">
        <v>1169</v>
      </c>
      <c r="M529" t="s">
        <v>1170</v>
      </c>
      <c r="N529" t="s">
        <v>1171</v>
      </c>
      <c r="O529" t="s">
        <v>138</v>
      </c>
      <c r="P529" t="s">
        <v>139</v>
      </c>
      <c r="Q529">
        <v>142.4</v>
      </c>
      <c r="R529">
        <v>32.799999999999997</v>
      </c>
      <c r="S529">
        <v>175.2</v>
      </c>
    </row>
    <row r="530" spans="1:19" x14ac:dyDescent="0.25">
      <c r="A530" t="s">
        <v>1162</v>
      </c>
      <c r="B530" t="s">
        <v>1163</v>
      </c>
      <c r="C530" t="s">
        <v>530</v>
      </c>
      <c r="D530" t="s">
        <v>531</v>
      </c>
      <c r="E530" t="s">
        <v>1164</v>
      </c>
      <c r="F530" t="s">
        <v>1165</v>
      </c>
      <c r="G530" t="s">
        <v>122</v>
      </c>
      <c r="H530" t="s">
        <v>123</v>
      </c>
      <c r="I530" t="s">
        <v>1166</v>
      </c>
      <c r="J530" t="s">
        <v>1167</v>
      </c>
      <c r="K530" t="s">
        <v>1168</v>
      </c>
      <c r="L530" t="s">
        <v>1169</v>
      </c>
      <c r="M530" t="s">
        <v>1172</v>
      </c>
      <c r="N530" t="s">
        <v>1173</v>
      </c>
      <c r="O530" t="s">
        <v>138</v>
      </c>
      <c r="P530" t="s">
        <v>139</v>
      </c>
      <c r="Q530">
        <v>640</v>
      </c>
      <c r="R530">
        <v>0</v>
      </c>
      <c r="S530">
        <v>640</v>
      </c>
    </row>
    <row r="531" spans="1:19" x14ac:dyDescent="0.25">
      <c r="A531" t="s">
        <v>1162</v>
      </c>
      <c r="B531" t="s">
        <v>1163</v>
      </c>
      <c r="C531" t="s">
        <v>313</v>
      </c>
      <c r="D531" t="s">
        <v>314</v>
      </c>
      <c r="E531" t="s">
        <v>588</v>
      </c>
      <c r="F531" t="s">
        <v>589</v>
      </c>
      <c r="G531" t="s">
        <v>1174</v>
      </c>
      <c r="H531" t="s">
        <v>1175</v>
      </c>
      <c r="I531" t="s">
        <v>1176</v>
      </c>
      <c r="J531" t="s">
        <v>1177</v>
      </c>
      <c r="K531" t="s">
        <v>1178</v>
      </c>
      <c r="L531" t="s">
        <v>1179</v>
      </c>
      <c r="M531" t="s">
        <v>1180</v>
      </c>
      <c r="N531" t="s">
        <v>1181</v>
      </c>
      <c r="O531" t="s">
        <v>138</v>
      </c>
      <c r="P531" t="s">
        <v>139</v>
      </c>
      <c r="Q531">
        <v>43987.6</v>
      </c>
      <c r="R531">
        <v>8926.5</v>
      </c>
      <c r="S531">
        <v>52914.1</v>
      </c>
    </row>
    <row r="532" spans="1:19" x14ac:dyDescent="0.25">
      <c r="A532" t="s">
        <v>1162</v>
      </c>
      <c r="B532" t="s">
        <v>1163</v>
      </c>
      <c r="C532" t="s">
        <v>313</v>
      </c>
      <c r="D532" t="s">
        <v>314</v>
      </c>
      <c r="E532" t="s">
        <v>588</v>
      </c>
      <c r="F532" t="s">
        <v>589</v>
      </c>
      <c r="G532" t="s">
        <v>1174</v>
      </c>
      <c r="H532" t="s">
        <v>1175</v>
      </c>
      <c r="I532" t="s">
        <v>1176</v>
      </c>
      <c r="J532" t="s">
        <v>1177</v>
      </c>
      <c r="K532" t="s">
        <v>1178</v>
      </c>
      <c r="L532" t="s">
        <v>1179</v>
      </c>
      <c r="M532" t="s">
        <v>1180</v>
      </c>
      <c r="N532" t="s">
        <v>1181</v>
      </c>
      <c r="O532" t="s">
        <v>102</v>
      </c>
      <c r="P532" t="s">
        <v>103</v>
      </c>
      <c r="Q532">
        <v>23871.1</v>
      </c>
      <c r="R532">
        <v>6993.3</v>
      </c>
      <c r="S532">
        <v>30864.399999999998</v>
      </c>
    </row>
    <row r="533" spans="1:19" x14ac:dyDescent="0.25">
      <c r="A533" t="s">
        <v>1162</v>
      </c>
      <c r="B533" t="s">
        <v>1163</v>
      </c>
      <c r="C533" t="s">
        <v>313</v>
      </c>
      <c r="D533" t="s">
        <v>314</v>
      </c>
      <c r="E533" t="s">
        <v>588</v>
      </c>
      <c r="F533" t="s">
        <v>589</v>
      </c>
      <c r="G533" t="s">
        <v>1174</v>
      </c>
      <c r="H533" t="s">
        <v>1175</v>
      </c>
      <c r="I533" t="s">
        <v>1176</v>
      </c>
      <c r="J533" t="s">
        <v>1177</v>
      </c>
      <c r="K533" t="s">
        <v>1178</v>
      </c>
      <c r="L533" t="s">
        <v>1179</v>
      </c>
      <c r="M533" t="s">
        <v>1182</v>
      </c>
      <c r="N533" t="s">
        <v>1183</v>
      </c>
      <c r="O533" t="s">
        <v>355</v>
      </c>
      <c r="P533" t="s">
        <v>356</v>
      </c>
      <c r="Q533">
        <v>4934.5</v>
      </c>
      <c r="R533">
        <v>1198.5999999999999</v>
      </c>
      <c r="S533">
        <v>6133.1</v>
      </c>
    </row>
    <row r="534" spans="1:19" x14ac:dyDescent="0.25">
      <c r="A534" t="s">
        <v>1162</v>
      </c>
      <c r="B534" t="s">
        <v>1163</v>
      </c>
      <c r="C534" t="s">
        <v>313</v>
      </c>
      <c r="D534" t="s">
        <v>314</v>
      </c>
      <c r="E534" t="s">
        <v>588</v>
      </c>
      <c r="F534" t="s">
        <v>589</v>
      </c>
      <c r="G534" t="s">
        <v>1174</v>
      </c>
      <c r="H534" t="s">
        <v>1175</v>
      </c>
      <c r="I534" t="s">
        <v>1176</v>
      </c>
      <c r="J534" t="s">
        <v>1177</v>
      </c>
      <c r="K534" t="s">
        <v>1184</v>
      </c>
      <c r="L534" t="s">
        <v>1185</v>
      </c>
      <c r="M534" t="s">
        <v>1186</v>
      </c>
      <c r="N534" t="s">
        <v>257</v>
      </c>
      <c r="O534" t="s">
        <v>242</v>
      </c>
      <c r="P534" t="s">
        <v>243</v>
      </c>
      <c r="Q534">
        <v>16250.2</v>
      </c>
      <c r="R534">
        <v>2222.6999999999998</v>
      </c>
      <c r="S534">
        <v>18472.900000000001</v>
      </c>
    </row>
    <row r="535" spans="1:19" x14ac:dyDescent="0.25">
      <c r="A535" t="s">
        <v>1162</v>
      </c>
      <c r="B535" t="s">
        <v>1163</v>
      </c>
      <c r="C535" t="s">
        <v>313</v>
      </c>
      <c r="D535" t="s">
        <v>314</v>
      </c>
      <c r="E535" t="s">
        <v>588</v>
      </c>
      <c r="F535" t="s">
        <v>589</v>
      </c>
      <c r="G535" t="s">
        <v>1174</v>
      </c>
      <c r="H535" t="s">
        <v>1175</v>
      </c>
      <c r="I535" t="s">
        <v>1176</v>
      </c>
      <c r="J535" t="s">
        <v>1177</v>
      </c>
      <c r="K535" t="s">
        <v>1184</v>
      </c>
      <c r="L535" t="s">
        <v>1185</v>
      </c>
      <c r="M535" t="s">
        <v>1186</v>
      </c>
      <c r="N535" t="s">
        <v>257</v>
      </c>
      <c r="O535" t="s">
        <v>244</v>
      </c>
      <c r="P535" t="s">
        <v>245</v>
      </c>
      <c r="Q535">
        <v>195.8</v>
      </c>
      <c r="R535">
        <v>45.1</v>
      </c>
      <c r="S535">
        <v>240.9</v>
      </c>
    </row>
    <row r="536" spans="1:19" x14ac:dyDescent="0.25">
      <c r="A536" t="s">
        <v>1162</v>
      </c>
      <c r="B536" t="s">
        <v>1163</v>
      </c>
      <c r="C536" t="s">
        <v>313</v>
      </c>
      <c r="D536" t="s">
        <v>314</v>
      </c>
      <c r="E536" t="s">
        <v>588</v>
      </c>
      <c r="F536" t="s">
        <v>589</v>
      </c>
      <c r="G536" t="s">
        <v>1174</v>
      </c>
      <c r="H536" t="s">
        <v>1175</v>
      </c>
      <c r="I536" t="s">
        <v>1176</v>
      </c>
      <c r="J536" t="s">
        <v>1177</v>
      </c>
      <c r="K536" t="s">
        <v>1184</v>
      </c>
      <c r="L536" t="s">
        <v>1185</v>
      </c>
      <c r="M536" t="s">
        <v>1186</v>
      </c>
      <c r="N536" t="s">
        <v>257</v>
      </c>
      <c r="O536" t="s">
        <v>246</v>
      </c>
      <c r="P536" t="s">
        <v>247</v>
      </c>
      <c r="Q536">
        <v>4907.5</v>
      </c>
      <c r="R536">
        <v>671.2</v>
      </c>
      <c r="S536">
        <v>5578.7</v>
      </c>
    </row>
    <row r="537" spans="1:19" x14ac:dyDescent="0.25">
      <c r="A537" t="s">
        <v>1162</v>
      </c>
      <c r="B537" t="s">
        <v>1163</v>
      </c>
      <c r="C537" t="s">
        <v>313</v>
      </c>
      <c r="D537" t="s">
        <v>314</v>
      </c>
      <c r="E537" t="s">
        <v>588</v>
      </c>
      <c r="F537" t="s">
        <v>589</v>
      </c>
      <c r="G537" t="s">
        <v>1174</v>
      </c>
      <c r="H537" t="s">
        <v>1175</v>
      </c>
      <c r="I537" t="s">
        <v>1176</v>
      </c>
      <c r="J537" t="s">
        <v>1177</v>
      </c>
      <c r="K537" t="s">
        <v>1184</v>
      </c>
      <c r="L537" t="s">
        <v>1185</v>
      </c>
      <c r="M537" t="s">
        <v>1186</v>
      </c>
      <c r="N537" t="s">
        <v>257</v>
      </c>
      <c r="O537" t="s">
        <v>82</v>
      </c>
      <c r="P537" t="s">
        <v>83</v>
      </c>
      <c r="Q537">
        <v>481.4</v>
      </c>
      <c r="R537">
        <v>311.5</v>
      </c>
      <c r="S537">
        <v>792.90000000000009</v>
      </c>
    </row>
    <row r="538" spans="1:19" x14ac:dyDescent="0.25">
      <c r="A538" t="s">
        <v>1162</v>
      </c>
      <c r="B538" t="s">
        <v>1163</v>
      </c>
      <c r="C538" t="s">
        <v>313</v>
      </c>
      <c r="D538" t="s">
        <v>314</v>
      </c>
      <c r="E538" t="s">
        <v>588</v>
      </c>
      <c r="F538" t="s">
        <v>589</v>
      </c>
      <c r="G538" t="s">
        <v>1174</v>
      </c>
      <c r="H538" t="s">
        <v>1175</v>
      </c>
      <c r="I538" t="s">
        <v>1176</v>
      </c>
      <c r="J538" t="s">
        <v>1177</v>
      </c>
      <c r="K538" t="s">
        <v>1184</v>
      </c>
      <c r="L538" t="s">
        <v>1185</v>
      </c>
      <c r="M538" t="s">
        <v>1186</v>
      </c>
      <c r="N538" t="s">
        <v>257</v>
      </c>
      <c r="O538" t="s">
        <v>102</v>
      </c>
      <c r="P538" t="s">
        <v>103</v>
      </c>
      <c r="Q538">
        <v>89</v>
      </c>
      <c r="R538">
        <v>309.2</v>
      </c>
      <c r="S538">
        <v>398.2</v>
      </c>
    </row>
    <row r="539" spans="1:19" x14ac:dyDescent="0.25">
      <c r="A539" t="s">
        <v>1162</v>
      </c>
      <c r="B539" t="s">
        <v>1163</v>
      </c>
      <c r="C539" t="s">
        <v>313</v>
      </c>
      <c r="D539" t="s">
        <v>314</v>
      </c>
      <c r="E539" t="s">
        <v>588</v>
      </c>
      <c r="F539" t="s">
        <v>589</v>
      </c>
      <c r="G539" t="s">
        <v>1174</v>
      </c>
      <c r="H539" t="s">
        <v>1175</v>
      </c>
      <c r="I539" t="s">
        <v>1176</v>
      </c>
      <c r="J539" t="s">
        <v>1177</v>
      </c>
      <c r="K539" t="s">
        <v>1184</v>
      </c>
      <c r="L539" t="s">
        <v>1185</v>
      </c>
      <c r="M539" t="s">
        <v>1187</v>
      </c>
      <c r="N539" t="s">
        <v>218</v>
      </c>
      <c r="O539" t="s">
        <v>102</v>
      </c>
      <c r="P539" t="s">
        <v>103</v>
      </c>
      <c r="Q539">
        <v>90.9</v>
      </c>
      <c r="R539">
        <v>8.6</v>
      </c>
      <c r="S539">
        <v>99.5</v>
      </c>
    </row>
    <row r="540" spans="1:19" x14ac:dyDescent="0.25">
      <c r="A540" t="s">
        <v>1162</v>
      </c>
      <c r="B540" t="s">
        <v>1163</v>
      </c>
      <c r="C540" t="s">
        <v>313</v>
      </c>
      <c r="D540" t="s">
        <v>314</v>
      </c>
      <c r="E540" t="s">
        <v>588</v>
      </c>
      <c r="F540" t="s">
        <v>589</v>
      </c>
      <c r="G540" t="s">
        <v>1174</v>
      </c>
      <c r="H540" t="s">
        <v>1175</v>
      </c>
      <c r="I540" t="s">
        <v>1176</v>
      </c>
      <c r="J540" t="s">
        <v>1177</v>
      </c>
      <c r="K540" t="s">
        <v>1188</v>
      </c>
      <c r="L540" t="s">
        <v>1189</v>
      </c>
      <c r="M540" t="s">
        <v>1190</v>
      </c>
      <c r="N540" t="s">
        <v>402</v>
      </c>
      <c r="O540" t="s">
        <v>403</v>
      </c>
      <c r="P540" t="s">
        <v>404</v>
      </c>
      <c r="Q540">
        <v>62570.200000000004</v>
      </c>
      <c r="R540">
        <v>8294.7000000000007</v>
      </c>
      <c r="S540">
        <v>70864.899999999994</v>
      </c>
    </row>
    <row r="541" spans="1:19" x14ac:dyDescent="0.25">
      <c r="A541" t="s">
        <v>1162</v>
      </c>
      <c r="B541" t="s">
        <v>1163</v>
      </c>
      <c r="C541" t="s">
        <v>313</v>
      </c>
      <c r="D541" t="s">
        <v>314</v>
      </c>
      <c r="E541" t="s">
        <v>588</v>
      </c>
      <c r="F541" t="s">
        <v>589</v>
      </c>
      <c r="G541" t="s">
        <v>1174</v>
      </c>
      <c r="H541" t="s">
        <v>1175</v>
      </c>
      <c r="I541" t="s">
        <v>1176</v>
      </c>
      <c r="J541" t="s">
        <v>1177</v>
      </c>
      <c r="K541" t="s">
        <v>1188</v>
      </c>
      <c r="L541" t="s">
        <v>1189</v>
      </c>
      <c r="M541" t="s">
        <v>1190</v>
      </c>
      <c r="N541" t="s">
        <v>402</v>
      </c>
      <c r="O541" t="s">
        <v>405</v>
      </c>
      <c r="P541" t="s">
        <v>406</v>
      </c>
      <c r="Q541">
        <v>667.6</v>
      </c>
      <c r="R541">
        <v>63.6</v>
      </c>
      <c r="S541">
        <v>731.2</v>
      </c>
    </row>
    <row r="542" spans="1:19" x14ac:dyDescent="0.25">
      <c r="A542" t="s">
        <v>1162</v>
      </c>
      <c r="B542" t="s">
        <v>1163</v>
      </c>
      <c r="C542" t="s">
        <v>313</v>
      </c>
      <c r="D542" t="s">
        <v>314</v>
      </c>
      <c r="E542" t="s">
        <v>588</v>
      </c>
      <c r="F542" t="s">
        <v>589</v>
      </c>
      <c r="G542" t="s">
        <v>1174</v>
      </c>
      <c r="H542" t="s">
        <v>1175</v>
      </c>
      <c r="I542" t="s">
        <v>1176</v>
      </c>
      <c r="J542" t="s">
        <v>1177</v>
      </c>
      <c r="K542" t="s">
        <v>1188</v>
      </c>
      <c r="L542" t="s">
        <v>1189</v>
      </c>
      <c r="M542" t="s">
        <v>1190</v>
      </c>
      <c r="N542" t="s">
        <v>402</v>
      </c>
      <c r="O542" t="s">
        <v>407</v>
      </c>
      <c r="P542" t="s">
        <v>408</v>
      </c>
      <c r="Q542">
        <v>18896.2</v>
      </c>
      <c r="R542">
        <v>2505</v>
      </c>
      <c r="S542">
        <v>21401.200000000001</v>
      </c>
    </row>
    <row r="543" spans="1:19" x14ac:dyDescent="0.25">
      <c r="A543" t="s">
        <v>1162</v>
      </c>
      <c r="B543" t="s">
        <v>1163</v>
      </c>
      <c r="C543" t="s">
        <v>313</v>
      </c>
      <c r="D543" t="s">
        <v>314</v>
      </c>
      <c r="E543" t="s">
        <v>588</v>
      </c>
      <c r="F543" t="s">
        <v>589</v>
      </c>
      <c r="G543" t="s">
        <v>1174</v>
      </c>
      <c r="H543" t="s">
        <v>1175</v>
      </c>
      <c r="I543" t="s">
        <v>1176</v>
      </c>
      <c r="J543" t="s">
        <v>1177</v>
      </c>
      <c r="K543" t="s">
        <v>1188</v>
      </c>
      <c r="L543" t="s">
        <v>1189</v>
      </c>
      <c r="M543" t="s">
        <v>1190</v>
      </c>
      <c r="N543" t="s">
        <v>402</v>
      </c>
      <c r="O543" t="s">
        <v>82</v>
      </c>
      <c r="P543" t="s">
        <v>83</v>
      </c>
      <c r="Q543">
        <v>5241.6000000000004</v>
      </c>
      <c r="R543">
        <v>499.5</v>
      </c>
      <c r="S543">
        <v>5741.1</v>
      </c>
    </row>
    <row r="544" spans="1:19" x14ac:dyDescent="0.25">
      <c r="A544" t="s">
        <v>1162</v>
      </c>
      <c r="B544" t="s">
        <v>1163</v>
      </c>
      <c r="C544" t="s">
        <v>313</v>
      </c>
      <c r="D544" t="s">
        <v>314</v>
      </c>
      <c r="E544" t="s">
        <v>588</v>
      </c>
      <c r="F544" t="s">
        <v>589</v>
      </c>
      <c r="G544" t="s">
        <v>1174</v>
      </c>
      <c r="H544" t="s">
        <v>1175</v>
      </c>
      <c r="I544" t="s">
        <v>1176</v>
      </c>
      <c r="J544" t="s">
        <v>1177</v>
      </c>
      <c r="K544" t="s">
        <v>1188</v>
      </c>
      <c r="L544" t="s">
        <v>1189</v>
      </c>
      <c r="M544" t="s">
        <v>1190</v>
      </c>
      <c r="N544" t="s">
        <v>402</v>
      </c>
      <c r="O544" t="s">
        <v>102</v>
      </c>
      <c r="P544" t="s">
        <v>103</v>
      </c>
      <c r="Q544">
        <v>17516</v>
      </c>
      <c r="R544">
        <v>1669.2</v>
      </c>
      <c r="S544">
        <v>19185.2</v>
      </c>
    </row>
    <row r="545" spans="1:19" x14ac:dyDescent="0.25">
      <c r="A545" t="s">
        <v>1162</v>
      </c>
      <c r="B545" t="s">
        <v>1163</v>
      </c>
      <c r="C545" t="s">
        <v>313</v>
      </c>
      <c r="D545" t="s">
        <v>314</v>
      </c>
      <c r="E545" t="s">
        <v>588</v>
      </c>
      <c r="F545" t="s">
        <v>589</v>
      </c>
      <c r="G545" t="s">
        <v>1174</v>
      </c>
      <c r="H545" t="s">
        <v>1175</v>
      </c>
      <c r="I545" t="s">
        <v>1176</v>
      </c>
      <c r="J545" t="s">
        <v>1177</v>
      </c>
      <c r="K545" t="s">
        <v>1188</v>
      </c>
      <c r="L545" t="s">
        <v>1189</v>
      </c>
      <c r="M545" t="s">
        <v>1190</v>
      </c>
      <c r="N545" t="s">
        <v>402</v>
      </c>
      <c r="O545" t="s">
        <v>258</v>
      </c>
      <c r="P545" t="s">
        <v>259</v>
      </c>
      <c r="Q545">
        <v>183.6</v>
      </c>
      <c r="R545">
        <v>17.399999999999999</v>
      </c>
      <c r="S545">
        <v>201</v>
      </c>
    </row>
    <row r="546" spans="1:19" x14ac:dyDescent="0.25">
      <c r="A546" t="s">
        <v>1162</v>
      </c>
      <c r="B546" t="s">
        <v>1163</v>
      </c>
      <c r="C546" t="s">
        <v>313</v>
      </c>
      <c r="D546" t="s">
        <v>314</v>
      </c>
      <c r="E546" t="s">
        <v>588</v>
      </c>
      <c r="F546" t="s">
        <v>589</v>
      </c>
      <c r="G546" t="s">
        <v>1174</v>
      </c>
      <c r="H546" t="s">
        <v>1175</v>
      </c>
      <c r="I546" t="s">
        <v>1176</v>
      </c>
      <c r="J546" t="s">
        <v>1177</v>
      </c>
      <c r="K546" t="s">
        <v>1188</v>
      </c>
      <c r="L546" t="s">
        <v>1189</v>
      </c>
      <c r="M546" t="s">
        <v>1190</v>
      </c>
      <c r="N546" t="s">
        <v>402</v>
      </c>
      <c r="O546" t="s">
        <v>248</v>
      </c>
      <c r="P546" t="s">
        <v>249</v>
      </c>
      <c r="Q546">
        <v>49.699999999999996</v>
      </c>
      <c r="R546">
        <v>4.8</v>
      </c>
      <c r="S546">
        <v>54.499999999999993</v>
      </c>
    </row>
    <row r="547" spans="1:19" x14ac:dyDescent="0.25">
      <c r="A547" t="s">
        <v>1162</v>
      </c>
      <c r="B547" t="s">
        <v>1163</v>
      </c>
      <c r="C547" t="s">
        <v>313</v>
      </c>
      <c r="D547" t="s">
        <v>314</v>
      </c>
      <c r="E547" t="s">
        <v>588</v>
      </c>
      <c r="F547" t="s">
        <v>589</v>
      </c>
      <c r="G547" t="s">
        <v>1174</v>
      </c>
      <c r="H547" t="s">
        <v>1175</v>
      </c>
      <c r="I547" t="s">
        <v>1176</v>
      </c>
      <c r="J547" t="s">
        <v>1177</v>
      </c>
      <c r="K547" t="s">
        <v>1191</v>
      </c>
      <c r="L547" t="s">
        <v>1192</v>
      </c>
      <c r="M547" t="s">
        <v>1193</v>
      </c>
      <c r="N547" t="s">
        <v>1194</v>
      </c>
      <c r="O547" t="s">
        <v>82</v>
      </c>
      <c r="P547" t="s">
        <v>83</v>
      </c>
      <c r="Q547">
        <v>589.1</v>
      </c>
      <c r="R547">
        <v>56.2</v>
      </c>
      <c r="S547">
        <v>645.30000000000007</v>
      </c>
    </row>
    <row r="548" spans="1:19" x14ac:dyDescent="0.25">
      <c r="A548" t="s">
        <v>1162</v>
      </c>
      <c r="B548" t="s">
        <v>1163</v>
      </c>
      <c r="C548" t="s">
        <v>313</v>
      </c>
      <c r="D548" t="s">
        <v>314</v>
      </c>
      <c r="E548" t="s">
        <v>588</v>
      </c>
      <c r="F548" t="s">
        <v>589</v>
      </c>
      <c r="G548" t="s">
        <v>1174</v>
      </c>
      <c r="H548" t="s">
        <v>1175</v>
      </c>
      <c r="I548" t="s">
        <v>1176</v>
      </c>
      <c r="J548" t="s">
        <v>1177</v>
      </c>
      <c r="K548" t="s">
        <v>1195</v>
      </c>
      <c r="L548" t="s">
        <v>1196</v>
      </c>
      <c r="M548" t="s">
        <v>1197</v>
      </c>
      <c r="N548" t="s">
        <v>1198</v>
      </c>
      <c r="O548" t="s">
        <v>102</v>
      </c>
      <c r="P548" t="s">
        <v>103</v>
      </c>
      <c r="Q548">
        <v>23865.9</v>
      </c>
      <c r="R548">
        <v>-23865.9</v>
      </c>
      <c r="S548">
        <v>0</v>
      </c>
    </row>
    <row r="549" spans="1:19" x14ac:dyDescent="0.25">
      <c r="A549" t="s">
        <v>1162</v>
      </c>
      <c r="B549" t="s">
        <v>1163</v>
      </c>
      <c r="C549" t="s">
        <v>313</v>
      </c>
      <c r="D549" t="s">
        <v>314</v>
      </c>
      <c r="E549" t="s">
        <v>588</v>
      </c>
      <c r="F549" t="s">
        <v>589</v>
      </c>
      <c r="G549" t="s">
        <v>286</v>
      </c>
      <c r="H549" t="s">
        <v>287</v>
      </c>
      <c r="I549" t="s">
        <v>288</v>
      </c>
      <c r="J549" t="s">
        <v>289</v>
      </c>
      <c r="K549" t="s">
        <v>288</v>
      </c>
      <c r="L549" t="s">
        <v>289</v>
      </c>
      <c r="M549" t="s">
        <v>513</v>
      </c>
      <c r="N549" t="s">
        <v>514</v>
      </c>
      <c r="O549" t="s">
        <v>516</v>
      </c>
      <c r="P549" t="s">
        <v>517</v>
      </c>
      <c r="Q549">
        <v>288</v>
      </c>
      <c r="R549">
        <v>66.3</v>
      </c>
      <c r="S549">
        <v>354.3</v>
      </c>
    </row>
    <row r="550" spans="1:19" x14ac:dyDescent="0.25">
      <c r="A550" t="s">
        <v>1162</v>
      </c>
      <c r="B550" t="s">
        <v>1163</v>
      </c>
      <c r="C550" t="s">
        <v>313</v>
      </c>
      <c r="D550" t="s">
        <v>314</v>
      </c>
      <c r="E550" t="s">
        <v>588</v>
      </c>
      <c r="F550" t="s">
        <v>589</v>
      </c>
      <c r="G550" t="s">
        <v>1174</v>
      </c>
      <c r="H550" t="s">
        <v>1175</v>
      </c>
      <c r="I550" t="s">
        <v>1199</v>
      </c>
      <c r="J550" t="s">
        <v>1200</v>
      </c>
      <c r="K550" t="s">
        <v>1201</v>
      </c>
      <c r="M550" t="s">
        <v>1202</v>
      </c>
      <c r="N550" t="s">
        <v>1203</v>
      </c>
      <c r="O550" t="s">
        <v>355</v>
      </c>
      <c r="P550" t="s">
        <v>356</v>
      </c>
      <c r="Q550">
        <v>2885.3</v>
      </c>
      <c r="R550">
        <v>663.6</v>
      </c>
      <c r="S550">
        <v>3548.9</v>
      </c>
    </row>
    <row r="551" spans="1:19" x14ac:dyDescent="0.25">
      <c r="A551" t="s">
        <v>1162</v>
      </c>
      <c r="B551" t="s">
        <v>1163</v>
      </c>
      <c r="C551" t="s">
        <v>313</v>
      </c>
      <c r="D551" t="s">
        <v>314</v>
      </c>
      <c r="E551" t="s">
        <v>588</v>
      </c>
      <c r="F551" t="s">
        <v>589</v>
      </c>
      <c r="G551" t="s">
        <v>1174</v>
      </c>
      <c r="H551" t="s">
        <v>1175</v>
      </c>
      <c r="I551" t="s">
        <v>1176</v>
      </c>
      <c r="J551" t="s">
        <v>1177</v>
      </c>
      <c r="K551" t="s">
        <v>1204</v>
      </c>
      <c r="L551" t="s">
        <v>1205</v>
      </c>
      <c r="M551" t="s">
        <v>1206</v>
      </c>
      <c r="N551" t="s">
        <v>1207</v>
      </c>
      <c r="O551" t="s">
        <v>355</v>
      </c>
      <c r="P551" t="s">
        <v>356</v>
      </c>
      <c r="Q551">
        <v>3336.6</v>
      </c>
      <c r="R551">
        <v>767.5</v>
      </c>
      <c r="S551">
        <v>4104.1000000000004</v>
      </c>
    </row>
    <row r="552" spans="1:19" x14ac:dyDescent="0.25">
      <c r="A552" t="s">
        <v>1162</v>
      </c>
      <c r="B552" t="s">
        <v>1163</v>
      </c>
      <c r="C552" t="s">
        <v>313</v>
      </c>
      <c r="D552" t="s">
        <v>314</v>
      </c>
      <c r="E552" t="s">
        <v>588</v>
      </c>
      <c r="F552" t="s">
        <v>589</v>
      </c>
      <c r="G552" t="s">
        <v>1174</v>
      </c>
      <c r="H552" t="s">
        <v>1175</v>
      </c>
      <c r="I552" t="s">
        <v>1208</v>
      </c>
      <c r="J552" t="s">
        <v>1209</v>
      </c>
      <c r="K552" t="s">
        <v>1210</v>
      </c>
      <c r="L552" t="s">
        <v>1196</v>
      </c>
      <c r="M552" t="s">
        <v>1211</v>
      </c>
      <c r="N552" t="s">
        <v>1198</v>
      </c>
      <c r="O552" t="s">
        <v>1212</v>
      </c>
      <c r="P552" t="s">
        <v>1213</v>
      </c>
      <c r="Q552">
        <v>177.5</v>
      </c>
      <c r="R552">
        <v>-177.5</v>
      </c>
      <c r="S552">
        <v>0</v>
      </c>
    </row>
    <row r="553" spans="1:19" x14ac:dyDescent="0.25">
      <c r="A553" t="s">
        <v>1162</v>
      </c>
      <c r="B553" t="s">
        <v>1163</v>
      </c>
      <c r="C553" t="s">
        <v>313</v>
      </c>
      <c r="D553" t="s">
        <v>314</v>
      </c>
      <c r="E553" t="s">
        <v>588</v>
      </c>
      <c r="F553" t="s">
        <v>589</v>
      </c>
      <c r="G553" t="s">
        <v>1174</v>
      </c>
      <c r="H553" t="s">
        <v>1175</v>
      </c>
      <c r="I553" t="s">
        <v>1208</v>
      </c>
      <c r="J553" t="s">
        <v>1209</v>
      </c>
      <c r="K553" t="s">
        <v>1210</v>
      </c>
      <c r="L553" t="s">
        <v>1196</v>
      </c>
      <c r="M553" t="s">
        <v>1211</v>
      </c>
      <c r="N553" t="s">
        <v>1198</v>
      </c>
      <c r="O553" t="s">
        <v>102</v>
      </c>
      <c r="P553" t="s">
        <v>103</v>
      </c>
      <c r="Q553">
        <v>243.3</v>
      </c>
      <c r="R553">
        <v>-243.3</v>
      </c>
      <c r="S553">
        <v>0</v>
      </c>
    </row>
    <row r="554" spans="1:19" x14ac:dyDescent="0.25">
      <c r="A554" t="s">
        <v>1162</v>
      </c>
      <c r="B554" t="s">
        <v>1163</v>
      </c>
      <c r="C554" t="s">
        <v>313</v>
      </c>
      <c r="D554" t="s">
        <v>314</v>
      </c>
      <c r="E554" t="s">
        <v>588</v>
      </c>
      <c r="F554" t="s">
        <v>589</v>
      </c>
      <c r="G554" t="s">
        <v>1174</v>
      </c>
      <c r="H554" t="s">
        <v>1175</v>
      </c>
      <c r="I554" t="s">
        <v>1208</v>
      </c>
      <c r="J554" t="s">
        <v>1209</v>
      </c>
      <c r="K554" t="s">
        <v>1210</v>
      </c>
      <c r="L554" t="s">
        <v>1196</v>
      </c>
      <c r="M554" t="s">
        <v>1211</v>
      </c>
      <c r="N554" t="s">
        <v>1198</v>
      </c>
      <c r="O554" t="s">
        <v>355</v>
      </c>
      <c r="P554" t="s">
        <v>356</v>
      </c>
      <c r="Q554">
        <v>66.3</v>
      </c>
      <c r="R554">
        <v>-66.3</v>
      </c>
      <c r="S554">
        <v>0</v>
      </c>
    </row>
    <row r="555" spans="1:19" x14ac:dyDescent="0.25">
      <c r="A555" t="s">
        <v>1162</v>
      </c>
      <c r="B555" t="s">
        <v>1163</v>
      </c>
      <c r="C555" t="s">
        <v>313</v>
      </c>
      <c r="D555" t="s">
        <v>314</v>
      </c>
      <c r="E555" t="s">
        <v>588</v>
      </c>
      <c r="F555" t="s">
        <v>589</v>
      </c>
      <c r="G555" t="s">
        <v>1174</v>
      </c>
      <c r="H555" t="s">
        <v>1175</v>
      </c>
      <c r="I555" t="s">
        <v>1214</v>
      </c>
      <c r="J555" t="s">
        <v>1215</v>
      </c>
      <c r="K555" t="s">
        <v>1216</v>
      </c>
      <c r="L555" t="s">
        <v>1217</v>
      </c>
      <c r="M555" t="s">
        <v>1218</v>
      </c>
      <c r="N555" t="s">
        <v>1219</v>
      </c>
      <c r="O555" t="s">
        <v>1212</v>
      </c>
      <c r="P555" t="s">
        <v>1213</v>
      </c>
      <c r="Q555">
        <v>54.1</v>
      </c>
      <c r="R555">
        <v>-54.1</v>
      </c>
      <c r="S555">
        <v>0</v>
      </c>
    </row>
    <row r="556" spans="1:19" x14ac:dyDescent="0.25">
      <c r="A556" t="s">
        <v>1162</v>
      </c>
      <c r="B556" t="s">
        <v>1163</v>
      </c>
      <c r="C556" t="s">
        <v>313</v>
      </c>
      <c r="D556" t="s">
        <v>314</v>
      </c>
      <c r="E556" t="s">
        <v>588</v>
      </c>
      <c r="F556" t="s">
        <v>589</v>
      </c>
      <c r="G556" t="s">
        <v>1174</v>
      </c>
      <c r="H556" t="s">
        <v>1175</v>
      </c>
      <c r="I556" t="s">
        <v>1214</v>
      </c>
      <c r="J556" t="s">
        <v>1215</v>
      </c>
      <c r="K556" t="s">
        <v>1216</v>
      </c>
      <c r="L556" t="s">
        <v>1217</v>
      </c>
      <c r="M556" t="s">
        <v>1218</v>
      </c>
      <c r="N556" t="s">
        <v>1219</v>
      </c>
      <c r="O556" t="s">
        <v>102</v>
      </c>
      <c r="P556" t="s">
        <v>103</v>
      </c>
      <c r="Q556">
        <v>366.4</v>
      </c>
      <c r="R556">
        <v>-366.4</v>
      </c>
      <c r="S556">
        <v>0</v>
      </c>
    </row>
    <row r="557" spans="1:19" x14ac:dyDescent="0.25">
      <c r="A557" t="s">
        <v>1162</v>
      </c>
      <c r="B557" t="s">
        <v>1163</v>
      </c>
      <c r="C557" t="s">
        <v>313</v>
      </c>
      <c r="D557" t="s">
        <v>314</v>
      </c>
      <c r="E557" t="s">
        <v>588</v>
      </c>
      <c r="F557" t="s">
        <v>589</v>
      </c>
      <c r="G557" t="s">
        <v>1174</v>
      </c>
      <c r="H557" t="s">
        <v>1175</v>
      </c>
      <c r="I557" t="s">
        <v>1220</v>
      </c>
      <c r="J557" t="s">
        <v>1221</v>
      </c>
      <c r="K557" t="s">
        <v>1222</v>
      </c>
      <c r="L557" t="s">
        <v>1223</v>
      </c>
      <c r="M557" t="s">
        <v>1224</v>
      </c>
      <c r="N557" t="s">
        <v>1225</v>
      </c>
      <c r="O557" t="s">
        <v>102</v>
      </c>
      <c r="P557" t="s">
        <v>103</v>
      </c>
      <c r="Q557">
        <v>3000</v>
      </c>
      <c r="R557">
        <v>-3000</v>
      </c>
      <c r="S557">
        <v>0</v>
      </c>
    </row>
    <row r="558" spans="1:19" x14ac:dyDescent="0.25">
      <c r="A558" t="s">
        <v>1162</v>
      </c>
      <c r="B558" t="s">
        <v>1163</v>
      </c>
      <c r="C558" t="s">
        <v>313</v>
      </c>
      <c r="D558" t="s">
        <v>314</v>
      </c>
      <c r="E558" t="s">
        <v>588</v>
      </c>
      <c r="F558" t="s">
        <v>589</v>
      </c>
      <c r="G558" t="s">
        <v>1174</v>
      </c>
      <c r="H558" t="s">
        <v>1175</v>
      </c>
      <c r="I558" t="s">
        <v>1226</v>
      </c>
      <c r="J558" t="s">
        <v>1227</v>
      </c>
      <c r="K558" t="s">
        <v>1228</v>
      </c>
      <c r="L558" t="s">
        <v>1229</v>
      </c>
      <c r="M558" t="s">
        <v>1230</v>
      </c>
      <c r="N558" t="s">
        <v>1231</v>
      </c>
      <c r="O558" t="s">
        <v>355</v>
      </c>
      <c r="P558" t="s">
        <v>356</v>
      </c>
      <c r="Q558">
        <v>607.6</v>
      </c>
      <c r="R558">
        <v>-607.6</v>
      </c>
      <c r="S558">
        <v>0</v>
      </c>
    </row>
    <row r="559" spans="1:19" x14ac:dyDescent="0.25">
      <c r="A559" t="s">
        <v>1162</v>
      </c>
      <c r="B559" t="s">
        <v>1163</v>
      </c>
      <c r="C559" t="s">
        <v>313</v>
      </c>
      <c r="D559" t="s">
        <v>314</v>
      </c>
      <c r="E559" t="s">
        <v>588</v>
      </c>
      <c r="F559" t="s">
        <v>589</v>
      </c>
      <c r="G559" t="s">
        <v>1174</v>
      </c>
      <c r="H559" t="s">
        <v>1175</v>
      </c>
      <c r="I559" t="s">
        <v>1176</v>
      </c>
      <c r="J559" t="s">
        <v>1177</v>
      </c>
      <c r="K559" t="s">
        <v>1184</v>
      </c>
      <c r="L559" t="s">
        <v>1185</v>
      </c>
      <c r="M559" t="s">
        <v>1232</v>
      </c>
      <c r="N559" t="s">
        <v>298</v>
      </c>
      <c r="O559" t="s">
        <v>102</v>
      </c>
      <c r="P559" t="s">
        <v>103</v>
      </c>
      <c r="Q559">
        <v>400</v>
      </c>
      <c r="R559">
        <v>0</v>
      </c>
      <c r="S559">
        <v>400</v>
      </c>
    </row>
    <row r="560" spans="1:19" x14ac:dyDescent="0.25">
      <c r="A560" t="s">
        <v>1162</v>
      </c>
      <c r="B560" t="s">
        <v>1163</v>
      </c>
      <c r="C560" t="s">
        <v>313</v>
      </c>
      <c r="D560" t="s">
        <v>314</v>
      </c>
      <c r="E560" t="s">
        <v>588</v>
      </c>
      <c r="F560" t="s">
        <v>589</v>
      </c>
      <c r="G560" t="s">
        <v>1174</v>
      </c>
      <c r="H560" t="s">
        <v>1175</v>
      </c>
      <c r="I560" t="s">
        <v>1208</v>
      </c>
      <c r="J560" t="s">
        <v>1209</v>
      </c>
      <c r="K560" t="s">
        <v>1210</v>
      </c>
      <c r="L560" t="s">
        <v>1196</v>
      </c>
      <c r="M560" t="s">
        <v>1233</v>
      </c>
      <c r="N560" t="s">
        <v>1198</v>
      </c>
      <c r="O560" t="s">
        <v>1212</v>
      </c>
      <c r="P560" t="s">
        <v>1213</v>
      </c>
      <c r="Q560">
        <v>0</v>
      </c>
      <c r="R560">
        <v>6000</v>
      </c>
      <c r="S560">
        <v>6000</v>
      </c>
    </row>
    <row r="561" spans="1:19" x14ac:dyDescent="0.25">
      <c r="A561" t="s">
        <v>1162</v>
      </c>
      <c r="B561" t="s">
        <v>1163</v>
      </c>
      <c r="C561" t="s">
        <v>313</v>
      </c>
      <c r="D561" t="s">
        <v>314</v>
      </c>
      <c r="E561" t="s">
        <v>588</v>
      </c>
      <c r="F561" t="s">
        <v>589</v>
      </c>
      <c r="G561" t="s">
        <v>1174</v>
      </c>
      <c r="H561" t="s">
        <v>1175</v>
      </c>
      <c r="I561" t="s">
        <v>1208</v>
      </c>
      <c r="J561" t="s">
        <v>1209</v>
      </c>
      <c r="K561" t="s">
        <v>1210</v>
      </c>
      <c r="L561" t="s">
        <v>1196</v>
      </c>
      <c r="M561" t="s">
        <v>1233</v>
      </c>
      <c r="N561" t="s">
        <v>1198</v>
      </c>
      <c r="O561" t="s">
        <v>102</v>
      </c>
      <c r="P561" t="s">
        <v>103</v>
      </c>
      <c r="Q561">
        <v>0</v>
      </c>
      <c r="R561">
        <v>23235.299999999996</v>
      </c>
      <c r="S561">
        <v>23235.299999999996</v>
      </c>
    </row>
    <row r="562" spans="1:19" x14ac:dyDescent="0.25">
      <c r="A562" t="s">
        <v>1162</v>
      </c>
      <c r="B562" t="s">
        <v>1163</v>
      </c>
      <c r="C562" t="s">
        <v>313</v>
      </c>
      <c r="D562" t="s">
        <v>314</v>
      </c>
      <c r="E562" t="s">
        <v>588</v>
      </c>
      <c r="F562" t="s">
        <v>589</v>
      </c>
      <c r="G562" t="s">
        <v>1174</v>
      </c>
      <c r="H562" t="s">
        <v>1175</v>
      </c>
      <c r="I562" t="s">
        <v>1208</v>
      </c>
      <c r="J562" t="s">
        <v>1209</v>
      </c>
      <c r="K562" t="s">
        <v>1210</v>
      </c>
      <c r="L562" t="s">
        <v>1196</v>
      </c>
      <c r="M562" t="s">
        <v>1233</v>
      </c>
      <c r="N562" t="s">
        <v>1198</v>
      </c>
      <c r="O562" t="s">
        <v>355</v>
      </c>
      <c r="P562" t="s">
        <v>356</v>
      </c>
      <c r="Q562">
        <v>0</v>
      </c>
      <c r="R562">
        <v>4000</v>
      </c>
      <c r="S562">
        <v>4000</v>
      </c>
    </row>
    <row r="563" spans="1:19" x14ac:dyDescent="0.25">
      <c r="A563" t="s">
        <v>1162</v>
      </c>
      <c r="B563" t="s">
        <v>1163</v>
      </c>
      <c r="C563" t="s">
        <v>313</v>
      </c>
      <c r="D563" t="s">
        <v>314</v>
      </c>
      <c r="E563" t="s">
        <v>588</v>
      </c>
      <c r="F563" t="s">
        <v>589</v>
      </c>
      <c r="G563" t="s">
        <v>1174</v>
      </c>
      <c r="H563" t="s">
        <v>1175</v>
      </c>
      <c r="I563" t="s">
        <v>1214</v>
      </c>
      <c r="J563" t="s">
        <v>1215</v>
      </c>
      <c r="K563" t="s">
        <v>1216</v>
      </c>
      <c r="L563" t="s">
        <v>1217</v>
      </c>
      <c r="M563" t="s">
        <v>1234</v>
      </c>
      <c r="N563" t="s">
        <v>1219</v>
      </c>
      <c r="O563" t="s">
        <v>1212</v>
      </c>
      <c r="P563" t="s">
        <v>1213</v>
      </c>
      <c r="Q563">
        <v>0</v>
      </c>
      <c r="R563">
        <v>5000</v>
      </c>
      <c r="S563">
        <v>5000</v>
      </c>
    </row>
    <row r="564" spans="1:19" x14ac:dyDescent="0.25">
      <c r="A564" t="s">
        <v>1162</v>
      </c>
      <c r="B564" t="s">
        <v>1163</v>
      </c>
      <c r="C564" t="s">
        <v>313</v>
      </c>
      <c r="D564" t="s">
        <v>314</v>
      </c>
      <c r="E564" t="s">
        <v>588</v>
      </c>
      <c r="F564" t="s">
        <v>589</v>
      </c>
      <c r="G564" t="s">
        <v>1174</v>
      </c>
      <c r="H564" t="s">
        <v>1175</v>
      </c>
      <c r="I564" t="s">
        <v>1214</v>
      </c>
      <c r="J564" t="s">
        <v>1215</v>
      </c>
      <c r="K564" t="s">
        <v>1216</v>
      </c>
      <c r="L564" t="s">
        <v>1217</v>
      </c>
      <c r="M564" t="s">
        <v>1234</v>
      </c>
      <c r="N564" t="s">
        <v>1219</v>
      </c>
      <c r="O564" t="s">
        <v>102</v>
      </c>
      <c r="P564" t="s">
        <v>103</v>
      </c>
      <c r="Q564">
        <v>0</v>
      </c>
      <c r="R564">
        <v>16055.2</v>
      </c>
      <c r="S564">
        <v>16055.2</v>
      </c>
    </row>
    <row r="565" spans="1:19" x14ac:dyDescent="0.25">
      <c r="A565" t="s">
        <v>1162</v>
      </c>
      <c r="B565" t="s">
        <v>1163</v>
      </c>
      <c r="C565" t="s">
        <v>313</v>
      </c>
      <c r="D565" t="s">
        <v>314</v>
      </c>
      <c r="E565" t="s">
        <v>588</v>
      </c>
      <c r="F565" t="s">
        <v>589</v>
      </c>
      <c r="G565" t="s">
        <v>1174</v>
      </c>
      <c r="H565" t="s">
        <v>1175</v>
      </c>
      <c r="I565" t="s">
        <v>1220</v>
      </c>
      <c r="J565" t="s">
        <v>1221</v>
      </c>
      <c r="K565" t="s">
        <v>1222</v>
      </c>
      <c r="L565" t="s">
        <v>1223</v>
      </c>
      <c r="M565" t="s">
        <v>1235</v>
      </c>
      <c r="N565" t="s">
        <v>1225</v>
      </c>
      <c r="O565" t="s">
        <v>102</v>
      </c>
      <c r="P565" t="s">
        <v>103</v>
      </c>
      <c r="Q565">
        <v>0</v>
      </c>
      <c r="R565">
        <v>50000</v>
      </c>
      <c r="S565">
        <v>50000</v>
      </c>
    </row>
    <row r="566" spans="1:19" x14ac:dyDescent="0.25">
      <c r="A566" t="s">
        <v>1162</v>
      </c>
      <c r="B566" t="s">
        <v>1163</v>
      </c>
      <c r="C566" t="s">
        <v>313</v>
      </c>
      <c r="D566" t="s">
        <v>314</v>
      </c>
      <c r="E566" t="s">
        <v>588</v>
      </c>
      <c r="F566" t="s">
        <v>589</v>
      </c>
      <c r="G566" t="s">
        <v>1174</v>
      </c>
      <c r="H566" t="s">
        <v>1175</v>
      </c>
      <c r="I566" t="s">
        <v>1236</v>
      </c>
      <c r="J566" t="s">
        <v>1237</v>
      </c>
      <c r="K566" t="s">
        <v>1238</v>
      </c>
      <c r="L566" t="s">
        <v>1229</v>
      </c>
      <c r="M566" t="s">
        <v>1239</v>
      </c>
      <c r="N566" t="s">
        <v>1240</v>
      </c>
      <c r="O566" t="s">
        <v>102</v>
      </c>
      <c r="P566" t="s">
        <v>103</v>
      </c>
      <c r="Q566">
        <v>0</v>
      </c>
      <c r="R566">
        <v>30000</v>
      </c>
      <c r="S566">
        <v>30000</v>
      </c>
    </row>
    <row r="567" spans="1:19" x14ac:dyDescent="0.25">
      <c r="A567" t="s">
        <v>1162</v>
      </c>
      <c r="B567" t="s">
        <v>1163</v>
      </c>
      <c r="C567" t="s">
        <v>313</v>
      </c>
      <c r="D567" t="s">
        <v>314</v>
      </c>
      <c r="E567" t="s">
        <v>588</v>
      </c>
      <c r="F567" t="s">
        <v>589</v>
      </c>
      <c r="G567" t="s">
        <v>1174</v>
      </c>
      <c r="H567" t="s">
        <v>1175</v>
      </c>
      <c r="I567" t="s">
        <v>1226</v>
      </c>
      <c r="J567" t="s">
        <v>1227</v>
      </c>
      <c r="K567" t="s">
        <v>1228</v>
      </c>
      <c r="L567" t="s">
        <v>1229</v>
      </c>
      <c r="M567" t="s">
        <v>1241</v>
      </c>
      <c r="N567" t="s">
        <v>1231</v>
      </c>
      <c r="O567" t="s">
        <v>355</v>
      </c>
      <c r="P567" t="s">
        <v>356</v>
      </c>
      <c r="Q567">
        <v>0</v>
      </c>
      <c r="R567">
        <v>21327</v>
      </c>
      <c r="S567">
        <v>21327</v>
      </c>
    </row>
    <row r="568" spans="1:19" x14ac:dyDescent="0.25">
      <c r="A568" t="s">
        <v>1162</v>
      </c>
      <c r="B568" t="s">
        <v>1163</v>
      </c>
      <c r="C568" t="s">
        <v>21</v>
      </c>
      <c r="D568" t="s">
        <v>22</v>
      </c>
      <c r="E568" t="s">
        <v>208</v>
      </c>
      <c r="F568" t="s">
        <v>209</v>
      </c>
      <c r="G568" t="s">
        <v>1174</v>
      </c>
      <c r="H568" t="s">
        <v>1175</v>
      </c>
      <c r="I568" t="s">
        <v>1176</v>
      </c>
      <c r="J568" t="s">
        <v>1177</v>
      </c>
      <c r="K568" t="s">
        <v>1184</v>
      </c>
      <c r="L568" t="s">
        <v>1185</v>
      </c>
      <c r="M568" t="s">
        <v>1187</v>
      </c>
      <c r="N568" t="s">
        <v>218</v>
      </c>
      <c r="O568" t="s">
        <v>102</v>
      </c>
      <c r="P568" t="s">
        <v>103</v>
      </c>
      <c r="Q568">
        <v>79</v>
      </c>
      <c r="R568">
        <v>0</v>
      </c>
      <c r="S568">
        <v>79</v>
      </c>
    </row>
    <row r="569" spans="1:19" x14ac:dyDescent="0.25">
      <c r="A569" t="s">
        <v>1162</v>
      </c>
      <c r="B569" t="s">
        <v>1163</v>
      </c>
      <c r="C569" t="s">
        <v>299</v>
      </c>
      <c r="D569" t="s">
        <v>300</v>
      </c>
      <c r="E569" t="s">
        <v>460</v>
      </c>
      <c r="F569" t="s">
        <v>461</v>
      </c>
      <c r="G569" t="s">
        <v>1174</v>
      </c>
      <c r="H569" t="s">
        <v>1175</v>
      </c>
      <c r="I569" t="s">
        <v>1176</v>
      </c>
      <c r="J569" t="s">
        <v>1177</v>
      </c>
      <c r="K569" t="s">
        <v>1204</v>
      </c>
      <c r="L569" t="s">
        <v>1205</v>
      </c>
      <c r="M569" t="s">
        <v>1242</v>
      </c>
      <c r="N569" t="s">
        <v>1243</v>
      </c>
      <c r="O569" t="s">
        <v>1244</v>
      </c>
      <c r="P569" t="s">
        <v>1245</v>
      </c>
      <c r="Q569">
        <v>54000</v>
      </c>
      <c r="R569">
        <v>0</v>
      </c>
      <c r="S569">
        <v>54000</v>
      </c>
    </row>
    <row r="570" spans="1:19" x14ac:dyDescent="0.25">
      <c r="A570" t="s">
        <v>1162</v>
      </c>
      <c r="B570" t="s">
        <v>1163</v>
      </c>
      <c r="C570" t="s">
        <v>299</v>
      </c>
      <c r="D570" t="s">
        <v>300</v>
      </c>
      <c r="E570" t="s">
        <v>301</v>
      </c>
      <c r="F570" t="s">
        <v>302</v>
      </c>
      <c r="G570" t="s">
        <v>1174</v>
      </c>
      <c r="H570" t="s">
        <v>1175</v>
      </c>
      <c r="I570" t="s">
        <v>1176</v>
      </c>
      <c r="J570" t="s">
        <v>1177</v>
      </c>
      <c r="K570" t="s">
        <v>1204</v>
      </c>
      <c r="L570" t="s">
        <v>1205</v>
      </c>
      <c r="M570" t="s">
        <v>1242</v>
      </c>
      <c r="N570" t="s">
        <v>1243</v>
      </c>
      <c r="O570" t="s">
        <v>138</v>
      </c>
      <c r="P570" t="s">
        <v>139</v>
      </c>
      <c r="Q570">
        <v>365777.9</v>
      </c>
      <c r="R570">
        <v>29683.100000000002</v>
      </c>
      <c r="S570">
        <v>395461.00000000006</v>
      </c>
    </row>
    <row r="571" spans="1:19" x14ac:dyDescent="0.25">
      <c r="A571" t="s">
        <v>1162</v>
      </c>
      <c r="B571" t="s">
        <v>1163</v>
      </c>
      <c r="C571" t="s">
        <v>299</v>
      </c>
      <c r="D571" t="s">
        <v>300</v>
      </c>
      <c r="E571" t="s">
        <v>301</v>
      </c>
      <c r="F571" t="s">
        <v>302</v>
      </c>
      <c r="G571" t="s">
        <v>1174</v>
      </c>
      <c r="H571" t="s">
        <v>1175</v>
      </c>
      <c r="I571" t="s">
        <v>1176</v>
      </c>
      <c r="J571" t="s">
        <v>1177</v>
      </c>
      <c r="K571" t="s">
        <v>1204</v>
      </c>
      <c r="L571" t="s">
        <v>1205</v>
      </c>
      <c r="M571" t="s">
        <v>1242</v>
      </c>
      <c r="N571" t="s">
        <v>1243</v>
      </c>
      <c r="O571" t="s">
        <v>1212</v>
      </c>
      <c r="P571" t="s">
        <v>1213</v>
      </c>
      <c r="Q571">
        <v>5700</v>
      </c>
      <c r="R571">
        <v>0</v>
      </c>
      <c r="S571">
        <v>5700</v>
      </c>
    </row>
    <row r="572" spans="1:19" x14ac:dyDescent="0.25">
      <c r="A572" t="s">
        <v>1162</v>
      </c>
      <c r="B572" t="s">
        <v>1163</v>
      </c>
      <c r="C572" t="s">
        <v>299</v>
      </c>
      <c r="D572" t="s">
        <v>300</v>
      </c>
      <c r="E572" t="s">
        <v>301</v>
      </c>
      <c r="F572" t="s">
        <v>302</v>
      </c>
      <c r="G572" t="s">
        <v>1174</v>
      </c>
      <c r="H572" t="s">
        <v>1175</v>
      </c>
      <c r="I572" t="s">
        <v>1176</v>
      </c>
      <c r="J572" t="s">
        <v>1177</v>
      </c>
      <c r="K572" t="s">
        <v>1204</v>
      </c>
      <c r="L572" t="s">
        <v>1205</v>
      </c>
      <c r="M572" t="s">
        <v>1242</v>
      </c>
      <c r="N572" t="s">
        <v>1243</v>
      </c>
      <c r="O572" t="s">
        <v>102</v>
      </c>
      <c r="P572" t="s">
        <v>103</v>
      </c>
      <c r="Q572">
        <v>1223.8</v>
      </c>
      <c r="R572">
        <v>0</v>
      </c>
      <c r="S572">
        <v>1223.8</v>
      </c>
    </row>
    <row r="573" spans="1:19" x14ac:dyDescent="0.25">
      <c r="A573" t="s">
        <v>1246</v>
      </c>
      <c r="B573" t="s">
        <v>1247</v>
      </c>
      <c r="C573" t="s">
        <v>313</v>
      </c>
      <c r="D573" t="s">
        <v>314</v>
      </c>
      <c r="E573" t="s">
        <v>315</v>
      </c>
      <c r="F573" t="s">
        <v>316</v>
      </c>
      <c r="G573" t="s">
        <v>317</v>
      </c>
      <c r="H573" t="s">
        <v>318</v>
      </c>
      <c r="I573" t="s">
        <v>319</v>
      </c>
      <c r="J573" t="s">
        <v>320</v>
      </c>
      <c r="K573" t="s">
        <v>321</v>
      </c>
      <c r="L573" t="s">
        <v>322</v>
      </c>
      <c r="M573" t="s">
        <v>1248</v>
      </c>
      <c r="N573" t="s">
        <v>1249</v>
      </c>
      <c r="O573" t="s">
        <v>102</v>
      </c>
      <c r="P573" t="s">
        <v>103</v>
      </c>
      <c r="Q573">
        <v>960.40000000000009</v>
      </c>
      <c r="R573">
        <v>91.5</v>
      </c>
      <c r="S573">
        <v>1051.9000000000001</v>
      </c>
    </row>
    <row r="574" spans="1:19" x14ac:dyDescent="0.25">
      <c r="A574" t="s">
        <v>1246</v>
      </c>
      <c r="B574" t="s">
        <v>1247</v>
      </c>
      <c r="C574" t="s">
        <v>313</v>
      </c>
      <c r="D574" t="s">
        <v>314</v>
      </c>
      <c r="E574" t="s">
        <v>315</v>
      </c>
      <c r="F574" t="s">
        <v>316</v>
      </c>
      <c r="G574" t="s">
        <v>317</v>
      </c>
      <c r="H574" t="s">
        <v>318</v>
      </c>
      <c r="I574" t="s">
        <v>319</v>
      </c>
      <c r="J574" t="s">
        <v>320</v>
      </c>
      <c r="K574" t="s">
        <v>321</v>
      </c>
      <c r="L574" t="s">
        <v>322</v>
      </c>
      <c r="M574" t="s">
        <v>323</v>
      </c>
      <c r="N574" t="s">
        <v>257</v>
      </c>
      <c r="O574" t="s">
        <v>242</v>
      </c>
      <c r="P574" t="s">
        <v>243</v>
      </c>
      <c r="Q574">
        <v>16418.099999999999</v>
      </c>
      <c r="R574">
        <v>3120.3</v>
      </c>
      <c r="S574">
        <v>19538.399999999998</v>
      </c>
    </row>
    <row r="575" spans="1:19" x14ac:dyDescent="0.25">
      <c r="A575" t="s">
        <v>1246</v>
      </c>
      <c r="B575" t="s">
        <v>1247</v>
      </c>
      <c r="C575" t="s">
        <v>313</v>
      </c>
      <c r="D575" t="s">
        <v>314</v>
      </c>
      <c r="E575" t="s">
        <v>315</v>
      </c>
      <c r="F575" t="s">
        <v>316</v>
      </c>
      <c r="G575" t="s">
        <v>317</v>
      </c>
      <c r="H575" t="s">
        <v>318</v>
      </c>
      <c r="I575" t="s">
        <v>319</v>
      </c>
      <c r="J575" t="s">
        <v>320</v>
      </c>
      <c r="K575" t="s">
        <v>321</v>
      </c>
      <c r="L575" t="s">
        <v>322</v>
      </c>
      <c r="M575" t="s">
        <v>323</v>
      </c>
      <c r="N575" t="s">
        <v>257</v>
      </c>
      <c r="O575" t="s">
        <v>244</v>
      </c>
      <c r="P575" t="s">
        <v>245</v>
      </c>
      <c r="Q575">
        <v>284.60000000000002</v>
      </c>
      <c r="R575">
        <v>40</v>
      </c>
      <c r="S575">
        <v>324.60000000000002</v>
      </c>
    </row>
    <row r="576" spans="1:19" x14ac:dyDescent="0.25">
      <c r="A576" t="s">
        <v>1246</v>
      </c>
      <c r="B576" t="s">
        <v>1247</v>
      </c>
      <c r="C576" t="s">
        <v>313</v>
      </c>
      <c r="D576" t="s">
        <v>314</v>
      </c>
      <c r="E576" t="s">
        <v>315</v>
      </c>
      <c r="F576" t="s">
        <v>316</v>
      </c>
      <c r="G576" t="s">
        <v>317</v>
      </c>
      <c r="H576" t="s">
        <v>318</v>
      </c>
      <c r="I576" t="s">
        <v>319</v>
      </c>
      <c r="J576" t="s">
        <v>320</v>
      </c>
      <c r="K576" t="s">
        <v>321</v>
      </c>
      <c r="L576" t="s">
        <v>322</v>
      </c>
      <c r="M576" t="s">
        <v>323</v>
      </c>
      <c r="N576" t="s">
        <v>257</v>
      </c>
      <c r="O576" t="s">
        <v>246</v>
      </c>
      <c r="P576" t="s">
        <v>247</v>
      </c>
      <c r="Q576">
        <v>4958.2</v>
      </c>
      <c r="R576">
        <v>942.69999999999993</v>
      </c>
      <c r="S576">
        <v>5900.9</v>
      </c>
    </row>
    <row r="577" spans="1:19" x14ac:dyDescent="0.25">
      <c r="A577" t="s">
        <v>1246</v>
      </c>
      <c r="B577" t="s">
        <v>1247</v>
      </c>
      <c r="C577" t="s">
        <v>313</v>
      </c>
      <c r="D577" t="s">
        <v>314</v>
      </c>
      <c r="E577" t="s">
        <v>315</v>
      </c>
      <c r="F577" t="s">
        <v>316</v>
      </c>
      <c r="G577" t="s">
        <v>317</v>
      </c>
      <c r="H577" t="s">
        <v>318</v>
      </c>
      <c r="I577" t="s">
        <v>319</v>
      </c>
      <c r="J577" t="s">
        <v>320</v>
      </c>
      <c r="K577" t="s">
        <v>321</v>
      </c>
      <c r="L577" t="s">
        <v>322</v>
      </c>
      <c r="M577" t="s">
        <v>323</v>
      </c>
      <c r="N577" t="s">
        <v>257</v>
      </c>
      <c r="O577" t="s">
        <v>82</v>
      </c>
      <c r="P577" t="s">
        <v>83</v>
      </c>
      <c r="Q577">
        <v>1012.2</v>
      </c>
      <c r="R577">
        <v>232.8</v>
      </c>
      <c r="S577">
        <v>1245</v>
      </c>
    </row>
    <row r="578" spans="1:19" x14ac:dyDescent="0.25">
      <c r="A578" t="s">
        <v>1246</v>
      </c>
      <c r="B578" t="s">
        <v>1247</v>
      </c>
      <c r="C578" t="s">
        <v>313</v>
      </c>
      <c r="D578" t="s">
        <v>314</v>
      </c>
      <c r="E578" t="s">
        <v>315</v>
      </c>
      <c r="F578" t="s">
        <v>316</v>
      </c>
      <c r="G578" t="s">
        <v>317</v>
      </c>
      <c r="H578" t="s">
        <v>318</v>
      </c>
      <c r="I578" t="s">
        <v>319</v>
      </c>
      <c r="J578" t="s">
        <v>320</v>
      </c>
      <c r="K578" t="s">
        <v>321</v>
      </c>
      <c r="L578" t="s">
        <v>322</v>
      </c>
      <c r="M578" t="s">
        <v>323</v>
      </c>
      <c r="N578" t="s">
        <v>257</v>
      </c>
      <c r="O578" t="s">
        <v>102</v>
      </c>
      <c r="P578" t="s">
        <v>103</v>
      </c>
      <c r="Q578">
        <v>4607.3999999999996</v>
      </c>
      <c r="R578">
        <v>1442</v>
      </c>
      <c r="S578">
        <v>6049.4</v>
      </c>
    </row>
    <row r="579" spans="1:19" x14ac:dyDescent="0.25">
      <c r="A579" t="s">
        <v>1246</v>
      </c>
      <c r="B579" t="s">
        <v>1247</v>
      </c>
      <c r="C579" t="s">
        <v>313</v>
      </c>
      <c r="D579" t="s">
        <v>314</v>
      </c>
      <c r="E579" t="s">
        <v>315</v>
      </c>
      <c r="F579" t="s">
        <v>316</v>
      </c>
      <c r="G579" t="s">
        <v>317</v>
      </c>
      <c r="H579" t="s">
        <v>318</v>
      </c>
      <c r="I579" t="s">
        <v>319</v>
      </c>
      <c r="J579" t="s">
        <v>320</v>
      </c>
      <c r="K579" t="s">
        <v>321</v>
      </c>
      <c r="L579" t="s">
        <v>322</v>
      </c>
      <c r="M579" t="s">
        <v>323</v>
      </c>
      <c r="N579" t="s">
        <v>257</v>
      </c>
      <c r="O579" t="s">
        <v>248</v>
      </c>
      <c r="P579" t="s">
        <v>249</v>
      </c>
      <c r="Q579">
        <v>26.1</v>
      </c>
      <c r="R579">
        <v>0</v>
      </c>
      <c r="S579">
        <v>26.1</v>
      </c>
    </row>
    <row r="580" spans="1:19" x14ac:dyDescent="0.25">
      <c r="A580" t="s">
        <v>1246</v>
      </c>
      <c r="B580" t="s">
        <v>1247</v>
      </c>
      <c r="C580" t="s">
        <v>313</v>
      </c>
      <c r="D580" t="s">
        <v>314</v>
      </c>
      <c r="E580" t="s">
        <v>315</v>
      </c>
      <c r="F580" t="s">
        <v>316</v>
      </c>
      <c r="G580" t="s">
        <v>317</v>
      </c>
      <c r="H580" t="s">
        <v>318</v>
      </c>
      <c r="I580" t="s">
        <v>319</v>
      </c>
      <c r="J580" t="s">
        <v>320</v>
      </c>
      <c r="K580" t="s">
        <v>321</v>
      </c>
      <c r="L580" t="s">
        <v>322</v>
      </c>
      <c r="M580" t="s">
        <v>324</v>
      </c>
      <c r="N580" t="s">
        <v>218</v>
      </c>
      <c r="O580" t="s">
        <v>102</v>
      </c>
      <c r="P580" t="s">
        <v>103</v>
      </c>
      <c r="Q580">
        <v>96.8</v>
      </c>
      <c r="R580">
        <v>0</v>
      </c>
      <c r="S580">
        <v>96.8</v>
      </c>
    </row>
    <row r="581" spans="1:19" x14ac:dyDescent="0.25">
      <c r="A581" t="s">
        <v>1250</v>
      </c>
      <c r="B581" t="s">
        <v>1251</v>
      </c>
      <c r="C581" t="s">
        <v>313</v>
      </c>
      <c r="D581" t="s">
        <v>314</v>
      </c>
      <c r="E581" t="s">
        <v>1252</v>
      </c>
      <c r="F581" t="s">
        <v>1253</v>
      </c>
      <c r="G581" t="s">
        <v>773</v>
      </c>
      <c r="H581" t="s">
        <v>774</v>
      </c>
      <c r="I581" t="s">
        <v>1254</v>
      </c>
      <c r="J581" t="s">
        <v>1255</v>
      </c>
      <c r="K581" t="s">
        <v>1256</v>
      </c>
      <c r="L581" t="s">
        <v>1257</v>
      </c>
      <c r="M581" t="s">
        <v>1258</v>
      </c>
      <c r="N581" t="s">
        <v>1259</v>
      </c>
      <c r="O581" t="s">
        <v>64</v>
      </c>
      <c r="P581" t="s">
        <v>65</v>
      </c>
      <c r="Q581">
        <v>2386.6</v>
      </c>
      <c r="R581">
        <v>0</v>
      </c>
      <c r="S581">
        <v>2386.6</v>
      </c>
    </row>
    <row r="582" spans="1:19" x14ac:dyDescent="0.25">
      <c r="A582" t="s">
        <v>1250</v>
      </c>
      <c r="B582" t="s">
        <v>1251</v>
      </c>
      <c r="C582" t="s">
        <v>313</v>
      </c>
      <c r="D582" t="s">
        <v>314</v>
      </c>
      <c r="E582" t="s">
        <v>1252</v>
      </c>
      <c r="F582" t="s">
        <v>1253</v>
      </c>
      <c r="G582" t="s">
        <v>773</v>
      </c>
      <c r="H582" t="s">
        <v>774</v>
      </c>
      <c r="I582" t="s">
        <v>1254</v>
      </c>
      <c r="J582" t="s">
        <v>1255</v>
      </c>
      <c r="K582" t="s">
        <v>1256</v>
      </c>
      <c r="L582" t="s">
        <v>1257</v>
      </c>
      <c r="M582" t="s">
        <v>1260</v>
      </c>
      <c r="N582" t="s">
        <v>1261</v>
      </c>
      <c r="O582" t="s">
        <v>64</v>
      </c>
      <c r="P582" t="s">
        <v>65</v>
      </c>
      <c r="Q582">
        <v>5672.5</v>
      </c>
      <c r="R582">
        <v>21715.9</v>
      </c>
      <c r="S582">
        <v>27388.400000000001</v>
      </c>
    </row>
    <row r="583" spans="1:19" x14ac:dyDescent="0.25">
      <c r="A583" t="s">
        <v>1250</v>
      </c>
      <c r="B583" t="s">
        <v>1251</v>
      </c>
      <c r="C583" t="s">
        <v>313</v>
      </c>
      <c r="D583" t="s">
        <v>314</v>
      </c>
      <c r="E583" t="s">
        <v>1252</v>
      </c>
      <c r="F583" t="s">
        <v>1253</v>
      </c>
      <c r="G583" t="s">
        <v>773</v>
      </c>
      <c r="H583" t="s">
        <v>774</v>
      </c>
      <c r="I583" t="s">
        <v>1254</v>
      </c>
      <c r="J583" t="s">
        <v>1255</v>
      </c>
      <c r="K583" t="s">
        <v>1256</v>
      </c>
      <c r="L583" t="s">
        <v>1257</v>
      </c>
      <c r="M583" t="s">
        <v>1262</v>
      </c>
      <c r="N583" t="s">
        <v>1263</v>
      </c>
      <c r="O583" t="s">
        <v>355</v>
      </c>
      <c r="P583" t="s">
        <v>356</v>
      </c>
      <c r="Q583">
        <v>62345.7</v>
      </c>
      <c r="R583">
        <v>0</v>
      </c>
      <c r="S583">
        <v>62345.7</v>
      </c>
    </row>
    <row r="584" spans="1:19" x14ac:dyDescent="0.25">
      <c r="A584" t="s">
        <v>1250</v>
      </c>
      <c r="B584" t="s">
        <v>1251</v>
      </c>
      <c r="C584" t="s">
        <v>313</v>
      </c>
      <c r="D584" t="s">
        <v>314</v>
      </c>
      <c r="E584" t="s">
        <v>1252</v>
      </c>
      <c r="F584" t="s">
        <v>1253</v>
      </c>
      <c r="G584" t="s">
        <v>773</v>
      </c>
      <c r="H584" t="s">
        <v>774</v>
      </c>
      <c r="I584" t="s">
        <v>1254</v>
      </c>
      <c r="J584" t="s">
        <v>1255</v>
      </c>
      <c r="K584" t="s">
        <v>1256</v>
      </c>
      <c r="L584" t="s">
        <v>1257</v>
      </c>
      <c r="M584" t="s">
        <v>1264</v>
      </c>
      <c r="N584" t="s">
        <v>1265</v>
      </c>
      <c r="O584" t="s">
        <v>355</v>
      </c>
      <c r="P584" t="s">
        <v>356</v>
      </c>
      <c r="Q584">
        <v>57370</v>
      </c>
      <c r="R584">
        <v>0</v>
      </c>
      <c r="S584">
        <v>57370</v>
      </c>
    </row>
    <row r="585" spans="1:19" x14ac:dyDescent="0.25">
      <c r="A585" t="s">
        <v>1250</v>
      </c>
      <c r="B585" t="s">
        <v>1251</v>
      </c>
      <c r="C585" t="s">
        <v>313</v>
      </c>
      <c r="D585" t="s">
        <v>314</v>
      </c>
      <c r="E585" t="s">
        <v>1252</v>
      </c>
      <c r="F585" t="s">
        <v>1253</v>
      </c>
      <c r="G585" t="s">
        <v>122</v>
      </c>
      <c r="H585" t="s">
        <v>123</v>
      </c>
      <c r="I585" t="s">
        <v>124</v>
      </c>
      <c r="J585" t="s">
        <v>125</v>
      </c>
      <c r="K585" t="s">
        <v>126</v>
      </c>
      <c r="L585" t="s">
        <v>127</v>
      </c>
      <c r="M585" t="s">
        <v>128</v>
      </c>
      <c r="N585" t="s">
        <v>129</v>
      </c>
      <c r="O585" t="s">
        <v>33</v>
      </c>
      <c r="P585" t="s">
        <v>34</v>
      </c>
      <c r="Q585">
        <v>99514.5</v>
      </c>
      <c r="R585">
        <v>0</v>
      </c>
      <c r="S585">
        <v>99514.5</v>
      </c>
    </row>
    <row r="586" spans="1:19" x14ac:dyDescent="0.25">
      <c r="A586" t="s">
        <v>1250</v>
      </c>
      <c r="B586" t="s">
        <v>1251</v>
      </c>
      <c r="C586" t="s">
        <v>313</v>
      </c>
      <c r="D586" t="s">
        <v>314</v>
      </c>
      <c r="E586" t="s">
        <v>1252</v>
      </c>
      <c r="F586" t="s">
        <v>1253</v>
      </c>
      <c r="G586" t="s">
        <v>122</v>
      </c>
      <c r="H586" t="s">
        <v>123</v>
      </c>
      <c r="I586" t="s">
        <v>124</v>
      </c>
      <c r="J586" t="s">
        <v>125</v>
      </c>
      <c r="K586" t="s">
        <v>126</v>
      </c>
      <c r="L586" t="s">
        <v>127</v>
      </c>
      <c r="M586" t="s">
        <v>130</v>
      </c>
      <c r="N586" t="s">
        <v>131</v>
      </c>
      <c r="O586" t="s">
        <v>33</v>
      </c>
      <c r="P586" t="s">
        <v>34</v>
      </c>
      <c r="Q586">
        <v>1005.2</v>
      </c>
      <c r="R586">
        <v>0</v>
      </c>
      <c r="S586">
        <v>1005.2</v>
      </c>
    </row>
    <row r="587" spans="1:19" x14ac:dyDescent="0.25">
      <c r="A587" t="s">
        <v>1250</v>
      </c>
      <c r="B587" t="s">
        <v>1251</v>
      </c>
      <c r="C587" t="s">
        <v>313</v>
      </c>
      <c r="D587" t="s">
        <v>314</v>
      </c>
      <c r="E587" t="s">
        <v>1252</v>
      </c>
      <c r="F587" t="s">
        <v>1253</v>
      </c>
      <c r="G587" t="s">
        <v>773</v>
      </c>
      <c r="H587" t="s">
        <v>774</v>
      </c>
      <c r="I587" t="s">
        <v>1254</v>
      </c>
      <c r="J587" t="s">
        <v>1255</v>
      </c>
      <c r="K587" t="s">
        <v>1256</v>
      </c>
      <c r="L587" t="s">
        <v>1257</v>
      </c>
      <c r="M587" t="s">
        <v>1266</v>
      </c>
      <c r="N587" t="s">
        <v>1267</v>
      </c>
      <c r="O587" t="s">
        <v>33</v>
      </c>
      <c r="P587" t="s">
        <v>34</v>
      </c>
      <c r="Q587">
        <v>22158.9</v>
      </c>
      <c r="R587">
        <v>-22158.9</v>
      </c>
      <c r="S587">
        <v>0</v>
      </c>
    </row>
    <row r="588" spans="1:19" x14ac:dyDescent="0.25">
      <c r="A588" t="s">
        <v>1250</v>
      </c>
      <c r="B588" t="s">
        <v>1251</v>
      </c>
      <c r="C588" t="s">
        <v>313</v>
      </c>
      <c r="D588" t="s">
        <v>314</v>
      </c>
      <c r="E588" t="s">
        <v>671</v>
      </c>
      <c r="F588" t="s">
        <v>672</v>
      </c>
      <c r="G588" t="s">
        <v>773</v>
      </c>
      <c r="H588" t="s">
        <v>774</v>
      </c>
      <c r="I588" t="s">
        <v>1268</v>
      </c>
      <c r="J588" t="s">
        <v>1269</v>
      </c>
      <c r="K588" t="s">
        <v>1270</v>
      </c>
      <c r="L588" t="s">
        <v>1271</v>
      </c>
      <c r="M588" t="s">
        <v>1272</v>
      </c>
      <c r="N588" t="s">
        <v>716</v>
      </c>
      <c r="O588" t="s">
        <v>41</v>
      </c>
      <c r="P588" t="s">
        <v>42</v>
      </c>
      <c r="Q588">
        <v>7999</v>
      </c>
      <c r="R588">
        <v>0</v>
      </c>
      <c r="S588">
        <v>7999</v>
      </c>
    </row>
    <row r="589" spans="1:19" x14ac:dyDescent="0.25">
      <c r="A589" t="s">
        <v>1250</v>
      </c>
      <c r="B589" t="s">
        <v>1251</v>
      </c>
      <c r="C589" t="s">
        <v>313</v>
      </c>
      <c r="D589" t="s">
        <v>314</v>
      </c>
      <c r="E589" t="s">
        <v>671</v>
      </c>
      <c r="F589" t="s">
        <v>672</v>
      </c>
      <c r="G589" t="s">
        <v>773</v>
      </c>
      <c r="H589" t="s">
        <v>774</v>
      </c>
      <c r="I589" t="s">
        <v>1268</v>
      </c>
      <c r="J589" t="s">
        <v>1269</v>
      </c>
      <c r="K589" t="s">
        <v>1270</v>
      </c>
      <c r="L589" t="s">
        <v>1271</v>
      </c>
      <c r="M589" t="s">
        <v>1272</v>
      </c>
      <c r="N589" t="s">
        <v>716</v>
      </c>
      <c r="O589" t="s">
        <v>41</v>
      </c>
      <c r="P589" t="s">
        <v>42</v>
      </c>
      <c r="Q589">
        <v>125318.1</v>
      </c>
      <c r="R589">
        <v>0</v>
      </c>
      <c r="S589">
        <v>125318.1</v>
      </c>
    </row>
    <row r="590" spans="1:19" x14ac:dyDescent="0.25">
      <c r="A590" t="s">
        <v>1250</v>
      </c>
      <c r="B590" t="s">
        <v>1251</v>
      </c>
      <c r="C590" t="s">
        <v>313</v>
      </c>
      <c r="D590" t="s">
        <v>314</v>
      </c>
      <c r="E590" t="s">
        <v>671</v>
      </c>
      <c r="F590" t="s">
        <v>672</v>
      </c>
      <c r="G590" t="s">
        <v>773</v>
      </c>
      <c r="H590" t="s">
        <v>774</v>
      </c>
      <c r="I590" t="s">
        <v>1268</v>
      </c>
      <c r="J590" t="s">
        <v>1269</v>
      </c>
      <c r="K590" t="s">
        <v>1270</v>
      </c>
      <c r="L590" t="s">
        <v>1271</v>
      </c>
      <c r="M590" t="s">
        <v>1273</v>
      </c>
      <c r="N590" t="s">
        <v>394</v>
      </c>
      <c r="O590" t="s">
        <v>41</v>
      </c>
      <c r="P590" t="s">
        <v>42</v>
      </c>
      <c r="Q590">
        <v>44912</v>
      </c>
      <c r="R590">
        <v>-44912</v>
      </c>
      <c r="S590">
        <v>0</v>
      </c>
    </row>
    <row r="591" spans="1:19" x14ac:dyDescent="0.25">
      <c r="A591" t="s">
        <v>1250</v>
      </c>
      <c r="B591" t="s">
        <v>1251</v>
      </c>
      <c r="C591" t="s">
        <v>313</v>
      </c>
      <c r="D591" t="s">
        <v>314</v>
      </c>
      <c r="E591" t="s">
        <v>671</v>
      </c>
      <c r="F591" t="s">
        <v>672</v>
      </c>
      <c r="G591" t="s">
        <v>773</v>
      </c>
      <c r="H591" t="s">
        <v>774</v>
      </c>
      <c r="I591" t="s">
        <v>1268</v>
      </c>
      <c r="J591" t="s">
        <v>1269</v>
      </c>
      <c r="K591" t="s">
        <v>1270</v>
      </c>
      <c r="L591" t="s">
        <v>1271</v>
      </c>
      <c r="M591" t="s">
        <v>1273</v>
      </c>
      <c r="N591" t="s">
        <v>394</v>
      </c>
      <c r="O591" t="s">
        <v>41</v>
      </c>
      <c r="P591" t="s">
        <v>42</v>
      </c>
      <c r="Q591">
        <v>75882.2</v>
      </c>
      <c r="R591">
        <v>-75882.2</v>
      </c>
      <c r="S591">
        <v>0</v>
      </c>
    </row>
    <row r="592" spans="1:19" x14ac:dyDescent="0.25">
      <c r="A592" t="s">
        <v>1250</v>
      </c>
      <c r="B592" t="s">
        <v>1251</v>
      </c>
      <c r="C592" t="s">
        <v>313</v>
      </c>
      <c r="D592" t="s">
        <v>314</v>
      </c>
      <c r="E592" t="s">
        <v>671</v>
      </c>
      <c r="F592" t="s">
        <v>672</v>
      </c>
      <c r="G592" t="s">
        <v>773</v>
      </c>
      <c r="H592" t="s">
        <v>774</v>
      </c>
      <c r="I592" t="s">
        <v>1268</v>
      </c>
      <c r="J592" t="s">
        <v>1269</v>
      </c>
      <c r="K592" t="s">
        <v>1274</v>
      </c>
      <c r="L592" t="s">
        <v>1275</v>
      </c>
      <c r="M592" t="s">
        <v>1276</v>
      </c>
      <c r="N592" t="s">
        <v>1277</v>
      </c>
      <c r="O592" t="s">
        <v>653</v>
      </c>
      <c r="P592" t="s">
        <v>654</v>
      </c>
      <c r="Q592">
        <v>17473</v>
      </c>
      <c r="R592">
        <v>-8458</v>
      </c>
      <c r="S592">
        <v>9015</v>
      </c>
    </row>
    <row r="593" spans="1:19" x14ac:dyDescent="0.25">
      <c r="A593" t="s">
        <v>1250</v>
      </c>
      <c r="B593" t="s">
        <v>1251</v>
      </c>
      <c r="C593" t="s">
        <v>313</v>
      </c>
      <c r="D593" t="s">
        <v>314</v>
      </c>
      <c r="E593" t="s">
        <v>671</v>
      </c>
      <c r="F593" t="s">
        <v>672</v>
      </c>
      <c r="G593" t="s">
        <v>773</v>
      </c>
      <c r="H593" t="s">
        <v>774</v>
      </c>
      <c r="I593" t="s">
        <v>1268</v>
      </c>
      <c r="J593" t="s">
        <v>1269</v>
      </c>
      <c r="K593" t="s">
        <v>1274</v>
      </c>
      <c r="L593" t="s">
        <v>1275</v>
      </c>
      <c r="M593" t="s">
        <v>1276</v>
      </c>
      <c r="N593" t="s">
        <v>1277</v>
      </c>
      <c r="O593" t="s">
        <v>873</v>
      </c>
      <c r="P593" t="s">
        <v>874</v>
      </c>
      <c r="Q593">
        <v>151760.5</v>
      </c>
      <c r="R593">
        <v>-138760.5</v>
      </c>
      <c r="S593">
        <v>13000</v>
      </c>
    </row>
    <row r="594" spans="1:19" x14ac:dyDescent="0.25">
      <c r="A594" t="s">
        <v>1250</v>
      </c>
      <c r="B594" t="s">
        <v>1251</v>
      </c>
      <c r="C594" t="s">
        <v>313</v>
      </c>
      <c r="D594" t="s">
        <v>314</v>
      </c>
      <c r="E594" t="s">
        <v>671</v>
      </c>
      <c r="F594" t="s">
        <v>672</v>
      </c>
      <c r="G594" t="s">
        <v>773</v>
      </c>
      <c r="H594" t="s">
        <v>774</v>
      </c>
      <c r="I594" t="s">
        <v>1268</v>
      </c>
      <c r="J594" t="s">
        <v>1269</v>
      </c>
      <c r="K594" t="s">
        <v>1274</v>
      </c>
      <c r="L594" t="s">
        <v>1275</v>
      </c>
      <c r="M594" t="s">
        <v>1276</v>
      </c>
      <c r="N594" t="s">
        <v>1277</v>
      </c>
      <c r="O594" t="s">
        <v>102</v>
      </c>
      <c r="P594" t="s">
        <v>103</v>
      </c>
      <c r="Q594">
        <v>20824.099999999999</v>
      </c>
      <c r="R594">
        <v>-20824.099999999999</v>
      </c>
      <c r="S594">
        <v>0</v>
      </c>
    </row>
    <row r="595" spans="1:19" x14ac:dyDescent="0.25">
      <c r="A595" t="s">
        <v>1250</v>
      </c>
      <c r="B595" t="s">
        <v>1251</v>
      </c>
      <c r="C595" t="s">
        <v>313</v>
      </c>
      <c r="D595" t="s">
        <v>314</v>
      </c>
      <c r="E595" t="s">
        <v>671</v>
      </c>
      <c r="F595" t="s">
        <v>672</v>
      </c>
      <c r="G595" t="s">
        <v>773</v>
      </c>
      <c r="H595" t="s">
        <v>774</v>
      </c>
      <c r="I595" t="s">
        <v>1268</v>
      </c>
      <c r="J595" t="s">
        <v>1269</v>
      </c>
      <c r="K595" t="s">
        <v>1274</v>
      </c>
      <c r="L595" t="s">
        <v>1275</v>
      </c>
      <c r="M595" t="s">
        <v>1276</v>
      </c>
      <c r="N595" t="s">
        <v>1277</v>
      </c>
      <c r="O595" t="s">
        <v>33</v>
      </c>
      <c r="P595" t="s">
        <v>34</v>
      </c>
      <c r="Q595">
        <v>434942.4</v>
      </c>
      <c r="R595">
        <v>168042.6</v>
      </c>
      <c r="S595">
        <v>602985</v>
      </c>
    </row>
    <row r="596" spans="1:19" x14ac:dyDescent="0.25">
      <c r="A596" t="s">
        <v>1250</v>
      </c>
      <c r="B596" t="s">
        <v>1251</v>
      </c>
      <c r="C596" t="s">
        <v>313</v>
      </c>
      <c r="D596" t="s">
        <v>314</v>
      </c>
      <c r="E596" t="s">
        <v>671</v>
      </c>
      <c r="F596" t="s">
        <v>672</v>
      </c>
      <c r="G596" t="s">
        <v>773</v>
      </c>
      <c r="H596" t="s">
        <v>774</v>
      </c>
      <c r="I596" t="s">
        <v>1268</v>
      </c>
      <c r="J596" t="s">
        <v>1269</v>
      </c>
      <c r="K596" t="s">
        <v>1274</v>
      </c>
      <c r="L596" t="s">
        <v>1275</v>
      </c>
      <c r="M596" t="s">
        <v>1278</v>
      </c>
      <c r="N596" t="s">
        <v>1279</v>
      </c>
      <c r="O596" t="s">
        <v>653</v>
      </c>
      <c r="P596" t="s">
        <v>654</v>
      </c>
      <c r="Q596">
        <v>17473</v>
      </c>
      <c r="R596">
        <v>8458</v>
      </c>
      <c r="S596">
        <v>25931</v>
      </c>
    </row>
    <row r="597" spans="1:19" x14ac:dyDescent="0.25">
      <c r="A597" t="s">
        <v>1250</v>
      </c>
      <c r="B597" t="s">
        <v>1251</v>
      </c>
      <c r="C597" t="s">
        <v>313</v>
      </c>
      <c r="D597" t="s">
        <v>314</v>
      </c>
      <c r="E597" t="s">
        <v>671</v>
      </c>
      <c r="F597" t="s">
        <v>672</v>
      </c>
      <c r="G597" t="s">
        <v>773</v>
      </c>
      <c r="H597" t="s">
        <v>774</v>
      </c>
      <c r="I597" t="s">
        <v>1268</v>
      </c>
      <c r="J597" t="s">
        <v>1269</v>
      </c>
      <c r="K597" t="s">
        <v>1274</v>
      </c>
      <c r="L597" t="s">
        <v>1275</v>
      </c>
      <c r="M597" t="s">
        <v>1278</v>
      </c>
      <c r="N597" t="s">
        <v>1279</v>
      </c>
      <c r="O597" t="s">
        <v>873</v>
      </c>
      <c r="P597" t="s">
        <v>874</v>
      </c>
      <c r="Q597">
        <v>151760.5</v>
      </c>
      <c r="R597">
        <v>180293.5</v>
      </c>
      <c r="S597">
        <v>332054</v>
      </c>
    </row>
    <row r="598" spans="1:19" x14ac:dyDescent="0.25">
      <c r="A598" t="s">
        <v>1250</v>
      </c>
      <c r="B598" t="s">
        <v>1251</v>
      </c>
      <c r="C598" t="s">
        <v>313</v>
      </c>
      <c r="D598" t="s">
        <v>314</v>
      </c>
      <c r="E598" t="s">
        <v>671</v>
      </c>
      <c r="F598" t="s">
        <v>672</v>
      </c>
      <c r="G598" t="s">
        <v>773</v>
      </c>
      <c r="H598" t="s">
        <v>774</v>
      </c>
      <c r="I598" t="s">
        <v>1268</v>
      </c>
      <c r="J598" t="s">
        <v>1269</v>
      </c>
      <c r="K598" t="s">
        <v>1274</v>
      </c>
      <c r="L598" t="s">
        <v>1275</v>
      </c>
      <c r="M598" t="s">
        <v>1278</v>
      </c>
      <c r="N598" t="s">
        <v>1279</v>
      </c>
      <c r="O598" t="s">
        <v>102</v>
      </c>
      <c r="P598" t="s">
        <v>103</v>
      </c>
      <c r="Q598">
        <v>20824.099999999999</v>
      </c>
      <c r="R598">
        <v>-20824.099999999999</v>
      </c>
      <c r="S598">
        <v>0</v>
      </c>
    </row>
    <row r="599" spans="1:19" x14ac:dyDescent="0.25">
      <c r="A599" t="s">
        <v>1250</v>
      </c>
      <c r="B599" t="s">
        <v>1251</v>
      </c>
      <c r="C599" t="s">
        <v>313</v>
      </c>
      <c r="D599" t="s">
        <v>314</v>
      </c>
      <c r="E599" t="s">
        <v>671</v>
      </c>
      <c r="F599" t="s">
        <v>672</v>
      </c>
      <c r="G599" t="s">
        <v>773</v>
      </c>
      <c r="H599" t="s">
        <v>774</v>
      </c>
      <c r="I599" t="s">
        <v>1268</v>
      </c>
      <c r="J599" t="s">
        <v>1269</v>
      </c>
      <c r="K599" t="s">
        <v>1274</v>
      </c>
      <c r="L599" t="s">
        <v>1275</v>
      </c>
      <c r="M599" t="s">
        <v>1278</v>
      </c>
      <c r="N599" t="s">
        <v>1279</v>
      </c>
      <c r="O599" t="s">
        <v>64</v>
      </c>
      <c r="P599" t="s">
        <v>65</v>
      </c>
      <c r="Q599">
        <v>414431.6</v>
      </c>
      <c r="R599">
        <v>83.5</v>
      </c>
      <c r="S599">
        <v>414515.1</v>
      </c>
    </row>
    <row r="600" spans="1:19" x14ac:dyDescent="0.25">
      <c r="A600" t="s">
        <v>1250</v>
      </c>
      <c r="B600" t="s">
        <v>1251</v>
      </c>
      <c r="C600" t="s">
        <v>313</v>
      </c>
      <c r="D600" t="s">
        <v>314</v>
      </c>
      <c r="E600" t="s">
        <v>671</v>
      </c>
      <c r="F600" t="s">
        <v>672</v>
      </c>
      <c r="G600" t="s">
        <v>773</v>
      </c>
      <c r="H600" t="s">
        <v>774</v>
      </c>
      <c r="I600" t="s">
        <v>1268</v>
      </c>
      <c r="J600" t="s">
        <v>1269</v>
      </c>
      <c r="K600" t="s">
        <v>1274</v>
      </c>
      <c r="L600" t="s">
        <v>1275</v>
      </c>
      <c r="M600" t="s">
        <v>1280</v>
      </c>
      <c r="N600" t="s">
        <v>1281</v>
      </c>
      <c r="O600" t="s">
        <v>653</v>
      </c>
      <c r="P600" t="s">
        <v>654</v>
      </c>
      <c r="Q600">
        <v>0</v>
      </c>
      <c r="R600">
        <v>128293.5</v>
      </c>
      <c r="S600">
        <v>128293.5</v>
      </c>
    </row>
    <row r="601" spans="1:19" x14ac:dyDescent="0.25">
      <c r="A601" t="s">
        <v>1250</v>
      </c>
      <c r="B601" t="s">
        <v>1251</v>
      </c>
      <c r="C601" t="s">
        <v>313</v>
      </c>
      <c r="D601" t="s">
        <v>314</v>
      </c>
      <c r="E601" t="s">
        <v>671</v>
      </c>
      <c r="F601" t="s">
        <v>672</v>
      </c>
      <c r="G601" t="s">
        <v>773</v>
      </c>
      <c r="H601" t="s">
        <v>774</v>
      </c>
      <c r="I601" t="s">
        <v>1268</v>
      </c>
      <c r="J601" t="s">
        <v>1269</v>
      </c>
      <c r="K601" t="s">
        <v>1274</v>
      </c>
      <c r="L601" t="s">
        <v>1275</v>
      </c>
      <c r="M601" t="s">
        <v>1280</v>
      </c>
      <c r="N601" t="s">
        <v>1281</v>
      </c>
      <c r="O601" t="s">
        <v>873</v>
      </c>
      <c r="P601" t="s">
        <v>874</v>
      </c>
      <c r="Q601">
        <v>0</v>
      </c>
      <c r="R601">
        <v>363845</v>
      </c>
      <c r="S601">
        <v>363845</v>
      </c>
    </row>
    <row r="602" spans="1:19" x14ac:dyDescent="0.25">
      <c r="A602" t="s">
        <v>1250</v>
      </c>
      <c r="B602" t="s">
        <v>1251</v>
      </c>
      <c r="C602" t="s">
        <v>313</v>
      </c>
      <c r="D602" t="s">
        <v>314</v>
      </c>
      <c r="E602" t="s">
        <v>671</v>
      </c>
      <c r="F602" t="s">
        <v>672</v>
      </c>
      <c r="G602" t="s">
        <v>773</v>
      </c>
      <c r="H602" t="s">
        <v>774</v>
      </c>
      <c r="I602" t="s">
        <v>1268</v>
      </c>
      <c r="J602" t="s">
        <v>1269</v>
      </c>
      <c r="K602" t="s">
        <v>1274</v>
      </c>
      <c r="L602" t="s">
        <v>1275</v>
      </c>
      <c r="M602" t="s">
        <v>1280</v>
      </c>
      <c r="N602" t="s">
        <v>1281</v>
      </c>
      <c r="O602" t="s">
        <v>102</v>
      </c>
      <c r="P602" t="s">
        <v>103</v>
      </c>
      <c r="Q602">
        <v>0</v>
      </c>
      <c r="R602">
        <v>499439.6</v>
      </c>
      <c r="S602">
        <v>499439.6</v>
      </c>
    </row>
    <row r="603" spans="1:19" x14ac:dyDescent="0.25">
      <c r="A603" t="s">
        <v>1250</v>
      </c>
      <c r="B603" t="s">
        <v>1251</v>
      </c>
      <c r="C603" t="s">
        <v>313</v>
      </c>
      <c r="D603" t="s">
        <v>314</v>
      </c>
      <c r="E603" t="s">
        <v>671</v>
      </c>
      <c r="F603" t="s">
        <v>672</v>
      </c>
      <c r="G603" t="s">
        <v>773</v>
      </c>
      <c r="H603" t="s">
        <v>774</v>
      </c>
      <c r="I603" t="s">
        <v>1268</v>
      </c>
      <c r="J603" t="s">
        <v>1269</v>
      </c>
      <c r="K603" t="s">
        <v>1282</v>
      </c>
      <c r="L603" t="s">
        <v>1283</v>
      </c>
      <c r="M603" t="s">
        <v>1284</v>
      </c>
      <c r="N603" t="s">
        <v>1285</v>
      </c>
      <c r="O603" t="s">
        <v>873</v>
      </c>
      <c r="P603" t="s">
        <v>874</v>
      </c>
      <c r="Q603">
        <v>496711.5</v>
      </c>
      <c r="R603">
        <v>-496711.5</v>
      </c>
      <c r="S603">
        <v>0</v>
      </c>
    </row>
    <row r="604" spans="1:19" x14ac:dyDescent="0.25">
      <c r="A604" t="s">
        <v>1250</v>
      </c>
      <c r="B604" t="s">
        <v>1251</v>
      </c>
      <c r="C604" t="s">
        <v>313</v>
      </c>
      <c r="D604" t="s">
        <v>314</v>
      </c>
      <c r="E604" t="s">
        <v>671</v>
      </c>
      <c r="F604" t="s">
        <v>672</v>
      </c>
      <c r="G604" t="s">
        <v>773</v>
      </c>
      <c r="H604" t="s">
        <v>774</v>
      </c>
      <c r="I604" t="s">
        <v>1268</v>
      </c>
      <c r="J604" t="s">
        <v>1269</v>
      </c>
      <c r="K604" t="s">
        <v>1282</v>
      </c>
      <c r="L604" t="s">
        <v>1283</v>
      </c>
      <c r="M604" t="s">
        <v>1284</v>
      </c>
      <c r="N604" t="s">
        <v>1285</v>
      </c>
      <c r="O604" t="s">
        <v>102</v>
      </c>
      <c r="P604" t="s">
        <v>103</v>
      </c>
      <c r="Q604">
        <v>266358.09999999998</v>
      </c>
      <c r="R604">
        <v>-266358.09999999998</v>
      </c>
      <c r="S604">
        <v>0</v>
      </c>
    </row>
    <row r="605" spans="1:19" x14ac:dyDescent="0.25">
      <c r="A605" t="s">
        <v>1250</v>
      </c>
      <c r="B605" t="s">
        <v>1251</v>
      </c>
      <c r="C605" t="s">
        <v>313</v>
      </c>
      <c r="D605" t="s">
        <v>314</v>
      </c>
      <c r="E605" t="s">
        <v>671</v>
      </c>
      <c r="F605" t="s">
        <v>672</v>
      </c>
      <c r="G605" t="s">
        <v>773</v>
      </c>
      <c r="H605" t="s">
        <v>774</v>
      </c>
      <c r="I605" t="s">
        <v>1268</v>
      </c>
      <c r="J605" t="s">
        <v>1269</v>
      </c>
      <c r="K605" t="s">
        <v>1282</v>
      </c>
      <c r="L605" t="s">
        <v>1283</v>
      </c>
      <c r="M605" t="s">
        <v>1286</v>
      </c>
      <c r="N605" t="s">
        <v>1287</v>
      </c>
      <c r="O605" t="s">
        <v>102</v>
      </c>
      <c r="P605" t="s">
        <v>103</v>
      </c>
      <c r="Q605">
        <v>626504.4</v>
      </c>
      <c r="R605">
        <v>-8344.5999999999985</v>
      </c>
      <c r="S605">
        <v>618159.80000000005</v>
      </c>
    </row>
    <row r="606" spans="1:19" x14ac:dyDescent="0.25">
      <c r="A606" t="s">
        <v>1250</v>
      </c>
      <c r="B606" t="s">
        <v>1251</v>
      </c>
      <c r="C606" t="s">
        <v>313</v>
      </c>
      <c r="D606" t="s">
        <v>314</v>
      </c>
      <c r="E606" t="s">
        <v>671</v>
      </c>
      <c r="F606" t="s">
        <v>672</v>
      </c>
      <c r="G606" t="s">
        <v>773</v>
      </c>
      <c r="H606" t="s">
        <v>774</v>
      </c>
      <c r="I606" t="s">
        <v>1268</v>
      </c>
      <c r="J606" t="s">
        <v>1269</v>
      </c>
      <c r="K606" t="s">
        <v>1270</v>
      </c>
      <c r="L606" t="s">
        <v>1271</v>
      </c>
      <c r="M606" t="s">
        <v>1288</v>
      </c>
      <c r="N606" t="s">
        <v>1289</v>
      </c>
      <c r="O606" t="s">
        <v>653</v>
      </c>
      <c r="P606" t="s">
        <v>654</v>
      </c>
      <c r="Q606">
        <v>641661.6</v>
      </c>
      <c r="R606">
        <v>-301915.59999999998</v>
      </c>
      <c r="S606">
        <v>339746.00000000006</v>
      </c>
    </row>
    <row r="607" spans="1:19" x14ac:dyDescent="0.25">
      <c r="A607" t="s">
        <v>1250</v>
      </c>
      <c r="B607" t="s">
        <v>1251</v>
      </c>
      <c r="C607" t="s">
        <v>313</v>
      </c>
      <c r="D607" t="s">
        <v>314</v>
      </c>
      <c r="E607" t="s">
        <v>671</v>
      </c>
      <c r="F607" t="s">
        <v>672</v>
      </c>
      <c r="G607" t="s">
        <v>773</v>
      </c>
      <c r="H607" t="s">
        <v>774</v>
      </c>
      <c r="I607" t="s">
        <v>1268</v>
      </c>
      <c r="J607" t="s">
        <v>1269</v>
      </c>
      <c r="K607" t="s">
        <v>1290</v>
      </c>
      <c r="L607" t="s">
        <v>1291</v>
      </c>
      <c r="M607" t="s">
        <v>1292</v>
      </c>
      <c r="N607" t="s">
        <v>1289</v>
      </c>
      <c r="O607" t="s">
        <v>653</v>
      </c>
      <c r="P607" t="s">
        <v>654</v>
      </c>
      <c r="Q607">
        <v>47900</v>
      </c>
      <c r="R607">
        <v>0</v>
      </c>
      <c r="S607">
        <v>47900</v>
      </c>
    </row>
    <row r="608" spans="1:19" x14ac:dyDescent="0.25">
      <c r="A608" t="s">
        <v>1250</v>
      </c>
      <c r="B608" t="s">
        <v>1251</v>
      </c>
      <c r="C608" t="s">
        <v>313</v>
      </c>
      <c r="D608" t="s">
        <v>314</v>
      </c>
      <c r="E608" t="s">
        <v>671</v>
      </c>
      <c r="F608" t="s">
        <v>672</v>
      </c>
      <c r="G608" t="s">
        <v>773</v>
      </c>
      <c r="H608" t="s">
        <v>774</v>
      </c>
      <c r="I608" t="s">
        <v>1268</v>
      </c>
      <c r="J608" t="s">
        <v>1269</v>
      </c>
      <c r="K608" t="s">
        <v>1290</v>
      </c>
      <c r="L608" t="s">
        <v>1291</v>
      </c>
      <c r="M608" t="s">
        <v>1293</v>
      </c>
      <c r="N608" t="s">
        <v>1294</v>
      </c>
      <c r="O608" t="s">
        <v>33</v>
      </c>
      <c r="P608" t="s">
        <v>34</v>
      </c>
      <c r="Q608">
        <v>47650</v>
      </c>
      <c r="R608">
        <v>0</v>
      </c>
      <c r="S608">
        <v>47650</v>
      </c>
    </row>
    <row r="609" spans="1:19" x14ac:dyDescent="0.25">
      <c r="A609" t="s">
        <v>1250</v>
      </c>
      <c r="B609" t="s">
        <v>1251</v>
      </c>
      <c r="C609" t="s">
        <v>313</v>
      </c>
      <c r="D609" t="s">
        <v>314</v>
      </c>
      <c r="E609" t="s">
        <v>671</v>
      </c>
      <c r="F609" t="s">
        <v>672</v>
      </c>
      <c r="G609" t="s">
        <v>773</v>
      </c>
      <c r="H609" t="s">
        <v>774</v>
      </c>
      <c r="I609" t="s">
        <v>1268</v>
      </c>
      <c r="J609" t="s">
        <v>1269</v>
      </c>
      <c r="K609" t="s">
        <v>1270</v>
      </c>
      <c r="L609" t="s">
        <v>1271</v>
      </c>
      <c r="M609" t="s">
        <v>1295</v>
      </c>
      <c r="N609" t="s">
        <v>1296</v>
      </c>
      <c r="O609" t="s">
        <v>64</v>
      </c>
      <c r="P609" t="s">
        <v>65</v>
      </c>
      <c r="Q609">
        <v>356373.8</v>
      </c>
      <c r="R609">
        <v>-91047.400000000009</v>
      </c>
      <c r="S609">
        <v>265326.39999999997</v>
      </c>
    </row>
    <row r="610" spans="1:19" x14ac:dyDescent="0.25">
      <c r="A610" t="s">
        <v>1250</v>
      </c>
      <c r="B610" t="s">
        <v>1251</v>
      </c>
      <c r="C610" t="s">
        <v>313</v>
      </c>
      <c r="D610" t="s">
        <v>314</v>
      </c>
      <c r="E610" t="s">
        <v>671</v>
      </c>
      <c r="F610" t="s">
        <v>672</v>
      </c>
      <c r="G610" t="s">
        <v>773</v>
      </c>
      <c r="H610" t="s">
        <v>774</v>
      </c>
      <c r="I610" t="s">
        <v>1268</v>
      </c>
      <c r="J610" t="s">
        <v>1269</v>
      </c>
      <c r="K610" t="s">
        <v>1270</v>
      </c>
      <c r="L610" t="s">
        <v>1271</v>
      </c>
      <c r="M610" t="s">
        <v>1295</v>
      </c>
      <c r="N610" t="s">
        <v>1296</v>
      </c>
      <c r="O610" t="s">
        <v>41</v>
      </c>
      <c r="P610" t="s">
        <v>42</v>
      </c>
      <c r="Q610">
        <v>11018.2</v>
      </c>
      <c r="R610">
        <v>-3018.2000000000007</v>
      </c>
      <c r="S610">
        <v>8000</v>
      </c>
    </row>
    <row r="611" spans="1:19" x14ac:dyDescent="0.25">
      <c r="A611" t="s">
        <v>1250</v>
      </c>
      <c r="B611" t="s">
        <v>1251</v>
      </c>
      <c r="C611" t="s">
        <v>313</v>
      </c>
      <c r="D611" t="s">
        <v>314</v>
      </c>
      <c r="E611" t="s">
        <v>671</v>
      </c>
      <c r="F611" t="s">
        <v>672</v>
      </c>
      <c r="G611" t="s">
        <v>773</v>
      </c>
      <c r="H611" t="s">
        <v>774</v>
      </c>
      <c r="I611" t="s">
        <v>1297</v>
      </c>
      <c r="J611" t="s">
        <v>1298</v>
      </c>
      <c r="K611" t="s">
        <v>1299</v>
      </c>
      <c r="L611" t="s">
        <v>1300</v>
      </c>
      <c r="M611" t="s">
        <v>1301</v>
      </c>
      <c r="N611" t="s">
        <v>1302</v>
      </c>
      <c r="O611" t="s">
        <v>403</v>
      </c>
      <c r="P611" t="s">
        <v>404</v>
      </c>
      <c r="Q611">
        <v>40188.1</v>
      </c>
      <c r="R611">
        <v>1671.6</v>
      </c>
      <c r="S611">
        <v>41859.699999999997</v>
      </c>
    </row>
    <row r="612" spans="1:19" x14ac:dyDescent="0.25">
      <c r="A612" t="s">
        <v>1250</v>
      </c>
      <c r="B612" t="s">
        <v>1251</v>
      </c>
      <c r="C612" t="s">
        <v>313</v>
      </c>
      <c r="D612" t="s">
        <v>314</v>
      </c>
      <c r="E612" t="s">
        <v>671</v>
      </c>
      <c r="F612" t="s">
        <v>672</v>
      </c>
      <c r="G612" t="s">
        <v>773</v>
      </c>
      <c r="H612" t="s">
        <v>774</v>
      </c>
      <c r="I612" t="s">
        <v>1297</v>
      </c>
      <c r="J612" t="s">
        <v>1298</v>
      </c>
      <c r="K612" t="s">
        <v>1299</v>
      </c>
      <c r="L612" t="s">
        <v>1300</v>
      </c>
      <c r="M612" t="s">
        <v>1301</v>
      </c>
      <c r="N612" t="s">
        <v>1302</v>
      </c>
      <c r="O612" t="s">
        <v>405</v>
      </c>
      <c r="P612" t="s">
        <v>406</v>
      </c>
      <c r="Q612">
        <v>1270</v>
      </c>
      <c r="R612">
        <v>0</v>
      </c>
      <c r="S612">
        <v>1270</v>
      </c>
    </row>
    <row r="613" spans="1:19" x14ac:dyDescent="0.25">
      <c r="A613" t="s">
        <v>1250</v>
      </c>
      <c r="B613" t="s">
        <v>1251</v>
      </c>
      <c r="C613" t="s">
        <v>313</v>
      </c>
      <c r="D613" t="s">
        <v>314</v>
      </c>
      <c r="E613" t="s">
        <v>671</v>
      </c>
      <c r="F613" t="s">
        <v>672</v>
      </c>
      <c r="G613" t="s">
        <v>773</v>
      </c>
      <c r="H613" t="s">
        <v>774</v>
      </c>
      <c r="I613" t="s">
        <v>1297</v>
      </c>
      <c r="J613" t="s">
        <v>1298</v>
      </c>
      <c r="K613" t="s">
        <v>1299</v>
      </c>
      <c r="L613" t="s">
        <v>1300</v>
      </c>
      <c r="M613" t="s">
        <v>1301</v>
      </c>
      <c r="N613" t="s">
        <v>1302</v>
      </c>
      <c r="O613" t="s">
        <v>407</v>
      </c>
      <c r="P613" t="s">
        <v>408</v>
      </c>
      <c r="Q613">
        <v>12136.9</v>
      </c>
      <c r="R613">
        <v>504.8</v>
      </c>
      <c r="S613">
        <v>12641.699999999999</v>
      </c>
    </row>
    <row r="614" spans="1:19" x14ac:dyDescent="0.25">
      <c r="A614" t="s">
        <v>1250</v>
      </c>
      <c r="B614" t="s">
        <v>1251</v>
      </c>
      <c r="C614" t="s">
        <v>313</v>
      </c>
      <c r="D614" t="s">
        <v>314</v>
      </c>
      <c r="E614" t="s">
        <v>671</v>
      </c>
      <c r="F614" t="s">
        <v>672</v>
      </c>
      <c r="G614" t="s">
        <v>773</v>
      </c>
      <c r="H614" t="s">
        <v>774</v>
      </c>
      <c r="I614" t="s">
        <v>1297</v>
      </c>
      <c r="J614" t="s">
        <v>1298</v>
      </c>
      <c r="K614" t="s">
        <v>1299</v>
      </c>
      <c r="L614" t="s">
        <v>1300</v>
      </c>
      <c r="M614" t="s">
        <v>1301</v>
      </c>
      <c r="N614" t="s">
        <v>1302</v>
      </c>
      <c r="O614" t="s">
        <v>82</v>
      </c>
      <c r="P614" t="s">
        <v>83</v>
      </c>
      <c r="Q614">
        <v>940.9</v>
      </c>
      <c r="R614">
        <v>0</v>
      </c>
      <c r="S614">
        <v>940.9</v>
      </c>
    </row>
    <row r="615" spans="1:19" x14ac:dyDescent="0.25">
      <c r="A615" t="s">
        <v>1250</v>
      </c>
      <c r="B615" t="s">
        <v>1251</v>
      </c>
      <c r="C615" t="s">
        <v>313</v>
      </c>
      <c r="D615" t="s">
        <v>314</v>
      </c>
      <c r="E615" t="s">
        <v>671</v>
      </c>
      <c r="F615" t="s">
        <v>672</v>
      </c>
      <c r="G615" t="s">
        <v>773</v>
      </c>
      <c r="H615" t="s">
        <v>774</v>
      </c>
      <c r="I615" t="s">
        <v>1297</v>
      </c>
      <c r="J615" t="s">
        <v>1298</v>
      </c>
      <c r="K615" t="s">
        <v>1299</v>
      </c>
      <c r="L615" t="s">
        <v>1300</v>
      </c>
      <c r="M615" t="s">
        <v>1301</v>
      </c>
      <c r="N615" t="s">
        <v>1302</v>
      </c>
      <c r="O615" t="s">
        <v>102</v>
      </c>
      <c r="P615" t="s">
        <v>103</v>
      </c>
      <c r="Q615">
        <v>5018.2</v>
      </c>
      <c r="R615">
        <v>0</v>
      </c>
      <c r="S615">
        <v>5018.2</v>
      </c>
    </row>
    <row r="616" spans="1:19" x14ac:dyDescent="0.25">
      <c r="A616" t="s">
        <v>1250</v>
      </c>
      <c r="B616" t="s">
        <v>1251</v>
      </c>
      <c r="C616" t="s">
        <v>313</v>
      </c>
      <c r="D616" t="s">
        <v>314</v>
      </c>
      <c r="E616" t="s">
        <v>671</v>
      </c>
      <c r="F616" t="s">
        <v>672</v>
      </c>
      <c r="G616" t="s">
        <v>773</v>
      </c>
      <c r="H616" t="s">
        <v>774</v>
      </c>
      <c r="I616" t="s">
        <v>1297</v>
      </c>
      <c r="J616" t="s">
        <v>1298</v>
      </c>
      <c r="K616" t="s">
        <v>1299</v>
      </c>
      <c r="L616" t="s">
        <v>1300</v>
      </c>
      <c r="M616" t="s">
        <v>1301</v>
      </c>
      <c r="N616" t="s">
        <v>1302</v>
      </c>
      <c r="O616" t="s">
        <v>258</v>
      </c>
      <c r="P616" t="s">
        <v>259</v>
      </c>
      <c r="Q616">
        <v>298841.09999999998</v>
      </c>
      <c r="R616">
        <v>-26037.200000000001</v>
      </c>
      <c r="S616">
        <v>272803.89999999997</v>
      </c>
    </row>
    <row r="617" spans="1:19" x14ac:dyDescent="0.25">
      <c r="A617" t="s">
        <v>1250</v>
      </c>
      <c r="B617" t="s">
        <v>1251</v>
      </c>
      <c r="C617" t="s">
        <v>313</v>
      </c>
      <c r="D617" t="s">
        <v>314</v>
      </c>
      <c r="E617" t="s">
        <v>671</v>
      </c>
      <c r="F617" t="s">
        <v>672</v>
      </c>
      <c r="G617" t="s">
        <v>773</v>
      </c>
      <c r="H617" t="s">
        <v>774</v>
      </c>
      <c r="I617" t="s">
        <v>1297</v>
      </c>
      <c r="J617" t="s">
        <v>1298</v>
      </c>
      <c r="K617" t="s">
        <v>1299</v>
      </c>
      <c r="L617" t="s">
        <v>1300</v>
      </c>
      <c r="M617" t="s">
        <v>1301</v>
      </c>
      <c r="N617" t="s">
        <v>1302</v>
      </c>
      <c r="O617" t="s">
        <v>248</v>
      </c>
      <c r="P617" t="s">
        <v>249</v>
      </c>
      <c r="Q617">
        <v>99.4</v>
      </c>
      <c r="R617">
        <v>0</v>
      </c>
      <c r="S617">
        <v>99.4</v>
      </c>
    </row>
    <row r="618" spans="1:19" x14ac:dyDescent="0.25">
      <c r="A618" t="s">
        <v>1250</v>
      </c>
      <c r="B618" t="s">
        <v>1251</v>
      </c>
      <c r="C618" t="s">
        <v>313</v>
      </c>
      <c r="D618" t="s">
        <v>314</v>
      </c>
      <c r="E618" t="s">
        <v>671</v>
      </c>
      <c r="F618" t="s">
        <v>672</v>
      </c>
      <c r="G618" t="s">
        <v>773</v>
      </c>
      <c r="H618" t="s">
        <v>774</v>
      </c>
      <c r="I618" t="s">
        <v>1268</v>
      </c>
      <c r="J618" t="s">
        <v>1269</v>
      </c>
      <c r="K618" t="s">
        <v>1270</v>
      </c>
      <c r="L618" t="s">
        <v>1271</v>
      </c>
      <c r="M618" t="s">
        <v>1303</v>
      </c>
      <c r="N618" t="s">
        <v>1304</v>
      </c>
      <c r="O618" t="s">
        <v>41</v>
      </c>
      <c r="P618" t="s">
        <v>42</v>
      </c>
      <c r="Q618">
        <v>0</v>
      </c>
      <c r="R618">
        <v>120794.2</v>
      </c>
      <c r="S618">
        <v>120794.2</v>
      </c>
    </row>
    <row r="619" spans="1:19" x14ac:dyDescent="0.25">
      <c r="A619" t="s">
        <v>1250</v>
      </c>
      <c r="B619" t="s">
        <v>1251</v>
      </c>
      <c r="C619" t="s">
        <v>313</v>
      </c>
      <c r="D619" t="s">
        <v>314</v>
      </c>
      <c r="E619" t="s">
        <v>671</v>
      </c>
      <c r="F619" t="s">
        <v>672</v>
      </c>
      <c r="G619" t="s">
        <v>773</v>
      </c>
      <c r="H619" t="s">
        <v>774</v>
      </c>
      <c r="I619" t="s">
        <v>1254</v>
      </c>
      <c r="J619" t="s">
        <v>1255</v>
      </c>
      <c r="K619" t="s">
        <v>1256</v>
      </c>
      <c r="L619" t="s">
        <v>1257</v>
      </c>
      <c r="M619" t="s">
        <v>1305</v>
      </c>
      <c r="N619" t="s">
        <v>1306</v>
      </c>
      <c r="O619" t="s">
        <v>701</v>
      </c>
      <c r="P619" t="s">
        <v>702</v>
      </c>
      <c r="Q619">
        <v>0</v>
      </c>
      <c r="R619">
        <v>31667.200000000001</v>
      </c>
      <c r="S619">
        <v>31667.200000000001</v>
      </c>
    </row>
    <row r="620" spans="1:19" x14ac:dyDescent="0.25">
      <c r="A620" t="s">
        <v>1250</v>
      </c>
      <c r="B620" t="s">
        <v>1251</v>
      </c>
      <c r="C620" t="s">
        <v>313</v>
      </c>
      <c r="D620" t="s">
        <v>314</v>
      </c>
      <c r="E620" t="s">
        <v>536</v>
      </c>
      <c r="F620" t="s">
        <v>537</v>
      </c>
      <c r="G620" t="s">
        <v>773</v>
      </c>
      <c r="H620" t="s">
        <v>774</v>
      </c>
      <c r="I620" t="s">
        <v>1254</v>
      </c>
      <c r="J620" t="s">
        <v>1255</v>
      </c>
      <c r="K620" t="s">
        <v>1256</v>
      </c>
      <c r="L620" t="s">
        <v>1257</v>
      </c>
      <c r="M620" t="s">
        <v>1307</v>
      </c>
      <c r="N620" t="s">
        <v>1308</v>
      </c>
      <c r="O620" t="s">
        <v>82</v>
      </c>
      <c r="P620" t="s">
        <v>83</v>
      </c>
      <c r="Q620">
        <v>370</v>
      </c>
      <c r="R620">
        <v>0</v>
      </c>
      <c r="S620">
        <v>370</v>
      </c>
    </row>
    <row r="621" spans="1:19" x14ac:dyDescent="0.25">
      <c r="A621" t="s">
        <v>1250</v>
      </c>
      <c r="B621" t="s">
        <v>1251</v>
      </c>
      <c r="C621" t="s">
        <v>313</v>
      </c>
      <c r="D621" t="s">
        <v>314</v>
      </c>
      <c r="E621" t="s">
        <v>606</v>
      </c>
      <c r="F621" t="s">
        <v>607</v>
      </c>
      <c r="G621" t="s">
        <v>773</v>
      </c>
      <c r="H621" t="s">
        <v>774</v>
      </c>
      <c r="I621" t="s">
        <v>1297</v>
      </c>
      <c r="J621" t="s">
        <v>1298</v>
      </c>
      <c r="K621" t="s">
        <v>1299</v>
      </c>
      <c r="L621" t="s">
        <v>1300</v>
      </c>
      <c r="M621" t="s">
        <v>1309</v>
      </c>
      <c r="N621" t="s">
        <v>257</v>
      </c>
      <c r="O621" t="s">
        <v>242</v>
      </c>
      <c r="P621" t="s">
        <v>243</v>
      </c>
      <c r="Q621">
        <v>23156.3</v>
      </c>
      <c r="R621">
        <v>2293.1</v>
      </c>
      <c r="S621">
        <v>25449.399999999998</v>
      </c>
    </row>
    <row r="622" spans="1:19" x14ac:dyDescent="0.25">
      <c r="A622" t="s">
        <v>1250</v>
      </c>
      <c r="B622" t="s">
        <v>1251</v>
      </c>
      <c r="C622" t="s">
        <v>313</v>
      </c>
      <c r="D622" t="s">
        <v>314</v>
      </c>
      <c r="E622" t="s">
        <v>606</v>
      </c>
      <c r="F622" t="s">
        <v>607</v>
      </c>
      <c r="G622" t="s">
        <v>773</v>
      </c>
      <c r="H622" t="s">
        <v>774</v>
      </c>
      <c r="I622" t="s">
        <v>1297</v>
      </c>
      <c r="J622" t="s">
        <v>1298</v>
      </c>
      <c r="K622" t="s">
        <v>1299</v>
      </c>
      <c r="L622" t="s">
        <v>1300</v>
      </c>
      <c r="M622" t="s">
        <v>1309</v>
      </c>
      <c r="N622" t="s">
        <v>257</v>
      </c>
      <c r="O622" t="s">
        <v>244</v>
      </c>
      <c r="P622" t="s">
        <v>245</v>
      </c>
      <c r="Q622">
        <v>100</v>
      </c>
      <c r="R622">
        <v>0</v>
      </c>
      <c r="S622">
        <v>100</v>
      </c>
    </row>
    <row r="623" spans="1:19" x14ac:dyDescent="0.25">
      <c r="A623" t="s">
        <v>1250</v>
      </c>
      <c r="B623" t="s">
        <v>1251</v>
      </c>
      <c r="C623" t="s">
        <v>313</v>
      </c>
      <c r="D623" t="s">
        <v>314</v>
      </c>
      <c r="E623" t="s">
        <v>606</v>
      </c>
      <c r="F623" t="s">
        <v>607</v>
      </c>
      <c r="G623" t="s">
        <v>773</v>
      </c>
      <c r="H623" t="s">
        <v>774</v>
      </c>
      <c r="I623" t="s">
        <v>1297</v>
      </c>
      <c r="J623" t="s">
        <v>1298</v>
      </c>
      <c r="K623" t="s">
        <v>1299</v>
      </c>
      <c r="L623" t="s">
        <v>1300</v>
      </c>
      <c r="M623" t="s">
        <v>1309</v>
      </c>
      <c r="N623" t="s">
        <v>257</v>
      </c>
      <c r="O623" t="s">
        <v>246</v>
      </c>
      <c r="P623" t="s">
        <v>247</v>
      </c>
      <c r="Q623">
        <v>6993.1</v>
      </c>
      <c r="R623">
        <v>692.5</v>
      </c>
      <c r="S623">
        <v>7685.6</v>
      </c>
    </row>
    <row r="624" spans="1:19" x14ac:dyDescent="0.25">
      <c r="A624" t="s">
        <v>1250</v>
      </c>
      <c r="B624" t="s">
        <v>1251</v>
      </c>
      <c r="C624" t="s">
        <v>313</v>
      </c>
      <c r="D624" t="s">
        <v>314</v>
      </c>
      <c r="E624" t="s">
        <v>606</v>
      </c>
      <c r="F624" t="s">
        <v>607</v>
      </c>
      <c r="G624" t="s">
        <v>773</v>
      </c>
      <c r="H624" t="s">
        <v>774</v>
      </c>
      <c r="I624" t="s">
        <v>1297</v>
      </c>
      <c r="J624" t="s">
        <v>1298</v>
      </c>
      <c r="K624" t="s">
        <v>1299</v>
      </c>
      <c r="L624" t="s">
        <v>1300</v>
      </c>
      <c r="M624" t="s">
        <v>1309</v>
      </c>
      <c r="N624" t="s">
        <v>257</v>
      </c>
      <c r="O624" t="s">
        <v>82</v>
      </c>
      <c r="P624" t="s">
        <v>83</v>
      </c>
      <c r="Q624">
        <v>529.1</v>
      </c>
      <c r="R624">
        <v>0</v>
      </c>
      <c r="S624">
        <v>529.1</v>
      </c>
    </row>
    <row r="625" spans="1:19" x14ac:dyDescent="0.25">
      <c r="A625" t="s">
        <v>1250</v>
      </c>
      <c r="B625" t="s">
        <v>1251</v>
      </c>
      <c r="C625" t="s">
        <v>313</v>
      </c>
      <c r="D625" t="s">
        <v>314</v>
      </c>
      <c r="E625" t="s">
        <v>606</v>
      </c>
      <c r="F625" t="s">
        <v>607</v>
      </c>
      <c r="G625" t="s">
        <v>773</v>
      </c>
      <c r="H625" t="s">
        <v>774</v>
      </c>
      <c r="I625" t="s">
        <v>1297</v>
      </c>
      <c r="J625" t="s">
        <v>1298</v>
      </c>
      <c r="K625" t="s">
        <v>1299</v>
      </c>
      <c r="L625" t="s">
        <v>1300</v>
      </c>
      <c r="M625" t="s">
        <v>1309</v>
      </c>
      <c r="N625" t="s">
        <v>257</v>
      </c>
      <c r="O625" t="s">
        <v>102</v>
      </c>
      <c r="P625" t="s">
        <v>103</v>
      </c>
      <c r="Q625">
        <v>445.5</v>
      </c>
      <c r="R625">
        <v>0</v>
      </c>
      <c r="S625">
        <v>445.5</v>
      </c>
    </row>
    <row r="626" spans="1:19" x14ac:dyDescent="0.25">
      <c r="A626" t="s">
        <v>1250</v>
      </c>
      <c r="B626" t="s">
        <v>1251</v>
      </c>
      <c r="C626" t="s">
        <v>313</v>
      </c>
      <c r="D626" t="s">
        <v>314</v>
      </c>
      <c r="E626" t="s">
        <v>606</v>
      </c>
      <c r="F626" t="s">
        <v>607</v>
      </c>
      <c r="G626" t="s">
        <v>773</v>
      </c>
      <c r="H626" t="s">
        <v>774</v>
      </c>
      <c r="I626" t="s">
        <v>1297</v>
      </c>
      <c r="J626" t="s">
        <v>1298</v>
      </c>
      <c r="K626" t="s">
        <v>1299</v>
      </c>
      <c r="L626" t="s">
        <v>1300</v>
      </c>
      <c r="M626" t="s">
        <v>1310</v>
      </c>
      <c r="N626" t="s">
        <v>218</v>
      </c>
      <c r="O626" t="s">
        <v>102</v>
      </c>
      <c r="P626" t="s">
        <v>103</v>
      </c>
      <c r="Q626">
        <v>85.9</v>
      </c>
      <c r="R626">
        <v>8.1999999999999993</v>
      </c>
      <c r="S626">
        <v>94.100000000000009</v>
      </c>
    </row>
    <row r="627" spans="1:19" x14ac:dyDescent="0.25">
      <c r="A627" t="s">
        <v>1250</v>
      </c>
      <c r="B627" t="s">
        <v>1251</v>
      </c>
      <c r="C627" t="s">
        <v>313</v>
      </c>
      <c r="D627" t="s">
        <v>314</v>
      </c>
      <c r="E627" t="s">
        <v>606</v>
      </c>
      <c r="F627" t="s">
        <v>607</v>
      </c>
      <c r="G627" t="s">
        <v>773</v>
      </c>
      <c r="H627" t="s">
        <v>774</v>
      </c>
      <c r="I627" t="s">
        <v>1297</v>
      </c>
      <c r="J627" t="s">
        <v>1298</v>
      </c>
      <c r="K627" t="s">
        <v>1299</v>
      </c>
      <c r="L627" t="s">
        <v>1300</v>
      </c>
      <c r="M627" t="s">
        <v>1311</v>
      </c>
      <c r="N627" t="s">
        <v>267</v>
      </c>
      <c r="O627" t="s">
        <v>82</v>
      </c>
      <c r="P627" t="s">
        <v>83</v>
      </c>
      <c r="Q627">
        <v>61.4</v>
      </c>
      <c r="R627">
        <v>0</v>
      </c>
      <c r="S627">
        <v>61.4</v>
      </c>
    </row>
    <row r="628" spans="1:19" x14ac:dyDescent="0.25">
      <c r="A628" t="s">
        <v>1250</v>
      </c>
      <c r="B628" t="s">
        <v>1251</v>
      </c>
      <c r="C628" t="s">
        <v>313</v>
      </c>
      <c r="D628" t="s">
        <v>314</v>
      </c>
      <c r="E628" t="s">
        <v>606</v>
      </c>
      <c r="F628" t="s">
        <v>607</v>
      </c>
      <c r="G628" t="s">
        <v>773</v>
      </c>
      <c r="H628" t="s">
        <v>774</v>
      </c>
      <c r="I628" t="s">
        <v>1297</v>
      </c>
      <c r="J628" t="s">
        <v>1298</v>
      </c>
      <c r="K628" t="s">
        <v>1299</v>
      </c>
      <c r="L628" t="s">
        <v>1300</v>
      </c>
      <c r="M628" t="s">
        <v>1311</v>
      </c>
      <c r="N628" t="s">
        <v>267</v>
      </c>
      <c r="O628" t="s">
        <v>102</v>
      </c>
      <c r="P628" t="s">
        <v>103</v>
      </c>
      <c r="Q628">
        <v>393.1</v>
      </c>
      <c r="R628">
        <v>0</v>
      </c>
      <c r="S628">
        <v>393.1</v>
      </c>
    </row>
    <row r="629" spans="1:19" x14ac:dyDescent="0.25">
      <c r="A629" t="s">
        <v>1250</v>
      </c>
      <c r="B629" t="s">
        <v>1251</v>
      </c>
      <c r="C629" t="s">
        <v>313</v>
      </c>
      <c r="D629" t="s">
        <v>314</v>
      </c>
      <c r="E629" t="s">
        <v>606</v>
      </c>
      <c r="F629" t="s">
        <v>607</v>
      </c>
      <c r="G629" t="s">
        <v>773</v>
      </c>
      <c r="H629" t="s">
        <v>774</v>
      </c>
      <c r="I629" t="s">
        <v>1297</v>
      </c>
      <c r="J629" t="s">
        <v>1298</v>
      </c>
      <c r="K629" t="s">
        <v>1299</v>
      </c>
      <c r="L629" t="s">
        <v>1300</v>
      </c>
      <c r="M629" t="s">
        <v>1312</v>
      </c>
      <c r="N629" t="s">
        <v>298</v>
      </c>
      <c r="O629" t="s">
        <v>102</v>
      </c>
      <c r="P629" t="s">
        <v>103</v>
      </c>
      <c r="Q629">
        <v>1400</v>
      </c>
      <c r="R629">
        <v>0</v>
      </c>
      <c r="S629">
        <v>1400</v>
      </c>
    </row>
    <row r="630" spans="1:19" x14ac:dyDescent="0.25">
      <c r="A630" t="s">
        <v>1250</v>
      </c>
      <c r="B630" t="s">
        <v>1251</v>
      </c>
      <c r="C630" t="s">
        <v>21</v>
      </c>
      <c r="D630" t="s">
        <v>22</v>
      </c>
      <c r="E630" t="s">
        <v>208</v>
      </c>
      <c r="F630" t="s">
        <v>209</v>
      </c>
      <c r="G630" t="s">
        <v>773</v>
      </c>
      <c r="H630" t="s">
        <v>774</v>
      </c>
      <c r="I630" t="s">
        <v>1297</v>
      </c>
      <c r="J630" t="s">
        <v>1298</v>
      </c>
      <c r="K630" t="s">
        <v>1299</v>
      </c>
      <c r="L630" t="s">
        <v>1300</v>
      </c>
      <c r="M630" t="s">
        <v>1310</v>
      </c>
      <c r="N630" t="s">
        <v>218</v>
      </c>
      <c r="O630" t="s">
        <v>102</v>
      </c>
      <c r="P630" t="s">
        <v>103</v>
      </c>
      <c r="Q630">
        <v>108.10000000000001</v>
      </c>
      <c r="R630">
        <v>0</v>
      </c>
      <c r="S630">
        <v>108.10000000000001</v>
      </c>
    </row>
    <row r="631" spans="1:19" x14ac:dyDescent="0.25">
      <c r="A631" t="s">
        <v>1250</v>
      </c>
      <c r="B631" t="s">
        <v>1251</v>
      </c>
      <c r="C631" t="s">
        <v>1087</v>
      </c>
      <c r="D631" t="s">
        <v>1088</v>
      </c>
      <c r="E631" t="s">
        <v>1313</v>
      </c>
      <c r="F631" t="s">
        <v>1314</v>
      </c>
      <c r="G631" t="s">
        <v>773</v>
      </c>
      <c r="H631" t="s">
        <v>774</v>
      </c>
      <c r="I631" t="s">
        <v>1254</v>
      </c>
      <c r="J631" t="s">
        <v>1255</v>
      </c>
      <c r="K631" t="s">
        <v>1315</v>
      </c>
      <c r="L631" t="s">
        <v>1316</v>
      </c>
      <c r="M631" t="s">
        <v>1317</v>
      </c>
      <c r="N631" t="s">
        <v>1318</v>
      </c>
      <c r="O631" t="s">
        <v>355</v>
      </c>
      <c r="P631" t="s">
        <v>356</v>
      </c>
      <c r="Q631">
        <v>13160.7</v>
      </c>
      <c r="R631">
        <v>0</v>
      </c>
      <c r="S631">
        <v>13160.7</v>
      </c>
    </row>
    <row r="632" spans="1:19" x14ac:dyDescent="0.25">
      <c r="A632" t="s">
        <v>1319</v>
      </c>
      <c r="B632" t="s">
        <v>1320</v>
      </c>
      <c r="C632" t="s">
        <v>313</v>
      </c>
      <c r="D632" t="s">
        <v>314</v>
      </c>
      <c r="E632" t="s">
        <v>536</v>
      </c>
      <c r="F632" t="s">
        <v>537</v>
      </c>
      <c r="G632" t="s">
        <v>286</v>
      </c>
      <c r="H632" t="s">
        <v>287</v>
      </c>
      <c r="I632" t="s">
        <v>1321</v>
      </c>
      <c r="J632" t="s">
        <v>1322</v>
      </c>
      <c r="K632" t="s">
        <v>1321</v>
      </c>
      <c r="L632" t="s">
        <v>1322</v>
      </c>
      <c r="M632" t="s">
        <v>1323</v>
      </c>
      <c r="N632" t="s">
        <v>1324</v>
      </c>
      <c r="O632" t="s">
        <v>82</v>
      </c>
      <c r="P632" t="s">
        <v>83</v>
      </c>
      <c r="Q632">
        <v>742.3</v>
      </c>
      <c r="R632">
        <v>170.7</v>
      </c>
      <c r="S632">
        <v>913</v>
      </c>
    </row>
    <row r="633" spans="1:19" x14ac:dyDescent="0.25">
      <c r="A633" t="s">
        <v>1319</v>
      </c>
      <c r="B633" t="s">
        <v>1320</v>
      </c>
      <c r="C633" t="s">
        <v>313</v>
      </c>
      <c r="D633" t="s">
        <v>314</v>
      </c>
      <c r="E633" t="s">
        <v>606</v>
      </c>
      <c r="F633" t="s">
        <v>607</v>
      </c>
      <c r="G633" t="s">
        <v>286</v>
      </c>
      <c r="H633" t="s">
        <v>287</v>
      </c>
      <c r="I633" t="s">
        <v>1321</v>
      </c>
      <c r="J633" t="s">
        <v>1322</v>
      </c>
      <c r="K633" t="s">
        <v>1321</v>
      </c>
      <c r="L633" t="s">
        <v>1322</v>
      </c>
      <c r="M633" t="s">
        <v>1325</v>
      </c>
      <c r="N633" t="s">
        <v>1326</v>
      </c>
      <c r="O633" t="s">
        <v>68</v>
      </c>
      <c r="P633" t="s">
        <v>69</v>
      </c>
      <c r="Q633">
        <v>59.8</v>
      </c>
      <c r="R633">
        <v>6.9</v>
      </c>
      <c r="S633">
        <v>66.7</v>
      </c>
    </row>
    <row r="634" spans="1:19" x14ac:dyDescent="0.25">
      <c r="A634" t="s">
        <v>1319</v>
      </c>
      <c r="B634" t="s">
        <v>1320</v>
      </c>
      <c r="C634" t="s">
        <v>313</v>
      </c>
      <c r="D634" t="s">
        <v>314</v>
      </c>
      <c r="E634" t="s">
        <v>606</v>
      </c>
      <c r="F634" t="s">
        <v>607</v>
      </c>
      <c r="G634" t="s">
        <v>286</v>
      </c>
      <c r="H634" t="s">
        <v>287</v>
      </c>
      <c r="I634" t="s">
        <v>1321</v>
      </c>
      <c r="J634" t="s">
        <v>1322</v>
      </c>
      <c r="K634" t="s">
        <v>1321</v>
      </c>
      <c r="L634" t="s">
        <v>1322</v>
      </c>
      <c r="M634" t="s">
        <v>1327</v>
      </c>
      <c r="N634" t="s">
        <v>257</v>
      </c>
      <c r="O634" t="s">
        <v>242</v>
      </c>
      <c r="P634" t="s">
        <v>243</v>
      </c>
      <c r="Q634">
        <v>24601.1</v>
      </c>
      <c r="R634">
        <v>2235.1</v>
      </c>
      <c r="S634">
        <v>26836.199999999997</v>
      </c>
    </row>
    <row r="635" spans="1:19" x14ac:dyDescent="0.25">
      <c r="A635" t="s">
        <v>1319</v>
      </c>
      <c r="B635" t="s">
        <v>1320</v>
      </c>
      <c r="C635" t="s">
        <v>313</v>
      </c>
      <c r="D635" t="s">
        <v>314</v>
      </c>
      <c r="E635" t="s">
        <v>606</v>
      </c>
      <c r="F635" t="s">
        <v>607</v>
      </c>
      <c r="G635" t="s">
        <v>286</v>
      </c>
      <c r="H635" t="s">
        <v>287</v>
      </c>
      <c r="I635" t="s">
        <v>1321</v>
      </c>
      <c r="J635" t="s">
        <v>1322</v>
      </c>
      <c r="K635" t="s">
        <v>1321</v>
      </c>
      <c r="L635" t="s">
        <v>1322</v>
      </c>
      <c r="M635" t="s">
        <v>1327</v>
      </c>
      <c r="N635" t="s">
        <v>257</v>
      </c>
      <c r="O635" t="s">
        <v>244</v>
      </c>
      <c r="P635" t="s">
        <v>245</v>
      </c>
      <c r="Q635">
        <v>501.3</v>
      </c>
      <c r="R635">
        <v>115.3</v>
      </c>
      <c r="S635">
        <v>616.6</v>
      </c>
    </row>
    <row r="636" spans="1:19" x14ac:dyDescent="0.25">
      <c r="A636" t="s">
        <v>1319</v>
      </c>
      <c r="B636" t="s">
        <v>1320</v>
      </c>
      <c r="C636" t="s">
        <v>313</v>
      </c>
      <c r="D636" t="s">
        <v>314</v>
      </c>
      <c r="E636" t="s">
        <v>606</v>
      </c>
      <c r="F636" t="s">
        <v>607</v>
      </c>
      <c r="G636" t="s">
        <v>286</v>
      </c>
      <c r="H636" t="s">
        <v>287</v>
      </c>
      <c r="I636" t="s">
        <v>1321</v>
      </c>
      <c r="J636" t="s">
        <v>1322</v>
      </c>
      <c r="K636" t="s">
        <v>1321</v>
      </c>
      <c r="L636" t="s">
        <v>1322</v>
      </c>
      <c r="M636" t="s">
        <v>1327</v>
      </c>
      <c r="N636" t="s">
        <v>257</v>
      </c>
      <c r="O636" t="s">
        <v>246</v>
      </c>
      <c r="P636" t="s">
        <v>247</v>
      </c>
      <c r="Q636">
        <v>7429.5</v>
      </c>
      <c r="R636">
        <v>674.9</v>
      </c>
      <c r="S636">
        <v>8104.4</v>
      </c>
    </row>
    <row r="637" spans="1:19" x14ac:dyDescent="0.25">
      <c r="A637" t="s">
        <v>1319</v>
      </c>
      <c r="B637" t="s">
        <v>1320</v>
      </c>
      <c r="C637" t="s">
        <v>313</v>
      </c>
      <c r="D637" t="s">
        <v>314</v>
      </c>
      <c r="E637" t="s">
        <v>606</v>
      </c>
      <c r="F637" t="s">
        <v>607</v>
      </c>
      <c r="G637" t="s">
        <v>286</v>
      </c>
      <c r="H637" t="s">
        <v>287</v>
      </c>
      <c r="I637" t="s">
        <v>1321</v>
      </c>
      <c r="J637" t="s">
        <v>1322</v>
      </c>
      <c r="K637" t="s">
        <v>1321</v>
      </c>
      <c r="L637" t="s">
        <v>1322</v>
      </c>
      <c r="M637" t="s">
        <v>1327</v>
      </c>
      <c r="N637" t="s">
        <v>257</v>
      </c>
      <c r="O637" t="s">
        <v>82</v>
      </c>
      <c r="P637" t="s">
        <v>83</v>
      </c>
      <c r="Q637">
        <v>478.6</v>
      </c>
      <c r="R637">
        <v>110.1</v>
      </c>
      <c r="S637">
        <v>588.70000000000005</v>
      </c>
    </row>
    <row r="638" spans="1:19" x14ac:dyDescent="0.25">
      <c r="A638" t="s">
        <v>1319</v>
      </c>
      <c r="B638" t="s">
        <v>1320</v>
      </c>
      <c r="C638" t="s">
        <v>313</v>
      </c>
      <c r="D638" t="s">
        <v>314</v>
      </c>
      <c r="E638" t="s">
        <v>606</v>
      </c>
      <c r="F638" t="s">
        <v>607</v>
      </c>
      <c r="G638" t="s">
        <v>286</v>
      </c>
      <c r="H638" t="s">
        <v>287</v>
      </c>
      <c r="I638" t="s">
        <v>1321</v>
      </c>
      <c r="J638" t="s">
        <v>1322</v>
      </c>
      <c r="K638" t="s">
        <v>1321</v>
      </c>
      <c r="L638" t="s">
        <v>1322</v>
      </c>
      <c r="M638" t="s">
        <v>1327</v>
      </c>
      <c r="N638" t="s">
        <v>257</v>
      </c>
      <c r="O638" t="s">
        <v>102</v>
      </c>
      <c r="P638" t="s">
        <v>103</v>
      </c>
      <c r="Q638">
        <v>129.1</v>
      </c>
      <c r="R638">
        <v>29.6</v>
      </c>
      <c r="S638">
        <v>158.69999999999999</v>
      </c>
    </row>
    <row r="639" spans="1:19" x14ac:dyDescent="0.25">
      <c r="A639" t="s">
        <v>1319</v>
      </c>
      <c r="B639" t="s">
        <v>1320</v>
      </c>
      <c r="C639" t="s">
        <v>313</v>
      </c>
      <c r="D639" t="s">
        <v>314</v>
      </c>
      <c r="E639" t="s">
        <v>606</v>
      </c>
      <c r="F639" t="s">
        <v>607</v>
      </c>
      <c r="G639" t="s">
        <v>286</v>
      </c>
      <c r="H639" t="s">
        <v>287</v>
      </c>
      <c r="I639" t="s">
        <v>1321</v>
      </c>
      <c r="J639" t="s">
        <v>1322</v>
      </c>
      <c r="K639" t="s">
        <v>1321</v>
      </c>
      <c r="L639" t="s">
        <v>1322</v>
      </c>
      <c r="M639" t="s">
        <v>1327</v>
      </c>
      <c r="N639" t="s">
        <v>257</v>
      </c>
      <c r="O639" t="s">
        <v>248</v>
      </c>
      <c r="P639" t="s">
        <v>249</v>
      </c>
      <c r="Q639">
        <v>10.8</v>
      </c>
      <c r="R639">
        <v>2.5</v>
      </c>
      <c r="S639">
        <v>13.3</v>
      </c>
    </row>
    <row r="640" spans="1:19" x14ac:dyDescent="0.25">
      <c r="A640" t="s">
        <v>1319</v>
      </c>
      <c r="B640" t="s">
        <v>1320</v>
      </c>
      <c r="C640" t="s">
        <v>313</v>
      </c>
      <c r="D640" t="s">
        <v>314</v>
      </c>
      <c r="E640" t="s">
        <v>606</v>
      </c>
      <c r="F640" t="s">
        <v>607</v>
      </c>
      <c r="G640" t="s">
        <v>286</v>
      </c>
      <c r="H640" t="s">
        <v>287</v>
      </c>
      <c r="I640" t="s">
        <v>1321</v>
      </c>
      <c r="J640" t="s">
        <v>1322</v>
      </c>
      <c r="K640" t="s">
        <v>1321</v>
      </c>
      <c r="L640" t="s">
        <v>1322</v>
      </c>
      <c r="M640" t="s">
        <v>1328</v>
      </c>
      <c r="N640" t="s">
        <v>218</v>
      </c>
      <c r="O640" t="s">
        <v>102</v>
      </c>
      <c r="P640" t="s">
        <v>103</v>
      </c>
      <c r="Q640">
        <v>117.80000000000001</v>
      </c>
      <c r="R640">
        <v>11.2</v>
      </c>
      <c r="S640">
        <v>129</v>
      </c>
    </row>
    <row r="641" spans="1:19" x14ac:dyDescent="0.25">
      <c r="A641" t="s">
        <v>1319</v>
      </c>
      <c r="B641" t="s">
        <v>1320</v>
      </c>
      <c r="C641" t="s">
        <v>313</v>
      </c>
      <c r="D641" t="s">
        <v>314</v>
      </c>
      <c r="E641" t="s">
        <v>606</v>
      </c>
      <c r="F641" t="s">
        <v>607</v>
      </c>
      <c r="G641" t="s">
        <v>286</v>
      </c>
      <c r="H641" t="s">
        <v>287</v>
      </c>
      <c r="I641" t="s">
        <v>1321</v>
      </c>
      <c r="J641" t="s">
        <v>1322</v>
      </c>
      <c r="K641" t="s">
        <v>1321</v>
      </c>
      <c r="L641" t="s">
        <v>1322</v>
      </c>
      <c r="M641" t="s">
        <v>1329</v>
      </c>
      <c r="N641" t="s">
        <v>1330</v>
      </c>
      <c r="O641" t="s">
        <v>102</v>
      </c>
      <c r="P641" t="s">
        <v>103</v>
      </c>
      <c r="Q641">
        <v>410.8</v>
      </c>
      <c r="R641">
        <v>94.5</v>
      </c>
      <c r="S641">
        <v>505.3</v>
      </c>
    </row>
    <row r="642" spans="1:19" x14ac:dyDescent="0.25">
      <c r="A642" t="s">
        <v>1319</v>
      </c>
      <c r="B642" t="s">
        <v>1320</v>
      </c>
      <c r="C642" t="s">
        <v>21</v>
      </c>
      <c r="D642" t="s">
        <v>22</v>
      </c>
      <c r="E642" t="s">
        <v>208</v>
      </c>
      <c r="F642" t="s">
        <v>209</v>
      </c>
      <c r="G642" t="s">
        <v>286</v>
      </c>
      <c r="H642" t="s">
        <v>287</v>
      </c>
      <c r="I642" t="s">
        <v>1321</v>
      </c>
      <c r="J642" t="s">
        <v>1322</v>
      </c>
      <c r="K642" t="s">
        <v>1321</v>
      </c>
      <c r="L642" t="s">
        <v>1322</v>
      </c>
      <c r="M642" t="s">
        <v>1328</v>
      </c>
      <c r="N642" t="s">
        <v>218</v>
      </c>
      <c r="O642" t="s">
        <v>102</v>
      </c>
      <c r="P642" t="s">
        <v>103</v>
      </c>
      <c r="Q642">
        <v>91.699999999999989</v>
      </c>
      <c r="R642">
        <v>0</v>
      </c>
      <c r="S642">
        <v>91.699999999999989</v>
      </c>
    </row>
    <row r="643" spans="1:19" x14ac:dyDescent="0.25">
      <c r="A643" t="s">
        <v>1331</v>
      </c>
      <c r="B643" t="s">
        <v>1332</v>
      </c>
      <c r="C643" t="s">
        <v>313</v>
      </c>
      <c r="D643" t="s">
        <v>314</v>
      </c>
      <c r="E643" t="s">
        <v>659</v>
      </c>
      <c r="F643" t="s">
        <v>660</v>
      </c>
      <c r="G643" t="s">
        <v>661</v>
      </c>
      <c r="H643" t="s">
        <v>662</v>
      </c>
      <c r="I643" t="s">
        <v>663</v>
      </c>
      <c r="J643" t="s">
        <v>664</v>
      </c>
      <c r="K643" t="s">
        <v>665</v>
      </c>
      <c r="L643" t="s">
        <v>666</v>
      </c>
      <c r="M643" t="s">
        <v>1333</v>
      </c>
      <c r="N643" t="s">
        <v>1334</v>
      </c>
      <c r="O643" t="s">
        <v>653</v>
      </c>
      <c r="P643" t="s">
        <v>654</v>
      </c>
      <c r="Q643">
        <v>0</v>
      </c>
      <c r="R643">
        <v>51389.7</v>
      </c>
      <c r="S643">
        <v>51389.7</v>
      </c>
    </row>
    <row r="644" spans="1:19" x14ac:dyDescent="0.25">
      <c r="A644" t="s">
        <v>1331</v>
      </c>
      <c r="B644" t="s">
        <v>1332</v>
      </c>
      <c r="C644" t="s">
        <v>313</v>
      </c>
      <c r="D644" t="s">
        <v>314</v>
      </c>
      <c r="E644" t="s">
        <v>659</v>
      </c>
      <c r="F644" t="s">
        <v>660</v>
      </c>
      <c r="G644" t="s">
        <v>661</v>
      </c>
      <c r="H644" t="s">
        <v>662</v>
      </c>
      <c r="I644" t="s">
        <v>663</v>
      </c>
      <c r="J644" t="s">
        <v>664</v>
      </c>
      <c r="K644" t="s">
        <v>665</v>
      </c>
      <c r="L644" t="s">
        <v>666</v>
      </c>
      <c r="M644" t="s">
        <v>1335</v>
      </c>
      <c r="N644" t="s">
        <v>1336</v>
      </c>
      <c r="O644" t="s">
        <v>102</v>
      </c>
      <c r="P644" t="s">
        <v>103</v>
      </c>
      <c r="Q644">
        <v>23066.2</v>
      </c>
      <c r="R644">
        <v>-72</v>
      </c>
      <c r="S644">
        <v>22994.2</v>
      </c>
    </row>
    <row r="645" spans="1:19" x14ac:dyDescent="0.25">
      <c r="A645" t="s">
        <v>1331</v>
      </c>
      <c r="B645" t="s">
        <v>1332</v>
      </c>
      <c r="C645" t="s">
        <v>313</v>
      </c>
      <c r="D645" t="s">
        <v>314</v>
      </c>
      <c r="E645" t="s">
        <v>659</v>
      </c>
      <c r="F645" t="s">
        <v>660</v>
      </c>
      <c r="G645" t="s">
        <v>661</v>
      </c>
      <c r="H645" t="s">
        <v>662</v>
      </c>
      <c r="I645" t="s">
        <v>663</v>
      </c>
      <c r="J645" t="s">
        <v>664</v>
      </c>
      <c r="K645" t="s">
        <v>665</v>
      </c>
      <c r="L645" t="s">
        <v>666</v>
      </c>
      <c r="M645" t="s">
        <v>1337</v>
      </c>
      <c r="N645" t="s">
        <v>1338</v>
      </c>
      <c r="O645" t="s">
        <v>64</v>
      </c>
      <c r="P645" t="s">
        <v>65</v>
      </c>
      <c r="Q645">
        <v>0</v>
      </c>
      <c r="R645">
        <v>3680</v>
      </c>
      <c r="S645">
        <v>3680</v>
      </c>
    </row>
    <row r="646" spans="1:19" x14ac:dyDescent="0.25">
      <c r="A646" t="s">
        <v>1331</v>
      </c>
      <c r="B646" t="s">
        <v>1332</v>
      </c>
      <c r="C646" t="s">
        <v>313</v>
      </c>
      <c r="D646" t="s">
        <v>314</v>
      </c>
      <c r="E646" t="s">
        <v>659</v>
      </c>
      <c r="F646" t="s">
        <v>660</v>
      </c>
      <c r="G646" t="s">
        <v>661</v>
      </c>
      <c r="H646" t="s">
        <v>662</v>
      </c>
      <c r="I646" t="s">
        <v>663</v>
      </c>
      <c r="J646" t="s">
        <v>664</v>
      </c>
      <c r="K646" t="s">
        <v>665</v>
      </c>
      <c r="L646" t="s">
        <v>666</v>
      </c>
      <c r="M646" t="s">
        <v>1339</v>
      </c>
      <c r="N646" t="s">
        <v>1340</v>
      </c>
      <c r="O646" t="s">
        <v>102</v>
      </c>
      <c r="P646" t="s">
        <v>103</v>
      </c>
      <c r="Q646">
        <v>0</v>
      </c>
      <c r="R646">
        <v>17104.900000000001</v>
      </c>
      <c r="S646">
        <v>17104.900000000001</v>
      </c>
    </row>
    <row r="647" spans="1:19" x14ac:dyDescent="0.25">
      <c r="A647" t="s">
        <v>1331</v>
      </c>
      <c r="B647" t="s">
        <v>1332</v>
      </c>
      <c r="C647" t="s">
        <v>313</v>
      </c>
      <c r="D647" t="s">
        <v>314</v>
      </c>
      <c r="E647" t="s">
        <v>659</v>
      </c>
      <c r="F647" t="s">
        <v>660</v>
      </c>
      <c r="G647" t="s">
        <v>661</v>
      </c>
      <c r="H647" t="s">
        <v>662</v>
      </c>
      <c r="I647" t="s">
        <v>663</v>
      </c>
      <c r="J647" t="s">
        <v>664</v>
      </c>
      <c r="K647" t="s">
        <v>665</v>
      </c>
      <c r="L647" t="s">
        <v>666</v>
      </c>
      <c r="M647" t="s">
        <v>669</v>
      </c>
      <c r="N647" t="s">
        <v>670</v>
      </c>
      <c r="O647" t="s">
        <v>64</v>
      </c>
      <c r="P647" t="s">
        <v>65</v>
      </c>
      <c r="Q647">
        <v>65387.199999999997</v>
      </c>
      <c r="R647">
        <v>-65387.199999999997</v>
      </c>
      <c r="S647">
        <v>0</v>
      </c>
    </row>
    <row r="648" spans="1:19" x14ac:dyDescent="0.25">
      <c r="A648" t="s">
        <v>1331</v>
      </c>
      <c r="B648" t="s">
        <v>1332</v>
      </c>
      <c r="C648" t="s">
        <v>313</v>
      </c>
      <c r="D648" t="s">
        <v>314</v>
      </c>
      <c r="E648" t="s">
        <v>659</v>
      </c>
      <c r="F648" t="s">
        <v>660</v>
      </c>
      <c r="G648" t="s">
        <v>661</v>
      </c>
      <c r="H648" t="s">
        <v>662</v>
      </c>
      <c r="I648" t="s">
        <v>663</v>
      </c>
      <c r="J648" t="s">
        <v>664</v>
      </c>
      <c r="K648" t="s">
        <v>665</v>
      </c>
      <c r="L648" t="s">
        <v>666</v>
      </c>
      <c r="M648" t="s">
        <v>1341</v>
      </c>
      <c r="N648" t="s">
        <v>1342</v>
      </c>
      <c r="O648" t="s">
        <v>64</v>
      </c>
      <c r="P648" t="s">
        <v>65</v>
      </c>
      <c r="Q648">
        <v>4103.3999999999996</v>
      </c>
      <c r="R648">
        <v>64285.7</v>
      </c>
      <c r="S648">
        <v>68389.100000000006</v>
      </c>
    </row>
    <row r="649" spans="1:19" x14ac:dyDescent="0.25">
      <c r="A649" t="s">
        <v>1331</v>
      </c>
      <c r="B649" t="s">
        <v>1332</v>
      </c>
      <c r="C649" t="s">
        <v>313</v>
      </c>
      <c r="D649" t="s">
        <v>314</v>
      </c>
      <c r="E649" t="s">
        <v>659</v>
      </c>
      <c r="F649" t="s">
        <v>660</v>
      </c>
      <c r="G649" t="s">
        <v>661</v>
      </c>
      <c r="H649" t="s">
        <v>662</v>
      </c>
      <c r="I649" t="s">
        <v>663</v>
      </c>
      <c r="J649" t="s">
        <v>664</v>
      </c>
      <c r="K649" t="s">
        <v>1343</v>
      </c>
      <c r="L649" t="s">
        <v>1344</v>
      </c>
      <c r="M649" t="s">
        <v>1345</v>
      </c>
      <c r="N649" t="s">
        <v>1346</v>
      </c>
      <c r="O649" t="s">
        <v>102</v>
      </c>
      <c r="P649" t="s">
        <v>103</v>
      </c>
      <c r="Q649">
        <v>0</v>
      </c>
      <c r="R649">
        <v>1767.1</v>
      </c>
      <c r="S649">
        <v>1767.1</v>
      </c>
    </row>
    <row r="650" spans="1:19" x14ac:dyDescent="0.25">
      <c r="A650" t="s">
        <v>1331</v>
      </c>
      <c r="B650" t="s">
        <v>1332</v>
      </c>
      <c r="C650" t="s">
        <v>313</v>
      </c>
      <c r="D650" t="s">
        <v>314</v>
      </c>
      <c r="E650" t="s">
        <v>659</v>
      </c>
      <c r="F650" t="s">
        <v>660</v>
      </c>
      <c r="G650" t="s">
        <v>661</v>
      </c>
      <c r="H650" t="s">
        <v>662</v>
      </c>
      <c r="I650" t="s">
        <v>663</v>
      </c>
      <c r="J650" t="s">
        <v>664</v>
      </c>
      <c r="K650" t="s">
        <v>665</v>
      </c>
      <c r="L650" t="s">
        <v>666</v>
      </c>
      <c r="M650" t="s">
        <v>1347</v>
      </c>
      <c r="N650" t="s">
        <v>1348</v>
      </c>
      <c r="O650" t="s">
        <v>102</v>
      </c>
      <c r="P650" t="s">
        <v>103</v>
      </c>
      <c r="Q650">
        <v>0</v>
      </c>
      <c r="R650">
        <v>238.3</v>
      </c>
      <c r="S650">
        <v>238.3</v>
      </c>
    </row>
    <row r="651" spans="1:19" x14ac:dyDescent="0.25">
      <c r="A651" t="s">
        <v>1331</v>
      </c>
      <c r="B651" t="s">
        <v>1332</v>
      </c>
      <c r="C651" t="s">
        <v>1349</v>
      </c>
      <c r="D651" t="s">
        <v>1350</v>
      </c>
      <c r="E651" t="s">
        <v>1351</v>
      </c>
      <c r="F651" t="s">
        <v>1352</v>
      </c>
      <c r="G651" t="s">
        <v>661</v>
      </c>
      <c r="H651" t="s">
        <v>662</v>
      </c>
      <c r="I651" t="s">
        <v>1353</v>
      </c>
      <c r="J651" t="s">
        <v>1354</v>
      </c>
      <c r="K651" t="s">
        <v>1355</v>
      </c>
      <c r="L651" t="s">
        <v>1356</v>
      </c>
      <c r="M651" t="s">
        <v>1357</v>
      </c>
      <c r="N651" t="s">
        <v>1358</v>
      </c>
      <c r="O651" t="s">
        <v>102</v>
      </c>
      <c r="P651" t="s">
        <v>103</v>
      </c>
      <c r="Q651">
        <v>496426.69999999995</v>
      </c>
      <c r="R651">
        <v>0</v>
      </c>
      <c r="S651">
        <v>496426.69999999995</v>
      </c>
    </row>
    <row r="652" spans="1:19" x14ac:dyDescent="0.25">
      <c r="A652" t="s">
        <v>1331</v>
      </c>
      <c r="B652" t="s">
        <v>1332</v>
      </c>
      <c r="C652" t="s">
        <v>1349</v>
      </c>
      <c r="D652" t="s">
        <v>1350</v>
      </c>
      <c r="E652" t="s">
        <v>1359</v>
      </c>
      <c r="F652" t="s">
        <v>1360</v>
      </c>
      <c r="G652" t="s">
        <v>661</v>
      </c>
      <c r="H652" t="s">
        <v>662</v>
      </c>
      <c r="I652" t="s">
        <v>1361</v>
      </c>
      <c r="J652" t="s">
        <v>1362</v>
      </c>
      <c r="K652" t="s">
        <v>1363</v>
      </c>
      <c r="L652" t="s">
        <v>1364</v>
      </c>
      <c r="M652" t="s">
        <v>1365</v>
      </c>
      <c r="N652" t="s">
        <v>55</v>
      </c>
      <c r="O652" t="s">
        <v>56</v>
      </c>
      <c r="P652" t="s">
        <v>57</v>
      </c>
      <c r="Q652">
        <v>17155.400000000001</v>
      </c>
      <c r="R652">
        <v>2251.9</v>
      </c>
      <c r="S652">
        <v>19407.300000000003</v>
      </c>
    </row>
    <row r="653" spans="1:19" x14ac:dyDescent="0.25">
      <c r="A653" t="s">
        <v>1331</v>
      </c>
      <c r="B653" t="s">
        <v>1332</v>
      </c>
      <c r="C653" t="s">
        <v>1349</v>
      </c>
      <c r="D653" t="s">
        <v>1350</v>
      </c>
      <c r="E653" t="s">
        <v>1359</v>
      </c>
      <c r="F653" t="s">
        <v>1360</v>
      </c>
      <c r="G653" t="s">
        <v>661</v>
      </c>
      <c r="H653" t="s">
        <v>662</v>
      </c>
      <c r="I653" t="s">
        <v>1361</v>
      </c>
      <c r="J653" t="s">
        <v>1362</v>
      </c>
      <c r="K653" t="s">
        <v>1363</v>
      </c>
      <c r="L653" t="s">
        <v>1364</v>
      </c>
      <c r="M653" t="s">
        <v>1366</v>
      </c>
      <c r="N653" t="s">
        <v>1367</v>
      </c>
      <c r="O653" t="s">
        <v>74</v>
      </c>
      <c r="P653" t="s">
        <v>75</v>
      </c>
      <c r="Q653">
        <v>0</v>
      </c>
      <c r="R653">
        <v>4350</v>
      </c>
      <c r="S653">
        <v>4350</v>
      </c>
    </row>
    <row r="654" spans="1:19" x14ac:dyDescent="0.25">
      <c r="A654" t="s">
        <v>1331</v>
      </c>
      <c r="B654" t="s">
        <v>1332</v>
      </c>
      <c r="C654" t="s">
        <v>1349</v>
      </c>
      <c r="D654" t="s">
        <v>1350</v>
      </c>
      <c r="E654" t="s">
        <v>1368</v>
      </c>
      <c r="F654" t="s">
        <v>1369</v>
      </c>
      <c r="G654" t="s">
        <v>661</v>
      </c>
      <c r="H654" t="s">
        <v>662</v>
      </c>
      <c r="I654" t="s">
        <v>1361</v>
      </c>
      <c r="J654" t="s">
        <v>1362</v>
      </c>
      <c r="K654" t="s">
        <v>1370</v>
      </c>
      <c r="L654" t="s">
        <v>1371</v>
      </c>
      <c r="M654" t="s">
        <v>1372</v>
      </c>
      <c r="N654" t="s">
        <v>1373</v>
      </c>
      <c r="O654" t="s">
        <v>102</v>
      </c>
      <c r="P654" t="s">
        <v>103</v>
      </c>
      <c r="Q654">
        <v>46.5</v>
      </c>
      <c r="R654">
        <v>553.5</v>
      </c>
      <c r="S654">
        <v>600</v>
      </c>
    </row>
    <row r="655" spans="1:19" x14ac:dyDescent="0.25">
      <c r="A655" t="s">
        <v>1331</v>
      </c>
      <c r="B655" t="s">
        <v>1332</v>
      </c>
      <c r="C655" t="s">
        <v>1349</v>
      </c>
      <c r="D655" t="s">
        <v>1350</v>
      </c>
      <c r="E655" t="s">
        <v>1368</v>
      </c>
      <c r="F655" t="s">
        <v>1369</v>
      </c>
      <c r="G655" t="s">
        <v>661</v>
      </c>
      <c r="H655" t="s">
        <v>662</v>
      </c>
      <c r="I655" t="s">
        <v>1353</v>
      </c>
      <c r="J655" t="s">
        <v>1354</v>
      </c>
      <c r="K655" t="s">
        <v>1374</v>
      </c>
      <c r="L655" t="s">
        <v>1375</v>
      </c>
      <c r="M655" t="s">
        <v>1376</v>
      </c>
      <c r="N655" t="s">
        <v>1377</v>
      </c>
      <c r="O655" t="s">
        <v>102</v>
      </c>
      <c r="P655" t="s">
        <v>103</v>
      </c>
      <c r="Q655">
        <v>200</v>
      </c>
      <c r="R655">
        <v>0</v>
      </c>
      <c r="S655">
        <v>200</v>
      </c>
    </row>
    <row r="656" spans="1:19" x14ac:dyDescent="0.25">
      <c r="A656" t="s">
        <v>1331</v>
      </c>
      <c r="B656" t="s">
        <v>1332</v>
      </c>
      <c r="C656" t="s">
        <v>1349</v>
      </c>
      <c r="D656" t="s">
        <v>1350</v>
      </c>
      <c r="E656" t="s">
        <v>1368</v>
      </c>
      <c r="F656" t="s">
        <v>1369</v>
      </c>
      <c r="G656" t="s">
        <v>661</v>
      </c>
      <c r="H656" t="s">
        <v>662</v>
      </c>
      <c r="I656" t="s">
        <v>1353</v>
      </c>
      <c r="J656" t="s">
        <v>1354</v>
      </c>
      <c r="K656" t="s">
        <v>1378</v>
      </c>
      <c r="L656" t="s">
        <v>1379</v>
      </c>
      <c r="M656" t="s">
        <v>1380</v>
      </c>
      <c r="N656" t="s">
        <v>1381</v>
      </c>
      <c r="O656" t="s">
        <v>46</v>
      </c>
      <c r="P656" t="s">
        <v>47</v>
      </c>
      <c r="Q656">
        <v>7050</v>
      </c>
      <c r="R656">
        <v>0</v>
      </c>
      <c r="S656">
        <v>7050</v>
      </c>
    </row>
    <row r="657" spans="1:19" x14ac:dyDescent="0.25">
      <c r="A657" t="s">
        <v>1331</v>
      </c>
      <c r="B657" t="s">
        <v>1332</v>
      </c>
      <c r="C657" t="s">
        <v>1349</v>
      </c>
      <c r="D657" t="s">
        <v>1350</v>
      </c>
      <c r="E657" t="s">
        <v>1368</v>
      </c>
      <c r="F657" t="s">
        <v>1369</v>
      </c>
      <c r="G657" t="s">
        <v>661</v>
      </c>
      <c r="H657" t="s">
        <v>662</v>
      </c>
      <c r="I657" t="s">
        <v>1382</v>
      </c>
      <c r="J657" t="s">
        <v>1383</v>
      </c>
      <c r="K657" t="s">
        <v>1384</v>
      </c>
      <c r="L657" t="s">
        <v>1385</v>
      </c>
      <c r="M657" t="s">
        <v>1386</v>
      </c>
      <c r="N657" t="s">
        <v>257</v>
      </c>
      <c r="O657" t="s">
        <v>242</v>
      </c>
      <c r="P657" t="s">
        <v>243</v>
      </c>
      <c r="Q657">
        <v>28992</v>
      </c>
      <c r="R657">
        <v>2841.8</v>
      </c>
      <c r="S657">
        <v>31833.8</v>
      </c>
    </row>
    <row r="658" spans="1:19" x14ac:dyDescent="0.25">
      <c r="A658" t="s">
        <v>1331</v>
      </c>
      <c r="B658" t="s">
        <v>1332</v>
      </c>
      <c r="C658" t="s">
        <v>1349</v>
      </c>
      <c r="D658" t="s">
        <v>1350</v>
      </c>
      <c r="E658" t="s">
        <v>1368</v>
      </c>
      <c r="F658" t="s">
        <v>1369</v>
      </c>
      <c r="G658" t="s">
        <v>661</v>
      </c>
      <c r="H658" t="s">
        <v>662</v>
      </c>
      <c r="I658" t="s">
        <v>1382</v>
      </c>
      <c r="J658" t="s">
        <v>1383</v>
      </c>
      <c r="K658" t="s">
        <v>1384</v>
      </c>
      <c r="L658" t="s">
        <v>1385</v>
      </c>
      <c r="M658" t="s">
        <v>1386</v>
      </c>
      <c r="N658" t="s">
        <v>257</v>
      </c>
      <c r="O658" t="s">
        <v>244</v>
      </c>
      <c r="P658" t="s">
        <v>245</v>
      </c>
      <c r="Q658">
        <v>500</v>
      </c>
      <c r="R658">
        <v>0</v>
      </c>
      <c r="S658">
        <v>500</v>
      </c>
    </row>
    <row r="659" spans="1:19" x14ac:dyDescent="0.25">
      <c r="A659" t="s">
        <v>1331</v>
      </c>
      <c r="B659" t="s">
        <v>1332</v>
      </c>
      <c r="C659" t="s">
        <v>1349</v>
      </c>
      <c r="D659" t="s">
        <v>1350</v>
      </c>
      <c r="E659" t="s">
        <v>1368</v>
      </c>
      <c r="F659" t="s">
        <v>1369</v>
      </c>
      <c r="G659" t="s">
        <v>661</v>
      </c>
      <c r="H659" t="s">
        <v>662</v>
      </c>
      <c r="I659" t="s">
        <v>1382</v>
      </c>
      <c r="J659" t="s">
        <v>1383</v>
      </c>
      <c r="K659" t="s">
        <v>1384</v>
      </c>
      <c r="L659" t="s">
        <v>1385</v>
      </c>
      <c r="M659" t="s">
        <v>1386</v>
      </c>
      <c r="N659" t="s">
        <v>257</v>
      </c>
      <c r="O659" t="s">
        <v>246</v>
      </c>
      <c r="P659" t="s">
        <v>247</v>
      </c>
      <c r="Q659">
        <v>8693.4</v>
      </c>
      <c r="R659">
        <v>920.3</v>
      </c>
      <c r="S659">
        <v>9613.6999999999989</v>
      </c>
    </row>
    <row r="660" spans="1:19" x14ac:dyDescent="0.25">
      <c r="A660" t="s">
        <v>1331</v>
      </c>
      <c r="B660" t="s">
        <v>1332</v>
      </c>
      <c r="C660" t="s">
        <v>1349</v>
      </c>
      <c r="D660" t="s">
        <v>1350</v>
      </c>
      <c r="E660" t="s">
        <v>1368</v>
      </c>
      <c r="F660" t="s">
        <v>1369</v>
      </c>
      <c r="G660" t="s">
        <v>661</v>
      </c>
      <c r="H660" t="s">
        <v>662</v>
      </c>
      <c r="I660" t="s">
        <v>1382</v>
      </c>
      <c r="J660" t="s">
        <v>1383</v>
      </c>
      <c r="K660" t="s">
        <v>1384</v>
      </c>
      <c r="L660" t="s">
        <v>1385</v>
      </c>
      <c r="M660" t="s">
        <v>1386</v>
      </c>
      <c r="N660" t="s">
        <v>257</v>
      </c>
      <c r="O660" t="s">
        <v>82</v>
      </c>
      <c r="P660" t="s">
        <v>83</v>
      </c>
      <c r="Q660">
        <v>500</v>
      </c>
      <c r="R660">
        <v>0</v>
      </c>
      <c r="S660">
        <v>500</v>
      </c>
    </row>
    <row r="661" spans="1:19" x14ac:dyDescent="0.25">
      <c r="A661" t="s">
        <v>1331</v>
      </c>
      <c r="B661" t="s">
        <v>1332</v>
      </c>
      <c r="C661" t="s">
        <v>1349</v>
      </c>
      <c r="D661" t="s">
        <v>1350</v>
      </c>
      <c r="E661" t="s">
        <v>1368</v>
      </c>
      <c r="F661" t="s">
        <v>1369</v>
      </c>
      <c r="G661" t="s">
        <v>661</v>
      </c>
      <c r="H661" t="s">
        <v>662</v>
      </c>
      <c r="I661" t="s">
        <v>1382</v>
      </c>
      <c r="J661" t="s">
        <v>1383</v>
      </c>
      <c r="K661" t="s">
        <v>1384</v>
      </c>
      <c r="L661" t="s">
        <v>1385</v>
      </c>
      <c r="M661" t="s">
        <v>1386</v>
      </c>
      <c r="N661" t="s">
        <v>257</v>
      </c>
      <c r="O661" t="s">
        <v>102</v>
      </c>
      <c r="P661" t="s">
        <v>103</v>
      </c>
      <c r="Q661">
        <v>421</v>
      </c>
      <c r="R661">
        <v>180.1</v>
      </c>
      <c r="S661">
        <v>601.1</v>
      </c>
    </row>
    <row r="662" spans="1:19" x14ac:dyDescent="0.25">
      <c r="A662" t="s">
        <v>1331</v>
      </c>
      <c r="B662" t="s">
        <v>1332</v>
      </c>
      <c r="C662" t="s">
        <v>1349</v>
      </c>
      <c r="D662" t="s">
        <v>1350</v>
      </c>
      <c r="E662" t="s">
        <v>1368</v>
      </c>
      <c r="F662" t="s">
        <v>1369</v>
      </c>
      <c r="G662" t="s">
        <v>661</v>
      </c>
      <c r="H662" t="s">
        <v>662</v>
      </c>
      <c r="I662" t="s">
        <v>1382</v>
      </c>
      <c r="J662" t="s">
        <v>1383</v>
      </c>
      <c r="K662" t="s">
        <v>1384</v>
      </c>
      <c r="L662" t="s">
        <v>1385</v>
      </c>
      <c r="M662" t="s">
        <v>1386</v>
      </c>
      <c r="N662" t="s">
        <v>257</v>
      </c>
      <c r="O662" t="s">
        <v>258</v>
      </c>
      <c r="P662" t="s">
        <v>259</v>
      </c>
      <c r="Q662">
        <v>112.9</v>
      </c>
      <c r="R662">
        <v>0</v>
      </c>
      <c r="S662">
        <v>112.9</v>
      </c>
    </row>
    <row r="663" spans="1:19" x14ac:dyDescent="0.25">
      <c r="A663" t="s">
        <v>1331</v>
      </c>
      <c r="B663" t="s">
        <v>1332</v>
      </c>
      <c r="C663" t="s">
        <v>1349</v>
      </c>
      <c r="D663" t="s">
        <v>1350</v>
      </c>
      <c r="E663" t="s">
        <v>1368</v>
      </c>
      <c r="F663" t="s">
        <v>1369</v>
      </c>
      <c r="G663" t="s">
        <v>661</v>
      </c>
      <c r="H663" t="s">
        <v>662</v>
      </c>
      <c r="I663" t="s">
        <v>1382</v>
      </c>
      <c r="J663" t="s">
        <v>1383</v>
      </c>
      <c r="K663" t="s">
        <v>1384</v>
      </c>
      <c r="L663" t="s">
        <v>1385</v>
      </c>
      <c r="M663" t="s">
        <v>1387</v>
      </c>
      <c r="N663" t="s">
        <v>218</v>
      </c>
      <c r="O663" t="s">
        <v>102</v>
      </c>
      <c r="P663" t="s">
        <v>103</v>
      </c>
      <c r="Q663">
        <v>129</v>
      </c>
      <c r="R663">
        <v>0</v>
      </c>
      <c r="S663">
        <v>129</v>
      </c>
    </row>
    <row r="664" spans="1:19" x14ac:dyDescent="0.25">
      <c r="A664" t="s">
        <v>1331</v>
      </c>
      <c r="B664" t="s">
        <v>1332</v>
      </c>
      <c r="C664" t="s">
        <v>1349</v>
      </c>
      <c r="D664" t="s">
        <v>1350</v>
      </c>
      <c r="E664" t="s">
        <v>1368</v>
      </c>
      <c r="F664" t="s">
        <v>1369</v>
      </c>
      <c r="G664" t="s">
        <v>661</v>
      </c>
      <c r="H664" t="s">
        <v>662</v>
      </c>
      <c r="I664" t="s">
        <v>1382</v>
      </c>
      <c r="J664" t="s">
        <v>1383</v>
      </c>
      <c r="K664" t="s">
        <v>1384</v>
      </c>
      <c r="L664" t="s">
        <v>1385</v>
      </c>
      <c r="M664" t="s">
        <v>1388</v>
      </c>
      <c r="N664" t="s">
        <v>267</v>
      </c>
      <c r="O664" t="s">
        <v>102</v>
      </c>
      <c r="P664" t="s">
        <v>103</v>
      </c>
      <c r="Q664">
        <v>454.5</v>
      </c>
      <c r="R664">
        <v>0</v>
      </c>
      <c r="S664">
        <v>454.5</v>
      </c>
    </row>
    <row r="665" spans="1:19" x14ac:dyDescent="0.25">
      <c r="A665" t="s">
        <v>1331</v>
      </c>
      <c r="B665" t="s">
        <v>1332</v>
      </c>
      <c r="C665" t="s">
        <v>1349</v>
      </c>
      <c r="D665" t="s">
        <v>1350</v>
      </c>
      <c r="E665" t="s">
        <v>1368</v>
      </c>
      <c r="F665" t="s">
        <v>1369</v>
      </c>
      <c r="G665" t="s">
        <v>661</v>
      </c>
      <c r="H665" t="s">
        <v>662</v>
      </c>
      <c r="I665" t="s">
        <v>1361</v>
      </c>
      <c r="J665" t="s">
        <v>1362</v>
      </c>
      <c r="K665" t="s">
        <v>1389</v>
      </c>
      <c r="L665" t="s">
        <v>1390</v>
      </c>
      <c r="M665" t="s">
        <v>1391</v>
      </c>
      <c r="N665" t="s">
        <v>1392</v>
      </c>
      <c r="O665" t="s">
        <v>102</v>
      </c>
      <c r="P665" t="s">
        <v>103</v>
      </c>
      <c r="Q665">
        <v>160</v>
      </c>
      <c r="R665">
        <v>0</v>
      </c>
      <c r="S665">
        <v>160</v>
      </c>
    </row>
    <row r="666" spans="1:19" x14ac:dyDescent="0.25">
      <c r="A666" t="s">
        <v>1331</v>
      </c>
      <c r="B666" t="s">
        <v>1332</v>
      </c>
      <c r="C666" t="s">
        <v>1349</v>
      </c>
      <c r="D666" t="s">
        <v>1350</v>
      </c>
      <c r="E666" t="s">
        <v>1368</v>
      </c>
      <c r="F666" t="s">
        <v>1369</v>
      </c>
      <c r="G666" t="s">
        <v>661</v>
      </c>
      <c r="H666" t="s">
        <v>662</v>
      </c>
      <c r="I666" t="s">
        <v>1382</v>
      </c>
      <c r="J666" t="s">
        <v>1383</v>
      </c>
      <c r="K666" t="s">
        <v>1384</v>
      </c>
      <c r="L666" t="s">
        <v>1385</v>
      </c>
      <c r="M666" t="s">
        <v>1393</v>
      </c>
      <c r="N666" t="s">
        <v>298</v>
      </c>
      <c r="O666" t="s">
        <v>102</v>
      </c>
      <c r="P666" t="s">
        <v>103</v>
      </c>
      <c r="Q666">
        <v>1500</v>
      </c>
      <c r="R666">
        <v>0</v>
      </c>
      <c r="S666">
        <v>1500</v>
      </c>
    </row>
    <row r="667" spans="1:19" x14ac:dyDescent="0.25">
      <c r="A667" t="s">
        <v>1331</v>
      </c>
      <c r="B667" t="s">
        <v>1332</v>
      </c>
      <c r="C667" t="s">
        <v>1349</v>
      </c>
      <c r="D667" t="s">
        <v>1350</v>
      </c>
      <c r="E667" t="s">
        <v>1368</v>
      </c>
      <c r="F667" t="s">
        <v>1369</v>
      </c>
      <c r="G667" t="s">
        <v>661</v>
      </c>
      <c r="H667" t="s">
        <v>662</v>
      </c>
      <c r="I667" t="s">
        <v>1353</v>
      </c>
      <c r="J667" t="s">
        <v>1354</v>
      </c>
      <c r="K667" t="s">
        <v>1394</v>
      </c>
      <c r="L667" t="s">
        <v>1395</v>
      </c>
      <c r="M667" t="s">
        <v>1396</v>
      </c>
      <c r="N667" t="s">
        <v>1397</v>
      </c>
      <c r="O667" t="s">
        <v>102</v>
      </c>
      <c r="P667" t="s">
        <v>103</v>
      </c>
      <c r="Q667">
        <v>0</v>
      </c>
      <c r="R667">
        <v>300</v>
      </c>
      <c r="S667">
        <v>300</v>
      </c>
    </row>
    <row r="668" spans="1:19" x14ac:dyDescent="0.25">
      <c r="A668" t="s">
        <v>1331</v>
      </c>
      <c r="B668" t="s">
        <v>1332</v>
      </c>
      <c r="C668" t="s">
        <v>1349</v>
      </c>
      <c r="D668" t="s">
        <v>1350</v>
      </c>
      <c r="E668" t="s">
        <v>1368</v>
      </c>
      <c r="F668" t="s">
        <v>1369</v>
      </c>
      <c r="G668" t="s">
        <v>661</v>
      </c>
      <c r="H668" t="s">
        <v>662</v>
      </c>
      <c r="I668" t="s">
        <v>811</v>
      </c>
      <c r="J668" t="s">
        <v>812</v>
      </c>
      <c r="K668" t="s">
        <v>1398</v>
      </c>
      <c r="L668" t="s">
        <v>1399</v>
      </c>
      <c r="M668" t="s">
        <v>1400</v>
      </c>
      <c r="N668" t="s">
        <v>1401</v>
      </c>
      <c r="O668" t="s">
        <v>102</v>
      </c>
      <c r="P668" t="s">
        <v>103</v>
      </c>
      <c r="Q668">
        <v>0</v>
      </c>
      <c r="R668">
        <v>17794.400000000001</v>
      </c>
      <c r="S668">
        <v>17794.400000000001</v>
      </c>
    </row>
    <row r="669" spans="1:19" x14ac:dyDescent="0.25">
      <c r="A669" t="s">
        <v>1331</v>
      </c>
      <c r="B669" t="s">
        <v>1332</v>
      </c>
      <c r="C669" t="s">
        <v>1349</v>
      </c>
      <c r="D669" t="s">
        <v>1350</v>
      </c>
      <c r="E669" t="s">
        <v>1368</v>
      </c>
      <c r="F669" t="s">
        <v>1369</v>
      </c>
      <c r="G669" t="s">
        <v>661</v>
      </c>
      <c r="H669" t="s">
        <v>662</v>
      </c>
      <c r="I669" t="s">
        <v>811</v>
      </c>
      <c r="J669" t="s">
        <v>812</v>
      </c>
      <c r="K669" t="s">
        <v>1402</v>
      </c>
      <c r="L669" t="s">
        <v>1403</v>
      </c>
      <c r="M669" t="s">
        <v>1404</v>
      </c>
      <c r="N669" t="s">
        <v>1405</v>
      </c>
      <c r="O669" t="s">
        <v>64</v>
      </c>
      <c r="P669" t="s">
        <v>65</v>
      </c>
      <c r="Q669">
        <v>0</v>
      </c>
      <c r="R669">
        <v>30677.5</v>
      </c>
      <c r="S669">
        <v>30677.5</v>
      </c>
    </row>
    <row r="670" spans="1:19" x14ac:dyDescent="0.25">
      <c r="A670" t="s">
        <v>1331</v>
      </c>
      <c r="B670" t="s">
        <v>1332</v>
      </c>
      <c r="C670" t="s">
        <v>1349</v>
      </c>
      <c r="D670" t="s">
        <v>1350</v>
      </c>
      <c r="E670" t="s">
        <v>1368</v>
      </c>
      <c r="F670" t="s">
        <v>1369</v>
      </c>
      <c r="G670" t="s">
        <v>661</v>
      </c>
      <c r="H670" t="s">
        <v>662</v>
      </c>
      <c r="I670" t="s">
        <v>811</v>
      </c>
      <c r="J670" t="s">
        <v>812</v>
      </c>
      <c r="K670" t="s">
        <v>1402</v>
      </c>
      <c r="L670" t="s">
        <v>1403</v>
      </c>
      <c r="M670" t="s">
        <v>1406</v>
      </c>
      <c r="N670" t="s">
        <v>1407</v>
      </c>
      <c r="O670" t="s">
        <v>64</v>
      </c>
      <c r="P670" t="s">
        <v>65</v>
      </c>
      <c r="Q670">
        <v>0</v>
      </c>
      <c r="R670">
        <v>40888</v>
      </c>
      <c r="S670">
        <v>40888</v>
      </c>
    </row>
    <row r="671" spans="1:19" x14ac:dyDescent="0.25">
      <c r="A671" t="s">
        <v>1331</v>
      </c>
      <c r="B671" t="s">
        <v>1332</v>
      </c>
      <c r="C671" t="s">
        <v>1349</v>
      </c>
      <c r="D671" t="s">
        <v>1350</v>
      </c>
      <c r="E671" t="s">
        <v>1368</v>
      </c>
      <c r="F671" t="s">
        <v>1369</v>
      </c>
      <c r="G671" t="s">
        <v>661</v>
      </c>
      <c r="H671" t="s">
        <v>662</v>
      </c>
      <c r="I671" t="s">
        <v>811</v>
      </c>
      <c r="J671" t="s">
        <v>812</v>
      </c>
      <c r="K671" t="s">
        <v>813</v>
      </c>
      <c r="L671" t="s">
        <v>814</v>
      </c>
      <c r="M671" t="s">
        <v>1408</v>
      </c>
      <c r="N671" t="s">
        <v>1409</v>
      </c>
      <c r="O671" t="s">
        <v>102</v>
      </c>
      <c r="P671" t="s">
        <v>103</v>
      </c>
      <c r="Q671">
        <v>0</v>
      </c>
      <c r="R671">
        <v>21800</v>
      </c>
      <c r="S671">
        <v>21800</v>
      </c>
    </row>
    <row r="672" spans="1:19" x14ac:dyDescent="0.25">
      <c r="A672" t="s">
        <v>1331</v>
      </c>
      <c r="B672" t="s">
        <v>1332</v>
      </c>
      <c r="C672" t="s">
        <v>21</v>
      </c>
      <c r="D672" t="s">
        <v>22</v>
      </c>
      <c r="E672" t="s">
        <v>208</v>
      </c>
      <c r="F672" t="s">
        <v>209</v>
      </c>
      <c r="G672" t="s">
        <v>661</v>
      </c>
      <c r="H672" t="s">
        <v>662</v>
      </c>
      <c r="I672" t="s">
        <v>1382</v>
      </c>
      <c r="J672" t="s">
        <v>1383</v>
      </c>
      <c r="K672" t="s">
        <v>1384</v>
      </c>
      <c r="L672" t="s">
        <v>1385</v>
      </c>
      <c r="M672" t="s">
        <v>1387</v>
      </c>
      <c r="N672" t="s">
        <v>218</v>
      </c>
      <c r="O672" t="s">
        <v>102</v>
      </c>
      <c r="P672" t="s">
        <v>103</v>
      </c>
      <c r="Q672">
        <v>132.6</v>
      </c>
      <c r="R672">
        <v>0</v>
      </c>
      <c r="S672">
        <v>132.6</v>
      </c>
    </row>
    <row r="673" spans="1:19" x14ac:dyDescent="0.25">
      <c r="A673" t="s">
        <v>1410</v>
      </c>
      <c r="B673" t="s">
        <v>1411</v>
      </c>
      <c r="C673" t="s">
        <v>21</v>
      </c>
      <c r="D673" t="s">
        <v>22</v>
      </c>
      <c r="E673" t="s">
        <v>173</v>
      </c>
      <c r="F673" t="s">
        <v>174</v>
      </c>
      <c r="G673" t="s">
        <v>1412</v>
      </c>
      <c r="H673" t="s">
        <v>1413</v>
      </c>
      <c r="I673" t="s">
        <v>1414</v>
      </c>
      <c r="J673" t="s">
        <v>1415</v>
      </c>
      <c r="K673" t="s">
        <v>1416</v>
      </c>
      <c r="L673" t="s">
        <v>1417</v>
      </c>
      <c r="M673" t="s">
        <v>1418</v>
      </c>
      <c r="N673" t="s">
        <v>55</v>
      </c>
      <c r="O673" t="s">
        <v>150</v>
      </c>
      <c r="P673" t="s">
        <v>151</v>
      </c>
      <c r="Q673">
        <v>105493</v>
      </c>
      <c r="R673">
        <v>14144.8</v>
      </c>
      <c r="S673">
        <v>119637.79999999999</v>
      </c>
    </row>
    <row r="674" spans="1:19" x14ac:dyDescent="0.25">
      <c r="A674" t="s">
        <v>1410</v>
      </c>
      <c r="B674" t="s">
        <v>1411</v>
      </c>
      <c r="C674" t="s">
        <v>21</v>
      </c>
      <c r="D674" t="s">
        <v>22</v>
      </c>
      <c r="E674" t="s">
        <v>173</v>
      </c>
      <c r="F674" t="s">
        <v>174</v>
      </c>
      <c r="G674" t="s">
        <v>1412</v>
      </c>
      <c r="H674" t="s">
        <v>1413</v>
      </c>
      <c r="I674" t="s">
        <v>1414</v>
      </c>
      <c r="J674" t="s">
        <v>1415</v>
      </c>
      <c r="K674" t="s">
        <v>1416</v>
      </c>
      <c r="L674" t="s">
        <v>1417</v>
      </c>
      <c r="M674" t="s">
        <v>1419</v>
      </c>
      <c r="N674" t="s">
        <v>185</v>
      </c>
      <c r="O674" t="s">
        <v>154</v>
      </c>
      <c r="P674" t="s">
        <v>155</v>
      </c>
      <c r="Q674">
        <v>8384.7000000000007</v>
      </c>
      <c r="R674">
        <v>2398.6</v>
      </c>
      <c r="S674">
        <v>10783.300000000001</v>
      </c>
    </row>
    <row r="675" spans="1:19" x14ac:dyDescent="0.25">
      <c r="A675" t="s">
        <v>1410</v>
      </c>
      <c r="B675" t="s">
        <v>1411</v>
      </c>
      <c r="C675" t="s">
        <v>21</v>
      </c>
      <c r="D675" t="s">
        <v>22</v>
      </c>
      <c r="E675" t="s">
        <v>173</v>
      </c>
      <c r="F675" t="s">
        <v>174</v>
      </c>
      <c r="G675" t="s">
        <v>1412</v>
      </c>
      <c r="H675" t="s">
        <v>1413</v>
      </c>
      <c r="I675" t="s">
        <v>1414</v>
      </c>
      <c r="J675" t="s">
        <v>1415</v>
      </c>
      <c r="K675" t="s">
        <v>1416</v>
      </c>
      <c r="L675" t="s">
        <v>1417</v>
      </c>
      <c r="M675" t="s">
        <v>1420</v>
      </c>
      <c r="N675" t="s">
        <v>105</v>
      </c>
      <c r="O675" t="s">
        <v>154</v>
      </c>
      <c r="P675" t="s">
        <v>155</v>
      </c>
      <c r="Q675">
        <v>755.1</v>
      </c>
      <c r="R675">
        <v>253.4</v>
      </c>
      <c r="S675">
        <v>1008.5</v>
      </c>
    </row>
    <row r="676" spans="1:19" x14ac:dyDescent="0.25">
      <c r="A676" t="s">
        <v>1410</v>
      </c>
      <c r="B676" t="s">
        <v>1411</v>
      </c>
      <c r="C676" t="s">
        <v>21</v>
      </c>
      <c r="D676" t="s">
        <v>22</v>
      </c>
      <c r="E676" t="s">
        <v>173</v>
      </c>
      <c r="F676" t="s">
        <v>174</v>
      </c>
      <c r="G676" t="s">
        <v>1412</v>
      </c>
      <c r="H676" t="s">
        <v>1413</v>
      </c>
      <c r="I676" t="s">
        <v>1414</v>
      </c>
      <c r="J676" t="s">
        <v>1415</v>
      </c>
      <c r="K676" t="s">
        <v>1416</v>
      </c>
      <c r="L676" t="s">
        <v>1417</v>
      </c>
      <c r="M676" t="s">
        <v>1421</v>
      </c>
      <c r="N676" t="s">
        <v>203</v>
      </c>
      <c r="O676" t="s">
        <v>154</v>
      </c>
      <c r="P676" t="s">
        <v>155</v>
      </c>
      <c r="Q676">
        <v>0</v>
      </c>
      <c r="R676">
        <v>2983.6</v>
      </c>
      <c r="S676">
        <v>2983.6</v>
      </c>
    </row>
    <row r="677" spans="1:19" x14ac:dyDescent="0.25">
      <c r="A677" t="s">
        <v>1410</v>
      </c>
      <c r="B677" t="s">
        <v>1411</v>
      </c>
      <c r="C677" t="s">
        <v>21</v>
      </c>
      <c r="D677" t="s">
        <v>22</v>
      </c>
      <c r="E677" t="s">
        <v>208</v>
      </c>
      <c r="F677" t="s">
        <v>209</v>
      </c>
      <c r="G677" t="s">
        <v>1412</v>
      </c>
      <c r="H677" t="s">
        <v>1413</v>
      </c>
      <c r="I677" t="s">
        <v>1422</v>
      </c>
      <c r="J677" t="s">
        <v>1423</v>
      </c>
      <c r="K677" t="s">
        <v>1424</v>
      </c>
      <c r="L677" t="s">
        <v>1425</v>
      </c>
      <c r="M677" t="s">
        <v>1426</v>
      </c>
      <c r="N677" t="s">
        <v>218</v>
      </c>
      <c r="O677" t="s">
        <v>102</v>
      </c>
      <c r="P677" t="s">
        <v>103</v>
      </c>
      <c r="Q677">
        <v>63.5</v>
      </c>
      <c r="R677">
        <v>0</v>
      </c>
      <c r="S677">
        <v>63.5</v>
      </c>
    </row>
    <row r="678" spans="1:19" x14ac:dyDescent="0.25">
      <c r="A678" t="s">
        <v>1410</v>
      </c>
      <c r="B678" t="s">
        <v>1411</v>
      </c>
      <c r="C678" t="s">
        <v>1427</v>
      </c>
      <c r="D678" t="s">
        <v>1428</v>
      </c>
      <c r="E678" t="s">
        <v>1429</v>
      </c>
      <c r="F678" t="s">
        <v>1430</v>
      </c>
      <c r="G678" t="s">
        <v>1412</v>
      </c>
      <c r="H678" t="s">
        <v>1413</v>
      </c>
      <c r="I678" t="s">
        <v>1431</v>
      </c>
      <c r="J678" t="s">
        <v>1432</v>
      </c>
      <c r="K678" t="s">
        <v>1433</v>
      </c>
      <c r="L678" t="s">
        <v>1434</v>
      </c>
      <c r="M678" t="s">
        <v>1435</v>
      </c>
      <c r="N678" t="s">
        <v>1436</v>
      </c>
      <c r="O678" t="s">
        <v>56</v>
      </c>
      <c r="P678" t="s">
        <v>57</v>
      </c>
      <c r="Q678">
        <v>51151.8</v>
      </c>
      <c r="R678">
        <v>-41716.700000000004</v>
      </c>
      <c r="S678">
        <v>9435.0999999999985</v>
      </c>
    </row>
    <row r="679" spans="1:19" x14ac:dyDescent="0.25">
      <c r="A679" t="s">
        <v>1410</v>
      </c>
      <c r="B679" t="s">
        <v>1411</v>
      </c>
      <c r="C679" t="s">
        <v>1427</v>
      </c>
      <c r="D679" t="s">
        <v>1428</v>
      </c>
      <c r="E679" t="s">
        <v>1429</v>
      </c>
      <c r="F679" t="s">
        <v>1430</v>
      </c>
      <c r="G679" t="s">
        <v>1412</v>
      </c>
      <c r="H679" t="s">
        <v>1413</v>
      </c>
      <c r="I679" t="s">
        <v>1431</v>
      </c>
      <c r="J679" t="s">
        <v>1432</v>
      </c>
      <c r="K679" t="s">
        <v>1433</v>
      </c>
      <c r="L679" t="s">
        <v>1434</v>
      </c>
      <c r="M679" t="s">
        <v>1435</v>
      </c>
      <c r="N679" t="s">
        <v>1436</v>
      </c>
      <c r="O679" t="s">
        <v>150</v>
      </c>
      <c r="P679" t="s">
        <v>151</v>
      </c>
      <c r="Q679">
        <v>213341.8</v>
      </c>
      <c r="R679">
        <v>60615.7</v>
      </c>
      <c r="S679">
        <v>273957.5</v>
      </c>
    </row>
    <row r="680" spans="1:19" x14ac:dyDescent="0.25">
      <c r="A680" t="s">
        <v>1410</v>
      </c>
      <c r="B680" t="s">
        <v>1411</v>
      </c>
      <c r="C680" t="s">
        <v>1427</v>
      </c>
      <c r="D680" t="s">
        <v>1428</v>
      </c>
      <c r="E680" t="s">
        <v>1429</v>
      </c>
      <c r="F680" t="s">
        <v>1430</v>
      </c>
      <c r="G680" t="s">
        <v>1412</v>
      </c>
      <c r="H680" t="s">
        <v>1413</v>
      </c>
      <c r="I680" t="s">
        <v>1437</v>
      </c>
      <c r="J680" t="s">
        <v>1438</v>
      </c>
      <c r="K680" t="s">
        <v>1439</v>
      </c>
      <c r="L680" t="s">
        <v>1440</v>
      </c>
      <c r="M680" t="s">
        <v>1441</v>
      </c>
      <c r="N680" t="s">
        <v>55</v>
      </c>
      <c r="O680" t="s">
        <v>150</v>
      </c>
      <c r="P680" t="s">
        <v>151</v>
      </c>
      <c r="Q680">
        <v>61914.8</v>
      </c>
      <c r="R680">
        <v>6368</v>
      </c>
      <c r="S680">
        <v>68282.8</v>
      </c>
    </row>
    <row r="681" spans="1:19" x14ac:dyDescent="0.25">
      <c r="A681" t="s">
        <v>1410</v>
      </c>
      <c r="B681" t="s">
        <v>1411</v>
      </c>
      <c r="C681" t="s">
        <v>1427</v>
      </c>
      <c r="D681" t="s">
        <v>1428</v>
      </c>
      <c r="E681" t="s">
        <v>1429</v>
      </c>
      <c r="F681" t="s">
        <v>1430</v>
      </c>
      <c r="G681" t="s">
        <v>1412</v>
      </c>
      <c r="H681" t="s">
        <v>1413</v>
      </c>
      <c r="I681" t="s">
        <v>1437</v>
      </c>
      <c r="J681" t="s">
        <v>1438</v>
      </c>
      <c r="K681" t="s">
        <v>1439</v>
      </c>
      <c r="L681" t="s">
        <v>1440</v>
      </c>
      <c r="M681" t="s">
        <v>1442</v>
      </c>
      <c r="N681" t="s">
        <v>1443</v>
      </c>
      <c r="O681" t="s">
        <v>154</v>
      </c>
      <c r="P681" t="s">
        <v>155</v>
      </c>
      <c r="Q681">
        <v>107290</v>
      </c>
      <c r="R681">
        <v>10223.6</v>
      </c>
      <c r="S681">
        <v>117513.60000000001</v>
      </c>
    </row>
    <row r="682" spans="1:19" x14ac:dyDescent="0.25">
      <c r="A682" t="s">
        <v>1410</v>
      </c>
      <c r="B682" t="s">
        <v>1411</v>
      </c>
      <c r="C682" t="s">
        <v>1427</v>
      </c>
      <c r="D682" t="s">
        <v>1428</v>
      </c>
      <c r="E682" t="s">
        <v>1429</v>
      </c>
      <c r="F682" t="s">
        <v>1430</v>
      </c>
      <c r="G682" t="s">
        <v>1412</v>
      </c>
      <c r="H682" t="s">
        <v>1413</v>
      </c>
      <c r="I682" t="s">
        <v>1437</v>
      </c>
      <c r="J682" t="s">
        <v>1438</v>
      </c>
      <c r="K682" t="s">
        <v>1444</v>
      </c>
      <c r="L682" t="s">
        <v>1445</v>
      </c>
      <c r="M682" t="s">
        <v>1446</v>
      </c>
      <c r="N682" t="s">
        <v>1447</v>
      </c>
      <c r="O682" t="s">
        <v>154</v>
      </c>
      <c r="P682" t="s">
        <v>155</v>
      </c>
      <c r="Q682">
        <v>28511.9</v>
      </c>
      <c r="R682">
        <v>6558.1</v>
      </c>
      <c r="S682">
        <v>35070</v>
      </c>
    </row>
    <row r="683" spans="1:19" x14ac:dyDescent="0.25">
      <c r="A683" t="s">
        <v>1410</v>
      </c>
      <c r="B683" t="s">
        <v>1411</v>
      </c>
      <c r="C683" t="s">
        <v>1427</v>
      </c>
      <c r="D683" t="s">
        <v>1428</v>
      </c>
      <c r="E683" t="s">
        <v>1429</v>
      </c>
      <c r="F683" t="s">
        <v>1430</v>
      </c>
      <c r="G683" t="s">
        <v>1412</v>
      </c>
      <c r="H683" t="s">
        <v>1413</v>
      </c>
      <c r="I683" t="s">
        <v>1437</v>
      </c>
      <c r="J683" t="s">
        <v>1438</v>
      </c>
      <c r="K683" t="s">
        <v>1448</v>
      </c>
      <c r="L683" t="s">
        <v>1449</v>
      </c>
      <c r="M683" t="s">
        <v>1450</v>
      </c>
      <c r="N683" t="s">
        <v>1451</v>
      </c>
      <c r="O683" t="s">
        <v>154</v>
      </c>
      <c r="P683" t="s">
        <v>155</v>
      </c>
      <c r="Q683">
        <v>0</v>
      </c>
      <c r="R683">
        <v>16522.900000000001</v>
      </c>
      <c r="S683">
        <v>16522.900000000001</v>
      </c>
    </row>
    <row r="684" spans="1:19" x14ac:dyDescent="0.25">
      <c r="A684" t="s">
        <v>1410</v>
      </c>
      <c r="B684" t="s">
        <v>1411</v>
      </c>
      <c r="C684" t="s">
        <v>1427</v>
      </c>
      <c r="D684" t="s">
        <v>1428</v>
      </c>
      <c r="E684" t="s">
        <v>1429</v>
      </c>
      <c r="F684" t="s">
        <v>1430</v>
      </c>
      <c r="G684" t="s">
        <v>1412</v>
      </c>
      <c r="H684" t="s">
        <v>1413</v>
      </c>
      <c r="I684" t="s">
        <v>1452</v>
      </c>
      <c r="J684" t="s">
        <v>1453</v>
      </c>
      <c r="K684" t="s">
        <v>1454</v>
      </c>
      <c r="L684" t="s">
        <v>1455</v>
      </c>
      <c r="M684" t="s">
        <v>1456</v>
      </c>
      <c r="N684" t="s">
        <v>55</v>
      </c>
      <c r="O684" t="s">
        <v>150</v>
      </c>
      <c r="P684" t="s">
        <v>151</v>
      </c>
      <c r="Q684">
        <v>90354.6</v>
      </c>
      <c r="R684">
        <v>9420.2999999999993</v>
      </c>
      <c r="S684">
        <v>99774.9</v>
      </c>
    </row>
    <row r="685" spans="1:19" x14ac:dyDescent="0.25">
      <c r="A685" t="s">
        <v>1410</v>
      </c>
      <c r="B685" t="s">
        <v>1411</v>
      </c>
      <c r="C685" t="s">
        <v>1427</v>
      </c>
      <c r="D685" t="s">
        <v>1428</v>
      </c>
      <c r="E685" t="s">
        <v>1429</v>
      </c>
      <c r="F685" t="s">
        <v>1430</v>
      </c>
      <c r="G685" t="s">
        <v>1412</v>
      </c>
      <c r="H685" t="s">
        <v>1413</v>
      </c>
      <c r="I685" t="s">
        <v>1457</v>
      </c>
      <c r="J685" t="s">
        <v>1458</v>
      </c>
      <c r="K685" t="s">
        <v>1459</v>
      </c>
      <c r="L685" t="s">
        <v>1460</v>
      </c>
      <c r="M685" t="s">
        <v>1461</v>
      </c>
      <c r="N685" t="s">
        <v>55</v>
      </c>
      <c r="O685" t="s">
        <v>56</v>
      </c>
      <c r="P685" t="s">
        <v>57</v>
      </c>
      <c r="Q685">
        <v>138413.4</v>
      </c>
      <c r="R685">
        <v>66232.899999999994</v>
      </c>
      <c r="S685">
        <v>204646.3</v>
      </c>
    </row>
    <row r="686" spans="1:19" x14ac:dyDescent="0.25">
      <c r="A686" t="s">
        <v>1410</v>
      </c>
      <c r="B686" t="s">
        <v>1411</v>
      </c>
      <c r="C686" t="s">
        <v>1427</v>
      </c>
      <c r="D686" t="s">
        <v>1428</v>
      </c>
      <c r="E686" t="s">
        <v>1429</v>
      </c>
      <c r="F686" t="s">
        <v>1430</v>
      </c>
      <c r="G686" t="s">
        <v>1412</v>
      </c>
      <c r="H686" t="s">
        <v>1413</v>
      </c>
      <c r="I686" t="s">
        <v>1457</v>
      </c>
      <c r="J686" t="s">
        <v>1458</v>
      </c>
      <c r="K686" t="s">
        <v>1459</v>
      </c>
      <c r="L686" t="s">
        <v>1460</v>
      </c>
      <c r="M686" t="s">
        <v>1461</v>
      </c>
      <c r="N686" t="s">
        <v>55</v>
      </c>
      <c r="O686" t="s">
        <v>150</v>
      </c>
      <c r="P686" t="s">
        <v>151</v>
      </c>
      <c r="Q686">
        <v>29385.1</v>
      </c>
      <c r="R686">
        <v>3102</v>
      </c>
      <c r="S686">
        <v>32487.1</v>
      </c>
    </row>
    <row r="687" spans="1:19" x14ac:dyDescent="0.25">
      <c r="A687" t="s">
        <v>1410</v>
      </c>
      <c r="B687" t="s">
        <v>1411</v>
      </c>
      <c r="C687" t="s">
        <v>1427</v>
      </c>
      <c r="D687" t="s">
        <v>1428</v>
      </c>
      <c r="E687" t="s">
        <v>1429</v>
      </c>
      <c r="F687" t="s">
        <v>1430</v>
      </c>
      <c r="G687" t="s">
        <v>1412</v>
      </c>
      <c r="H687" t="s">
        <v>1413</v>
      </c>
      <c r="I687" t="s">
        <v>1462</v>
      </c>
      <c r="J687" t="s">
        <v>1463</v>
      </c>
      <c r="K687" t="s">
        <v>1464</v>
      </c>
      <c r="L687" t="s">
        <v>1465</v>
      </c>
      <c r="M687" t="s">
        <v>1466</v>
      </c>
      <c r="N687" t="s">
        <v>1467</v>
      </c>
      <c r="O687" t="s">
        <v>74</v>
      </c>
      <c r="P687" t="s">
        <v>75</v>
      </c>
      <c r="Q687">
        <v>32675.599999999999</v>
      </c>
      <c r="R687">
        <v>0</v>
      </c>
      <c r="S687">
        <v>32675.599999999999</v>
      </c>
    </row>
    <row r="688" spans="1:19" x14ac:dyDescent="0.25">
      <c r="A688" t="s">
        <v>1410</v>
      </c>
      <c r="B688" t="s">
        <v>1411</v>
      </c>
      <c r="C688" t="s">
        <v>1427</v>
      </c>
      <c r="D688" t="s">
        <v>1428</v>
      </c>
      <c r="E688" t="s">
        <v>1429</v>
      </c>
      <c r="F688" t="s">
        <v>1430</v>
      </c>
      <c r="G688" t="s">
        <v>1412</v>
      </c>
      <c r="H688" t="s">
        <v>1413</v>
      </c>
      <c r="I688" t="s">
        <v>1462</v>
      </c>
      <c r="J688" t="s">
        <v>1463</v>
      </c>
      <c r="K688" t="s">
        <v>1464</v>
      </c>
      <c r="L688" t="s">
        <v>1465</v>
      </c>
      <c r="M688" t="s">
        <v>1466</v>
      </c>
      <c r="N688" t="s">
        <v>1467</v>
      </c>
      <c r="O688" t="s">
        <v>154</v>
      </c>
      <c r="P688" t="s">
        <v>155</v>
      </c>
      <c r="Q688">
        <v>11888.300000000001</v>
      </c>
      <c r="R688">
        <v>0</v>
      </c>
      <c r="S688">
        <v>11888.300000000001</v>
      </c>
    </row>
    <row r="689" spans="1:19" x14ac:dyDescent="0.25">
      <c r="A689" t="s">
        <v>1410</v>
      </c>
      <c r="B689" t="s">
        <v>1411</v>
      </c>
      <c r="C689" t="s">
        <v>1427</v>
      </c>
      <c r="D689" t="s">
        <v>1428</v>
      </c>
      <c r="E689" t="s">
        <v>1429</v>
      </c>
      <c r="F689" t="s">
        <v>1430</v>
      </c>
      <c r="G689" t="s">
        <v>1412</v>
      </c>
      <c r="H689" t="s">
        <v>1413</v>
      </c>
      <c r="I689" t="s">
        <v>1468</v>
      </c>
      <c r="J689" t="s">
        <v>1469</v>
      </c>
      <c r="K689" t="s">
        <v>1470</v>
      </c>
      <c r="L689" t="s">
        <v>1471</v>
      </c>
      <c r="M689" t="s">
        <v>1472</v>
      </c>
      <c r="N689" t="s">
        <v>1473</v>
      </c>
      <c r="O689" t="s">
        <v>74</v>
      </c>
      <c r="P689" t="s">
        <v>75</v>
      </c>
      <c r="Q689">
        <v>847.1</v>
      </c>
      <c r="R689">
        <v>30177.3</v>
      </c>
      <c r="S689">
        <v>31024.399999999998</v>
      </c>
    </row>
    <row r="690" spans="1:19" x14ac:dyDescent="0.25">
      <c r="A690" t="s">
        <v>1410</v>
      </c>
      <c r="B690" t="s">
        <v>1411</v>
      </c>
      <c r="C690" t="s">
        <v>1427</v>
      </c>
      <c r="D690" t="s">
        <v>1428</v>
      </c>
      <c r="E690" t="s">
        <v>1429</v>
      </c>
      <c r="F690" t="s">
        <v>1430</v>
      </c>
      <c r="G690" t="s">
        <v>1412</v>
      </c>
      <c r="H690" t="s">
        <v>1413</v>
      </c>
      <c r="I690" t="s">
        <v>1468</v>
      </c>
      <c r="J690" t="s">
        <v>1469</v>
      </c>
      <c r="K690" t="s">
        <v>1470</v>
      </c>
      <c r="L690" t="s">
        <v>1471</v>
      </c>
      <c r="M690" t="s">
        <v>1472</v>
      </c>
      <c r="N690" t="s">
        <v>1473</v>
      </c>
      <c r="O690" t="s">
        <v>154</v>
      </c>
      <c r="P690" t="s">
        <v>155</v>
      </c>
      <c r="Q690">
        <v>0</v>
      </c>
      <c r="R690">
        <v>65891.7</v>
      </c>
      <c r="S690">
        <v>65891.7</v>
      </c>
    </row>
    <row r="691" spans="1:19" x14ac:dyDescent="0.25">
      <c r="A691" t="s">
        <v>1410</v>
      </c>
      <c r="B691" t="s">
        <v>1411</v>
      </c>
      <c r="C691" t="s">
        <v>1427</v>
      </c>
      <c r="D691" t="s">
        <v>1428</v>
      </c>
      <c r="E691" t="s">
        <v>1429</v>
      </c>
      <c r="F691" t="s">
        <v>1430</v>
      </c>
      <c r="G691" t="s">
        <v>1412</v>
      </c>
      <c r="H691" t="s">
        <v>1413</v>
      </c>
      <c r="I691" t="s">
        <v>1474</v>
      </c>
      <c r="J691" t="s">
        <v>1475</v>
      </c>
      <c r="K691" t="s">
        <v>1476</v>
      </c>
      <c r="L691" t="s">
        <v>1477</v>
      </c>
      <c r="M691" t="s">
        <v>1478</v>
      </c>
      <c r="N691" t="s">
        <v>55</v>
      </c>
      <c r="O691" t="s">
        <v>56</v>
      </c>
      <c r="P691" t="s">
        <v>57</v>
      </c>
      <c r="Q691">
        <v>263035.3</v>
      </c>
      <c r="R691">
        <v>26299.5</v>
      </c>
      <c r="S691">
        <v>289334.8</v>
      </c>
    </row>
    <row r="692" spans="1:19" x14ac:dyDescent="0.25">
      <c r="A692" t="s">
        <v>1410</v>
      </c>
      <c r="B692" t="s">
        <v>1411</v>
      </c>
      <c r="C692" t="s">
        <v>1427</v>
      </c>
      <c r="D692" t="s">
        <v>1428</v>
      </c>
      <c r="E692" t="s">
        <v>1429</v>
      </c>
      <c r="F692" t="s">
        <v>1430</v>
      </c>
      <c r="G692" t="s">
        <v>1412</v>
      </c>
      <c r="H692" t="s">
        <v>1413</v>
      </c>
      <c r="I692" t="s">
        <v>1474</v>
      </c>
      <c r="J692" t="s">
        <v>1475</v>
      </c>
      <c r="K692" t="s">
        <v>1476</v>
      </c>
      <c r="L692" t="s">
        <v>1477</v>
      </c>
      <c r="M692" t="s">
        <v>1478</v>
      </c>
      <c r="N692" t="s">
        <v>55</v>
      </c>
      <c r="O692" t="s">
        <v>150</v>
      </c>
      <c r="P692" t="s">
        <v>151</v>
      </c>
      <c r="Q692">
        <v>82909.600000000006</v>
      </c>
      <c r="R692">
        <v>8135.5</v>
      </c>
      <c r="S692">
        <v>91045.1</v>
      </c>
    </row>
    <row r="693" spans="1:19" x14ac:dyDescent="0.25">
      <c r="A693" t="s">
        <v>1410</v>
      </c>
      <c r="B693" t="s">
        <v>1411</v>
      </c>
      <c r="C693" t="s">
        <v>1427</v>
      </c>
      <c r="D693" t="s">
        <v>1428</v>
      </c>
      <c r="E693" t="s">
        <v>1429</v>
      </c>
      <c r="F693" t="s">
        <v>1430</v>
      </c>
      <c r="G693" t="s">
        <v>1412</v>
      </c>
      <c r="H693" t="s">
        <v>1413</v>
      </c>
      <c r="I693" t="s">
        <v>1474</v>
      </c>
      <c r="J693" t="s">
        <v>1475</v>
      </c>
      <c r="K693" t="s">
        <v>1476</v>
      </c>
      <c r="L693" t="s">
        <v>1477</v>
      </c>
      <c r="M693" t="s">
        <v>1479</v>
      </c>
      <c r="N693" t="s">
        <v>1480</v>
      </c>
      <c r="O693" t="s">
        <v>74</v>
      </c>
      <c r="P693" t="s">
        <v>75</v>
      </c>
      <c r="Q693">
        <v>30894</v>
      </c>
      <c r="R693">
        <v>45106</v>
      </c>
      <c r="S693">
        <v>76000</v>
      </c>
    </row>
    <row r="694" spans="1:19" x14ac:dyDescent="0.25">
      <c r="A694" t="s">
        <v>1410</v>
      </c>
      <c r="B694" t="s">
        <v>1411</v>
      </c>
      <c r="C694" t="s">
        <v>1427</v>
      </c>
      <c r="D694" t="s">
        <v>1428</v>
      </c>
      <c r="E694" t="s">
        <v>1429</v>
      </c>
      <c r="F694" t="s">
        <v>1430</v>
      </c>
      <c r="G694" t="s">
        <v>1412</v>
      </c>
      <c r="H694" t="s">
        <v>1413</v>
      </c>
      <c r="I694" t="s">
        <v>1474</v>
      </c>
      <c r="J694" t="s">
        <v>1475</v>
      </c>
      <c r="K694" t="s">
        <v>1481</v>
      </c>
      <c r="L694" t="s">
        <v>1449</v>
      </c>
      <c r="M694" t="s">
        <v>1482</v>
      </c>
      <c r="N694" t="s">
        <v>1483</v>
      </c>
      <c r="O694" t="s">
        <v>1484</v>
      </c>
      <c r="P694" t="s">
        <v>1485</v>
      </c>
      <c r="Q694">
        <v>9153</v>
      </c>
      <c r="R694">
        <v>0</v>
      </c>
      <c r="S694">
        <v>9153</v>
      </c>
    </row>
    <row r="695" spans="1:19" x14ac:dyDescent="0.25">
      <c r="A695" t="s">
        <v>1410</v>
      </c>
      <c r="B695" t="s">
        <v>1411</v>
      </c>
      <c r="C695" t="s">
        <v>1427</v>
      </c>
      <c r="D695" t="s">
        <v>1428</v>
      </c>
      <c r="E695" t="s">
        <v>1429</v>
      </c>
      <c r="F695" t="s">
        <v>1430</v>
      </c>
      <c r="G695" t="s">
        <v>1412</v>
      </c>
      <c r="H695" t="s">
        <v>1413</v>
      </c>
      <c r="I695" t="s">
        <v>1474</v>
      </c>
      <c r="J695" t="s">
        <v>1475</v>
      </c>
      <c r="K695" t="s">
        <v>1486</v>
      </c>
      <c r="L695" t="s">
        <v>1487</v>
      </c>
      <c r="M695" t="s">
        <v>1488</v>
      </c>
      <c r="N695" t="s">
        <v>1489</v>
      </c>
      <c r="O695" t="s">
        <v>74</v>
      </c>
      <c r="P695" t="s">
        <v>75</v>
      </c>
      <c r="Q695">
        <v>5691</v>
      </c>
      <c r="R695">
        <v>1309</v>
      </c>
      <c r="S695">
        <v>7000</v>
      </c>
    </row>
    <row r="696" spans="1:19" x14ac:dyDescent="0.25">
      <c r="A696" t="s">
        <v>1410</v>
      </c>
      <c r="B696" t="s">
        <v>1411</v>
      </c>
      <c r="C696" t="s">
        <v>1427</v>
      </c>
      <c r="D696" t="s">
        <v>1428</v>
      </c>
      <c r="E696" t="s">
        <v>1429</v>
      </c>
      <c r="F696" t="s">
        <v>1430</v>
      </c>
      <c r="G696" t="s">
        <v>1412</v>
      </c>
      <c r="H696" t="s">
        <v>1413</v>
      </c>
      <c r="I696" t="s">
        <v>1431</v>
      </c>
      <c r="J696" t="s">
        <v>1432</v>
      </c>
      <c r="K696" t="s">
        <v>1490</v>
      </c>
      <c r="L696" t="s">
        <v>1491</v>
      </c>
      <c r="M696" t="s">
        <v>1492</v>
      </c>
      <c r="N696" t="s">
        <v>55</v>
      </c>
      <c r="O696" t="s">
        <v>56</v>
      </c>
      <c r="P696" t="s">
        <v>57</v>
      </c>
      <c r="Q696">
        <v>985900</v>
      </c>
      <c r="R696">
        <v>101029</v>
      </c>
      <c r="S696">
        <v>1086929</v>
      </c>
    </row>
    <row r="697" spans="1:19" x14ac:dyDescent="0.25">
      <c r="A697" t="s">
        <v>1410</v>
      </c>
      <c r="B697" t="s">
        <v>1411</v>
      </c>
      <c r="C697" t="s">
        <v>1427</v>
      </c>
      <c r="D697" t="s">
        <v>1428</v>
      </c>
      <c r="E697" t="s">
        <v>1429</v>
      </c>
      <c r="F697" t="s">
        <v>1430</v>
      </c>
      <c r="G697" t="s">
        <v>1412</v>
      </c>
      <c r="H697" t="s">
        <v>1413</v>
      </c>
      <c r="I697" t="s">
        <v>1431</v>
      </c>
      <c r="J697" t="s">
        <v>1432</v>
      </c>
      <c r="K697" t="s">
        <v>1490</v>
      </c>
      <c r="L697" t="s">
        <v>1491</v>
      </c>
      <c r="M697" t="s">
        <v>1492</v>
      </c>
      <c r="N697" t="s">
        <v>55</v>
      </c>
      <c r="O697" t="s">
        <v>150</v>
      </c>
      <c r="P697" t="s">
        <v>151</v>
      </c>
      <c r="Q697">
        <v>129789.2</v>
      </c>
      <c r="R697">
        <v>13853.6</v>
      </c>
      <c r="S697">
        <v>143642.79999999999</v>
      </c>
    </row>
    <row r="698" spans="1:19" x14ac:dyDescent="0.25">
      <c r="A698" t="s">
        <v>1410</v>
      </c>
      <c r="B698" t="s">
        <v>1411</v>
      </c>
      <c r="C698" t="s">
        <v>1427</v>
      </c>
      <c r="D698" t="s">
        <v>1428</v>
      </c>
      <c r="E698" t="s">
        <v>1429</v>
      </c>
      <c r="F698" t="s">
        <v>1430</v>
      </c>
      <c r="G698" t="s">
        <v>1412</v>
      </c>
      <c r="H698" t="s">
        <v>1413</v>
      </c>
      <c r="I698" t="s">
        <v>1431</v>
      </c>
      <c r="J698" t="s">
        <v>1432</v>
      </c>
      <c r="K698" t="s">
        <v>1490</v>
      </c>
      <c r="L698" t="s">
        <v>1491</v>
      </c>
      <c r="M698" t="s">
        <v>1493</v>
      </c>
      <c r="N698" t="s">
        <v>1443</v>
      </c>
      <c r="O698" t="s">
        <v>74</v>
      </c>
      <c r="P698" t="s">
        <v>75</v>
      </c>
      <c r="Q698">
        <v>19129.7</v>
      </c>
      <c r="R698">
        <v>10282.1</v>
      </c>
      <c r="S698">
        <v>29411.8</v>
      </c>
    </row>
    <row r="699" spans="1:19" x14ac:dyDescent="0.25">
      <c r="A699" t="s">
        <v>1410</v>
      </c>
      <c r="B699" t="s">
        <v>1411</v>
      </c>
      <c r="C699" t="s">
        <v>1427</v>
      </c>
      <c r="D699" t="s">
        <v>1428</v>
      </c>
      <c r="E699" t="s">
        <v>1429</v>
      </c>
      <c r="F699" t="s">
        <v>1430</v>
      </c>
      <c r="G699" t="s">
        <v>1412</v>
      </c>
      <c r="H699" t="s">
        <v>1413</v>
      </c>
      <c r="I699" t="s">
        <v>1431</v>
      </c>
      <c r="J699" t="s">
        <v>1432</v>
      </c>
      <c r="K699" t="s">
        <v>1490</v>
      </c>
      <c r="L699" t="s">
        <v>1491</v>
      </c>
      <c r="M699" t="s">
        <v>1494</v>
      </c>
      <c r="N699" t="s">
        <v>1495</v>
      </c>
      <c r="O699" t="s">
        <v>74</v>
      </c>
      <c r="P699" t="s">
        <v>75</v>
      </c>
      <c r="Q699">
        <v>26666.400000000001</v>
      </c>
      <c r="R699">
        <v>6133.6</v>
      </c>
      <c r="S699">
        <v>32800</v>
      </c>
    </row>
    <row r="700" spans="1:19" x14ac:dyDescent="0.25">
      <c r="A700" t="s">
        <v>1410</v>
      </c>
      <c r="B700" t="s">
        <v>1411</v>
      </c>
      <c r="C700" t="s">
        <v>1427</v>
      </c>
      <c r="D700" t="s">
        <v>1428</v>
      </c>
      <c r="E700" t="s">
        <v>1429</v>
      </c>
      <c r="F700" t="s">
        <v>1430</v>
      </c>
      <c r="G700" t="s">
        <v>733</v>
      </c>
      <c r="H700" t="s">
        <v>734</v>
      </c>
      <c r="I700" t="s">
        <v>735</v>
      </c>
      <c r="J700" t="s">
        <v>736</v>
      </c>
      <c r="K700" t="s">
        <v>1496</v>
      </c>
      <c r="L700" t="s">
        <v>1497</v>
      </c>
      <c r="M700" t="s">
        <v>1498</v>
      </c>
      <c r="N700" t="s">
        <v>1499</v>
      </c>
      <c r="O700" t="s">
        <v>154</v>
      </c>
      <c r="P700" t="s">
        <v>155</v>
      </c>
      <c r="Q700">
        <v>105.7</v>
      </c>
      <c r="R700">
        <v>24.3</v>
      </c>
      <c r="S700">
        <v>130</v>
      </c>
    </row>
    <row r="701" spans="1:19" x14ac:dyDescent="0.25">
      <c r="A701" t="s">
        <v>1410</v>
      </c>
      <c r="B701" t="s">
        <v>1411</v>
      </c>
      <c r="C701" t="s">
        <v>1427</v>
      </c>
      <c r="D701" t="s">
        <v>1428</v>
      </c>
      <c r="E701" t="s">
        <v>1429</v>
      </c>
      <c r="F701" t="s">
        <v>1430</v>
      </c>
      <c r="G701" t="s">
        <v>733</v>
      </c>
      <c r="H701" t="s">
        <v>734</v>
      </c>
      <c r="I701" t="s">
        <v>735</v>
      </c>
      <c r="J701" t="s">
        <v>736</v>
      </c>
      <c r="K701" t="s">
        <v>1031</v>
      </c>
      <c r="L701" t="s">
        <v>1032</v>
      </c>
      <c r="M701" t="s">
        <v>1500</v>
      </c>
      <c r="N701" t="s">
        <v>1501</v>
      </c>
      <c r="O701" t="s">
        <v>154</v>
      </c>
      <c r="P701" t="s">
        <v>155</v>
      </c>
      <c r="Q701">
        <v>3146.8</v>
      </c>
      <c r="R701">
        <v>723.8</v>
      </c>
      <c r="S701">
        <v>3870.6000000000004</v>
      </c>
    </row>
    <row r="702" spans="1:19" x14ac:dyDescent="0.25">
      <c r="A702" t="s">
        <v>1410</v>
      </c>
      <c r="B702" t="s">
        <v>1411</v>
      </c>
      <c r="C702" t="s">
        <v>1427</v>
      </c>
      <c r="D702" t="s">
        <v>1428</v>
      </c>
      <c r="E702" t="s">
        <v>1429</v>
      </c>
      <c r="F702" t="s">
        <v>1430</v>
      </c>
      <c r="G702" t="s">
        <v>1412</v>
      </c>
      <c r="H702" t="s">
        <v>1413</v>
      </c>
      <c r="I702" t="s">
        <v>1431</v>
      </c>
      <c r="J702" t="s">
        <v>1432</v>
      </c>
      <c r="K702" t="s">
        <v>1502</v>
      </c>
      <c r="L702" t="s">
        <v>1503</v>
      </c>
      <c r="M702" t="s">
        <v>1504</v>
      </c>
      <c r="N702" t="s">
        <v>1505</v>
      </c>
      <c r="O702" t="s">
        <v>102</v>
      </c>
      <c r="P702" t="s">
        <v>103</v>
      </c>
      <c r="Q702">
        <v>0</v>
      </c>
      <c r="R702">
        <v>359385.2</v>
      </c>
      <c r="S702">
        <v>359385.2</v>
      </c>
    </row>
    <row r="703" spans="1:19" x14ac:dyDescent="0.25">
      <c r="A703" t="s">
        <v>1410</v>
      </c>
      <c r="B703" t="s">
        <v>1411</v>
      </c>
      <c r="C703" t="s">
        <v>1427</v>
      </c>
      <c r="D703" t="s">
        <v>1428</v>
      </c>
      <c r="E703" t="s">
        <v>1429</v>
      </c>
      <c r="F703" t="s">
        <v>1430</v>
      </c>
      <c r="G703" t="s">
        <v>1412</v>
      </c>
      <c r="H703" t="s">
        <v>1413</v>
      </c>
      <c r="I703" t="s">
        <v>1431</v>
      </c>
      <c r="J703" t="s">
        <v>1432</v>
      </c>
      <c r="K703" t="s">
        <v>1502</v>
      </c>
      <c r="L703" t="s">
        <v>1503</v>
      </c>
      <c r="M703" t="s">
        <v>1504</v>
      </c>
      <c r="N703" t="s">
        <v>1505</v>
      </c>
      <c r="O703" t="s">
        <v>74</v>
      </c>
      <c r="P703" t="s">
        <v>75</v>
      </c>
      <c r="Q703">
        <v>230809.8</v>
      </c>
      <c r="R703">
        <v>-230809.8</v>
      </c>
      <c r="S703">
        <v>0</v>
      </c>
    </row>
    <row r="704" spans="1:19" x14ac:dyDescent="0.25">
      <c r="A704" t="s">
        <v>1410</v>
      </c>
      <c r="B704" t="s">
        <v>1411</v>
      </c>
      <c r="C704" t="s">
        <v>1427</v>
      </c>
      <c r="D704" t="s">
        <v>1428</v>
      </c>
      <c r="E704" t="s">
        <v>1429</v>
      </c>
      <c r="F704" t="s">
        <v>1430</v>
      </c>
      <c r="G704" t="s">
        <v>1412</v>
      </c>
      <c r="H704" t="s">
        <v>1413</v>
      </c>
      <c r="I704" t="s">
        <v>1431</v>
      </c>
      <c r="J704" t="s">
        <v>1432</v>
      </c>
      <c r="K704" t="s">
        <v>1502</v>
      </c>
      <c r="L704" t="s">
        <v>1503</v>
      </c>
      <c r="M704" t="s">
        <v>1504</v>
      </c>
      <c r="N704" t="s">
        <v>1505</v>
      </c>
      <c r="O704" t="s">
        <v>154</v>
      </c>
      <c r="P704" t="s">
        <v>155</v>
      </c>
      <c r="Q704">
        <v>78166.7</v>
      </c>
      <c r="R704">
        <v>-78166.7</v>
      </c>
      <c r="S704">
        <v>0</v>
      </c>
    </row>
    <row r="705" spans="1:19" x14ac:dyDescent="0.25">
      <c r="A705" t="s">
        <v>1410</v>
      </c>
      <c r="B705" t="s">
        <v>1411</v>
      </c>
      <c r="C705" t="s">
        <v>1427</v>
      </c>
      <c r="D705" t="s">
        <v>1428</v>
      </c>
      <c r="E705" t="s">
        <v>1429</v>
      </c>
      <c r="F705" t="s">
        <v>1430</v>
      </c>
      <c r="G705" t="s">
        <v>1412</v>
      </c>
      <c r="H705" t="s">
        <v>1413</v>
      </c>
      <c r="I705" t="s">
        <v>1431</v>
      </c>
      <c r="J705" t="s">
        <v>1432</v>
      </c>
      <c r="K705" t="s">
        <v>1506</v>
      </c>
      <c r="L705" t="s">
        <v>1507</v>
      </c>
      <c r="M705" t="s">
        <v>1508</v>
      </c>
      <c r="N705" t="s">
        <v>1509</v>
      </c>
      <c r="O705" t="s">
        <v>102</v>
      </c>
      <c r="P705" t="s">
        <v>103</v>
      </c>
      <c r="Q705">
        <v>0</v>
      </c>
      <c r="R705">
        <v>110142.2</v>
      </c>
      <c r="S705">
        <v>110142.2</v>
      </c>
    </row>
    <row r="706" spans="1:19" x14ac:dyDescent="0.25">
      <c r="A706" t="s">
        <v>1410</v>
      </c>
      <c r="B706" t="s">
        <v>1411</v>
      </c>
      <c r="C706" t="s">
        <v>1427</v>
      </c>
      <c r="D706" t="s">
        <v>1428</v>
      </c>
      <c r="E706" t="s">
        <v>1429</v>
      </c>
      <c r="F706" t="s">
        <v>1430</v>
      </c>
      <c r="G706" t="s">
        <v>1412</v>
      </c>
      <c r="H706" t="s">
        <v>1413</v>
      </c>
      <c r="I706" t="s">
        <v>1431</v>
      </c>
      <c r="J706" t="s">
        <v>1432</v>
      </c>
      <c r="K706" t="s">
        <v>1506</v>
      </c>
      <c r="L706" t="s">
        <v>1507</v>
      </c>
      <c r="M706" t="s">
        <v>1508</v>
      </c>
      <c r="N706" t="s">
        <v>1509</v>
      </c>
      <c r="O706" t="s">
        <v>154</v>
      </c>
      <c r="P706" t="s">
        <v>155</v>
      </c>
      <c r="Q706">
        <v>86934.8</v>
      </c>
      <c r="R706">
        <v>-86934.8</v>
      </c>
      <c r="S706">
        <v>0</v>
      </c>
    </row>
    <row r="707" spans="1:19" x14ac:dyDescent="0.25">
      <c r="A707" t="s">
        <v>1410</v>
      </c>
      <c r="B707" t="s">
        <v>1411</v>
      </c>
      <c r="C707" t="s">
        <v>1427</v>
      </c>
      <c r="D707" t="s">
        <v>1428</v>
      </c>
      <c r="E707" t="s">
        <v>1429</v>
      </c>
      <c r="F707" t="s">
        <v>1430</v>
      </c>
      <c r="G707" t="s">
        <v>122</v>
      </c>
      <c r="H707" t="s">
        <v>123</v>
      </c>
      <c r="I707" t="s">
        <v>124</v>
      </c>
      <c r="J707" t="s">
        <v>125</v>
      </c>
      <c r="K707" t="s">
        <v>126</v>
      </c>
      <c r="L707" t="s">
        <v>127</v>
      </c>
      <c r="M707" t="s">
        <v>128</v>
      </c>
      <c r="N707" t="s">
        <v>129</v>
      </c>
      <c r="O707" t="s">
        <v>154</v>
      </c>
      <c r="P707" t="s">
        <v>155</v>
      </c>
      <c r="Q707">
        <v>0</v>
      </c>
      <c r="R707">
        <v>25439.5</v>
      </c>
      <c r="S707">
        <v>25439.5</v>
      </c>
    </row>
    <row r="708" spans="1:19" x14ac:dyDescent="0.25">
      <c r="A708" t="s">
        <v>1410</v>
      </c>
      <c r="B708" t="s">
        <v>1411</v>
      </c>
      <c r="C708" t="s">
        <v>1427</v>
      </c>
      <c r="D708" t="s">
        <v>1428</v>
      </c>
      <c r="E708" t="s">
        <v>1429</v>
      </c>
      <c r="F708" t="s">
        <v>1430</v>
      </c>
      <c r="G708" t="s">
        <v>122</v>
      </c>
      <c r="H708" t="s">
        <v>123</v>
      </c>
      <c r="I708" t="s">
        <v>124</v>
      </c>
      <c r="J708" t="s">
        <v>125</v>
      </c>
      <c r="K708" t="s">
        <v>126</v>
      </c>
      <c r="L708" t="s">
        <v>127</v>
      </c>
      <c r="M708" t="s">
        <v>1510</v>
      </c>
      <c r="N708" t="s">
        <v>1511</v>
      </c>
      <c r="O708" t="s">
        <v>154</v>
      </c>
      <c r="P708" t="s">
        <v>155</v>
      </c>
      <c r="Q708">
        <v>0</v>
      </c>
      <c r="R708">
        <v>257</v>
      </c>
      <c r="S708">
        <v>257</v>
      </c>
    </row>
    <row r="709" spans="1:19" x14ac:dyDescent="0.25">
      <c r="A709" t="s">
        <v>1410</v>
      </c>
      <c r="B709" t="s">
        <v>1411</v>
      </c>
      <c r="C709" t="s">
        <v>1427</v>
      </c>
      <c r="D709" t="s">
        <v>1428</v>
      </c>
      <c r="E709" t="s">
        <v>1512</v>
      </c>
      <c r="F709" t="s">
        <v>1513</v>
      </c>
      <c r="G709" t="s">
        <v>1412</v>
      </c>
      <c r="H709" t="s">
        <v>1413</v>
      </c>
      <c r="I709" t="s">
        <v>1457</v>
      </c>
      <c r="J709" t="s">
        <v>1458</v>
      </c>
      <c r="K709" t="s">
        <v>1459</v>
      </c>
      <c r="L709" t="s">
        <v>1460</v>
      </c>
      <c r="M709" t="s">
        <v>1461</v>
      </c>
      <c r="N709" t="s">
        <v>55</v>
      </c>
      <c r="O709" t="s">
        <v>150</v>
      </c>
      <c r="P709" t="s">
        <v>151</v>
      </c>
      <c r="Q709">
        <v>32152.199999999997</v>
      </c>
      <c r="R709">
        <v>3063.9</v>
      </c>
      <c r="S709">
        <v>35216.1</v>
      </c>
    </row>
    <row r="710" spans="1:19" x14ac:dyDescent="0.25">
      <c r="A710" t="s">
        <v>1410</v>
      </c>
      <c r="B710" t="s">
        <v>1411</v>
      </c>
      <c r="C710" t="s">
        <v>1427</v>
      </c>
      <c r="D710" t="s">
        <v>1428</v>
      </c>
      <c r="E710" t="s">
        <v>1512</v>
      </c>
      <c r="F710" t="s">
        <v>1513</v>
      </c>
      <c r="G710" t="s">
        <v>1412</v>
      </c>
      <c r="H710" t="s">
        <v>1413</v>
      </c>
      <c r="I710" t="s">
        <v>1462</v>
      </c>
      <c r="J710" t="s">
        <v>1463</v>
      </c>
      <c r="K710" t="s">
        <v>1464</v>
      </c>
      <c r="L710" t="s">
        <v>1465</v>
      </c>
      <c r="M710" t="s">
        <v>1466</v>
      </c>
      <c r="N710" t="s">
        <v>1467</v>
      </c>
      <c r="O710" t="s">
        <v>74</v>
      </c>
      <c r="P710" t="s">
        <v>75</v>
      </c>
      <c r="Q710">
        <v>14234.400000000001</v>
      </c>
      <c r="R710">
        <v>0</v>
      </c>
      <c r="S710">
        <v>14234.400000000001</v>
      </c>
    </row>
    <row r="711" spans="1:19" x14ac:dyDescent="0.25">
      <c r="A711" t="s">
        <v>1410</v>
      </c>
      <c r="B711" t="s">
        <v>1411</v>
      </c>
      <c r="C711" t="s">
        <v>1427</v>
      </c>
      <c r="D711" t="s">
        <v>1428</v>
      </c>
      <c r="E711" t="s">
        <v>1512</v>
      </c>
      <c r="F711" t="s">
        <v>1513</v>
      </c>
      <c r="G711" t="s">
        <v>1412</v>
      </c>
      <c r="H711" t="s">
        <v>1413</v>
      </c>
      <c r="I711" t="s">
        <v>1462</v>
      </c>
      <c r="J711" t="s">
        <v>1463</v>
      </c>
      <c r="K711" t="s">
        <v>1464</v>
      </c>
      <c r="L711" t="s">
        <v>1465</v>
      </c>
      <c r="M711" t="s">
        <v>1466</v>
      </c>
      <c r="N711" t="s">
        <v>1467</v>
      </c>
      <c r="O711" t="s">
        <v>154</v>
      </c>
      <c r="P711" t="s">
        <v>155</v>
      </c>
      <c r="Q711">
        <v>18768.599999999999</v>
      </c>
      <c r="R711">
        <v>0</v>
      </c>
      <c r="S711">
        <v>18768.599999999999</v>
      </c>
    </row>
    <row r="712" spans="1:19" x14ac:dyDescent="0.25">
      <c r="A712" t="s">
        <v>1410</v>
      </c>
      <c r="B712" t="s">
        <v>1411</v>
      </c>
      <c r="C712" t="s">
        <v>1427</v>
      </c>
      <c r="D712" t="s">
        <v>1428</v>
      </c>
      <c r="E712" t="s">
        <v>1512</v>
      </c>
      <c r="F712" t="s">
        <v>1513</v>
      </c>
      <c r="G712" t="s">
        <v>1412</v>
      </c>
      <c r="H712" t="s">
        <v>1413</v>
      </c>
      <c r="I712" t="s">
        <v>1474</v>
      </c>
      <c r="J712" t="s">
        <v>1475</v>
      </c>
      <c r="K712" t="s">
        <v>1476</v>
      </c>
      <c r="L712" t="s">
        <v>1477</v>
      </c>
      <c r="M712" t="s">
        <v>1478</v>
      </c>
      <c r="N712" t="s">
        <v>55</v>
      </c>
      <c r="O712" t="s">
        <v>56</v>
      </c>
      <c r="P712" t="s">
        <v>57</v>
      </c>
      <c r="Q712">
        <v>1897.5</v>
      </c>
      <c r="R712">
        <v>220.8</v>
      </c>
      <c r="S712">
        <v>2118.3000000000002</v>
      </c>
    </row>
    <row r="713" spans="1:19" x14ac:dyDescent="0.25">
      <c r="A713" t="s">
        <v>1410</v>
      </c>
      <c r="B713" t="s">
        <v>1411</v>
      </c>
      <c r="C713" t="s">
        <v>1427</v>
      </c>
      <c r="D713" t="s">
        <v>1428</v>
      </c>
      <c r="E713" t="s">
        <v>1512</v>
      </c>
      <c r="F713" t="s">
        <v>1513</v>
      </c>
      <c r="G713" t="s">
        <v>1412</v>
      </c>
      <c r="H713" t="s">
        <v>1413</v>
      </c>
      <c r="I713" t="s">
        <v>1474</v>
      </c>
      <c r="J713" t="s">
        <v>1475</v>
      </c>
      <c r="K713" t="s">
        <v>1476</v>
      </c>
      <c r="L713" t="s">
        <v>1477</v>
      </c>
      <c r="M713" t="s">
        <v>1478</v>
      </c>
      <c r="N713" t="s">
        <v>55</v>
      </c>
      <c r="O713" t="s">
        <v>150</v>
      </c>
      <c r="P713" t="s">
        <v>151</v>
      </c>
      <c r="Q713">
        <v>5640.2</v>
      </c>
      <c r="R713">
        <v>741.1</v>
      </c>
      <c r="S713">
        <v>6381.3</v>
      </c>
    </row>
    <row r="714" spans="1:19" x14ac:dyDescent="0.25">
      <c r="A714" t="s">
        <v>1410</v>
      </c>
      <c r="B714" t="s">
        <v>1411</v>
      </c>
      <c r="C714" t="s">
        <v>1427</v>
      </c>
      <c r="D714" t="s">
        <v>1428</v>
      </c>
      <c r="E714" t="s">
        <v>1512</v>
      </c>
      <c r="F714" t="s">
        <v>1513</v>
      </c>
      <c r="G714" t="s">
        <v>1412</v>
      </c>
      <c r="H714" t="s">
        <v>1413</v>
      </c>
      <c r="I714" t="s">
        <v>1474</v>
      </c>
      <c r="J714" t="s">
        <v>1475</v>
      </c>
      <c r="K714" t="s">
        <v>1476</v>
      </c>
      <c r="L714" t="s">
        <v>1477</v>
      </c>
      <c r="M714" t="s">
        <v>1514</v>
      </c>
      <c r="N714" t="s">
        <v>1515</v>
      </c>
      <c r="O714" t="s">
        <v>74</v>
      </c>
      <c r="P714" t="s">
        <v>75</v>
      </c>
      <c r="Q714">
        <v>9063.2000000000007</v>
      </c>
      <c r="R714">
        <v>2084.6</v>
      </c>
      <c r="S714">
        <v>11147.800000000001</v>
      </c>
    </row>
    <row r="715" spans="1:19" x14ac:dyDescent="0.25">
      <c r="A715" t="s">
        <v>1410</v>
      </c>
      <c r="B715" t="s">
        <v>1411</v>
      </c>
      <c r="C715" t="s">
        <v>1427</v>
      </c>
      <c r="D715" t="s">
        <v>1428</v>
      </c>
      <c r="E715" t="s">
        <v>1512</v>
      </c>
      <c r="F715" t="s">
        <v>1513</v>
      </c>
      <c r="G715" t="s">
        <v>1412</v>
      </c>
      <c r="H715" t="s">
        <v>1413</v>
      </c>
      <c r="I715" t="s">
        <v>1474</v>
      </c>
      <c r="J715" t="s">
        <v>1475</v>
      </c>
      <c r="K715" t="s">
        <v>1481</v>
      </c>
      <c r="L715" t="s">
        <v>1449</v>
      </c>
      <c r="M715" t="s">
        <v>1516</v>
      </c>
      <c r="N715" t="s">
        <v>1517</v>
      </c>
      <c r="O715" t="s">
        <v>154</v>
      </c>
      <c r="P715" t="s">
        <v>155</v>
      </c>
      <c r="Q715">
        <v>8969</v>
      </c>
      <c r="R715">
        <v>0</v>
      </c>
      <c r="S715">
        <v>8969</v>
      </c>
    </row>
    <row r="716" spans="1:19" x14ac:dyDescent="0.25">
      <c r="A716" t="s">
        <v>1410</v>
      </c>
      <c r="B716" t="s">
        <v>1411</v>
      </c>
      <c r="C716" t="s">
        <v>1427</v>
      </c>
      <c r="D716" t="s">
        <v>1428</v>
      </c>
      <c r="E716" t="s">
        <v>1512</v>
      </c>
      <c r="F716" t="s">
        <v>1513</v>
      </c>
      <c r="G716" t="s">
        <v>1412</v>
      </c>
      <c r="H716" t="s">
        <v>1413</v>
      </c>
      <c r="I716" t="s">
        <v>1474</v>
      </c>
      <c r="J716" t="s">
        <v>1475</v>
      </c>
      <c r="K716" t="s">
        <v>1518</v>
      </c>
      <c r="L716" t="s">
        <v>1519</v>
      </c>
      <c r="M716" t="s">
        <v>1520</v>
      </c>
      <c r="N716" t="s">
        <v>1521</v>
      </c>
      <c r="O716" t="s">
        <v>102</v>
      </c>
      <c r="P716" t="s">
        <v>103</v>
      </c>
      <c r="Q716">
        <v>129801.3</v>
      </c>
      <c r="R716">
        <v>-5816.5</v>
      </c>
      <c r="S716">
        <v>123984.8</v>
      </c>
    </row>
    <row r="717" spans="1:19" x14ac:dyDescent="0.25">
      <c r="A717" t="s">
        <v>1410</v>
      </c>
      <c r="B717" t="s">
        <v>1411</v>
      </c>
      <c r="C717" t="s">
        <v>1427</v>
      </c>
      <c r="D717" t="s">
        <v>1428</v>
      </c>
      <c r="E717" t="s">
        <v>1512</v>
      </c>
      <c r="F717" t="s">
        <v>1513</v>
      </c>
      <c r="G717" t="s">
        <v>1412</v>
      </c>
      <c r="H717" t="s">
        <v>1413</v>
      </c>
      <c r="I717" t="s">
        <v>1474</v>
      </c>
      <c r="J717" t="s">
        <v>1475</v>
      </c>
      <c r="K717" t="s">
        <v>1518</v>
      </c>
      <c r="L717" t="s">
        <v>1519</v>
      </c>
      <c r="M717" t="s">
        <v>1520</v>
      </c>
      <c r="N717" t="s">
        <v>1521</v>
      </c>
      <c r="O717" t="s">
        <v>154</v>
      </c>
      <c r="P717" t="s">
        <v>155</v>
      </c>
      <c r="Q717">
        <v>0</v>
      </c>
      <c r="R717">
        <v>5790</v>
      </c>
      <c r="S717">
        <v>5790</v>
      </c>
    </row>
    <row r="718" spans="1:19" x14ac:dyDescent="0.25">
      <c r="A718" t="s">
        <v>1410</v>
      </c>
      <c r="B718" t="s">
        <v>1411</v>
      </c>
      <c r="C718" t="s">
        <v>1427</v>
      </c>
      <c r="D718" t="s">
        <v>1428</v>
      </c>
      <c r="E718" t="s">
        <v>1512</v>
      </c>
      <c r="F718" t="s">
        <v>1513</v>
      </c>
      <c r="G718" t="s">
        <v>1412</v>
      </c>
      <c r="H718" t="s">
        <v>1413</v>
      </c>
      <c r="I718" t="s">
        <v>1431</v>
      </c>
      <c r="J718" t="s">
        <v>1432</v>
      </c>
      <c r="K718" t="s">
        <v>1490</v>
      </c>
      <c r="L718" t="s">
        <v>1491</v>
      </c>
      <c r="M718" t="s">
        <v>1492</v>
      </c>
      <c r="N718" t="s">
        <v>55</v>
      </c>
      <c r="O718" t="s">
        <v>56</v>
      </c>
      <c r="P718" t="s">
        <v>57</v>
      </c>
      <c r="Q718">
        <v>44457</v>
      </c>
      <c r="R718">
        <v>4965.9000000000005</v>
      </c>
      <c r="S718">
        <v>49422.9</v>
      </c>
    </row>
    <row r="719" spans="1:19" x14ac:dyDescent="0.25">
      <c r="A719" t="s">
        <v>1410</v>
      </c>
      <c r="B719" t="s">
        <v>1411</v>
      </c>
      <c r="C719" t="s">
        <v>1427</v>
      </c>
      <c r="D719" t="s">
        <v>1428</v>
      </c>
      <c r="E719" t="s">
        <v>1512</v>
      </c>
      <c r="F719" t="s">
        <v>1513</v>
      </c>
      <c r="G719" t="s">
        <v>1412</v>
      </c>
      <c r="H719" t="s">
        <v>1413</v>
      </c>
      <c r="I719" t="s">
        <v>1474</v>
      </c>
      <c r="J719" t="s">
        <v>1475</v>
      </c>
      <c r="K719" t="s">
        <v>1522</v>
      </c>
      <c r="L719" t="s">
        <v>1523</v>
      </c>
      <c r="M719" t="s">
        <v>1524</v>
      </c>
      <c r="N719" t="s">
        <v>1525</v>
      </c>
      <c r="O719" t="s">
        <v>74</v>
      </c>
      <c r="P719" t="s">
        <v>75</v>
      </c>
      <c r="Q719">
        <v>54840</v>
      </c>
      <c r="R719">
        <v>-54840</v>
      </c>
      <c r="S719">
        <v>0</v>
      </c>
    </row>
    <row r="720" spans="1:19" x14ac:dyDescent="0.25">
      <c r="A720" t="s">
        <v>1410</v>
      </c>
      <c r="B720" t="s">
        <v>1411</v>
      </c>
      <c r="C720" t="s">
        <v>1427</v>
      </c>
      <c r="D720" t="s">
        <v>1428</v>
      </c>
      <c r="E720" t="s">
        <v>1512</v>
      </c>
      <c r="F720" t="s">
        <v>1513</v>
      </c>
      <c r="G720" t="s">
        <v>1412</v>
      </c>
      <c r="H720" t="s">
        <v>1413</v>
      </c>
      <c r="I720" t="s">
        <v>1474</v>
      </c>
      <c r="J720" t="s">
        <v>1475</v>
      </c>
      <c r="K720" t="s">
        <v>1522</v>
      </c>
      <c r="L720" t="s">
        <v>1523</v>
      </c>
      <c r="M720" t="s">
        <v>1526</v>
      </c>
      <c r="N720" t="s">
        <v>1527</v>
      </c>
      <c r="O720" t="s">
        <v>102</v>
      </c>
      <c r="P720" t="s">
        <v>103</v>
      </c>
      <c r="Q720">
        <v>308582.09999999998</v>
      </c>
      <c r="R720">
        <v>7424.7</v>
      </c>
      <c r="S720">
        <v>316006.8</v>
      </c>
    </row>
    <row r="721" spans="1:19" x14ac:dyDescent="0.25">
      <c r="A721" t="s">
        <v>1410</v>
      </c>
      <c r="B721" t="s">
        <v>1411</v>
      </c>
      <c r="C721" t="s">
        <v>1427</v>
      </c>
      <c r="D721" t="s">
        <v>1428</v>
      </c>
      <c r="E721" t="s">
        <v>1512</v>
      </c>
      <c r="F721" t="s">
        <v>1513</v>
      </c>
      <c r="G721" t="s">
        <v>1412</v>
      </c>
      <c r="H721" t="s">
        <v>1413</v>
      </c>
      <c r="I721" t="s">
        <v>1431</v>
      </c>
      <c r="J721" t="s">
        <v>1432</v>
      </c>
      <c r="K721" t="s">
        <v>1528</v>
      </c>
      <c r="L721" t="s">
        <v>1196</v>
      </c>
      <c r="M721" t="s">
        <v>1529</v>
      </c>
      <c r="N721" t="s">
        <v>1530</v>
      </c>
      <c r="O721" t="s">
        <v>74</v>
      </c>
      <c r="P721" t="s">
        <v>75</v>
      </c>
      <c r="Q721">
        <v>169.3</v>
      </c>
      <c r="R721">
        <v>27</v>
      </c>
      <c r="S721">
        <v>196.3</v>
      </c>
    </row>
    <row r="722" spans="1:19" x14ac:dyDescent="0.25">
      <c r="A722" t="s">
        <v>1410</v>
      </c>
      <c r="B722" t="s">
        <v>1411</v>
      </c>
      <c r="C722" t="s">
        <v>1427</v>
      </c>
      <c r="D722" t="s">
        <v>1428</v>
      </c>
      <c r="E722" t="s">
        <v>1512</v>
      </c>
      <c r="F722" t="s">
        <v>1513</v>
      </c>
      <c r="G722" t="s">
        <v>1412</v>
      </c>
      <c r="H722" t="s">
        <v>1413</v>
      </c>
      <c r="I722" t="s">
        <v>1474</v>
      </c>
      <c r="J722" t="s">
        <v>1475</v>
      </c>
      <c r="K722" t="s">
        <v>1531</v>
      </c>
      <c r="L722" t="s">
        <v>1196</v>
      </c>
      <c r="M722" t="s">
        <v>1532</v>
      </c>
      <c r="N722" t="s">
        <v>1533</v>
      </c>
      <c r="O722" t="s">
        <v>102</v>
      </c>
      <c r="P722" t="s">
        <v>103</v>
      </c>
      <c r="Q722">
        <v>37028.6</v>
      </c>
      <c r="R722">
        <v>-37028.6</v>
      </c>
      <c r="S722">
        <v>0</v>
      </c>
    </row>
    <row r="723" spans="1:19" x14ac:dyDescent="0.25">
      <c r="A723" t="s">
        <v>1410</v>
      </c>
      <c r="B723" t="s">
        <v>1411</v>
      </c>
      <c r="C723" t="s">
        <v>1427</v>
      </c>
      <c r="D723" t="s">
        <v>1428</v>
      </c>
      <c r="E723" t="s">
        <v>1512</v>
      </c>
      <c r="F723" t="s">
        <v>1513</v>
      </c>
      <c r="G723" t="s">
        <v>1412</v>
      </c>
      <c r="H723" t="s">
        <v>1413</v>
      </c>
      <c r="I723" t="s">
        <v>1462</v>
      </c>
      <c r="J723" t="s">
        <v>1463</v>
      </c>
      <c r="K723" t="s">
        <v>1534</v>
      </c>
      <c r="L723" t="s">
        <v>1535</v>
      </c>
      <c r="M723" t="s">
        <v>1536</v>
      </c>
      <c r="N723" t="s">
        <v>1537</v>
      </c>
      <c r="O723" t="s">
        <v>102</v>
      </c>
      <c r="P723" t="s">
        <v>103</v>
      </c>
      <c r="Q723">
        <v>2107.9</v>
      </c>
      <c r="R723">
        <v>-104.5</v>
      </c>
      <c r="S723">
        <v>2003.4</v>
      </c>
    </row>
    <row r="724" spans="1:19" x14ac:dyDescent="0.25">
      <c r="A724" t="s">
        <v>1410</v>
      </c>
      <c r="B724" t="s">
        <v>1411</v>
      </c>
      <c r="C724" t="s">
        <v>1427</v>
      </c>
      <c r="D724" t="s">
        <v>1428</v>
      </c>
      <c r="E724" t="s">
        <v>1512</v>
      </c>
      <c r="F724" t="s">
        <v>1513</v>
      </c>
      <c r="G724" t="s">
        <v>1412</v>
      </c>
      <c r="H724" t="s">
        <v>1413</v>
      </c>
      <c r="I724" t="s">
        <v>1462</v>
      </c>
      <c r="J724" t="s">
        <v>1463</v>
      </c>
      <c r="K724" t="s">
        <v>1464</v>
      </c>
      <c r="L724" t="s">
        <v>1465</v>
      </c>
      <c r="M724" t="s">
        <v>1538</v>
      </c>
      <c r="N724" t="s">
        <v>1539</v>
      </c>
      <c r="O724" t="s">
        <v>1540</v>
      </c>
      <c r="P724" t="s">
        <v>1541</v>
      </c>
      <c r="Q724">
        <v>0</v>
      </c>
      <c r="R724">
        <v>47057.899999999994</v>
      </c>
      <c r="S724">
        <v>47057.899999999994</v>
      </c>
    </row>
    <row r="725" spans="1:19" x14ac:dyDescent="0.25">
      <c r="A725" t="s">
        <v>1410</v>
      </c>
      <c r="B725" t="s">
        <v>1411</v>
      </c>
      <c r="C725" t="s">
        <v>1427</v>
      </c>
      <c r="D725" t="s">
        <v>1428</v>
      </c>
      <c r="E725" t="s">
        <v>1542</v>
      </c>
      <c r="F725" t="s">
        <v>1543</v>
      </c>
      <c r="G725" t="s">
        <v>1412</v>
      </c>
      <c r="H725" t="s">
        <v>1413</v>
      </c>
      <c r="I725" t="s">
        <v>1431</v>
      </c>
      <c r="J725" t="s">
        <v>1432</v>
      </c>
      <c r="K725" t="s">
        <v>1544</v>
      </c>
      <c r="L725" t="s">
        <v>1523</v>
      </c>
      <c r="M725" t="s">
        <v>1545</v>
      </c>
      <c r="N725" t="s">
        <v>1546</v>
      </c>
      <c r="O725" t="s">
        <v>102</v>
      </c>
      <c r="P725" t="s">
        <v>103</v>
      </c>
      <c r="Q725">
        <v>169439</v>
      </c>
      <c r="R725">
        <v>30561.000000000007</v>
      </c>
      <c r="S725">
        <v>200000</v>
      </c>
    </row>
    <row r="726" spans="1:19" x14ac:dyDescent="0.25">
      <c r="A726" t="s">
        <v>1410</v>
      </c>
      <c r="B726" t="s">
        <v>1411</v>
      </c>
      <c r="C726" t="s">
        <v>1427</v>
      </c>
      <c r="D726" t="s">
        <v>1428</v>
      </c>
      <c r="E726" t="s">
        <v>1542</v>
      </c>
      <c r="F726" t="s">
        <v>1543</v>
      </c>
      <c r="G726" t="s">
        <v>1412</v>
      </c>
      <c r="H726" t="s">
        <v>1413</v>
      </c>
      <c r="I726" t="s">
        <v>1431</v>
      </c>
      <c r="J726" t="s">
        <v>1432</v>
      </c>
      <c r="K726" t="s">
        <v>1547</v>
      </c>
      <c r="L726" t="s">
        <v>1548</v>
      </c>
      <c r="M726" t="s">
        <v>1549</v>
      </c>
      <c r="N726" t="s">
        <v>55</v>
      </c>
      <c r="O726" t="s">
        <v>56</v>
      </c>
      <c r="P726" t="s">
        <v>57</v>
      </c>
      <c r="Q726">
        <v>73712.200000000012</v>
      </c>
      <c r="R726">
        <v>7024.1</v>
      </c>
      <c r="S726">
        <v>80736.300000000017</v>
      </c>
    </row>
    <row r="727" spans="1:19" x14ac:dyDescent="0.25">
      <c r="A727" t="s">
        <v>1410</v>
      </c>
      <c r="B727" t="s">
        <v>1411</v>
      </c>
      <c r="C727" t="s">
        <v>1427</v>
      </c>
      <c r="D727" t="s">
        <v>1428</v>
      </c>
      <c r="E727" t="s">
        <v>1550</v>
      </c>
      <c r="F727" t="s">
        <v>1551</v>
      </c>
      <c r="G727" t="s">
        <v>1412</v>
      </c>
      <c r="H727" t="s">
        <v>1413</v>
      </c>
      <c r="I727" t="s">
        <v>1452</v>
      </c>
      <c r="J727" t="s">
        <v>1453</v>
      </c>
      <c r="K727" t="s">
        <v>1552</v>
      </c>
      <c r="L727" t="s">
        <v>1553</v>
      </c>
      <c r="M727" t="s">
        <v>1554</v>
      </c>
      <c r="N727" t="s">
        <v>55</v>
      </c>
      <c r="O727" t="s">
        <v>56</v>
      </c>
      <c r="P727" t="s">
        <v>57</v>
      </c>
      <c r="Q727">
        <v>103517</v>
      </c>
      <c r="R727">
        <v>6411.8</v>
      </c>
      <c r="S727">
        <v>109928.8</v>
      </c>
    </row>
    <row r="728" spans="1:19" x14ac:dyDescent="0.25">
      <c r="A728" t="s">
        <v>1410</v>
      </c>
      <c r="B728" t="s">
        <v>1411</v>
      </c>
      <c r="C728" t="s">
        <v>1427</v>
      </c>
      <c r="D728" t="s">
        <v>1428</v>
      </c>
      <c r="E728" t="s">
        <v>1555</v>
      </c>
      <c r="F728" t="s">
        <v>1556</v>
      </c>
      <c r="G728" t="s">
        <v>1412</v>
      </c>
      <c r="H728" t="s">
        <v>1413</v>
      </c>
      <c r="I728" t="s">
        <v>1431</v>
      </c>
      <c r="J728" t="s">
        <v>1432</v>
      </c>
      <c r="K728" t="s">
        <v>1557</v>
      </c>
      <c r="L728" t="s">
        <v>1558</v>
      </c>
      <c r="M728" t="s">
        <v>1559</v>
      </c>
      <c r="N728" t="s">
        <v>55</v>
      </c>
      <c r="O728" t="s">
        <v>56</v>
      </c>
      <c r="P728" t="s">
        <v>57</v>
      </c>
      <c r="Q728">
        <v>105759.5</v>
      </c>
      <c r="R728">
        <v>11025.9</v>
      </c>
      <c r="S728">
        <v>116785.4</v>
      </c>
    </row>
    <row r="729" spans="1:19" x14ac:dyDescent="0.25">
      <c r="A729" t="s">
        <v>1410</v>
      </c>
      <c r="B729" t="s">
        <v>1411</v>
      </c>
      <c r="C729" t="s">
        <v>1427</v>
      </c>
      <c r="D729" t="s">
        <v>1428</v>
      </c>
      <c r="E729" t="s">
        <v>1560</v>
      </c>
      <c r="F729" t="s">
        <v>1561</v>
      </c>
      <c r="G729" t="s">
        <v>1412</v>
      </c>
      <c r="H729" t="s">
        <v>1413</v>
      </c>
      <c r="I729" t="s">
        <v>1431</v>
      </c>
      <c r="J729" t="s">
        <v>1432</v>
      </c>
      <c r="K729" t="s">
        <v>1562</v>
      </c>
      <c r="L729" t="s">
        <v>1563</v>
      </c>
      <c r="M729" t="s">
        <v>1564</v>
      </c>
      <c r="N729" t="s">
        <v>1565</v>
      </c>
      <c r="O729" t="s">
        <v>74</v>
      </c>
      <c r="P729" t="s">
        <v>75</v>
      </c>
      <c r="Q729">
        <v>17454</v>
      </c>
      <c r="R729">
        <v>1337.2</v>
      </c>
      <c r="S729">
        <v>18791.199999999997</v>
      </c>
    </row>
    <row r="730" spans="1:19" x14ac:dyDescent="0.25">
      <c r="A730" t="s">
        <v>1410</v>
      </c>
      <c r="B730" t="s">
        <v>1411</v>
      </c>
      <c r="C730" t="s">
        <v>1427</v>
      </c>
      <c r="D730" t="s">
        <v>1428</v>
      </c>
      <c r="E730" t="s">
        <v>1560</v>
      </c>
      <c r="F730" t="s">
        <v>1561</v>
      </c>
      <c r="G730" t="s">
        <v>1412</v>
      </c>
      <c r="H730" t="s">
        <v>1413</v>
      </c>
      <c r="I730" t="s">
        <v>1431</v>
      </c>
      <c r="J730" t="s">
        <v>1432</v>
      </c>
      <c r="K730" t="s">
        <v>1562</v>
      </c>
      <c r="L730" t="s">
        <v>1563</v>
      </c>
      <c r="M730" t="s">
        <v>1566</v>
      </c>
      <c r="N730" t="s">
        <v>1567</v>
      </c>
      <c r="O730" t="s">
        <v>74</v>
      </c>
      <c r="P730" t="s">
        <v>75</v>
      </c>
      <c r="Q730">
        <v>2832.7999999999997</v>
      </c>
      <c r="R730">
        <v>28.200000000000003</v>
      </c>
      <c r="S730">
        <v>2860.9999999999995</v>
      </c>
    </row>
    <row r="731" spans="1:19" x14ac:dyDescent="0.25">
      <c r="A731" t="s">
        <v>1410</v>
      </c>
      <c r="B731" t="s">
        <v>1411</v>
      </c>
      <c r="C731" t="s">
        <v>1427</v>
      </c>
      <c r="D731" t="s">
        <v>1428</v>
      </c>
      <c r="E731" t="s">
        <v>1560</v>
      </c>
      <c r="F731" t="s">
        <v>1561</v>
      </c>
      <c r="G731" t="s">
        <v>1412</v>
      </c>
      <c r="H731" t="s">
        <v>1413</v>
      </c>
      <c r="I731" t="s">
        <v>1437</v>
      </c>
      <c r="J731" t="s">
        <v>1438</v>
      </c>
      <c r="K731" t="s">
        <v>1439</v>
      </c>
      <c r="L731" t="s">
        <v>1440</v>
      </c>
      <c r="M731" t="s">
        <v>1441</v>
      </c>
      <c r="N731" t="s">
        <v>55</v>
      </c>
      <c r="O731" t="s">
        <v>56</v>
      </c>
      <c r="P731" t="s">
        <v>57</v>
      </c>
      <c r="Q731">
        <v>88827.199999999997</v>
      </c>
      <c r="R731">
        <v>9230.6999999999989</v>
      </c>
      <c r="S731">
        <v>98057.9</v>
      </c>
    </row>
    <row r="732" spans="1:19" x14ac:dyDescent="0.25">
      <c r="A732" t="s">
        <v>1410</v>
      </c>
      <c r="B732" t="s">
        <v>1411</v>
      </c>
      <c r="C732" t="s">
        <v>1427</v>
      </c>
      <c r="D732" t="s">
        <v>1428</v>
      </c>
      <c r="E732" t="s">
        <v>1560</v>
      </c>
      <c r="F732" t="s">
        <v>1561</v>
      </c>
      <c r="G732" t="s">
        <v>1412</v>
      </c>
      <c r="H732" t="s">
        <v>1413</v>
      </c>
      <c r="I732" t="s">
        <v>1457</v>
      </c>
      <c r="J732" t="s">
        <v>1458</v>
      </c>
      <c r="K732" t="s">
        <v>1459</v>
      </c>
      <c r="L732" t="s">
        <v>1460</v>
      </c>
      <c r="M732" t="s">
        <v>1461</v>
      </c>
      <c r="N732" t="s">
        <v>55</v>
      </c>
      <c r="O732" t="s">
        <v>56</v>
      </c>
      <c r="P732" t="s">
        <v>57</v>
      </c>
      <c r="Q732">
        <v>1218</v>
      </c>
      <c r="R732">
        <v>116.1</v>
      </c>
      <c r="S732">
        <v>1334.1</v>
      </c>
    </row>
    <row r="733" spans="1:19" x14ac:dyDescent="0.25">
      <c r="A733" t="s">
        <v>1410</v>
      </c>
      <c r="B733" t="s">
        <v>1411</v>
      </c>
      <c r="C733" t="s">
        <v>1427</v>
      </c>
      <c r="D733" t="s">
        <v>1428</v>
      </c>
      <c r="E733" t="s">
        <v>1560</v>
      </c>
      <c r="F733" t="s">
        <v>1561</v>
      </c>
      <c r="G733" t="s">
        <v>1412</v>
      </c>
      <c r="H733" t="s">
        <v>1413</v>
      </c>
      <c r="I733" t="s">
        <v>1414</v>
      </c>
      <c r="J733" t="s">
        <v>1415</v>
      </c>
      <c r="K733" t="s">
        <v>1568</v>
      </c>
      <c r="L733" t="s">
        <v>1569</v>
      </c>
      <c r="M733" t="s">
        <v>1570</v>
      </c>
      <c r="N733" t="s">
        <v>1571</v>
      </c>
      <c r="O733" t="s">
        <v>138</v>
      </c>
      <c r="P733" t="s">
        <v>139</v>
      </c>
      <c r="Q733">
        <v>12195</v>
      </c>
      <c r="R733">
        <v>2805</v>
      </c>
      <c r="S733">
        <v>15000</v>
      </c>
    </row>
    <row r="734" spans="1:19" x14ac:dyDescent="0.25">
      <c r="A734" t="s">
        <v>1410</v>
      </c>
      <c r="B734" t="s">
        <v>1411</v>
      </c>
      <c r="C734" t="s">
        <v>1427</v>
      </c>
      <c r="D734" t="s">
        <v>1428</v>
      </c>
      <c r="E734" t="s">
        <v>1560</v>
      </c>
      <c r="F734" t="s">
        <v>1561</v>
      </c>
      <c r="G734" t="s">
        <v>1412</v>
      </c>
      <c r="H734" t="s">
        <v>1413</v>
      </c>
      <c r="I734" t="s">
        <v>1462</v>
      </c>
      <c r="J734" t="s">
        <v>1463</v>
      </c>
      <c r="K734" t="s">
        <v>1464</v>
      </c>
      <c r="L734" t="s">
        <v>1465</v>
      </c>
      <c r="M734" t="s">
        <v>1572</v>
      </c>
      <c r="N734" t="s">
        <v>1573</v>
      </c>
      <c r="O734" t="s">
        <v>102</v>
      </c>
      <c r="P734" t="s">
        <v>103</v>
      </c>
      <c r="Q734">
        <v>277481.3</v>
      </c>
      <c r="R734">
        <v>0</v>
      </c>
      <c r="S734">
        <v>277481.3</v>
      </c>
    </row>
    <row r="735" spans="1:19" x14ac:dyDescent="0.25">
      <c r="A735" t="s">
        <v>1410</v>
      </c>
      <c r="B735" t="s">
        <v>1411</v>
      </c>
      <c r="C735" t="s">
        <v>1427</v>
      </c>
      <c r="D735" t="s">
        <v>1428</v>
      </c>
      <c r="E735" t="s">
        <v>1560</v>
      </c>
      <c r="F735" t="s">
        <v>1561</v>
      </c>
      <c r="G735" t="s">
        <v>1412</v>
      </c>
      <c r="H735" t="s">
        <v>1413</v>
      </c>
      <c r="I735" t="s">
        <v>1462</v>
      </c>
      <c r="J735" t="s">
        <v>1463</v>
      </c>
      <c r="K735" t="s">
        <v>1464</v>
      </c>
      <c r="L735" t="s">
        <v>1465</v>
      </c>
      <c r="M735" t="s">
        <v>1574</v>
      </c>
      <c r="N735" t="s">
        <v>1575</v>
      </c>
      <c r="O735" t="s">
        <v>102</v>
      </c>
      <c r="P735" t="s">
        <v>103</v>
      </c>
      <c r="Q735">
        <v>209361.30000000002</v>
      </c>
      <c r="R735">
        <v>0</v>
      </c>
      <c r="S735">
        <v>209361.30000000002</v>
      </c>
    </row>
    <row r="736" spans="1:19" x14ac:dyDescent="0.25">
      <c r="A736" t="s">
        <v>1410</v>
      </c>
      <c r="B736" t="s">
        <v>1411</v>
      </c>
      <c r="C736" t="s">
        <v>1427</v>
      </c>
      <c r="D736" t="s">
        <v>1428</v>
      </c>
      <c r="E736" t="s">
        <v>1560</v>
      </c>
      <c r="F736" t="s">
        <v>1561</v>
      </c>
      <c r="G736" t="s">
        <v>1412</v>
      </c>
      <c r="H736" t="s">
        <v>1413</v>
      </c>
      <c r="I736" t="s">
        <v>1462</v>
      </c>
      <c r="J736" t="s">
        <v>1463</v>
      </c>
      <c r="K736" t="s">
        <v>1464</v>
      </c>
      <c r="L736" t="s">
        <v>1465</v>
      </c>
      <c r="M736" t="s">
        <v>1576</v>
      </c>
      <c r="N736" t="s">
        <v>1577</v>
      </c>
      <c r="O736" t="s">
        <v>102</v>
      </c>
      <c r="P736" t="s">
        <v>103</v>
      </c>
      <c r="Q736">
        <v>237455.30000000002</v>
      </c>
      <c r="R736">
        <v>0</v>
      </c>
      <c r="S736">
        <v>237455.30000000002</v>
      </c>
    </row>
    <row r="737" spans="1:19" x14ac:dyDescent="0.25">
      <c r="A737" t="s">
        <v>1410</v>
      </c>
      <c r="B737" t="s">
        <v>1411</v>
      </c>
      <c r="C737" t="s">
        <v>1427</v>
      </c>
      <c r="D737" t="s">
        <v>1428</v>
      </c>
      <c r="E737" t="s">
        <v>1560</v>
      </c>
      <c r="F737" t="s">
        <v>1561</v>
      </c>
      <c r="G737" t="s">
        <v>1412</v>
      </c>
      <c r="H737" t="s">
        <v>1413</v>
      </c>
      <c r="I737" t="s">
        <v>1578</v>
      </c>
      <c r="J737" t="s">
        <v>1579</v>
      </c>
      <c r="K737" t="s">
        <v>1580</v>
      </c>
      <c r="L737" t="s">
        <v>1581</v>
      </c>
      <c r="M737" t="s">
        <v>1582</v>
      </c>
      <c r="N737" t="s">
        <v>55</v>
      </c>
      <c r="O737" t="s">
        <v>56</v>
      </c>
      <c r="P737" t="s">
        <v>57</v>
      </c>
      <c r="Q737">
        <v>53959.100000000006</v>
      </c>
      <c r="R737">
        <v>-726.99999999999932</v>
      </c>
      <c r="S737">
        <v>53232.100000000006</v>
      </c>
    </row>
    <row r="738" spans="1:19" x14ac:dyDescent="0.25">
      <c r="A738" t="s">
        <v>1410</v>
      </c>
      <c r="B738" t="s">
        <v>1411</v>
      </c>
      <c r="C738" t="s">
        <v>1427</v>
      </c>
      <c r="D738" t="s">
        <v>1428</v>
      </c>
      <c r="E738" t="s">
        <v>1560</v>
      </c>
      <c r="F738" t="s">
        <v>1561</v>
      </c>
      <c r="G738" t="s">
        <v>1412</v>
      </c>
      <c r="H738" t="s">
        <v>1413</v>
      </c>
      <c r="I738" t="s">
        <v>1422</v>
      </c>
      <c r="J738" t="s">
        <v>1423</v>
      </c>
      <c r="K738" t="s">
        <v>1424</v>
      </c>
      <c r="L738" t="s">
        <v>1425</v>
      </c>
      <c r="M738" t="s">
        <v>1583</v>
      </c>
      <c r="N738" t="s">
        <v>1584</v>
      </c>
      <c r="O738" t="s">
        <v>242</v>
      </c>
      <c r="P738" t="s">
        <v>243</v>
      </c>
      <c r="Q738">
        <v>1027.9000000000001</v>
      </c>
      <c r="R738">
        <v>0</v>
      </c>
      <c r="S738">
        <v>1027.9000000000001</v>
      </c>
    </row>
    <row r="739" spans="1:19" x14ac:dyDescent="0.25">
      <c r="A739" t="s">
        <v>1410</v>
      </c>
      <c r="B739" t="s">
        <v>1411</v>
      </c>
      <c r="C739" t="s">
        <v>1427</v>
      </c>
      <c r="D739" t="s">
        <v>1428</v>
      </c>
      <c r="E739" t="s">
        <v>1560</v>
      </c>
      <c r="F739" t="s">
        <v>1561</v>
      </c>
      <c r="G739" t="s">
        <v>1412</v>
      </c>
      <c r="H739" t="s">
        <v>1413</v>
      </c>
      <c r="I739" t="s">
        <v>1422</v>
      </c>
      <c r="J739" t="s">
        <v>1423</v>
      </c>
      <c r="K739" t="s">
        <v>1424</v>
      </c>
      <c r="L739" t="s">
        <v>1425</v>
      </c>
      <c r="M739" t="s">
        <v>1583</v>
      </c>
      <c r="N739" t="s">
        <v>1584</v>
      </c>
      <c r="O739" t="s">
        <v>246</v>
      </c>
      <c r="P739" t="s">
        <v>247</v>
      </c>
      <c r="Q739">
        <v>310.5</v>
      </c>
      <c r="R739">
        <v>0</v>
      </c>
      <c r="S739">
        <v>310.5</v>
      </c>
    </row>
    <row r="740" spans="1:19" x14ac:dyDescent="0.25">
      <c r="A740" t="s">
        <v>1410</v>
      </c>
      <c r="B740" t="s">
        <v>1411</v>
      </c>
      <c r="C740" t="s">
        <v>1427</v>
      </c>
      <c r="D740" t="s">
        <v>1428</v>
      </c>
      <c r="E740" t="s">
        <v>1560</v>
      </c>
      <c r="F740" t="s">
        <v>1561</v>
      </c>
      <c r="G740" t="s">
        <v>1412</v>
      </c>
      <c r="H740" t="s">
        <v>1413</v>
      </c>
      <c r="I740" t="s">
        <v>1422</v>
      </c>
      <c r="J740" t="s">
        <v>1423</v>
      </c>
      <c r="K740" t="s">
        <v>1424</v>
      </c>
      <c r="L740" t="s">
        <v>1425</v>
      </c>
      <c r="M740" t="s">
        <v>1583</v>
      </c>
      <c r="N740" t="s">
        <v>1584</v>
      </c>
      <c r="O740" t="s">
        <v>102</v>
      </c>
      <c r="P740" t="s">
        <v>103</v>
      </c>
      <c r="Q740">
        <v>142.80000000000001</v>
      </c>
      <c r="R740">
        <v>418.7</v>
      </c>
      <c r="S740">
        <v>561.5</v>
      </c>
    </row>
    <row r="741" spans="1:19" x14ac:dyDescent="0.25">
      <c r="A741" t="s">
        <v>1410</v>
      </c>
      <c r="B741" t="s">
        <v>1411</v>
      </c>
      <c r="C741" t="s">
        <v>1427</v>
      </c>
      <c r="D741" t="s">
        <v>1428</v>
      </c>
      <c r="E741" t="s">
        <v>1560</v>
      </c>
      <c r="F741" t="s">
        <v>1561</v>
      </c>
      <c r="G741" t="s">
        <v>1412</v>
      </c>
      <c r="H741" t="s">
        <v>1413</v>
      </c>
      <c r="I741" t="s">
        <v>1422</v>
      </c>
      <c r="J741" t="s">
        <v>1423</v>
      </c>
      <c r="K741" t="s">
        <v>1424</v>
      </c>
      <c r="L741" t="s">
        <v>1425</v>
      </c>
      <c r="M741" t="s">
        <v>1585</v>
      </c>
      <c r="N741" t="s">
        <v>257</v>
      </c>
      <c r="O741" t="s">
        <v>242</v>
      </c>
      <c r="P741" t="s">
        <v>243</v>
      </c>
      <c r="Q741">
        <v>21982.9</v>
      </c>
      <c r="R741">
        <v>2016.5</v>
      </c>
      <c r="S741">
        <v>23999.4</v>
      </c>
    </row>
    <row r="742" spans="1:19" x14ac:dyDescent="0.25">
      <c r="A742" t="s">
        <v>1410</v>
      </c>
      <c r="B742" t="s">
        <v>1411</v>
      </c>
      <c r="C742" t="s">
        <v>1427</v>
      </c>
      <c r="D742" t="s">
        <v>1428</v>
      </c>
      <c r="E742" t="s">
        <v>1560</v>
      </c>
      <c r="F742" t="s">
        <v>1561</v>
      </c>
      <c r="G742" t="s">
        <v>1412</v>
      </c>
      <c r="H742" t="s">
        <v>1413</v>
      </c>
      <c r="I742" t="s">
        <v>1422</v>
      </c>
      <c r="J742" t="s">
        <v>1423</v>
      </c>
      <c r="K742" t="s">
        <v>1424</v>
      </c>
      <c r="L742" t="s">
        <v>1425</v>
      </c>
      <c r="M742" t="s">
        <v>1585</v>
      </c>
      <c r="N742" t="s">
        <v>257</v>
      </c>
      <c r="O742" t="s">
        <v>244</v>
      </c>
      <c r="P742" t="s">
        <v>245</v>
      </c>
      <c r="Q742">
        <v>132.9</v>
      </c>
      <c r="R742">
        <v>30.6</v>
      </c>
      <c r="S742">
        <v>163.5</v>
      </c>
    </row>
    <row r="743" spans="1:19" x14ac:dyDescent="0.25">
      <c r="A743" t="s">
        <v>1410</v>
      </c>
      <c r="B743" t="s">
        <v>1411</v>
      </c>
      <c r="C743" t="s">
        <v>1427</v>
      </c>
      <c r="D743" t="s">
        <v>1428</v>
      </c>
      <c r="E743" t="s">
        <v>1560</v>
      </c>
      <c r="F743" t="s">
        <v>1561</v>
      </c>
      <c r="G743" t="s">
        <v>1412</v>
      </c>
      <c r="H743" t="s">
        <v>1413</v>
      </c>
      <c r="I743" t="s">
        <v>1422</v>
      </c>
      <c r="J743" t="s">
        <v>1423</v>
      </c>
      <c r="K743" t="s">
        <v>1424</v>
      </c>
      <c r="L743" t="s">
        <v>1425</v>
      </c>
      <c r="M743" t="s">
        <v>1585</v>
      </c>
      <c r="N743" t="s">
        <v>257</v>
      </c>
      <c r="O743" t="s">
        <v>246</v>
      </c>
      <c r="P743" t="s">
        <v>247</v>
      </c>
      <c r="Q743">
        <v>6638.8</v>
      </c>
      <c r="R743">
        <v>608.9</v>
      </c>
      <c r="S743">
        <v>7247.7</v>
      </c>
    </row>
    <row r="744" spans="1:19" x14ac:dyDescent="0.25">
      <c r="A744" t="s">
        <v>1410</v>
      </c>
      <c r="B744" t="s">
        <v>1411</v>
      </c>
      <c r="C744" t="s">
        <v>1427</v>
      </c>
      <c r="D744" t="s">
        <v>1428</v>
      </c>
      <c r="E744" t="s">
        <v>1560</v>
      </c>
      <c r="F744" t="s">
        <v>1561</v>
      </c>
      <c r="G744" t="s">
        <v>1412</v>
      </c>
      <c r="H744" t="s">
        <v>1413</v>
      </c>
      <c r="I744" t="s">
        <v>1422</v>
      </c>
      <c r="J744" t="s">
        <v>1423</v>
      </c>
      <c r="K744" t="s">
        <v>1424</v>
      </c>
      <c r="L744" t="s">
        <v>1425</v>
      </c>
      <c r="M744" t="s">
        <v>1585</v>
      </c>
      <c r="N744" t="s">
        <v>257</v>
      </c>
      <c r="O744" t="s">
        <v>82</v>
      </c>
      <c r="P744" t="s">
        <v>83</v>
      </c>
      <c r="Q744">
        <v>545.79999999999995</v>
      </c>
      <c r="R744">
        <v>137.6</v>
      </c>
      <c r="S744">
        <v>683.4</v>
      </c>
    </row>
    <row r="745" spans="1:19" x14ac:dyDescent="0.25">
      <c r="A745" t="s">
        <v>1410</v>
      </c>
      <c r="B745" t="s">
        <v>1411</v>
      </c>
      <c r="C745" t="s">
        <v>1427</v>
      </c>
      <c r="D745" t="s">
        <v>1428</v>
      </c>
      <c r="E745" t="s">
        <v>1560</v>
      </c>
      <c r="F745" t="s">
        <v>1561</v>
      </c>
      <c r="G745" t="s">
        <v>1412</v>
      </c>
      <c r="H745" t="s">
        <v>1413</v>
      </c>
      <c r="I745" t="s">
        <v>1422</v>
      </c>
      <c r="J745" t="s">
        <v>1423</v>
      </c>
      <c r="K745" t="s">
        <v>1424</v>
      </c>
      <c r="L745" t="s">
        <v>1425</v>
      </c>
      <c r="M745" t="s">
        <v>1585</v>
      </c>
      <c r="N745" t="s">
        <v>257</v>
      </c>
      <c r="O745" t="s">
        <v>102</v>
      </c>
      <c r="P745" t="s">
        <v>103</v>
      </c>
      <c r="Q745">
        <v>120.6</v>
      </c>
      <c r="R745">
        <v>15.8</v>
      </c>
      <c r="S745">
        <v>136.4</v>
      </c>
    </row>
    <row r="746" spans="1:19" x14ac:dyDescent="0.25">
      <c r="A746" t="s">
        <v>1410</v>
      </c>
      <c r="B746" t="s">
        <v>1411</v>
      </c>
      <c r="C746" t="s">
        <v>1427</v>
      </c>
      <c r="D746" t="s">
        <v>1428</v>
      </c>
      <c r="E746" t="s">
        <v>1560</v>
      </c>
      <c r="F746" t="s">
        <v>1561</v>
      </c>
      <c r="G746" t="s">
        <v>1412</v>
      </c>
      <c r="H746" t="s">
        <v>1413</v>
      </c>
      <c r="I746" t="s">
        <v>1422</v>
      </c>
      <c r="J746" t="s">
        <v>1423</v>
      </c>
      <c r="K746" t="s">
        <v>1424</v>
      </c>
      <c r="L746" t="s">
        <v>1425</v>
      </c>
      <c r="M746" t="s">
        <v>1585</v>
      </c>
      <c r="N746" t="s">
        <v>257</v>
      </c>
      <c r="O746" t="s">
        <v>258</v>
      </c>
      <c r="P746" t="s">
        <v>259</v>
      </c>
      <c r="Q746">
        <v>1.7</v>
      </c>
      <c r="R746">
        <v>0.4</v>
      </c>
      <c r="S746">
        <v>2.1</v>
      </c>
    </row>
    <row r="747" spans="1:19" x14ac:dyDescent="0.25">
      <c r="A747" t="s">
        <v>1410</v>
      </c>
      <c r="B747" t="s">
        <v>1411</v>
      </c>
      <c r="C747" t="s">
        <v>1427</v>
      </c>
      <c r="D747" t="s">
        <v>1428</v>
      </c>
      <c r="E747" t="s">
        <v>1560</v>
      </c>
      <c r="F747" t="s">
        <v>1561</v>
      </c>
      <c r="G747" t="s">
        <v>1412</v>
      </c>
      <c r="H747" t="s">
        <v>1413</v>
      </c>
      <c r="I747" t="s">
        <v>1422</v>
      </c>
      <c r="J747" t="s">
        <v>1423</v>
      </c>
      <c r="K747" t="s">
        <v>1424</v>
      </c>
      <c r="L747" t="s">
        <v>1425</v>
      </c>
      <c r="M747" t="s">
        <v>1426</v>
      </c>
      <c r="N747" t="s">
        <v>218</v>
      </c>
      <c r="O747" t="s">
        <v>102</v>
      </c>
      <c r="P747" t="s">
        <v>103</v>
      </c>
      <c r="Q747">
        <v>85.9</v>
      </c>
      <c r="R747">
        <v>8.1999999999999993</v>
      </c>
      <c r="S747">
        <v>94.100000000000009</v>
      </c>
    </row>
    <row r="748" spans="1:19" x14ac:dyDescent="0.25">
      <c r="A748" t="s">
        <v>1410</v>
      </c>
      <c r="B748" t="s">
        <v>1411</v>
      </c>
      <c r="C748" t="s">
        <v>1427</v>
      </c>
      <c r="D748" t="s">
        <v>1428</v>
      </c>
      <c r="E748" t="s">
        <v>1560</v>
      </c>
      <c r="F748" t="s">
        <v>1561</v>
      </c>
      <c r="G748" t="s">
        <v>1412</v>
      </c>
      <c r="H748" t="s">
        <v>1413</v>
      </c>
      <c r="I748" t="s">
        <v>1422</v>
      </c>
      <c r="J748" t="s">
        <v>1423</v>
      </c>
      <c r="K748" t="s">
        <v>1424</v>
      </c>
      <c r="L748" t="s">
        <v>1425</v>
      </c>
      <c r="M748" t="s">
        <v>1586</v>
      </c>
      <c r="N748" t="s">
        <v>267</v>
      </c>
      <c r="O748" t="s">
        <v>102</v>
      </c>
      <c r="P748" t="s">
        <v>103</v>
      </c>
      <c r="Q748">
        <v>454.5</v>
      </c>
      <c r="R748">
        <v>0</v>
      </c>
      <c r="S748">
        <v>454.5</v>
      </c>
    </row>
    <row r="749" spans="1:19" x14ac:dyDescent="0.25">
      <c r="A749" t="s">
        <v>1410</v>
      </c>
      <c r="B749" t="s">
        <v>1411</v>
      </c>
      <c r="C749" t="s">
        <v>1427</v>
      </c>
      <c r="D749" t="s">
        <v>1428</v>
      </c>
      <c r="E749" t="s">
        <v>1560</v>
      </c>
      <c r="F749" t="s">
        <v>1561</v>
      </c>
      <c r="G749" t="s">
        <v>1412</v>
      </c>
      <c r="H749" t="s">
        <v>1413</v>
      </c>
      <c r="I749" t="s">
        <v>1422</v>
      </c>
      <c r="J749" t="s">
        <v>1423</v>
      </c>
      <c r="K749" t="s">
        <v>1587</v>
      </c>
      <c r="L749" t="s">
        <v>1588</v>
      </c>
      <c r="M749" t="s">
        <v>1589</v>
      </c>
      <c r="N749" t="s">
        <v>1590</v>
      </c>
      <c r="O749" t="s">
        <v>244</v>
      </c>
      <c r="P749" t="s">
        <v>245</v>
      </c>
      <c r="Q749">
        <v>487.8</v>
      </c>
      <c r="R749">
        <v>-487.8</v>
      </c>
      <c r="S749">
        <v>0</v>
      </c>
    </row>
    <row r="750" spans="1:19" x14ac:dyDescent="0.25">
      <c r="A750" t="s">
        <v>1410</v>
      </c>
      <c r="B750" t="s">
        <v>1411</v>
      </c>
      <c r="C750" t="s">
        <v>1427</v>
      </c>
      <c r="D750" t="s">
        <v>1428</v>
      </c>
      <c r="E750" t="s">
        <v>1560</v>
      </c>
      <c r="F750" t="s">
        <v>1561</v>
      </c>
      <c r="G750" t="s">
        <v>1412</v>
      </c>
      <c r="H750" t="s">
        <v>1413</v>
      </c>
      <c r="I750" t="s">
        <v>1422</v>
      </c>
      <c r="J750" t="s">
        <v>1423</v>
      </c>
      <c r="K750" t="s">
        <v>1587</v>
      </c>
      <c r="L750" t="s">
        <v>1588</v>
      </c>
      <c r="M750" t="s">
        <v>1589</v>
      </c>
      <c r="N750" t="s">
        <v>1590</v>
      </c>
      <c r="O750" t="s">
        <v>138</v>
      </c>
      <c r="P750" t="s">
        <v>139</v>
      </c>
      <c r="Q750">
        <v>975.6</v>
      </c>
      <c r="R750">
        <v>-975.6</v>
      </c>
      <c r="S750">
        <v>0</v>
      </c>
    </row>
    <row r="751" spans="1:19" x14ac:dyDescent="0.25">
      <c r="A751" t="s">
        <v>1410</v>
      </c>
      <c r="B751" t="s">
        <v>1411</v>
      </c>
      <c r="C751" t="s">
        <v>1427</v>
      </c>
      <c r="D751" t="s">
        <v>1428</v>
      </c>
      <c r="E751" t="s">
        <v>1560</v>
      </c>
      <c r="F751" t="s">
        <v>1561</v>
      </c>
      <c r="G751" t="s">
        <v>1412</v>
      </c>
      <c r="H751" t="s">
        <v>1413</v>
      </c>
      <c r="I751" t="s">
        <v>1422</v>
      </c>
      <c r="J751" t="s">
        <v>1423</v>
      </c>
      <c r="K751" t="s">
        <v>1587</v>
      </c>
      <c r="L751" t="s">
        <v>1588</v>
      </c>
      <c r="M751" t="s">
        <v>1589</v>
      </c>
      <c r="N751" t="s">
        <v>1590</v>
      </c>
      <c r="O751" t="s">
        <v>741</v>
      </c>
      <c r="P751" t="s">
        <v>742</v>
      </c>
      <c r="Q751">
        <v>16.3</v>
      </c>
      <c r="R751">
        <v>-16.3</v>
      </c>
      <c r="S751">
        <v>0</v>
      </c>
    </row>
    <row r="752" spans="1:19" x14ac:dyDescent="0.25">
      <c r="A752" t="s">
        <v>1410</v>
      </c>
      <c r="B752" t="s">
        <v>1411</v>
      </c>
      <c r="C752" t="s">
        <v>1427</v>
      </c>
      <c r="D752" t="s">
        <v>1428</v>
      </c>
      <c r="E752" t="s">
        <v>1560</v>
      </c>
      <c r="F752" t="s">
        <v>1561</v>
      </c>
      <c r="G752" t="s">
        <v>1412</v>
      </c>
      <c r="H752" t="s">
        <v>1413</v>
      </c>
      <c r="I752" t="s">
        <v>1422</v>
      </c>
      <c r="J752" t="s">
        <v>1423</v>
      </c>
      <c r="K752" t="s">
        <v>1587</v>
      </c>
      <c r="L752" t="s">
        <v>1588</v>
      </c>
      <c r="M752" t="s">
        <v>1589</v>
      </c>
      <c r="N752" t="s">
        <v>1590</v>
      </c>
      <c r="O752" t="s">
        <v>102</v>
      </c>
      <c r="P752" t="s">
        <v>103</v>
      </c>
      <c r="Q752">
        <v>959.3</v>
      </c>
      <c r="R752">
        <v>-959.3</v>
      </c>
      <c r="S752">
        <v>0</v>
      </c>
    </row>
    <row r="753" spans="1:19" x14ac:dyDescent="0.25">
      <c r="A753" t="s">
        <v>1410</v>
      </c>
      <c r="B753" t="s">
        <v>1411</v>
      </c>
      <c r="C753" t="s">
        <v>1427</v>
      </c>
      <c r="D753" t="s">
        <v>1428</v>
      </c>
      <c r="E753" t="s">
        <v>1560</v>
      </c>
      <c r="F753" t="s">
        <v>1561</v>
      </c>
      <c r="G753" t="s">
        <v>1412</v>
      </c>
      <c r="H753" t="s">
        <v>1413</v>
      </c>
      <c r="I753" t="s">
        <v>1422</v>
      </c>
      <c r="J753" t="s">
        <v>1423</v>
      </c>
      <c r="K753" t="s">
        <v>1591</v>
      </c>
      <c r="L753" t="s">
        <v>1592</v>
      </c>
      <c r="M753" t="s">
        <v>1593</v>
      </c>
      <c r="N753" t="s">
        <v>55</v>
      </c>
      <c r="O753" t="s">
        <v>56</v>
      </c>
      <c r="P753" t="s">
        <v>57</v>
      </c>
      <c r="Q753">
        <v>25236.7</v>
      </c>
      <c r="R753">
        <v>15718.4</v>
      </c>
      <c r="S753">
        <v>40955.1</v>
      </c>
    </row>
    <row r="754" spans="1:19" x14ac:dyDescent="0.25">
      <c r="A754" t="s">
        <v>1410</v>
      </c>
      <c r="B754" t="s">
        <v>1411</v>
      </c>
      <c r="C754" t="s">
        <v>1427</v>
      </c>
      <c r="D754" t="s">
        <v>1428</v>
      </c>
      <c r="E754" t="s">
        <v>1560</v>
      </c>
      <c r="F754" t="s">
        <v>1561</v>
      </c>
      <c r="G754" t="s">
        <v>1412</v>
      </c>
      <c r="H754" t="s">
        <v>1413</v>
      </c>
      <c r="I754" t="s">
        <v>1468</v>
      </c>
      <c r="J754" t="s">
        <v>1469</v>
      </c>
      <c r="K754" t="s">
        <v>1470</v>
      </c>
      <c r="L754" t="s">
        <v>1471</v>
      </c>
      <c r="M754" t="s">
        <v>1472</v>
      </c>
      <c r="N754" t="s">
        <v>1473</v>
      </c>
      <c r="O754" t="s">
        <v>74</v>
      </c>
      <c r="P754" t="s">
        <v>75</v>
      </c>
      <c r="Q754">
        <v>0</v>
      </c>
      <c r="R754">
        <v>5298.7</v>
      </c>
      <c r="S754">
        <v>5298.7</v>
      </c>
    </row>
    <row r="755" spans="1:19" x14ac:dyDescent="0.25">
      <c r="A755" t="s">
        <v>1410</v>
      </c>
      <c r="B755" t="s">
        <v>1411</v>
      </c>
      <c r="C755" t="s">
        <v>1427</v>
      </c>
      <c r="D755" t="s">
        <v>1428</v>
      </c>
      <c r="E755" t="s">
        <v>1560</v>
      </c>
      <c r="F755" t="s">
        <v>1561</v>
      </c>
      <c r="G755" t="s">
        <v>1412</v>
      </c>
      <c r="H755" t="s">
        <v>1413</v>
      </c>
      <c r="I755" t="s">
        <v>1474</v>
      </c>
      <c r="J755" t="s">
        <v>1475</v>
      </c>
      <c r="K755" t="s">
        <v>1476</v>
      </c>
      <c r="L755" t="s">
        <v>1477</v>
      </c>
      <c r="M755" t="s">
        <v>1478</v>
      </c>
      <c r="N755" t="s">
        <v>55</v>
      </c>
      <c r="O755" t="s">
        <v>56</v>
      </c>
      <c r="P755" t="s">
        <v>57</v>
      </c>
      <c r="Q755">
        <v>49786.9</v>
      </c>
      <c r="R755">
        <v>6176.6</v>
      </c>
      <c r="S755">
        <v>55963.5</v>
      </c>
    </row>
    <row r="756" spans="1:19" x14ac:dyDescent="0.25">
      <c r="A756" t="s">
        <v>1410</v>
      </c>
      <c r="B756" t="s">
        <v>1411</v>
      </c>
      <c r="C756" t="s">
        <v>1427</v>
      </c>
      <c r="D756" t="s">
        <v>1428</v>
      </c>
      <c r="E756" t="s">
        <v>1560</v>
      </c>
      <c r="F756" t="s">
        <v>1561</v>
      </c>
      <c r="G756" t="s">
        <v>1412</v>
      </c>
      <c r="H756" t="s">
        <v>1413</v>
      </c>
      <c r="I756" t="s">
        <v>1431</v>
      </c>
      <c r="J756" t="s">
        <v>1432</v>
      </c>
      <c r="K756" t="s">
        <v>1490</v>
      </c>
      <c r="L756" t="s">
        <v>1491</v>
      </c>
      <c r="M756" t="s">
        <v>1492</v>
      </c>
      <c r="N756" t="s">
        <v>55</v>
      </c>
      <c r="O756" t="s">
        <v>56</v>
      </c>
      <c r="P756" t="s">
        <v>57</v>
      </c>
      <c r="Q756">
        <v>308568.8</v>
      </c>
      <c r="R756">
        <v>34731.9</v>
      </c>
      <c r="S756">
        <v>343300.69999999995</v>
      </c>
    </row>
    <row r="757" spans="1:19" x14ac:dyDescent="0.25">
      <c r="A757" t="s">
        <v>1410</v>
      </c>
      <c r="B757" t="s">
        <v>1411</v>
      </c>
      <c r="C757" t="s">
        <v>1427</v>
      </c>
      <c r="D757" t="s">
        <v>1428</v>
      </c>
      <c r="E757" t="s">
        <v>1560</v>
      </c>
      <c r="F757" t="s">
        <v>1561</v>
      </c>
      <c r="G757" t="s">
        <v>1412</v>
      </c>
      <c r="H757" t="s">
        <v>1413</v>
      </c>
      <c r="I757" t="s">
        <v>1431</v>
      </c>
      <c r="J757" t="s">
        <v>1432</v>
      </c>
      <c r="K757" t="s">
        <v>1490</v>
      </c>
      <c r="L757" t="s">
        <v>1491</v>
      </c>
      <c r="M757" t="s">
        <v>1594</v>
      </c>
      <c r="N757" t="s">
        <v>1595</v>
      </c>
      <c r="O757" t="s">
        <v>74</v>
      </c>
      <c r="P757" t="s">
        <v>75</v>
      </c>
      <c r="Q757">
        <v>4993.3999999999996</v>
      </c>
      <c r="R757">
        <v>2125</v>
      </c>
      <c r="S757">
        <v>7118.4</v>
      </c>
    </row>
    <row r="758" spans="1:19" x14ac:dyDescent="0.25">
      <c r="A758" t="s">
        <v>1410</v>
      </c>
      <c r="B758" t="s">
        <v>1411</v>
      </c>
      <c r="C758" t="s">
        <v>1427</v>
      </c>
      <c r="D758" t="s">
        <v>1428</v>
      </c>
      <c r="E758" t="s">
        <v>1560</v>
      </c>
      <c r="F758" t="s">
        <v>1561</v>
      </c>
      <c r="G758" t="s">
        <v>1412</v>
      </c>
      <c r="H758" t="s">
        <v>1413</v>
      </c>
      <c r="I758" t="s">
        <v>1431</v>
      </c>
      <c r="J758" t="s">
        <v>1432</v>
      </c>
      <c r="K758" t="s">
        <v>1490</v>
      </c>
      <c r="L758" t="s">
        <v>1491</v>
      </c>
      <c r="M758" t="s">
        <v>1596</v>
      </c>
      <c r="N758" t="s">
        <v>1597</v>
      </c>
      <c r="O758" t="s">
        <v>74</v>
      </c>
      <c r="P758" t="s">
        <v>75</v>
      </c>
      <c r="Q758">
        <v>9841.4</v>
      </c>
      <c r="R758">
        <v>-1400.6</v>
      </c>
      <c r="S758">
        <v>8440.7999999999993</v>
      </c>
    </row>
    <row r="759" spans="1:19" x14ac:dyDescent="0.25">
      <c r="A759" t="s">
        <v>1410</v>
      </c>
      <c r="B759" t="s">
        <v>1411</v>
      </c>
      <c r="C759" t="s">
        <v>1427</v>
      </c>
      <c r="D759" t="s">
        <v>1428</v>
      </c>
      <c r="E759" t="s">
        <v>1560</v>
      </c>
      <c r="F759" t="s">
        <v>1561</v>
      </c>
      <c r="G759" t="s">
        <v>286</v>
      </c>
      <c r="H759" t="s">
        <v>287</v>
      </c>
      <c r="I759" t="s">
        <v>288</v>
      </c>
      <c r="J759" t="s">
        <v>289</v>
      </c>
      <c r="K759" t="s">
        <v>288</v>
      </c>
      <c r="L759" t="s">
        <v>289</v>
      </c>
      <c r="M759" t="s">
        <v>290</v>
      </c>
      <c r="N759" t="s">
        <v>291</v>
      </c>
      <c r="O759" t="s">
        <v>102</v>
      </c>
      <c r="P759" t="s">
        <v>103</v>
      </c>
      <c r="Q759">
        <v>700.7</v>
      </c>
      <c r="R759">
        <v>161.19999999999999</v>
      </c>
      <c r="S759">
        <v>861.90000000000009</v>
      </c>
    </row>
    <row r="760" spans="1:19" x14ac:dyDescent="0.25">
      <c r="A760" t="s">
        <v>1410</v>
      </c>
      <c r="B760" t="s">
        <v>1411</v>
      </c>
      <c r="C760" t="s">
        <v>1427</v>
      </c>
      <c r="D760" t="s">
        <v>1428</v>
      </c>
      <c r="E760" t="s">
        <v>1560</v>
      </c>
      <c r="F760" t="s">
        <v>1561</v>
      </c>
      <c r="G760" t="s">
        <v>1412</v>
      </c>
      <c r="H760" t="s">
        <v>1413</v>
      </c>
      <c r="I760" t="s">
        <v>1457</v>
      </c>
      <c r="J760" t="s">
        <v>1458</v>
      </c>
      <c r="K760" t="s">
        <v>1459</v>
      </c>
      <c r="L760" t="s">
        <v>1460</v>
      </c>
      <c r="M760" t="s">
        <v>1598</v>
      </c>
      <c r="N760" t="s">
        <v>1599</v>
      </c>
      <c r="O760" t="s">
        <v>102</v>
      </c>
      <c r="P760" t="s">
        <v>103</v>
      </c>
      <c r="Q760">
        <v>32549.8</v>
      </c>
      <c r="R760">
        <v>-275.8</v>
      </c>
      <c r="S760">
        <v>32274</v>
      </c>
    </row>
    <row r="761" spans="1:19" x14ac:dyDescent="0.25">
      <c r="A761" t="s">
        <v>1410</v>
      </c>
      <c r="B761" t="s">
        <v>1411</v>
      </c>
      <c r="C761" t="s">
        <v>1427</v>
      </c>
      <c r="D761" t="s">
        <v>1428</v>
      </c>
      <c r="E761" t="s">
        <v>1560</v>
      </c>
      <c r="F761" t="s">
        <v>1561</v>
      </c>
      <c r="G761" t="s">
        <v>1412</v>
      </c>
      <c r="H761" t="s">
        <v>1413</v>
      </c>
      <c r="I761" t="s">
        <v>1578</v>
      </c>
      <c r="J761" t="s">
        <v>1579</v>
      </c>
      <c r="K761" t="s">
        <v>1600</v>
      </c>
      <c r="L761" t="s">
        <v>1601</v>
      </c>
      <c r="M761" t="s">
        <v>1602</v>
      </c>
      <c r="N761" t="s">
        <v>1603</v>
      </c>
      <c r="O761" t="s">
        <v>74</v>
      </c>
      <c r="P761" t="s">
        <v>75</v>
      </c>
      <c r="Q761">
        <v>398798</v>
      </c>
      <c r="R761">
        <v>0</v>
      </c>
      <c r="S761">
        <v>398798</v>
      </c>
    </row>
    <row r="762" spans="1:19" x14ac:dyDescent="0.25">
      <c r="A762" t="s">
        <v>1410</v>
      </c>
      <c r="B762" t="s">
        <v>1411</v>
      </c>
      <c r="C762" t="s">
        <v>1427</v>
      </c>
      <c r="D762" t="s">
        <v>1428</v>
      </c>
      <c r="E762" t="s">
        <v>1560</v>
      </c>
      <c r="F762" t="s">
        <v>1561</v>
      </c>
      <c r="G762" t="s">
        <v>122</v>
      </c>
      <c r="H762" t="s">
        <v>123</v>
      </c>
      <c r="I762" t="s">
        <v>124</v>
      </c>
      <c r="J762" t="s">
        <v>125</v>
      </c>
      <c r="K762" t="s">
        <v>126</v>
      </c>
      <c r="L762" t="s">
        <v>127</v>
      </c>
      <c r="M762" t="s">
        <v>128</v>
      </c>
      <c r="N762" t="s">
        <v>129</v>
      </c>
      <c r="O762" t="s">
        <v>1604</v>
      </c>
      <c r="P762" t="s">
        <v>1605</v>
      </c>
      <c r="Q762">
        <v>72336</v>
      </c>
      <c r="R762">
        <v>0</v>
      </c>
      <c r="S762">
        <v>72336</v>
      </c>
    </row>
    <row r="763" spans="1:19" x14ac:dyDescent="0.25">
      <c r="A763" t="s">
        <v>1410</v>
      </c>
      <c r="B763" t="s">
        <v>1411</v>
      </c>
      <c r="C763" t="s">
        <v>1427</v>
      </c>
      <c r="D763" t="s">
        <v>1428</v>
      </c>
      <c r="E763" t="s">
        <v>1560</v>
      </c>
      <c r="F763" t="s">
        <v>1561</v>
      </c>
      <c r="G763" t="s">
        <v>1412</v>
      </c>
      <c r="H763" t="s">
        <v>1413</v>
      </c>
      <c r="I763" t="s">
        <v>1422</v>
      </c>
      <c r="J763" t="s">
        <v>1423</v>
      </c>
      <c r="K763" t="s">
        <v>1424</v>
      </c>
      <c r="L763" t="s">
        <v>1425</v>
      </c>
      <c r="M763" t="s">
        <v>1606</v>
      </c>
      <c r="N763" t="s">
        <v>298</v>
      </c>
      <c r="O763" t="s">
        <v>102</v>
      </c>
      <c r="P763" t="s">
        <v>103</v>
      </c>
      <c r="Q763">
        <v>1500</v>
      </c>
      <c r="R763">
        <v>0</v>
      </c>
      <c r="S763">
        <v>1500</v>
      </c>
    </row>
    <row r="764" spans="1:19" x14ac:dyDescent="0.25">
      <c r="A764" t="s">
        <v>1410</v>
      </c>
      <c r="B764" t="s">
        <v>1411</v>
      </c>
      <c r="C764" t="s">
        <v>1427</v>
      </c>
      <c r="D764" t="s">
        <v>1428</v>
      </c>
      <c r="E764" t="s">
        <v>1560</v>
      </c>
      <c r="F764" t="s">
        <v>1561</v>
      </c>
      <c r="G764" t="s">
        <v>1412</v>
      </c>
      <c r="H764" t="s">
        <v>1413</v>
      </c>
      <c r="I764" t="s">
        <v>1422</v>
      </c>
      <c r="J764" t="s">
        <v>1423</v>
      </c>
      <c r="K764" t="s">
        <v>1587</v>
      </c>
      <c r="L764" t="s">
        <v>1588</v>
      </c>
      <c r="M764" t="s">
        <v>1607</v>
      </c>
      <c r="N764" t="s">
        <v>1608</v>
      </c>
      <c r="O764" t="s">
        <v>244</v>
      </c>
      <c r="P764" t="s">
        <v>245</v>
      </c>
      <c r="Q764">
        <v>0</v>
      </c>
      <c r="R764">
        <v>900</v>
      </c>
      <c r="S764">
        <v>900</v>
      </c>
    </row>
    <row r="765" spans="1:19" x14ac:dyDescent="0.25">
      <c r="A765" t="s">
        <v>1410</v>
      </c>
      <c r="B765" t="s">
        <v>1411</v>
      </c>
      <c r="C765" t="s">
        <v>1427</v>
      </c>
      <c r="D765" t="s">
        <v>1428</v>
      </c>
      <c r="E765" t="s">
        <v>1560</v>
      </c>
      <c r="F765" t="s">
        <v>1561</v>
      </c>
      <c r="G765" t="s">
        <v>1412</v>
      </c>
      <c r="H765" t="s">
        <v>1413</v>
      </c>
      <c r="I765" t="s">
        <v>1422</v>
      </c>
      <c r="J765" t="s">
        <v>1423</v>
      </c>
      <c r="K765" t="s">
        <v>1587</v>
      </c>
      <c r="L765" t="s">
        <v>1588</v>
      </c>
      <c r="M765" t="s">
        <v>1607</v>
      </c>
      <c r="N765" t="s">
        <v>1608</v>
      </c>
      <c r="O765" t="s">
        <v>741</v>
      </c>
      <c r="P765" t="s">
        <v>742</v>
      </c>
      <c r="Q765">
        <v>0</v>
      </c>
      <c r="R765">
        <v>20</v>
      </c>
      <c r="S765">
        <v>20</v>
      </c>
    </row>
    <row r="766" spans="1:19" x14ac:dyDescent="0.25">
      <c r="A766" t="s">
        <v>1410</v>
      </c>
      <c r="B766" t="s">
        <v>1411</v>
      </c>
      <c r="C766" t="s">
        <v>1427</v>
      </c>
      <c r="D766" t="s">
        <v>1428</v>
      </c>
      <c r="E766" t="s">
        <v>1560</v>
      </c>
      <c r="F766" t="s">
        <v>1561</v>
      </c>
      <c r="G766" t="s">
        <v>1412</v>
      </c>
      <c r="H766" t="s">
        <v>1413</v>
      </c>
      <c r="I766" t="s">
        <v>1422</v>
      </c>
      <c r="J766" t="s">
        <v>1423</v>
      </c>
      <c r="K766" t="s">
        <v>1587</v>
      </c>
      <c r="L766" t="s">
        <v>1588</v>
      </c>
      <c r="M766" t="s">
        <v>1607</v>
      </c>
      <c r="N766" t="s">
        <v>1608</v>
      </c>
      <c r="O766" t="s">
        <v>102</v>
      </c>
      <c r="P766" t="s">
        <v>103</v>
      </c>
      <c r="Q766">
        <v>0</v>
      </c>
      <c r="R766">
        <v>380</v>
      </c>
      <c r="S766">
        <v>380</v>
      </c>
    </row>
    <row r="767" spans="1:19" x14ac:dyDescent="0.25">
      <c r="A767" t="s">
        <v>1410</v>
      </c>
      <c r="B767" t="s">
        <v>1411</v>
      </c>
      <c r="C767" t="s">
        <v>1427</v>
      </c>
      <c r="D767" t="s">
        <v>1428</v>
      </c>
      <c r="E767" t="s">
        <v>1560</v>
      </c>
      <c r="F767" t="s">
        <v>1561</v>
      </c>
      <c r="G767" t="s">
        <v>1412</v>
      </c>
      <c r="H767" t="s">
        <v>1413</v>
      </c>
      <c r="I767" t="s">
        <v>1422</v>
      </c>
      <c r="J767" t="s">
        <v>1423</v>
      </c>
      <c r="K767" t="s">
        <v>1587</v>
      </c>
      <c r="L767" t="s">
        <v>1588</v>
      </c>
      <c r="M767" t="s">
        <v>1609</v>
      </c>
      <c r="N767" t="s">
        <v>1610</v>
      </c>
      <c r="O767" t="s">
        <v>138</v>
      </c>
      <c r="P767" t="s">
        <v>139</v>
      </c>
      <c r="Q767">
        <v>0</v>
      </c>
      <c r="R767">
        <v>1700</v>
      </c>
      <c r="S767">
        <v>1700</v>
      </c>
    </row>
    <row r="768" spans="1:19" x14ac:dyDescent="0.25">
      <c r="A768" t="s">
        <v>1410</v>
      </c>
      <c r="B768" t="s">
        <v>1411</v>
      </c>
      <c r="C768" t="s">
        <v>1427</v>
      </c>
      <c r="D768" t="s">
        <v>1428</v>
      </c>
      <c r="E768" t="s">
        <v>1560</v>
      </c>
      <c r="F768" t="s">
        <v>1561</v>
      </c>
      <c r="G768" t="s">
        <v>106</v>
      </c>
      <c r="H768" t="s">
        <v>107</v>
      </c>
      <c r="I768" t="s">
        <v>108</v>
      </c>
      <c r="J768" t="s">
        <v>109</v>
      </c>
      <c r="K768" t="s">
        <v>142</v>
      </c>
      <c r="L768" t="s">
        <v>143</v>
      </c>
      <c r="M768" t="s">
        <v>144</v>
      </c>
      <c r="N768" t="s">
        <v>145</v>
      </c>
      <c r="O768" t="s">
        <v>102</v>
      </c>
      <c r="P768" t="s">
        <v>103</v>
      </c>
      <c r="Q768">
        <v>0</v>
      </c>
      <c r="R768">
        <v>3659.7</v>
      </c>
      <c r="S768">
        <v>3659.7</v>
      </c>
    </row>
    <row r="769" spans="1:19" x14ac:dyDescent="0.25">
      <c r="A769" t="s">
        <v>1410</v>
      </c>
      <c r="B769" t="s">
        <v>1411</v>
      </c>
      <c r="C769" t="s">
        <v>299</v>
      </c>
      <c r="D769" t="s">
        <v>300</v>
      </c>
      <c r="E769" t="s">
        <v>301</v>
      </c>
      <c r="F769" t="s">
        <v>302</v>
      </c>
      <c r="G769" t="s">
        <v>1412</v>
      </c>
      <c r="H769" t="s">
        <v>1413</v>
      </c>
      <c r="I769" t="s">
        <v>1414</v>
      </c>
      <c r="J769" t="s">
        <v>1415</v>
      </c>
      <c r="K769" t="s">
        <v>1611</v>
      </c>
      <c r="L769" t="s">
        <v>1612</v>
      </c>
      <c r="M769" t="s">
        <v>1613</v>
      </c>
      <c r="N769" t="s">
        <v>1614</v>
      </c>
      <c r="O769" t="s">
        <v>1615</v>
      </c>
      <c r="P769" t="s">
        <v>1616</v>
      </c>
      <c r="Q769">
        <v>122000</v>
      </c>
      <c r="R769">
        <v>78000</v>
      </c>
      <c r="S769">
        <v>200000</v>
      </c>
    </row>
    <row r="770" spans="1:19" x14ac:dyDescent="0.25">
      <c r="A770" t="s">
        <v>1410</v>
      </c>
      <c r="B770" t="s">
        <v>1411</v>
      </c>
      <c r="C770" t="s">
        <v>299</v>
      </c>
      <c r="D770" t="s">
        <v>300</v>
      </c>
      <c r="E770" t="s">
        <v>301</v>
      </c>
      <c r="F770" t="s">
        <v>302</v>
      </c>
      <c r="G770" t="s">
        <v>1412</v>
      </c>
      <c r="H770" t="s">
        <v>1413</v>
      </c>
      <c r="I770" t="s">
        <v>1462</v>
      </c>
      <c r="J770" t="s">
        <v>1463</v>
      </c>
      <c r="K770" t="s">
        <v>1617</v>
      </c>
      <c r="L770" t="s">
        <v>1618</v>
      </c>
      <c r="M770" t="s">
        <v>1619</v>
      </c>
      <c r="N770" t="s">
        <v>1620</v>
      </c>
      <c r="O770" t="s">
        <v>1540</v>
      </c>
      <c r="P770" t="s">
        <v>1541</v>
      </c>
      <c r="Q770">
        <v>81330.5</v>
      </c>
      <c r="R770">
        <v>10761.1</v>
      </c>
      <c r="S770">
        <v>92091.6</v>
      </c>
    </row>
    <row r="771" spans="1:19" x14ac:dyDescent="0.25">
      <c r="A771" t="s">
        <v>1410</v>
      </c>
      <c r="B771" t="s">
        <v>1411</v>
      </c>
      <c r="C771" t="s">
        <v>299</v>
      </c>
      <c r="D771" t="s">
        <v>300</v>
      </c>
      <c r="E771" t="s">
        <v>301</v>
      </c>
      <c r="F771" t="s">
        <v>302</v>
      </c>
      <c r="G771" t="s">
        <v>1412</v>
      </c>
      <c r="H771" t="s">
        <v>1413</v>
      </c>
      <c r="I771" t="s">
        <v>1462</v>
      </c>
      <c r="J771" t="s">
        <v>1463</v>
      </c>
      <c r="K771" t="s">
        <v>1617</v>
      </c>
      <c r="L771" t="s">
        <v>1618</v>
      </c>
      <c r="M771" t="s">
        <v>1621</v>
      </c>
      <c r="N771" t="s">
        <v>1622</v>
      </c>
      <c r="O771" t="s">
        <v>1540</v>
      </c>
      <c r="P771" t="s">
        <v>1541</v>
      </c>
      <c r="Q771">
        <v>0</v>
      </c>
      <c r="R771">
        <v>257890.8</v>
      </c>
      <c r="S771">
        <v>257890.8</v>
      </c>
    </row>
    <row r="772" spans="1:19" x14ac:dyDescent="0.25">
      <c r="A772" t="s">
        <v>1410</v>
      </c>
      <c r="B772" t="s">
        <v>1411</v>
      </c>
      <c r="C772" t="s">
        <v>299</v>
      </c>
      <c r="D772" t="s">
        <v>300</v>
      </c>
      <c r="E772" t="s">
        <v>301</v>
      </c>
      <c r="F772" t="s">
        <v>302</v>
      </c>
      <c r="G772" t="s">
        <v>106</v>
      </c>
      <c r="H772" t="s">
        <v>107</v>
      </c>
      <c r="I772" t="s">
        <v>303</v>
      </c>
      <c r="J772" t="s">
        <v>304</v>
      </c>
      <c r="K772" t="s">
        <v>305</v>
      </c>
      <c r="L772" t="s">
        <v>306</v>
      </c>
      <c r="M772" t="s">
        <v>309</v>
      </c>
      <c r="N772" t="s">
        <v>310</v>
      </c>
      <c r="O772" t="s">
        <v>74</v>
      </c>
      <c r="P772" t="s">
        <v>75</v>
      </c>
      <c r="Q772">
        <v>31156.2</v>
      </c>
      <c r="R772">
        <v>2968.9</v>
      </c>
      <c r="S772">
        <v>34125.1</v>
      </c>
    </row>
    <row r="773" spans="1:19" x14ac:dyDescent="0.25">
      <c r="A773" t="s">
        <v>1410</v>
      </c>
      <c r="B773" t="s">
        <v>1411</v>
      </c>
      <c r="C773" t="s">
        <v>299</v>
      </c>
      <c r="D773" t="s">
        <v>300</v>
      </c>
      <c r="E773" t="s">
        <v>301</v>
      </c>
      <c r="F773" t="s">
        <v>302</v>
      </c>
      <c r="G773" t="s">
        <v>106</v>
      </c>
      <c r="H773" t="s">
        <v>107</v>
      </c>
      <c r="I773" t="s">
        <v>303</v>
      </c>
      <c r="J773" t="s">
        <v>304</v>
      </c>
      <c r="K773" t="s">
        <v>305</v>
      </c>
      <c r="L773" t="s">
        <v>306</v>
      </c>
      <c r="M773" t="s">
        <v>309</v>
      </c>
      <c r="N773" t="s">
        <v>310</v>
      </c>
      <c r="O773" t="s">
        <v>154</v>
      </c>
      <c r="P773" t="s">
        <v>155</v>
      </c>
      <c r="Q773">
        <v>7324</v>
      </c>
      <c r="R773">
        <v>697.9</v>
      </c>
      <c r="S773">
        <v>8021.9</v>
      </c>
    </row>
    <row r="774" spans="1:19" x14ac:dyDescent="0.25">
      <c r="A774" t="s">
        <v>1410</v>
      </c>
      <c r="B774" t="s">
        <v>1411</v>
      </c>
      <c r="C774" t="s">
        <v>299</v>
      </c>
      <c r="D774" t="s">
        <v>300</v>
      </c>
      <c r="E774" t="s">
        <v>301</v>
      </c>
      <c r="F774" t="s">
        <v>302</v>
      </c>
      <c r="G774" t="s">
        <v>1412</v>
      </c>
      <c r="H774" t="s">
        <v>1413</v>
      </c>
      <c r="I774" t="s">
        <v>1422</v>
      </c>
      <c r="J774" t="s">
        <v>1423</v>
      </c>
      <c r="K774" t="s">
        <v>1623</v>
      </c>
      <c r="L774" t="s">
        <v>1624</v>
      </c>
      <c r="M774" t="s">
        <v>1625</v>
      </c>
      <c r="N774" t="s">
        <v>1626</v>
      </c>
      <c r="O774" t="s">
        <v>1627</v>
      </c>
      <c r="P774" t="s">
        <v>1628</v>
      </c>
      <c r="Q774">
        <v>6931465.4000000004</v>
      </c>
      <c r="R774">
        <v>0</v>
      </c>
      <c r="S774">
        <v>6931465.4000000004</v>
      </c>
    </row>
    <row r="775" spans="1:19" x14ac:dyDescent="0.25">
      <c r="A775" t="s">
        <v>1629</v>
      </c>
      <c r="B775" t="s">
        <v>1630</v>
      </c>
      <c r="C775" t="s">
        <v>473</v>
      </c>
      <c r="D775" t="s">
        <v>474</v>
      </c>
      <c r="E775" t="s">
        <v>497</v>
      </c>
      <c r="F775" t="s">
        <v>498</v>
      </c>
      <c r="G775" t="s">
        <v>1040</v>
      </c>
      <c r="H775" t="s">
        <v>1041</v>
      </c>
      <c r="I775" t="s">
        <v>1631</v>
      </c>
      <c r="J775" t="s">
        <v>1632</v>
      </c>
      <c r="K775" t="s">
        <v>1633</v>
      </c>
      <c r="L775" t="s">
        <v>1634</v>
      </c>
      <c r="M775" t="s">
        <v>1635</v>
      </c>
      <c r="N775" t="s">
        <v>1636</v>
      </c>
      <c r="O775" t="s">
        <v>154</v>
      </c>
      <c r="P775" t="s">
        <v>155</v>
      </c>
      <c r="Q775">
        <v>37344.800000000003</v>
      </c>
      <c r="R775">
        <v>0</v>
      </c>
      <c r="S775">
        <v>37344.800000000003</v>
      </c>
    </row>
    <row r="776" spans="1:19" x14ac:dyDescent="0.25">
      <c r="A776" t="s">
        <v>1629</v>
      </c>
      <c r="B776" t="s">
        <v>1630</v>
      </c>
      <c r="C776" t="s">
        <v>473</v>
      </c>
      <c r="D776" t="s">
        <v>474</v>
      </c>
      <c r="E776" t="s">
        <v>497</v>
      </c>
      <c r="F776" t="s">
        <v>498</v>
      </c>
      <c r="G776" t="s">
        <v>1040</v>
      </c>
      <c r="H776" t="s">
        <v>1041</v>
      </c>
      <c r="I776" t="s">
        <v>1637</v>
      </c>
      <c r="J776" t="s">
        <v>1638</v>
      </c>
      <c r="K776" t="s">
        <v>1639</v>
      </c>
      <c r="L776" t="s">
        <v>1640</v>
      </c>
      <c r="M776" t="s">
        <v>1641</v>
      </c>
      <c r="N776" t="s">
        <v>55</v>
      </c>
      <c r="O776" t="s">
        <v>150</v>
      </c>
      <c r="P776" t="s">
        <v>151</v>
      </c>
      <c r="Q776">
        <v>31185.7</v>
      </c>
      <c r="R776">
        <v>3154.2</v>
      </c>
      <c r="S776">
        <v>34339.9</v>
      </c>
    </row>
    <row r="777" spans="1:19" x14ac:dyDescent="0.25">
      <c r="A777" t="s">
        <v>1629</v>
      </c>
      <c r="B777" t="s">
        <v>1630</v>
      </c>
      <c r="C777" t="s">
        <v>473</v>
      </c>
      <c r="D777" t="s">
        <v>474</v>
      </c>
      <c r="E777" t="s">
        <v>497</v>
      </c>
      <c r="F777" t="s">
        <v>498</v>
      </c>
      <c r="G777" t="s">
        <v>1040</v>
      </c>
      <c r="H777" t="s">
        <v>1041</v>
      </c>
      <c r="I777" t="s">
        <v>1637</v>
      </c>
      <c r="J777" t="s">
        <v>1638</v>
      </c>
      <c r="K777" t="s">
        <v>1642</v>
      </c>
      <c r="L777" t="s">
        <v>1643</v>
      </c>
      <c r="M777" t="s">
        <v>1644</v>
      </c>
      <c r="N777" t="s">
        <v>1645</v>
      </c>
      <c r="O777" t="s">
        <v>68</v>
      </c>
      <c r="P777" t="s">
        <v>69</v>
      </c>
      <c r="Q777">
        <v>13386.9</v>
      </c>
      <c r="R777">
        <v>515.70000000000005</v>
      </c>
      <c r="S777">
        <v>13902.6</v>
      </c>
    </row>
    <row r="778" spans="1:19" x14ac:dyDescent="0.25">
      <c r="A778" t="s">
        <v>1629</v>
      </c>
      <c r="B778" t="s">
        <v>1630</v>
      </c>
      <c r="C778" t="s">
        <v>21</v>
      </c>
      <c r="D778" t="s">
        <v>22</v>
      </c>
      <c r="E778" t="s">
        <v>148</v>
      </c>
      <c r="F778" t="s">
        <v>149</v>
      </c>
      <c r="G778" t="s">
        <v>1040</v>
      </c>
      <c r="H778" t="s">
        <v>1041</v>
      </c>
      <c r="I778" t="s">
        <v>1646</v>
      </c>
      <c r="J778" t="s">
        <v>1647</v>
      </c>
      <c r="K778" t="s">
        <v>1648</v>
      </c>
      <c r="L778" t="s">
        <v>1649</v>
      </c>
      <c r="M778" t="s">
        <v>1650</v>
      </c>
      <c r="N778" t="s">
        <v>55</v>
      </c>
      <c r="O778" t="s">
        <v>150</v>
      </c>
      <c r="P778" t="s">
        <v>151</v>
      </c>
      <c r="Q778">
        <v>5360.2000000000007</v>
      </c>
      <c r="R778">
        <v>647.6</v>
      </c>
      <c r="S778">
        <v>6007.8000000000011</v>
      </c>
    </row>
    <row r="779" spans="1:19" x14ac:dyDescent="0.25">
      <c r="A779" t="s">
        <v>1629</v>
      </c>
      <c r="B779" t="s">
        <v>1630</v>
      </c>
      <c r="C779" t="s">
        <v>21</v>
      </c>
      <c r="D779" t="s">
        <v>22</v>
      </c>
      <c r="E779" t="s">
        <v>148</v>
      </c>
      <c r="F779" t="s">
        <v>149</v>
      </c>
      <c r="G779" t="s">
        <v>1040</v>
      </c>
      <c r="H779" t="s">
        <v>1041</v>
      </c>
      <c r="I779" t="s">
        <v>1651</v>
      </c>
      <c r="J779" t="s">
        <v>1652</v>
      </c>
      <c r="K779" t="s">
        <v>1653</v>
      </c>
      <c r="L779" t="s">
        <v>1654</v>
      </c>
      <c r="M779" t="s">
        <v>1655</v>
      </c>
      <c r="N779" t="s">
        <v>1656</v>
      </c>
      <c r="O779" t="s">
        <v>64</v>
      </c>
      <c r="P779" t="s">
        <v>65</v>
      </c>
      <c r="Q779">
        <v>200807</v>
      </c>
      <c r="R779">
        <v>14949.7</v>
      </c>
      <c r="S779">
        <v>215756.69999999998</v>
      </c>
    </row>
    <row r="780" spans="1:19" x14ac:dyDescent="0.25">
      <c r="A780" t="s">
        <v>1629</v>
      </c>
      <c r="B780" t="s">
        <v>1630</v>
      </c>
      <c r="C780" t="s">
        <v>21</v>
      </c>
      <c r="D780" t="s">
        <v>22</v>
      </c>
      <c r="E780" t="s">
        <v>173</v>
      </c>
      <c r="F780" t="s">
        <v>174</v>
      </c>
      <c r="G780" t="s">
        <v>1040</v>
      </c>
      <c r="H780" t="s">
        <v>1041</v>
      </c>
      <c r="I780" t="s">
        <v>1646</v>
      </c>
      <c r="J780" t="s">
        <v>1647</v>
      </c>
      <c r="K780" t="s">
        <v>1648</v>
      </c>
      <c r="L780" t="s">
        <v>1649</v>
      </c>
      <c r="M780" t="s">
        <v>1650</v>
      </c>
      <c r="N780" t="s">
        <v>55</v>
      </c>
      <c r="O780" t="s">
        <v>150</v>
      </c>
      <c r="P780" t="s">
        <v>151</v>
      </c>
      <c r="Q780">
        <v>123832.3</v>
      </c>
      <c r="R780">
        <v>10019.5</v>
      </c>
      <c r="S780">
        <v>133851.80000000002</v>
      </c>
    </row>
    <row r="781" spans="1:19" x14ac:dyDescent="0.25">
      <c r="A781" t="s">
        <v>1629</v>
      </c>
      <c r="B781" t="s">
        <v>1630</v>
      </c>
      <c r="C781" t="s">
        <v>21</v>
      </c>
      <c r="D781" t="s">
        <v>22</v>
      </c>
      <c r="E781" t="s">
        <v>173</v>
      </c>
      <c r="F781" t="s">
        <v>174</v>
      </c>
      <c r="G781" t="s">
        <v>1040</v>
      </c>
      <c r="H781" t="s">
        <v>1041</v>
      </c>
      <c r="I781" t="s">
        <v>1646</v>
      </c>
      <c r="J781" t="s">
        <v>1647</v>
      </c>
      <c r="K781" t="s">
        <v>1648</v>
      </c>
      <c r="L781" t="s">
        <v>1649</v>
      </c>
      <c r="M781" t="s">
        <v>1657</v>
      </c>
      <c r="N781" t="s">
        <v>185</v>
      </c>
      <c r="O781" t="s">
        <v>154</v>
      </c>
      <c r="P781" t="s">
        <v>155</v>
      </c>
      <c r="Q781">
        <v>3441.1</v>
      </c>
      <c r="R781">
        <v>327.9</v>
      </c>
      <c r="S781">
        <v>3769</v>
      </c>
    </row>
    <row r="782" spans="1:19" x14ac:dyDescent="0.25">
      <c r="A782" t="s">
        <v>1629</v>
      </c>
      <c r="B782" t="s">
        <v>1630</v>
      </c>
      <c r="C782" t="s">
        <v>21</v>
      </c>
      <c r="D782" t="s">
        <v>22</v>
      </c>
      <c r="E782" t="s">
        <v>173</v>
      </c>
      <c r="F782" t="s">
        <v>174</v>
      </c>
      <c r="G782" t="s">
        <v>1040</v>
      </c>
      <c r="H782" t="s">
        <v>1041</v>
      </c>
      <c r="I782" t="s">
        <v>1646</v>
      </c>
      <c r="J782" t="s">
        <v>1647</v>
      </c>
      <c r="K782" t="s">
        <v>1648</v>
      </c>
      <c r="L782" t="s">
        <v>1649</v>
      </c>
      <c r="M782" t="s">
        <v>1658</v>
      </c>
      <c r="N782" t="s">
        <v>105</v>
      </c>
      <c r="O782" t="s">
        <v>154</v>
      </c>
      <c r="P782" t="s">
        <v>155</v>
      </c>
      <c r="Q782">
        <v>414.4</v>
      </c>
      <c r="R782">
        <v>39.5</v>
      </c>
      <c r="S782">
        <v>453.9</v>
      </c>
    </row>
    <row r="783" spans="1:19" x14ac:dyDescent="0.25">
      <c r="A783" t="s">
        <v>1629</v>
      </c>
      <c r="B783" t="s">
        <v>1630</v>
      </c>
      <c r="C783" t="s">
        <v>21</v>
      </c>
      <c r="D783" t="s">
        <v>22</v>
      </c>
      <c r="E783" t="s">
        <v>173</v>
      </c>
      <c r="F783" t="s">
        <v>174</v>
      </c>
      <c r="G783" t="s">
        <v>1040</v>
      </c>
      <c r="H783" t="s">
        <v>1041</v>
      </c>
      <c r="I783" t="s">
        <v>1631</v>
      </c>
      <c r="J783" t="s">
        <v>1632</v>
      </c>
      <c r="K783" t="s">
        <v>1633</v>
      </c>
      <c r="L783" t="s">
        <v>1634</v>
      </c>
      <c r="M783" t="s">
        <v>1635</v>
      </c>
      <c r="N783" t="s">
        <v>1636</v>
      </c>
      <c r="O783" t="s">
        <v>154</v>
      </c>
      <c r="P783" t="s">
        <v>155</v>
      </c>
      <c r="Q783">
        <v>0</v>
      </c>
      <c r="R783">
        <v>191.5</v>
      </c>
      <c r="S783">
        <v>191.5</v>
      </c>
    </row>
    <row r="784" spans="1:19" x14ac:dyDescent="0.25">
      <c r="A784" t="s">
        <v>1629</v>
      </c>
      <c r="B784" t="s">
        <v>1630</v>
      </c>
      <c r="C784" t="s">
        <v>21</v>
      </c>
      <c r="D784" t="s">
        <v>22</v>
      </c>
      <c r="E784" t="s">
        <v>173</v>
      </c>
      <c r="F784" t="s">
        <v>174</v>
      </c>
      <c r="G784" t="s">
        <v>1040</v>
      </c>
      <c r="H784" t="s">
        <v>1041</v>
      </c>
      <c r="I784" t="s">
        <v>1631</v>
      </c>
      <c r="J784" t="s">
        <v>1632</v>
      </c>
      <c r="K784" t="s">
        <v>1659</v>
      </c>
      <c r="L784" t="s">
        <v>1660</v>
      </c>
      <c r="M784" t="s">
        <v>1661</v>
      </c>
      <c r="N784" t="s">
        <v>1662</v>
      </c>
      <c r="O784" t="s">
        <v>154</v>
      </c>
      <c r="P784" t="s">
        <v>155</v>
      </c>
      <c r="Q784">
        <v>0</v>
      </c>
      <c r="R784">
        <v>10230</v>
      </c>
      <c r="S784">
        <v>10230</v>
      </c>
    </row>
    <row r="785" spans="1:19" x14ac:dyDescent="0.25">
      <c r="A785" t="s">
        <v>1629</v>
      </c>
      <c r="B785" t="s">
        <v>1630</v>
      </c>
      <c r="C785" t="s">
        <v>21</v>
      </c>
      <c r="D785" t="s">
        <v>22</v>
      </c>
      <c r="E785" t="s">
        <v>173</v>
      </c>
      <c r="F785" t="s">
        <v>174</v>
      </c>
      <c r="G785" t="s">
        <v>1040</v>
      </c>
      <c r="H785" t="s">
        <v>1041</v>
      </c>
      <c r="I785" t="s">
        <v>1646</v>
      </c>
      <c r="J785" t="s">
        <v>1647</v>
      </c>
      <c r="K785" t="s">
        <v>1648</v>
      </c>
      <c r="L785" t="s">
        <v>1649</v>
      </c>
      <c r="M785" t="s">
        <v>1663</v>
      </c>
      <c r="N785" t="s">
        <v>1664</v>
      </c>
      <c r="O785" t="s">
        <v>154</v>
      </c>
      <c r="P785" t="s">
        <v>155</v>
      </c>
      <c r="Q785">
        <v>0</v>
      </c>
      <c r="R785">
        <v>4195.8</v>
      </c>
      <c r="S785">
        <v>4195.8</v>
      </c>
    </row>
    <row r="786" spans="1:19" x14ac:dyDescent="0.25">
      <c r="A786" t="s">
        <v>1629</v>
      </c>
      <c r="B786" t="s">
        <v>1630</v>
      </c>
      <c r="C786" t="s">
        <v>21</v>
      </c>
      <c r="D786" t="s">
        <v>22</v>
      </c>
      <c r="E786" t="s">
        <v>208</v>
      </c>
      <c r="F786" t="s">
        <v>209</v>
      </c>
      <c r="G786" t="s">
        <v>1040</v>
      </c>
      <c r="H786" t="s">
        <v>1041</v>
      </c>
      <c r="I786" t="s">
        <v>1651</v>
      </c>
      <c r="J786" t="s">
        <v>1652</v>
      </c>
      <c r="K786" t="s">
        <v>1665</v>
      </c>
      <c r="L786" t="s">
        <v>1666</v>
      </c>
      <c r="M786" t="s">
        <v>1667</v>
      </c>
      <c r="N786" t="s">
        <v>218</v>
      </c>
      <c r="O786" t="s">
        <v>102</v>
      </c>
      <c r="P786" t="s">
        <v>103</v>
      </c>
      <c r="Q786">
        <v>104.4</v>
      </c>
      <c r="R786">
        <v>0</v>
      </c>
      <c r="S786">
        <v>104.4</v>
      </c>
    </row>
    <row r="787" spans="1:19" x14ac:dyDescent="0.25">
      <c r="A787" t="s">
        <v>1629</v>
      </c>
      <c r="B787" t="s">
        <v>1630</v>
      </c>
      <c r="C787" t="s">
        <v>1036</v>
      </c>
      <c r="D787" t="s">
        <v>1037</v>
      </c>
      <c r="E787" t="s">
        <v>1038</v>
      </c>
      <c r="F787" t="s">
        <v>1039</v>
      </c>
      <c r="G787" t="s">
        <v>1040</v>
      </c>
      <c r="H787" t="s">
        <v>1041</v>
      </c>
      <c r="I787" t="s">
        <v>1646</v>
      </c>
      <c r="J787" t="s">
        <v>1647</v>
      </c>
      <c r="K787" t="s">
        <v>1668</v>
      </c>
      <c r="L787" t="s">
        <v>1669</v>
      </c>
      <c r="M787" t="s">
        <v>1670</v>
      </c>
      <c r="N787" t="s">
        <v>55</v>
      </c>
      <c r="O787" t="s">
        <v>150</v>
      </c>
      <c r="P787" t="s">
        <v>151</v>
      </c>
      <c r="Q787">
        <v>789519.20000000007</v>
      </c>
      <c r="R787">
        <v>130005.1</v>
      </c>
      <c r="S787">
        <v>919524.3</v>
      </c>
    </row>
    <row r="788" spans="1:19" x14ac:dyDescent="0.25">
      <c r="A788" t="s">
        <v>1629</v>
      </c>
      <c r="B788" t="s">
        <v>1630</v>
      </c>
      <c r="C788" t="s">
        <v>1036</v>
      </c>
      <c r="D788" t="s">
        <v>1037</v>
      </c>
      <c r="E788" t="s">
        <v>1038</v>
      </c>
      <c r="F788" t="s">
        <v>1039</v>
      </c>
      <c r="G788" t="s">
        <v>1040</v>
      </c>
      <c r="H788" t="s">
        <v>1041</v>
      </c>
      <c r="I788" t="s">
        <v>1631</v>
      </c>
      <c r="J788" t="s">
        <v>1632</v>
      </c>
      <c r="K788" t="s">
        <v>1633</v>
      </c>
      <c r="L788" t="s">
        <v>1634</v>
      </c>
      <c r="M788" t="s">
        <v>1671</v>
      </c>
      <c r="N788" t="s">
        <v>1672</v>
      </c>
      <c r="O788" t="s">
        <v>64</v>
      </c>
      <c r="P788" t="s">
        <v>65</v>
      </c>
      <c r="Q788">
        <v>0</v>
      </c>
      <c r="R788">
        <v>5600</v>
      </c>
      <c r="S788">
        <v>5600</v>
      </c>
    </row>
    <row r="789" spans="1:19" x14ac:dyDescent="0.25">
      <c r="A789" t="s">
        <v>1629</v>
      </c>
      <c r="B789" t="s">
        <v>1630</v>
      </c>
      <c r="C789" t="s">
        <v>1036</v>
      </c>
      <c r="D789" t="s">
        <v>1037</v>
      </c>
      <c r="E789" t="s">
        <v>1038</v>
      </c>
      <c r="F789" t="s">
        <v>1039</v>
      </c>
      <c r="G789" t="s">
        <v>1040</v>
      </c>
      <c r="H789" t="s">
        <v>1041</v>
      </c>
      <c r="I789" t="s">
        <v>1631</v>
      </c>
      <c r="J789" t="s">
        <v>1632</v>
      </c>
      <c r="K789" t="s">
        <v>1633</v>
      </c>
      <c r="L789" t="s">
        <v>1634</v>
      </c>
      <c r="M789" t="s">
        <v>1673</v>
      </c>
      <c r="N789" t="s">
        <v>1674</v>
      </c>
      <c r="O789" t="s">
        <v>154</v>
      </c>
      <c r="P789" t="s">
        <v>155</v>
      </c>
      <c r="Q789">
        <v>0</v>
      </c>
      <c r="R789">
        <v>3300</v>
      </c>
      <c r="S789">
        <v>3300</v>
      </c>
    </row>
    <row r="790" spans="1:19" x14ac:dyDescent="0.25">
      <c r="A790" t="s">
        <v>1629</v>
      </c>
      <c r="B790" t="s">
        <v>1630</v>
      </c>
      <c r="C790" t="s">
        <v>1036</v>
      </c>
      <c r="D790" t="s">
        <v>1037</v>
      </c>
      <c r="E790" t="s">
        <v>1038</v>
      </c>
      <c r="F790" t="s">
        <v>1039</v>
      </c>
      <c r="G790" t="s">
        <v>1040</v>
      </c>
      <c r="H790" t="s">
        <v>1041</v>
      </c>
      <c r="I790" t="s">
        <v>1631</v>
      </c>
      <c r="J790" t="s">
        <v>1632</v>
      </c>
      <c r="K790" t="s">
        <v>1633</v>
      </c>
      <c r="L790" t="s">
        <v>1634</v>
      </c>
      <c r="M790" t="s">
        <v>1635</v>
      </c>
      <c r="N790" t="s">
        <v>1636</v>
      </c>
      <c r="O790" t="s">
        <v>154</v>
      </c>
      <c r="P790" t="s">
        <v>155</v>
      </c>
      <c r="Q790">
        <v>0</v>
      </c>
      <c r="R790">
        <v>3500</v>
      </c>
      <c r="S790">
        <v>3500</v>
      </c>
    </row>
    <row r="791" spans="1:19" x14ac:dyDescent="0.25">
      <c r="A791" t="s">
        <v>1629</v>
      </c>
      <c r="B791" t="s">
        <v>1630</v>
      </c>
      <c r="C791" t="s">
        <v>1036</v>
      </c>
      <c r="D791" t="s">
        <v>1037</v>
      </c>
      <c r="E791" t="s">
        <v>1038</v>
      </c>
      <c r="F791" t="s">
        <v>1039</v>
      </c>
      <c r="G791" t="s">
        <v>1040</v>
      </c>
      <c r="H791" t="s">
        <v>1041</v>
      </c>
      <c r="I791" t="s">
        <v>1631</v>
      </c>
      <c r="J791" t="s">
        <v>1632</v>
      </c>
      <c r="K791" t="s">
        <v>1633</v>
      </c>
      <c r="L791" t="s">
        <v>1634</v>
      </c>
      <c r="M791" t="s">
        <v>1675</v>
      </c>
      <c r="N791" t="s">
        <v>1676</v>
      </c>
      <c r="O791" t="s">
        <v>154</v>
      </c>
      <c r="P791" t="s">
        <v>155</v>
      </c>
      <c r="Q791">
        <v>0</v>
      </c>
      <c r="R791">
        <v>1500</v>
      </c>
      <c r="S791">
        <v>1500</v>
      </c>
    </row>
    <row r="792" spans="1:19" x14ac:dyDescent="0.25">
      <c r="A792" t="s">
        <v>1629</v>
      </c>
      <c r="B792" t="s">
        <v>1630</v>
      </c>
      <c r="C792" t="s">
        <v>1036</v>
      </c>
      <c r="D792" t="s">
        <v>1037</v>
      </c>
      <c r="E792" t="s">
        <v>1038</v>
      </c>
      <c r="F792" t="s">
        <v>1039</v>
      </c>
      <c r="G792" t="s">
        <v>1040</v>
      </c>
      <c r="H792" t="s">
        <v>1041</v>
      </c>
      <c r="I792" t="s">
        <v>1631</v>
      </c>
      <c r="J792" t="s">
        <v>1632</v>
      </c>
      <c r="K792" t="s">
        <v>1633</v>
      </c>
      <c r="L792" t="s">
        <v>1634</v>
      </c>
      <c r="M792" t="s">
        <v>1677</v>
      </c>
      <c r="N792" t="s">
        <v>1678</v>
      </c>
      <c r="O792" t="s">
        <v>64</v>
      </c>
      <c r="P792" t="s">
        <v>65</v>
      </c>
      <c r="Q792">
        <v>7352.3</v>
      </c>
      <c r="R792">
        <v>0</v>
      </c>
      <c r="S792">
        <v>7352.3</v>
      </c>
    </row>
    <row r="793" spans="1:19" x14ac:dyDescent="0.25">
      <c r="A793" t="s">
        <v>1629</v>
      </c>
      <c r="B793" t="s">
        <v>1630</v>
      </c>
      <c r="C793" t="s">
        <v>1036</v>
      </c>
      <c r="D793" t="s">
        <v>1037</v>
      </c>
      <c r="E793" t="s">
        <v>1038</v>
      </c>
      <c r="F793" t="s">
        <v>1039</v>
      </c>
      <c r="G793" t="s">
        <v>1040</v>
      </c>
      <c r="H793" t="s">
        <v>1041</v>
      </c>
      <c r="I793" t="s">
        <v>1631</v>
      </c>
      <c r="J793" t="s">
        <v>1632</v>
      </c>
      <c r="K793" t="s">
        <v>1633</v>
      </c>
      <c r="L793" t="s">
        <v>1634</v>
      </c>
      <c r="M793" t="s">
        <v>1679</v>
      </c>
      <c r="N793" t="s">
        <v>1680</v>
      </c>
      <c r="O793" t="s">
        <v>154</v>
      </c>
      <c r="P793" t="s">
        <v>155</v>
      </c>
      <c r="Q793">
        <v>6358.5</v>
      </c>
      <c r="R793">
        <v>4333</v>
      </c>
      <c r="S793">
        <v>10691.5</v>
      </c>
    </row>
    <row r="794" spans="1:19" x14ac:dyDescent="0.25">
      <c r="A794" t="s">
        <v>1629</v>
      </c>
      <c r="B794" t="s">
        <v>1630</v>
      </c>
      <c r="C794" t="s">
        <v>1036</v>
      </c>
      <c r="D794" t="s">
        <v>1037</v>
      </c>
      <c r="E794" t="s">
        <v>1038</v>
      </c>
      <c r="F794" t="s">
        <v>1039</v>
      </c>
      <c r="G794" t="s">
        <v>1040</v>
      </c>
      <c r="H794" t="s">
        <v>1041</v>
      </c>
      <c r="I794" t="s">
        <v>1631</v>
      </c>
      <c r="J794" t="s">
        <v>1632</v>
      </c>
      <c r="K794" t="s">
        <v>1633</v>
      </c>
      <c r="L794" t="s">
        <v>1634</v>
      </c>
      <c r="M794" t="s">
        <v>1681</v>
      </c>
      <c r="N794" t="s">
        <v>1682</v>
      </c>
      <c r="O794" t="s">
        <v>64</v>
      </c>
      <c r="P794" t="s">
        <v>65</v>
      </c>
      <c r="Q794">
        <v>2734.6</v>
      </c>
      <c r="R794">
        <v>-1511.1</v>
      </c>
      <c r="S794">
        <v>1223.5</v>
      </c>
    </row>
    <row r="795" spans="1:19" x14ac:dyDescent="0.25">
      <c r="A795" t="s">
        <v>1629</v>
      </c>
      <c r="B795" t="s">
        <v>1630</v>
      </c>
      <c r="C795" t="s">
        <v>1036</v>
      </c>
      <c r="D795" t="s">
        <v>1037</v>
      </c>
      <c r="E795" t="s">
        <v>1038</v>
      </c>
      <c r="F795" t="s">
        <v>1039</v>
      </c>
      <c r="G795" t="s">
        <v>1040</v>
      </c>
      <c r="H795" t="s">
        <v>1041</v>
      </c>
      <c r="I795" t="s">
        <v>1631</v>
      </c>
      <c r="J795" t="s">
        <v>1632</v>
      </c>
      <c r="K795" t="s">
        <v>1659</v>
      </c>
      <c r="L795" t="s">
        <v>1660</v>
      </c>
      <c r="M795" t="s">
        <v>1661</v>
      </c>
      <c r="N795" t="s">
        <v>1662</v>
      </c>
      <c r="O795" t="s">
        <v>64</v>
      </c>
      <c r="P795" t="s">
        <v>65</v>
      </c>
      <c r="Q795">
        <v>80983.5</v>
      </c>
      <c r="R795">
        <v>-10139.4</v>
      </c>
      <c r="S795">
        <v>70844.099999999991</v>
      </c>
    </row>
    <row r="796" spans="1:19" x14ac:dyDescent="0.25">
      <c r="A796" t="s">
        <v>1629</v>
      </c>
      <c r="B796" t="s">
        <v>1630</v>
      </c>
      <c r="C796" t="s">
        <v>1036</v>
      </c>
      <c r="D796" t="s">
        <v>1037</v>
      </c>
      <c r="E796" t="s">
        <v>1038</v>
      </c>
      <c r="F796" t="s">
        <v>1039</v>
      </c>
      <c r="G796" t="s">
        <v>1040</v>
      </c>
      <c r="H796" t="s">
        <v>1041</v>
      </c>
      <c r="I796" t="s">
        <v>1651</v>
      </c>
      <c r="J796" t="s">
        <v>1652</v>
      </c>
      <c r="K796" t="s">
        <v>1653</v>
      </c>
      <c r="L796" t="s">
        <v>1654</v>
      </c>
      <c r="M796" t="s">
        <v>1683</v>
      </c>
      <c r="N796" t="s">
        <v>1684</v>
      </c>
      <c r="O796" t="s">
        <v>64</v>
      </c>
      <c r="P796" t="s">
        <v>65</v>
      </c>
      <c r="Q796">
        <v>360316</v>
      </c>
      <c r="R796">
        <v>33324.6</v>
      </c>
      <c r="S796">
        <v>393640.60000000003</v>
      </c>
    </row>
    <row r="797" spans="1:19" x14ac:dyDescent="0.25">
      <c r="A797" t="s">
        <v>1629</v>
      </c>
      <c r="B797" t="s">
        <v>1630</v>
      </c>
      <c r="C797" t="s">
        <v>1036</v>
      </c>
      <c r="D797" t="s">
        <v>1037</v>
      </c>
      <c r="E797" t="s">
        <v>1038</v>
      </c>
      <c r="F797" t="s">
        <v>1039</v>
      </c>
      <c r="G797" t="s">
        <v>122</v>
      </c>
      <c r="H797" t="s">
        <v>123</v>
      </c>
      <c r="I797" t="s">
        <v>124</v>
      </c>
      <c r="J797" t="s">
        <v>125</v>
      </c>
      <c r="K797" t="s">
        <v>126</v>
      </c>
      <c r="L797" t="s">
        <v>127</v>
      </c>
      <c r="M797" t="s">
        <v>128</v>
      </c>
      <c r="N797" t="s">
        <v>129</v>
      </c>
      <c r="O797" t="s">
        <v>33</v>
      </c>
      <c r="P797" t="s">
        <v>34</v>
      </c>
      <c r="Q797">
        <v>0</v>
      </c>
      <c r="R797">
        <v>6369.1</v>
      </c>
      <c r="S797">
        <v>6369.1</v>
      </c>
    </row>
    <row r="798" spans="1:19" x14ac:dyDescent="0.25">
      <c r="A798" t="s">
        <v>1629</v>
      </c>
      <c r="B798" t="s">
        <v>1630</v>
      </c>
      <c r="C798" t="s">
        <v>1036</v>
      </c>
      <c r="D798" t="s">
        <v>1037</v>
      </c>
      <c r="E798" t="s">
        <v>1038</v>
      </c>
      <c r="F798" t="s">
        <v>1039</v>
      </c>
      <c r="G798" t="s">
        <v>122</v>
      </c>
      <c r="H798" t="s">
        <v>123</v>
      </c>
      <c r="I798" t="s">
        <v>124</v>
      </c>
      <c r="J798" t="s">
        <v>125</v>
      </c>
      <c r="K798" t="s">
        <v>126</v>
      </c>
      <c r="L798" t="s">
        <v>127</v>
      </c>
      <c r="M798" t="s">
        <v>130</v>
      </c>
      <c r="N798" t="s">
        <v>131</v>
      </c>
      <c r="O798" t="s">
        <v>33</v>
      </c>
      <c r="P798" t="s">
        <v>34</v>
      </c>
      <c r="Q798">
        <v>64.3</v>
      </c>
      <c r="R798">
        <v>0</v>
      </c>
      <c r="S798">
        <v>64.3</v>
      </c>
    </row>
    <row r="799" spans="1:19" x14ac:dyDescent="0.25">
      <c r="A799" t="s">
        <v>1629</v>
      </c>
      <c r="B799" t="s">
        <v>1630</v>
      </c>
      <c r="C799" t="s">
        <v>1036</v>
      </c>
      <c r="D799" t="s">
        <v>1037</v>
      </c>
      <c r="E799" t="s">
        <v>1038</v>
      </c>
      <c r="F799" t="s">
        <v>1039</v>
      </c>
      <c r="G799" t="s">
        <v>1040</v>
      </c>
      <c r="H799" t="s">
        <v>1041</v>
      </c>
      <c r="I799" t="s">
        <v>1631</v>
      </c>
      <c r="J799" t="s">
        <v>1632</v>
      </c>
      <c r="K799" t="s">
        <v>1685</v>
      </c>
      <c r="L799" t="s">
        <v>1686</v>
      </c>
      <c r="M799" t="s">
        <v>1687</v>
      </c>
      <c r="N799" t="s">
        <v>1688</v>
      </c>
      <c r="O799" t="s">
        <v>154</v>
      </c>
      <c r="P799" t="s">
        <v>155</v>
      </c>
      <c r="Q799">
        <v>0</v>
      </c>
      <c r="R799">
        <v>1000</v>
      </c>
      <c r="S799">
        <v>1000</v>
      </c>
    </row>
    <row r="800" spans="1:19" x14ac:dyDescent="0.25">
      <c r="A800" t="s">
        <v>1629</v>
      </c>
      <c r="B800" t="s">
        <v>1630</v>
      </c>
      <c r="C800" t="s">
        <v>1036</v>
      </c>
      <c r="D800" t="s">
        <v>1037</v>
      </c>
      <c r="E800" t="s">
        <v>1689</v>
      </c>
      <c r="F800" t="s">
        <v>1690</v>
      </c>
      <c r="G800" t="s">
        <v>1040</v>
      </c>
      <c r="H800" t="s">
        <v>1041</v>
      </c>
      <c r="I800" t="s">
        <v>1631</v>
      </c>
      <c r="J800" t="s">
        <v>1632</v>
      </c>
      <c r="K800" t="s">
        <v>1633</v>
      </c>
      <c r="L800" t="s">
        <v>1634</v>
      </c>
      <c r="M800" t="s">
        <v>1691</v>
      </c>
      <c r="N800" t="s">
        <v>1692</v>
      </c>
      <c r="O800" t="s">
        <v>154</v>
      </c>
      <c r="P800" t="s">
        <v>155</v>
      </c>
      <c r="Q800">
        <v>0</v>
      </c>
      <c r="R800">
        <v>1500</v>
      </c>
      <c r="S800">
        <v>1500</v>
      </c>
    </row>
    <row r="801" spans="1:19" x14ac:dyDescent="0.25">
      <c r="A801" t="s">
        <v>1629</v>
      </c>
      <c r="B801" t="s">
        <v>1630</v>
      </c>
      <c r="C801" t="s">
        <v>1036</v>
      </c>
      <c r="D801" t="s">
        <v>1037</v>
      </c>
      <c r="E801" t="s">
        <v>1689</v>
      </c>
      <c r="F801" t="s">
        <v>1690</v>
      </c>
      <c r="G801" t="s">
        <v>1040</v>
      </c>
      <c r="H801" t="s">
        <v>1041</v>
      </c>
      <c r="I801" t="s">
        <v>1631</v>
      </c>
      <c r="J801" t="s">
        <v>1632</v>
      </c>
      <c r="K801" t="s">
        <v>1633</v>
      </c>
      <c r="L801" t="s">
        <v>1634</v>
      </c>
      <c r="M801" t="s">
        <v>1693</v>
      </c>
      <c r="N801" t="s">
        <v>1694</v>
      </c>
      <c r="O801" t="s">
        <v>365</v>
      </c>
      <c r="P801" t="s">
        <v>366</v>
      </c>
      <c r="Q801">
        <v>0</v>
      </c>
      <c r="R801">
        <v>5000</v>
      </c>
      <c r="S801">
        <v>5000</v>
      </c>
    </row>
    <row r="802" spans="1:19" x14ac:dyDescent="0.25">
      <c r="A802" t="s">
        <v>1629</v>
      </c>
      <c r="B802" t="s">
        <v>1630</v>
      </c>
      <c r="C802" t="s">
        <v>1036</v>
      </c>
      <c r="D802" t="s">
        <v>1037</v>
      </c>
      <c r="E802" t="s">
        <v>1067</v>
      </c>
      <c r="F802" t="s">
        <v>1068</v>
      </c>
      <c r="G802" t="s">
        <v>1040</v>
      </c>
      <c r="H802" t="s">
        <v>1041</v>
      </c>
      <c r="I802" t="s">
        <v>1631</v>
      </c>
      <c r="J802" t="s">
        <v>1632</v>
      </c>
      <c r="K802" t="s">
        <v>1633</v>
      </c>
      <c r="L802" t="s">
        <v>1634</v>
      </c>
      <c r="M802" t="s">
        <v>1695</v>
      </c>
      <c r="N802" t="s">
        <v>1696</v>
      </c>
      <c r="O802" t="s">
        <v>1049</v>
      </c>
      <c r="P802" t="s">
        <v>1050</v>
      </c>
      <c r="Q802">
        <v>2800</v>
      </c>
      <c r="R802">
        <v>0</v>
      </c>
      <c r="S802">
        <v>2800</v>
      </c>
    </row>
    <row r="803" spans="1:19" x14ac:dyDescent="0.25">
      <c r="A803" t="s">
        <v>1629</v>
      </c>
      <c r="B803" t="s">
        <v>1630</v>
      </c>
      <c r="C803" t="s">
        <v>1036</v>
      </c>
      <c r="D803" t="s">
        <v>1037</v>
      </c>
      <c r="E803" t="s">
        <v>1067</v>
      </c>
      <c r="F803" t="s">
        <v>1068</v>
      </c>
      <c r="G803" t="s">
        <v>1040</v>
      </c>
      <c r="H803" t="s">
        <v>1041</v>
      </c>
      <c r="I803" t="s">
        <v>1631</v>
      </c>
      <c r="J803" t="s">
        <v>1632</v>
      </c>
      <c r="K803" t="s">
        <v>1633</v>
      </c>
      <c r="L803" t="s">
        <v>1634</v>
      </c>
      <c r="M803" t="s">
        <v>1695</v>
      </c>
      <c r="N803" t="s">
        <v>1696</v>
      </c>
      <c r="O803" t="s">
        <v>58</v>
      </c>
      <c r="P803" t="s">
        <v>59</v>
      </c>
      <c r="Q803">
        <v>200</v>
      </c>
      <c r="R803">
        <v>0</v>
      </c>
      <c r="S803">
        <v>200</v>
      </c>
    </row>
    <row r="804" spans="1:19" x14ac:dyDescent="0.25">
      <c r="A804" t="s">
        <v>1629</v>
      </c>
      <c r="B804" t="s">
        <v>1630</v>
      </c>
      <c r="C804" t="s">
        <v>1036</v>
      </c>
      <c r="D804" t="s">
        <v>1037</v>
      </c>
      <c r="E804" t="s">
        <v>1067</v>
      </c>
      <c r="F804" t="s">
        <v>1068</v>
      </c>
      <c r="G804" t="s">
        <v>1040</v>
      </c>
      <c r="H804" t="s">
        <v>1041</v>
      </c>
      <c r="I804" t="s">
        <v>1631</v>
      </c>
      <c r="J804" t="s">
        <v>1632</v>
      </c>
      <c r="K804" t="s">
        <v>1697</v>
      </c>
      <c r="L804" t="s">
        <v>1698</v>
      </c>
      <c r="M804" t="s">
        <v>1699</v>
      </c>
      <c r="N804" t="s">
        <v>1700</v>
      </c>
      <c r="O804" t="s">
        <v>154</v>
      </c>
      <c r="P804" t="s">
        <v>155</v>
      </c>
      <c r="Q804">
        <v>57267.5</v>
      </c>
      <c r="R804">
        <v>21440.6</v>
      </c>
      <c r="S804">
        <v>78708.100000000006</v>
      </c>
    </row>
    <row r="805" spans="1:19" x14ac:dyDescent="0.25">
      <c r="A805" t="s">
        <v>1629</v>
      </c>
      <c r="B805" t="s">
        <v>1630</v>
      </c>
      <c r="C805" t="s">
        <v>1036</v>
      </c>
      <c r="D805" t="s">
        <v>1037</v>
      </c>
      <c r="E805" t="s">
        <v>1067</v>
      </c>
      <c r="F805" t="s">
        <v>1068</v>
      </c>
      <c r="G805" t="s">
        <v>1040</v>
      </c>
      <c r="H805" t="s">
        <v>1041</v>
      </c>
      <c r="I805" t="s">
        <v>1651</v>
      </c>
      <c r="J805" t="s">
        <v>1652</v>
      </c>
      <c r="K805" t="s">
        <v>1665</v>
      </c>
      <c r="L805" t="s">
        <v>1666</v>
      </c>
      <c r="M805" t="s">
        <v>1701</v>
      </c>
      <c r="N805" t="s">
        <v>257</v>
      </c>
      <c r="O805" t="s">
        <v>242</v>
      </c>
      <c r="P805" t="s">
        <v>243</v>
      </c>
      <c r="Q805">
        <v>17662.599999999999</v>
      </c>
      <c r="R805">
        <v>1575.4</v>
      </c>
      <c r="S805">
        <v>19238</v>
      </c>
    </row>
    <row r="806" spans="1:19" x14ac:dyDescent="0.25">
      <c r="A806" t="s">
        <v>1629</v>
      </c>
      <c r="B806" t="s">
        <v>1630</v>
      </c>
      <c r="C806" t="s">
        <v>1036</v>
      </c>
      <c r="D806" t="s">
        <v>1037</v>
      </c>
      <c r="E806" t="s">
        <v>1067</v>
      </c>
      <c r="F806" t="s">
        <v>1068</v>
      </c>
      <c r="G806" t="s">
        <v>1040</v>
      </c>
      <c r="H806" t="s">
        <v>1041</v>
      </c>
      <c r="I806" t="s">
        <v>1651</v>
      </c>
      <c r="J806" t="s">
        <v>1652</v>
      </c>
      <c r="K806" t="s">
        <v>1665</v>
      </c>
      <c r="L806" t="s">
        <v>1666</v>
      </c>
      <c r="M806" t="s">
        <v>1701</v>
      </c>
      <c r="N806" t="s">
        <v>257</v>
      </c>
      <c r="O806" t="s">
        <v>244</v>
      </c>
      <c r="P806" t="s">
        <v>245</v>
      </c>
      <c r="Q806">
        <v>162.6</v>
      </c>
      <c r="R806">
        <v>37.4</v>
      </c>
      <c r="S806">
        <v>200</v>
      </c>
    </row>
    <row r="807" spans="1:19" x14ac:dyDescent="0.25">
      <c r="A807" t="s">
        <v>1629</v>
      </c>
      <c r="B807" t="s">
        <v>1630</v>
      </c>
      <c r="C807" t="s">
        <v>1036</v>
      </c>
      <c r="D807" t="s">
        <v>1037</v>
      </c>
      <c r="E807" t="s">
        <v>1067</v>
      </c>
      <c r="F807" t="s">
        <v>1068</v>
      </c>
      <c r="G807" t="s">
        <v>1040</v>
      </c>
      <c r="H807" t="s">
        <v>1041</v>
      </c>
      <c r="I807" t="s">
        <v>1651</v>
      </c>
      <c r="J807" t="s">
        <v>1652</v>
      </c>
      <c r="K807" t="s">
        <v>1665</v>
      </c>
      <c r="L807" t="s">
        <v>1666</v>
      </c>
      <c r="M807" t="s">
        <v>1701</v>
      </c>
      <c r="N807" t="s">
        <v>257</v>
      </c>
      <c r="O807" t="s">
        <v>246</v>
      </c>
      <c r="P807" t="s">
        <v>247</v>
      </c>
      <c r="Q807">
        <v>5334.0999999999995</v>
      </c>
      <c r="R807">
        <v>475.7</v>
      </c>
      <c r="S807">
        <v>5809.7999999999993</v>
      </c>
    </row>
    <row r="808" spans="1:19" x14ac:dyDescent="0.25">
      <c r="A808" t="s">
        <v>1629</v>
      </c>
      <c r="B808" t="s">
        <v>1630</v>
      </c>
      <c r="C808" t="s">
        <v>1036</v>
      </c>
      <c r="D808" t="s">
        <v>1037</v>
      </c>
      <c r="E808" t="s">
        <v>1067</v>
      </c>
      <c r="F808" t="s">
        <v>1068</v>
      </c>
      <c r="G808" t="s">
        <v>1040</v>
      </c>
      <c r="H808" t="s">
        <v>1041</v>
      </c>
      <c r="I808" t="s">
        <v>1651</v>
      </c>
      <c r="J808" t="s">
        <v>1652</v>
      </c>
      <c r="K808" t="s">
        <v>1665</v>
      </c>
      <c r="L808" t="s">
        <v>1666</v>
      </c>
      <c r="M808" t="s">
        <v>1701</v>
      </c>
      <c r="N808" t="s">
        <v>257</v>
      </c>
      <c r="O808" t="s">
        <v>82</v>
      </c>
      <c r="P808" t="s">
        <v>83</v>
      </c>
      <c r="Q808">
        <v>330.3</v>
      </c>
      <c r="R808">
        <v>76</v>
      </c>
      <c r="S808">
        <v>406.3</v>
      </c>
    </row>
    <row r="809" spans="1:19" x14ac:dyDescent="0.25">
      <c r="A809" t="s">
        <v>1629</v>
      </c>
      <c r="B809" t="s">
        <v>1630</v>
      </c>
      <c r="C809" t="s">
        <v>1036</v>
      </c>
      <c r="D809" t="s">
        <v>1037</v>
      </c>
      <c r="E809" t="s">
        <v>1067</v>
      </c>
      <c r="F809" t="s">
        <v>1068</v>
      </c>
      <c r="G809" t="s">
        <v>1040</v>
      </c>
      <c r="H809" t="s">
        <v>1041</v>
      </c>
      <c r="I809" t="s">
        <v>1651</v>
      </c>
      <c r="J809" t="s">
        <v>1652</v>
      </c>
      <c r="K809" t="s">
        <v>1665</v>
      </c>
      <c r="L809" t="s">
        <v>1666</v>
      </c>
      <c r="M809" t="s">
        <v>1701</v>
      </c>
      <c r="N809" t="s">
        <v>257</v>
      </c>
      <c r="O809" t="s">
        <v>102</v>
      </c>
      <c r="P809" t="s">
        <v>103</v>
      </c>
      <c r="Q809">
        <v>621.6</v>
      </c>
      <c r="R809">
        <v>143</v>
      </c>
      <c r="S809">
        <v>764.6</v>
      </c>
    </row>
    <row r="810" spans="1:19" x14ac:dyDescent="0.25">
      <c r="A810" t="s">
        <v>1629</v>
      </c>
      <c r="B810" t="s">
        <v>1630</v>
      </c>
      <c r="C810" t="s">
        <v>1036</v>
      </c>
      <c r="D810" t="s">
        <v>1037</v>
      </c>
      <c r="E810" t="s">
        <v>1067</v>
      </c>
      <c r="F810" t="s">
        <v>1068</v>
      </c>
      <c r="G810" t="s">
        <v>1040</v>
      </c>
      <c r="H810" t="s">
        <v>1041</v>
      </c>
      <c r="I810" t="s">
        <v>1651</v>
      </c>
      <c r="J810" t="s">
        <v>1652</v>
      </c>
      <c r="K810" t="s">
        <v>1665</v>
      </c>
      <c r="L810" t="s">
        <v>1666</v>
      </c>
      <c r="M810" t="s">
        <v>1667</v>
      </c>
      <c r="N810" t="s">
        <v>218</v>
      </c>
      <c r="O810" t="s">
        <v>102</v>
      </c>
      <c r="P810" t="s">
        <v>103</v>
      </c>
      <c r="Q810">
        <v>63.8</v>
      </c>
      <c r="R810">
        <v>6.1</v>
      </c>
      <c r="S810">
        <v>69.899999999999991</v>
      </c>
    </row>
    <row r="811" spans="1:19" x14ac:dyDescent="0.25">
      <c r="A811" t="s">
        <v>1629</v>
      </c>
      <c r="B811" t="s">
        <v>1630</v>
      </c>
      <c r="C811" t="s">
        <v>1036</v>
      </c>
      <c r="D811" t="s">
        <v>1037</v>
      </c>
      <c r="E811" t="s">
        <v>1067</v>
      </c>
      <c r="F811" t="s">
        <v>1068</v>
      </c>
      <c r="G811" t="s">
        <v>1040</v>
      </c>
      <c r="H811" t="s">
        <v>1041</v>
      </c>
      <c r="I811" t="s">
        <v>1651</v>
      </c>
      <c r="J811" t="s">
        <v>1652</v>
      </c>
      <c r="K811" t="s">
        <v>1665</v>
      </c>
      <c r="L811" t="s">
        <v>1666</v>
      </c>
      <c r="M811" t="s">
        <v>1702</v>
      </c>
      <c r="N811" t="s">
        <v>267</v>
      </c>
      <c r="O811" t="s">
        <v>102</v>
      </c>
      <c r="P811" t="s">
        <v>103</v>
      </c>
      <c r="Q811">
        <v>454.5</v>
      </c>
      <c r="R811">
        <v>0</v>
      </c>
      <c r="S811">
        <v>454.5</v>
      </c>
    </row>
    <row r="812" spans="1:19" x14ac:dyDescent="0.25">
      <c r="A812" t="s">
        <v>1629</v>
      </c>
      <c r="B812" t="s">
        <v>1630</v>
      </c>
      <c r="C812" t="s">
        <v>1036</v>
      </c>
      <c r="D812" t="s">
        <v>1037</v>
      </c>
      <c r="E812" t="s">
        <v>1067</v>
      </c>
      <c r="F812" t="s">
        <v>1068</v>
      </c>
      <c r="G812" t="s">
        <v>1040</v>
      </c>
      <c r="H812" t="s">
        <v>1041</v>
      </c>
      <c r="I812" t="s">
        <v>1651</v>
      </c>
      <c r="J812" t="s">
        <v>1652</v>
      </c>
      <c r="K812" t="s">
        <v>1703</v>
      </c>
      <c r="L812" t="s">
        <v>1704</v>
      </c>
      <c r="M812" t="s">
        <v>1705</v>
      </c>
      <c r="N812" t="s">
        <v>1706</v>
      </c>
      <c r="O812" t="s">
        <v>190</v>
      </c>
      <c r="P812" t="s">
        <v>191</v>
      </c>
      <c r="Q812">
        <v>223.2</v>
      </c>
      <c r="R812">
        <v>0</v>
      </c>
      <c r="S812">
        <v>223.2</v>
      </c>
    </row>
    <row r="813" spans="1:19" x14ac:dyDescent="0.25">
      <c r="A813" t="s">
        <v>1629</v>
      </c>
      <c r="B813" t="s">
        <v>1630</v>
      </c>
      <c r="C813" t="s">
        <v>1036</v>
      </c>
      <c r="D813" t="s">
        <v>1037</v>
      </c>
      <c r="E813" t="s">
        <v>1067</v>
      </c>
      <c r="F813" t="s">
        <v>1068</v>
      </c>
      <c r="G813" t="s">
        <v>1040</v>
      </c>
      <c r="H813" t="s">
        <v>1041</v>
      </c>
      <c r="I813" t="s">
        <v>1651</v>
      </c>
      <c r="J813" t="s">
        <v>1652</v>
      </c>
      <c r="K813" t="s">
        <v>1703</v>
      </c>
      <c r="L813" t="s">
        <v>1704</v>
      </c>
      <c r="M813" t="s">
        <v>1707</v>
      </c>
      <c r="N813" t="s">
        <v>1708</v>
      </c>
      <c r="O813" t="s">
        <v>190</v>
      </c>
      <c r="P813" t="s">
        <v>191</v>
      </c>
      <c r="Q813">
        <v>150</v>
      </c>
      <c r="R813">
        <v>-150</v>
      </c>
      <c r="S813">
        <v>0</v>
      </c>
    </row>
    <row r="814" spans="1:19" x14ac:dyDescent="0.25">
      <c r="A814" t="s">
        <v>1629</v>
      </c>
      <c r="B814" t="s">
        <v>1630</v>
      </c>
      <c r="C814" t="s">
        <v>1036</v>
      </c>
      <c r="D814" t="s">
        <v>1037</v>
      </c>
      <c r="E814" t="s">
        <v>1067</v>
      </c>
      <c r="F814" t="s">
        <v>1068</v>
      </c>
      <c r="G814" t="s">
        <v>1040</v>
      </c>
      <c r="H814" t="s">
        <v>1041</v>
      </c>
      <c r="I814" t="s">
        <v>1651</v>
      </c>
      <c r="J814" t="s">
        <v>1652</v>
      </c>
      <c r="K814" t="s">
        <v>1703</v>
      </c>
      <c r="L814" t="s">
        <v>1704</v>
      </c>
      <c r="M814" t="s">
        <v>1709</v>
      </c>
      <c r="N814" t="s">
        <v>1710</v>
      </c>
      <c r="O814" t="s">
        <v>190</v>
      </c>
      <c r="P814" t="s">
        <v>191</v>
      </c>
      <c r="Q814">
        <v>960</v>
      </c>
      <c r="R814">
        <v>0</v>
      </c>
      <c r="S814">
        <v>960</v>
      </c>
    </row>
    <row r="815" spans="1:19" x14ac:dyDescent="0.25">
      <c r="A815" t="s">
        <v>1629</v>
      </c>
      <c r="B815" t="s">
        <v>1630</v>
      </c>
      <c r="C815" t="s">
        <v>1036</v>
      </c>
      <c r="D815" t="s">
        <v>1037</v>
      </c>
      <c r="E815" t="s">
        <v>1067</v>
      </c>
      <c r="F815" t="s">
        <v>1068</v>
      </c>
      <c r="G815" t="s">
        <v>1040</v>
      </c>
      <c r="H815" t="s">
        <v>1041</v>
      </c>
      <c r="I815" t="s">
        <v>1651</v>
      </c>
      <c r="J815" t="s">
        <v>1652</v>
      </c>
      <c r="K815" t="s">
        <v>1703</v>
      </c>
      <c r="L815" t="s">
        <v>1704</v>
      </c>
      <c r="M815" t="s">
        <v>1711</v>
      </c>
      <c r="N815" t="s">
        <v>1712</v>
      </c>
      <c r="O815" t="s">
        <v>190</v>
      </c>
      <c r="P815" t="s">
        <v>191</v>
      </c>
      <c r="Q815">
        <v>105</v>
      </c>
      <c r="R815">
        <v>0</v>
      </c>
      <c r="S815">
        <v>105</v>
      </c>
    </row>
    <row r="816" spans="1:19" x14ac:dyDescent="0.25">
      <c r="A816" t="s">
        <v>1629</v>
      </c>
      <c r="B816" t="s">
        <v>1630</v>
      </c>
      <c r="C816" t="s">
        <v>1036</v>
      </c>
      <c r="D816" t="s">
        <v>1037</v>
      </c>
      <c r="E816" t="s">
        <v>1067</v>
      </c>
      <c r="F816" t="s">
        <v>1068</v>
      </c>
      <c r="G816" t="s">
        <v>1040</v>
      </c>
      <c r="H816" t="s">
        <v>1041</v>
      </c>
      <c r="I816" t="s">
        <v>1651</v>
      </c>
      <c r="J816" t="s">
        <v>1652</v>
      </c>
      <c r="K816" t="s">
        <v>1703</v>
      </c>
      <c r="L816" t="s">
        <v>1704</v>
      </c>
      <c r="M816" t="s">
        <v>1713</v>
      </c>
      <c r="N816" t="s">
        <v>1714</v>
      </c>
      <c r="O816" t="s">
        <v>190</v>
      </c>
      <c r="P816" t="s">
        <v>191</v>
      </c>
      <c r="Q816">
        <v>0</v>
      </c>
      <c r="R816">
        <v>300</v>
      </c>
      <c r="S816">
        <v>300</v>
      </c>
    </row>
    <row r="817" spans="1:19" x14ac:dyDescent="0.25">
      <c r="A817" t="s">
        <v>1629</v>
      </c>
      <c r="B817" t="s">
        <v>1630</v>
      </c>
      <c r="C817" t="s">
        <v>1036</v>
      </c>
      <c r="D817" t="s">
        <v>1037</v>
      </c>
      <c r="E817" t="s">
        <v>1067</v>
      </c>
      <c r="F817" t="s">
        <v>1068</v>
      </c>
      <c r="G817" t="s">
        <v>219</v>
      </c>
      <c r="H817" t="s">
        <v>220</v>
      </c>
      <c r="I817" t="s">
        <v>268</v>
      </c>
      <c r="J817" t="s">
        <v>269</v>
      </c>
      <c r="K817" t="s">
        <v>270</v>
      </c>
      <c r="L817" t="s">
        <v>271</v>
      </c>
      <c r="M817" t="s">
        <v>274</v>
      </c>
      <c r="N817" t="s">
        <v>275</v>
      </c>
      <c r="O817" t="s">
        <v>154</v>
      </c>
      <c r="P817" t="s">
        <v>155</v>
      </c>
      <c r="Q817">
        <v>1500</v>
      </c>
      <c r="R817">
        <v>0</v>
      </c>
      <c r="S817">
        <v>1500</v>
      </c>
    </row>
    <row r="818" spans="1:19" x14ac:dyDescent="0.25">
      <c r="A818" t="s">
        <v>1629</v>
      </c>
      <c r="B818" t="s">
        <v>1630</v>
      </c>
      <c r="C818" t="s">
        <v>1036</v>
      </c>
      <c r="D818" t="s">
        <v>1037</v>
      </c>
      <c r="E818" t="s">
        <v>1067</v>
      </c>
      <c r="F818" t="s">
        <v>1068</v>
      </c>
      <c r="G818" t="s">
        <v>219</v>
      </c>
      <c r="H818" t="s">
        <v>220</v>
      </c>
      <c r="I818" t="s">
        <v>276</v>
      </c>
      <c r="J818" t="s">
        <v>277</v>
      </c>
      <c r="K818" t="s">
        <v>278</v>
      </c>
      <c r="L818" t="s">
        <v>279</v>
      </c>
      <c r="M818" t="s">
        <v>1715</v>
      </c>
      <c r="N818" t="s">
        <v>1716</v>
      </c>
      <c r="O818" t="s">
        <v>154</v>
      </c>
      <c r="P818" t="s">
        <v>155</v>
      </c>
      <c r="Q818">
        <v>1050</v>
      </c>
      <c r="R818">
        <v>0</v>
      </c>
      <c r="S818">
        <v>1050</v>
      </c>
    </row>
    <row r="819" spans="1:19" x14ac:dyDescent="0.25">
      <c r="A819" t="s">
        <v>1629</v>
      </c>
      <c r="B819" t="s">
        <v>1630</v>
      </c>
      <c r="C819" t="s">
        <v>1036</v>
      </c>
      <c r="D819" t="s">
        <v>1037</v>
      </c>
      <c r="E819" t="s">
        <v>1067</v>
      </c>
      <c r="F819" t="s">
        <v>1068</v>
      </c>
      <c r="G819" t="s">
        <v>219</v>
      </c>
      <c r="H819" t="s">
        <v>220</v>
      </c>
      <c r="I819" t="s">
        <v>276</v>
      </c>
      <c r="J819" t="s">
        <v>277</v>
      </c>
      <c r="K819" t="s">
        <v>278</v>
      </c>
      <c r="L819" t="s">
        <v>279</v>
      </c>
      <c r="M819" t="s">
        <v>1717</v>
      </c>
      <c r="N819" t="s">
        <v>1718</v>
      </c>
      <c r="O819" t="s">
        <v>154</v>
      </c>
      <c r="P819" t="s">
        <v>155</v>
      </c>
      <c r="Q819">
        <v>1400</v>
      </c>
      <c r="R819">
        <v>0</v>
      </c>
      <c r="S819">
        <v>1400</v>
      </c>
    </row>
    <row r="820" spans="1:19" x14ac:dyDescent="0.25">
      <c r="A820" t="s">
        <v>1629</v>
      </c>
      <c r="B820" t="s">
        <v>1630</v>
      </c>
      <c r="C820" t="s">
        <v>1036</v>
      </c>
      <c r="D820" t="s">
        <v>1037</v>
      </c>
      <c r="E820" t="s">
        <v>1067</v>
      </c>
      <c r="F820" t="s">
        <v>1068</v>
      </c>
      <c r="G820" t="s">
        <v>219</v>
      </c>
      <c r="H820" t="s">
        <v>220</v>
      </c>
      <c r="I820" t="s">
        <v>276</v>
      </c>
      <c r="J820" t="s">
        <v>277</v>
      </c>
      <c r="K820" t="s">
        <v>278</v>
      </c>
      <c r="L820" t="s">
        <v>279</v>
      </c>
      <c r="M820" t="s">
        <v>1719</v>
      </c>
      <c r="N820" t="s">
        <v>1720</v>
      </c>
      <c r="O820" t="s">
        <v>154</v>
      </c>
      <c r="P820" t="s">
        <v>155</v>
      </c>
      <c r="Q820">
        <v>1000</v>
      </c>
      <c r="R820">
        <v>0</v>
      </c>
      <c r="S820">
        <v>1000</v>
      </c>
    </row>
    <row r="821" spans="1:19" x14ac:dyDescent="0.25">
      <c r="A821" t="s">
        <v>1629</v>
      </c>
      <c r="B821" t="s">
        <v>1630</v>
      </c>
      <c r="C821" t="s">
        <v>1036</v>
      </c>
      <c r="D821" t="s">
        <v>1037</v>
      </c>
      <c r="E821" t="s">
        <v>1067</v>
      </c>
      <c r="F821" t="s">
        <v>1068</v>
      </c>
      <c r="G821" t="s">
        <v>219</v>
      </c>
      <c r="H821" t="s">
        <v>220</v>
      </c>
      <c r="I821" t="s">
        <v>276</v>
      </c>
      <c r="J821" t="s">
        <v>277</v>
      </c>
      <c r="K821" t="s">
        <v>278</v>
      </c>
      <c r="L821" t="s">
        <v>279</v>
      </c>
      <c r="M821" t="s">
        <v>282</v>
      </c>
      <c r="N821" t="s">
        <v>283</v>
      </c>
      <c r="O821" t="s">
        <v>154</v>
      </c>
      <c r="P821" t="s">
        <v>155</v>
      </c>
      <c r="Q821">
        <v>950</v>
      </c>
      <c r="R821">
        <v>0</v>
      </c>
      <c r="S821">
        <v>950</v>
      </c>
    </row>
    <row r="822" spans="1:19" x14ac:dyDescent="0.25">
      <c r="A822" t="s">
        <v>1629</v>
      </c>
      <c r="B822" t="s">
        <v>1630</v>
      </c>
      <c r="C822" t="s">
        <v>1036</v>
      </c>
      <c r="D822" t="s">
        <v>1037</v>
      </c>
      <c r="E822" t="s">
        <v>1067</v>
      </c>
      <c r="F822" t="s">
        <v>1068</v>
      </c>
      <c r="G822" t="s">
        <v>1051</v>
      </c>
      <c r="H822" t="s">
        <v>1052</v>
      </c>
      <c r="I822" t="s">
        <v>1061</v>
      </c>
      <c r="J822" t="s">
        <v>1062</v>
      </c>
      <c r="K822" t="s">
        <v>1071</v>
      </c>
      <c r="L822" t="s">
        <v>1072</v>
      </c>
      <c r="M822" t="s">
        <v>1073</v>
      </c>
      <c r="N822" t="s">
        <v>1074</v>
      </c>
      <c r="O822" t="s">
        <v>154</v>
      </c>
      <c r="P822" t="s">
        <v>155</v>
      </c>
      <c r="Q822">
        <v>2574.8000000000002</v>
      </c>
      <c r="R822">
        <v>1392.2</v>
      </c>
      <c r="S822">
        <v>3967</v>
      </c>
    </row>
    <row r="823" spans="1:19" x14ac:dyDescent="0.25">
      <c r="A823" t="s">
        <v>1629</v>
      </c>
      <c r="B823" t="s">
        <v>1630</v>
      </c>
      <c r="C823" t="s">
        <v>1036</v>
      </c>
      <c r="D823" t="s">
        <v>1037</v>
      </c>
      <c r="E823" t="s">
        <v>1067</v>
      </c>
      <c r="F823" t="s">
        <v>1068</v>
      </c>
      <c r="G823" t="s">
        <v>1051</v>
      </c>
      <c r="H823" t="s">
        <v>1052</v>
      </c>
      <c r="I823" t="s">
        <v>1061</v>
      </c>
      <c r="J823" t="s">
        <v>1062</v>
      </c>
      <c r="K823" t="s">
        <v>1071</v>
      </c>
      <c r="L823" t="s">
        <v>1072</v>
      </c>
      <c r="M823" t="s">
        <v>1075</v>
      </c>
      <c r="N823" t="s">
        <v>1076</v>
      </c>
      <c r="O823" t="s">
        <v>154</v>
      </c>
      <c r="P823" t="s">
        <v>155</v>
      </c>
      <c r="Q823">
        <v>0</v>
      </c>
      <c r="R823">
        <v>744.7</v>
      </c>
      <c r="S823">
        <v>744.7</v>
      </c>
    </row>
    <row r="824" spans="1:19" x14ac:dyDescent="0.25">
      <c r="A824" t="s">
        <v>1629</v>
      </c>
      <c r="B824" t="s">
        <v>1630</v>
      </c>
      <c r="C824" t="s">
        <v>1036</v>
      </c>
      <c r="D824" t="s">
        <v>1037</v>
      </c>
      <c r="E824" t="s">
        <v>1067</v>
      </c>
      <c r="F824" t="s">
        <v>1068</v>
      </c>
      <c r="G824" t="s">
        <v>1051</v>
      </c>
      <c r="H824" t="s">
        <v>1052</v>
      </c>
      <c r="I824" t="s">
        <v>1053</v>
      </c>
      <c r="J824" t="s">
        <v>1054</v>
      </c>
      <c r="K824" t="s">
        <v>1055</v>
      </c>
      <c r="L824" t="s">
        <v>1056</v>
      </c>
      <c r="M824" t="s">
        <v>1057</v>
      </c>
      <c r="N824" t="s">
        <v>1058</v>
      </c>
      <c r="O824" t="s">
        <v>154</v>
      </c>
      <c r="P824" t="s">
        <v>155</v>
      </c>
      <c r="Q824">
        <v>7872.3</v>
      </c>
      <c r="R824">
        <v>19730.7</v>
      </c>
      <c r="S824">
        <v>27603</v>
      </c>
    </row>
    <row r="825" spans="1:19" x14ac:dyDescent="0.25">
      <c r="A825" t="s">
        <v>1629</v>
      </c>
      <c r="B825" t="s">
        <v>1630</v>
      </c>
      <c r="C825" t="s">
        <v>1036</v>
      </c>
      <c r="D825" t="s">
        <v>1037</v>
      </c>
      <c r="E825" t="s">
        <v>1067</v>
      </c>
      <c r="F825" t="s">
        <v>1068</v>
      </c>
      <c r="G825" t="s">
        <v>1051</v>
      </c>
      <c r="H825" t="s">
        <v>1052</v>
      </c>
      <c r="I825" t="s">
        <v>1079</v>
      </c>
      <c r="J825" t="s">
        <v>1080</v>
      </c>
      <c r="K825" t="s">
        <v>1081</v>
      </c>
      <c r="L825" t="s">
        <v>1082</v>
      </c>
      <c r="M825" t="s">
        <v>1083</v>
      </c>
      <c r="N825" t="s">
        <v>1084</v>
      </c>
      <c r="O825" t="s">
        <v>154</v>
      </c>
      <c r="P825" t="s">
        <v>155</v>
      </c>
      <c r="Q825">
        <v>401.6</v>
      </c>
      <c r="R825">
        <v>92.4</v>
      </c>
      <c r="S825">
        <v>494</v>
      </c>
    </row>
    <row r="826" spans="1:19" x14ac:dyDescent="0.25">
      <c r="A826" t="s">
        <v>1629</v>
      </c>
      <c r="B826" t="s">
        <v>1630</v>
      </c>
      <c r="C826" t="s">
        <v>1036</v>
      </c>
      <c r="D826" t="s">
        <v>1037</v>
      </c>
      <c r="E826" t="s">
        <v>1067</v>
      </c>
      <c r="F826" t="s">
        <v>1068</v>
      </c>
      <c r="G826" t="s">
        <v>286</v>
      </c>
      <c r="H826" t="s">
        <v>287</v>
      </c>
      <c r="I826" t="s">
        <v>288</v>
      </c>
      <c r="J826" t="s">
        <v>289</v>
      </c>
      <c r="K826" t="s">
        <v>288</v>
      </c>
      <c r="L826" t="s">
        <v>289</v>
      </c>
      <c r="M826" t="s">
        <v>290</v>
      </c>
      <c r="N826" t="s">
        <v>291</v>
      </c>
      <c r="O826" t="s">
        <v>102</v>
      </c>
      <c r="P826" t="s">
        <v>103</v>
      </c>
      <c r="Q826">
        <v>853.7</v>
      </c>
      <c r="R826">
        <v>196.4</v>
      </c>
      <c r="S826">
        <v>1050.1000000000001</v>
      </c>
    </row>
    <row r="827" spans="1:19" x14ac:dyDescent="0.25">
      <c r="A827" t="s">
        <v>1629</v>
      </c>
      <c r="B827" t="s">
        <v>1630</v>
      </c>
      <c r="C827" t="s">
        <v>1036</v>
      </c>
      <c r="D827" t="s">
        <v>1037</v>
      </c>
      <c r="E827" t="s">
        <v>1067</v>
      </c>
      <c r="F827" t="s">
        <v>1068</v>
      </c>
      <c r="G827" t="s">
        <v>1040</v>
      </c>
      <c r="H827" t="s">
        <v>1041</v>
      </c>
      <c r="I827" t="s">
        <v>1651</v>
      </c>
      <c r="J827" t="s">
        <v>1652</v>
      </c>
      <c r="K827" t="s">
        <v>1665</v>
      </c>
      <c r="L827" t="s">
        <v>1666</v>
      </c>
      <c r="M827" t="s">
        <v>1721</v>
      </c>
      <c r="N827" t="s">
        <v>298</v>
      </c>
      <c r="O827" t="s">
        <v>102</v>
      </c>
      <c r="P827" t="s">
        <v>103</v>
      </c>
      <c r="Q827">
        <v>1000</v>
      </c>
      <c r="R827">
        <v>0</v>
      </c>
      <c r="S827">
        <v>1000</v>
      </c>
    </row>
    <row r="828" spans="1:19" x14ac:dyDescent="0.25">
      <c r="A828" t="s">
        <v>1629</v>
      </c>
      <c r="B828" t="s">
        <v>1630</v>
      </c>
      <c r="C828" t="s">
        <v>1036</v>
      </c>
      <c r="D828" t="s">
        <v>1037</v>
      </c>
      <c r="E828" t="s">
        <v>1067</v>
      </c>
      <c r="F828" t="s">
        <v>1068</v>
      </c>
      <c r="G828" t="s">
        <v>1040</v>
      </c>
      <c r="H828" t="s">
        <v>1041</v>
      </c>
      <c r="I828" t="s">
        <v>1631</v>
      </c>
      <c r="J828" t="s">
        <v>1632</v>
      </c>
      <c r="K828" t="s">
        <v>1633</v>
      </c>
      <c r="L828" t="s">
        <v>1634</v>
      </c>
      <c r="M828" t="s">
        <v>1722</v>
      </c>
      <c r="N828" t="s">
        <v>1723</v>
      </c>
      <c r="O828" t="s">
        <v>33</v>
      </c>
      <c r="P828" t="s">
        <v>34</v>
      </c>
      <c r="Q828">
        <v>0</v>
      </c>
      <c r="R828">
        <v>5000</v>
      </c>
      <c r="S828">
        <v>5000</v>
      </c>
    </row>
    <row r="829" spans="1:19" x14ac:dyDescent="0.25">
      <c r="A829" t="s">
        <v>1629</v>
      </c>
      <c r="B829" t="s">
        <v>1630</v>
      </c>
      <c r="C829" t="s">
        <v>299</v>
      </c>
      <c r="D829" t="s">
        <v>300</v>
      </c>
      <c r="E829" t="s">
        <v>301</v>
      </c>
      <c r="F829" t="s">
        <v>302</v>
      </c>
      <c r="G829" t="s">
        <v>106</v>
      </c>
      <c r="H829" t="s">
        <v>107</v>
      </c>
      <c r="I829" t="s">
        <v>303</v>
      </c>
      <c r="J829" t="s">
        <v>304</v>
      </c>
      <c r="K829" t="s">
        <v>305</v>
      </c>
      <c r="L829" t="s">
        <v>306</v>
      </c>
      <c r="M829" t="s">
        <v>307</v>
      </c>
      <c r="N829" t="s">
        <v>308</v>
      </c>
      <c r="O829" t="s">
        <v>68</v>
      </c>
      <c r="P829" t="s">
        <v>69</v>
      </c>
      <c r="Q829">
        <v>17630.599999999999</v>
      </c>
      <c r="R829">
        <v>1394.9</v>
      </c>
      <c r="S829">
        <v>19025.5</v>
      </c>
    </row>
    <row r="830" spans="1:19" x14ac:dyDescent="0.25">
      <c r="A830" t="s">
        <v>19</v>
      </c>
      <c r="B830" t="s">
        <v>20</v>
      </c>
      <c r="C830" t="s">
        <v>473</v>
      </c>
      <c r="D830" t="s">
        <v>474</v>
      </c>
      <c r="E830" t="s">
        <v>1724</v>
      </c>
      <c r="F830" t="s">
        <v>1725</v>
      </c>
      <c r="G830" t="s">
        <v>25</v>
      </c>
      <c r="H830" t="s">
        <v>26</v>
      </c>
      <c r="I830" t="s">
        <v>231</v>
      </c>
      <c r="J830" t="s">
        <v>232</v>
      </c>
      <c r="K830" t="s">
        <v>233</v>
      </c>
      <c r="L830" t="s">
        <v>234</v>
      </c>
      <c r="M830" t="s">
        <v>1726</v>
      </c>
      <c r="N830" t="s">
        <v>1727</v>
      </c>
      <c r="O830" t="s">
        <v>182</v>
      </c>
      <c r="P830" t="s">
        <v>183</v>
      </c>
      <c r="Q830">
        <v>6504</v>
      </c>
      <c r="R830">
        <v>1496</v>
      </c>
      <c r="S830">
        <v>8000</v>
      </c>
    </row>
    <row r="831" spans="1:19" x14ac:dyDescent="0.25">
      <c r="A831" t="s">
        <v>19</v>
      </c>
      <c r="B831" t="s">
        <v>20</v>
      </c>
      <c r="C831" t="s">
        <v>21</v>
      </c>
      <c r="D831" t="s">
        <v>22</v>
      </c>
      <c r="E831" t="s">
        <v>23</v>
      </c>
      <c r="F831" t="s">
        <v>24</v>
      </c>
      <c r="G831" t="s">
        <v>106</v>
      </c>
      <c r="H831" t="s">
        <v>107</v>
      </c>
      <c r="I831" t="s">
        <v>108</v>
      </c>
      <c r="J831" t="s">
        <v>109</v>
      </c>
      <c r="K831" t="s">
        <v>110</v>
      </c>
      <c r="L831" t="s">
        <v>111</v>
      </c>
      <c r="M831" t="s">
        <v>112</v>
      </c>
      <c r="N831" t="s">
        <v>113</v>
      </c>
      <c r="O831" t="s">
        <v>64</v>
      </c>
      <c r="P831" t="s">
        <v>65</v>
      </c>
      <c r="Q831">
        <v>2056.1</v>
      </c>
      <c r="R831">
        <v>1233.5999999999999</v>
      </c>
      <c r="S831">
        <v>3289.7000000000003</v>
      </c>
    </row>
    <row r="832" spans="1:19" x14ac:dyDescent="0.25">
      <c r="A832" t="s">
        <v>19</v>
      </c>
      <c r="B832" t="s">
        <v>20</v>
      </c>
      <c r="C832" t="s">
        <v>21</v>
      </c>
      <c r="D832" t="s">
        <v>22</v>
      </c>
      <c r="E832" t="s">
        <v>23</v>
      </c>
      <c r="F832" t="s">
        <v>24</v>
      </c>
      <c r="G832" t="s">
        <v>25</v>
      </c>
      <c r="H832" t="s">
        <v>26</v>
      </c>
      <c r="I832" t="s">
        <v>27</v>
      </c>
      <c r="J832" t="s">
        <v>28</v>
      </c>
      <c r="K832" t="s">
        <v>1728</v>
      </c>
      <c r="L832" t="s">
        <v>1729</v>
      </c>
      <c r="M832" t="s">
        <v>1730</v>
      </c>
      <c r="N832" t="s">
        <v>55</v>
      </c>
      <c r="O832" t="s">
        <v>56</v>
      </c>
      <c r="P832" t="s">
        <v>57</v>
      </c>
      <c r="Q832">
        <v>13893</v>
      </c>
      <c r="R832">
        <v>1323.9</v>
      </c>
      <c r="S832">
        <v>15216.9</v>
      </c>
    </row>
    <row r="833" spans="1:19" x14ac:dyDescent="0.25">
      <c r="A833" t="s">
        <v>19</v>
      </c>
      <c r="B833" t="s">
        <v>20</v>
      </c>
      <c r="C833" t="s">
        <v>21</v>
      </c>
      <c r="D833" t="s">
        <v>22</v>
      </c>
      <c r="E833" t="s">
        <v>23</v>
      </c>
      <c r="F833" t="s">
        <v>24</v>
      </c>
      <c r="G833" t="s">
        <v>25</v>
      </c>
      <c r="H833" t="s">
        <v>26</v>
      </c>
      <c r="I833" t="s">
        <v>27</v>
      </c>
      <c r="J833" t="s">
        <v>28</v>
      </c>
      <c r="K833" t="s">
        <v>1728</v>
      </c>
      <c r="L833" t="s">
        <v>1729</v>
      </c>
      <c r="M833" t="s">
        <v>1730</v>
      </c>
      <c r="N833" t="s">
        <v>55</v>
      </c>
      <c r="O833" t="s">
        <v>150</v>
      </c>
      <c r="P833" t="s">
        <v>151</v>
      </c>
      <c r="Q833">
        <v>2168.5</v>
      </c>
      <c r="R833">
        <v>206.7</v>
      </c>
      <c r="S833">
        <v>2375.1999999999998</v>
      </c>
    </row>
    <row r="834" spans="1:19" x14ac:dyDescent="0.25">
      <c r="A834" t="s">
        <v>19</v>
      </c>
      <c r="B834" t="s">
        <v>20</v>
      </c>
      <c r="C834" t="s">
        <v>21</v>
      </c>
      <c r="D834" t="s">
        <v>22</v>
      </c>
      <c r="E834" t="s">
        <v>23</v>
      </c>
      <c r="F834" t="s">
        <v>24</v>
      </c>
      <c r="G834" t="s">
        <v>25</v>
      </c>
      <c r="H834" t="s">
        <v>26</v>
      </c>
      <c r="I834" t="s">
        <v>27</v>
      </c>
      <c r="J834" t="s">
        <v>28</v>
      </c>
      <c r="K834" t="s">
        <v>1728</v>
      </c>
      <c r="L834" t="s">
        <v>1729</v>
      </c>
      <c r="M834" t="s">
        <v>1730</v>
      </c>
      <c r="N834" t="s">
        <v>55</v>
      </c>
      <c r="O834" t="s">
        <v>58</v>
      </c>
      <c r="P834" t="s">
        <v>59</v>
      </c>
      <c r="Q834">
        <v>132566.6</v>
      </c>
      <c r="R834">
        <v>33103.599999999999</v>
      </c>
      <c r="S834">
        <v>165670.19999999998</v>
      </c>
    </row>
    <row r="835" spans="1:19" x14ac:dyDescent="0.25">
      <c r="A835" t="s">
        <v>19</v>
      </c>
      <c r="B835" t="s">
        <v>20</v>
      </c>
      <c r="C835" t="s">
        <v>21</v>
      </c>
      <c r="D835" t="s">
        <v>22</v>
      </c>
      <c r="E835" t="s">
        <v>23</v>
      </c>
      <c r="F835" t="s">
        <v>24</v>
      </c>
      <c r="G835" t="s">
        <v>25</v>
      </c>
      <c r="H835" t="s">
        <v>26</v>
      </c>
      <c r="I835" t="s">
        <v>27</v>
      </c>
      <c r="J835" t="s">
        <v>28</v>
      </c>
      <c r="K835" t="s">
        <v>1728</v>
      </c>
      <c r="L835" t="s">
        <v>1729</v>
      </c>
      <c r="M835" t="s">
        <v>1731</v>
      </c>
      <c r="N835" t="s">
        <v>1732</v>
      </c>
      <c r="O835" t="s">
        <v>68</v>
      </c>
      <c r="P835" t="s">
        <v>69</v>
      </c>
      <c r="Q835">
        <v>2698826.4</v>
      </c>
      <c r="R835">
        <v>7920.9</v>
      </c>
      <c r="S835">
        <v>2706747.3</v>
      </c>
    </row>
    <row r="836" spans="1:19" x14ac:dyDescent="0.25">
      <c r="A836" t="s">
        <v>19</v>
      </c>
      <c r="B836" t="s">
        <v>20</v>
      </c>
      <c r="C836" t="s">
        <v>21</v>
      </c>
      <c r="D836" t="s">
        <v>22</v>
      </c>
      <c r="E836" t="s">
        <v>23</v>
      </c>
      <c r="F836" t="s">
        <v>24</v>
      </c>
      <c r="G836" t="s">
        <v>25</v>
      </c>
      <c r="H836" t="s">
        <v>26</v>
      </c>
      <c r="I836" t="s">
        <v>27</v>
      </c>
      <c r="J836" t="s">
        <v>28</v>
      </c>
      <c r="K836" t="s">
        <v>29</v>
      </c>
      <c r="L836" t="s">
        <v>30</v>
      </c>
      <c r="M836" t="s">
        <v>1733</v>
      </c>
      <c r="N836" t="s">
        <v>1734</v>
      </c>
      <c r="O836" t="s">
        <v>64</v>
      </c>
      <c r="P836" t="s">
        <v>65</v>
      </c>
      <c r="Q836">
        <v>52444.800000000003</v>
      </c>
      <c r="R836">
        <v>0</v>
      </c>
      <c r="S836">
        <v>52444.800000000003</v>
      </c>
    </row>
    <row r="837" spans="1:19" x14ac:dyDescent="0.25">
      <c r="A837" t="s">
        <v>355</v>
      </c>
      <c r="B837" t="s">
        <v>638</v>
      </c>
      <c r="C837" t="s">
        <v>450</v>
      </c>
      <c r="D837" t="s">
        <v>451</v>
      </c>
      <c r="E837" t="s">
        <v>1735</v>
      </c>
      <c r="F837" t="s">
        <v>1736</v>
      </c>
      <c r="G837" t="s">
        <v>673</v>
      </c>
      <c r="H837" t="s">
        <v>674</v>
      </c>
      <c r="I837" t="s">
        <v>717</v>
      </c>
      <c r="J837" t="s">
        <v>718</v>
      </c>
      <c r="K837" t="s">
        <v>1737</v>
      </c>
      <c r="L837" t="s">
        <v>1738</v>
      </c>
      <c r="M837" t="s">
        <v>1739</v>
      </c>
      <c r="N837" t="s">
        <v>1740</v>
      </c>
      <c r="O837" t="s">
        <v>579</v>
      </c>
      <c r="P837" t="s">
        <v>580</v>
      </c>
      <c r="Q837">
        <v>260537.1</v>
      </c>
      <c r="R837">
        <v>39358.1</v>
      </c>
      <c r="S837">
        <v>299895.2</v>
      </c>
    </row>
    <row r="838" spans="1:19" x14ac:dyDescent="0.25">
      <c r="A838" t="s">
        <v>355</v>
      </c>
      <c r="B838" t="s">
        <v>638</v>
      </c>
      <c r="C838" t="s">
        <v>450</v>
      </c>
      <c r="D838" t="s">
        <v>451</v>
      </c>
      <c r="E838" t="s">
        <v>1735</v>
      </c>
      <c r="F838" t="s">
        <v>1736</v>
      </c>
      <c r="G838" t="s">
        <v>673</v>
      </c>
      <c r="H838" t="s">
        <v>674</v>
      </c>
      <c r="I838" t="s">
        <v>717</v>
      </c>
      <c r="J838" t="s">
        <v>718</v>
      </c>
      <c r="K838" t="s">
        <v>1741</v>
      </c>
      <c r="L838" t="s">
        <v>1742</v>
      </c>
      <c r="M838" t="s">
        <v>1743</v>
      </c>
      <c r="N838" t="s">
        <v>1744</v>
      </c>
      <c r="O838" t="s">
        <v>64</v>
      </c>
      <c r="P838" t="s">
        <v>65</v>
      </c>
      <c r="Q838">
        <v>0</v>
      </c>
      <c r="R838">
        <v>8626.2000000000007</v>
      </c>
      <c r="S838">
        <v>8626.2000000000007</v>
      </c>
    </row>
    <row r="839" spans="1:19" x14ac:dyDescent="0.25">
      <c r="A839" t="s">
        <v>355</v>
      </c>
      <c r="B839" t="s">
        <v>638</v>
      </c>
      <c r="C839" t="s">
        <v>450</v>
      </c>
      <c r="D839" t="s">
        <v>451</v>
      </c>
      <c r="E839" t="s">
        <v>1735</v>
      </c>
      <c r="F839" t="s">
        <v>1736</v>
      </c>
      <c r="G839" t="s">
        <v>673</v>
      </c>
      <c r="H839" t="s">
        <v>674</v>
      </c>
      <c r="I839" t="s">
        <v>717</v>
      </c>
      <c r="J839" t="s">
        <v>718</v>
      </c>
      <c r="K839" t="s">
        <v>1741</v>
      </c>
      <c r="L839" t="s">
        <v>1742</v>
      </c>
      <c r="M839" t="s">
        <v>1745</v>
      </c>
      <c r="N839" t="s">
        <v>1746</v>
      </c>
      <c r="O839" t="s">
        <v>64</v>
      </c>
      <c r="P839" t="s">
        <v>65</v>
      </c>
      <c r="Q839">
        <v>0</v>
      </c>
      <c r="R839">
        <v>521126.7</v>
      </c>
      <c r="S839">
        <v>521126.7</v>
      </c>
    </row>
    <row r="840" spans="1:19" x14ac:dyDescent="0.25">
      <c r="A840" t="s">
        <v>355</v>
      </c>
      <c r="B840" t="s">
        <v>638</v>
      </c>
      <c r="C840" t="s">
        <v>450</v>
      </c>
      <c r="D840" t="s">
        <v>451</v>
      </c>
      <c r="E840" t="s">
        <v>1735</v>
      </c>
      <c r="F840" t="s">
        <v>1736</v>
      </c>
      <c r="G840" t="s">
        <v>673</v>
      </c>
      <c r="H840" t="s">
        <v>674</v>
      </c>
      <c r="I840" t="s">
        <v>675</v>
      </c>
      <c r="J840" t="s">
        <v>676</v>
      </c>
      <c r="K840" t="s">
        <v>677</v>
      </c>
      <c r="L840" t="s">
        <v>678</v>
      </c>
      <c r="M840" t="s">
        <v>679</v>
      </c>
      <c r="N840" t="s">
        <v>680</v>
      </c>
      <c r="O840" t="s">
        <v>41</v>
      </c>
      <c r="P840" t="s">
        <v>42</v>
      </c>
      <c r="Q840">
        <v>2102.8000000000002</v>
      </c>
      <c r="R840">
        <v>-2102.8000000000002</v>
      </c>
      <c r="S840">
        <v>0</v>
      </c>
    </row>
    <row r="841" spans="1:19" x14ac:dyDescent="0.25">
      <c r="A841" t="s">
        <v>355</v>
      </c>
      <c r="B841" t="s">
        <v>638</v>
      </c>
      <c r="C841" t="s">
        <v>450</v>
      </c>
      <c r="D841" t="s">
        <v>451</v>
      </c>
      <c r="E841" t="s">
        <v>452</v>
      </c>
      <c r="F841" t="s">
        <v>453</v>
      </c>
      <c r="G841" t="s">
        <v>673</v>
      </c>
      <c r="H841" t="s">
        <v>674</v>
      </c>
      <c r="I841" t="s">
        <v>717</v>
      </c>
      <c r="J841" t="s">
        <v>718</v>
      </c>
      <c r="K841" t="s">
        <v>1747</v>
      </c>
      <c r="L841" t="s">
        <v>1748</v>
      </c>
      <c r="M841" t="s">
        <v>1749</v>
      </c>
      <c r="N841" t="s">
        <v>1750</v>
      </c>
      <c r="O841" t="s">
        <v>653</v>
      </c>
      <c r="P841" t="s">
        <v>654</v>
      </c>
      <c r="Q841">
        <v>52156.800000000003</v>
      </c>
      <c r="R841">
        <v>0</v>
      </c>
      <c r="S841">
        <v>52156.800000000003</v>
      </c>
    </row>
    <row r="842" spans="1:19" x14ac:dyDescent="0.25">
      <c r="A842" t="s">
        <v>355</v>
      </c>
      <c r="B842" t="s">
        <v>638</v>
      </c>
      <c r="C842" t="s">
        <v>450</v>
      </c>
      <c r="D842" t="s">
        <v>451</v>
      </c>
      <c r="E842" t="s">
        <v>452</v>
      </c>
      <c r="F842" t="s">
        <v>453</v>
      </c>
      <c r="G842" t="s">
        <v>673</v>
      </c>
      <c r="H842" t="s">
        <v>674</v>
      </c>
      <c r="I842" t="s">
        <v>717</v>
      </c>
      <c r="J842" t="s">
        <v>718</v>
      </c>
      <c r="K842" t="s">
        <v>1747</v>
      </c>
      <c r="L842" t="s">
        <v>1748</v>
      </c>
      <c r="M842" t="s">
        <v>1751</v>
      </c>
      <c r="N842" t="s">
        <v>1752</v>
      </c>
      <c r="O842" t="s">
        <v>41</v>
      </c>
      <c r="P842" t="s">
        <v>42</v>
      </c>
      <c r="Q842">
        <v>21100</v>
      </c>
      <c r="R842">
        <v>0</v>
      </c>
      <c r="S842">
        <v>21100</v>
      </c>
    </row>
    <row r="843" spans="1:19" x14ac:dyDescent="0.25">
      <c r="A843" t="s">
        <v>355</v>
      </c>
      <c r="B843" t="s">
        <v>638</v>
      </c>
      <c r="C843" t="s">
        <v>450</v>
      </c>
      <c r="D843" t="s">
        <v>451</v>
      </c>
      <c r="E843" t="s">
        <v>452</v>
      </c>
      <c r="F843" t="s">
        <v>453</v>
      </c>
      <c r="G843" t="s">
        <v>673</v>
      </c>
      <c r="H843" t="s">
        <v>674</v>
      </c>
      <c r="I843" t="s">
        <v>717</v>
      </c>
      <c r="J843" t="s">
        <v>718</v>
      </c>
      <c r="K843" t="s">
        <v>1753</v>
      </c>
      <c r="L843" t="s">
        <v>1754</v>
      </c>
      <c r="M843" t="s">
        <v>1755</v>
      </c>
      <c r="N843" t="s">
        <v>1756</v>
      </c>
      <c r="O843" t="s">
        <v>41</v>
      </c>
      <c r="P843" t="s">
        <v>42</v>
      </c>
      <c r="Q843">
        <v>20837.400000000001</v>
      </c>
      <c r="R843">
        <v>0</v>
      </c>
      <c r="S843">
        <v>20837.400000000001</v>
      </c>
    </row>
    <row r="844" spans="1:19" x14ac:dyDescent="0.25">
      <c r="A844" t="s">
        <v>355</v>
      </c>
      <c r="B844" t="s">
        <v>638</v>
      </c>
      <c r="C844" t="s">
        <v>450</v>
      </c>
      <c r="D844" t="s">
        <v>451</v>
      </c>
      <c r="E844" t="s">
        <v>452</v>
      </c>
      <c r="F844" t="s">
        <v>453</v>
      </c>
      <c r="G844" t="s">
        <v>673</v>
      </c>
      <c r="H844" t="s">
        <v>674</v>
      </c>
      <c r="I844" t="s">
        <v>717</v>
      </c>
      <c r="J844" t="s">
        <v>718</v>
      </c>
      <c r="K844" t="s">
        <v>1753</v>
      </c>
      <c r="L844" t="s">
        <v>1754</v>
      </c>
      <c r="M844" t="s">
        <v>1757</v>
      </c>
      <c r="N844" t="s">
        <v>1758</v>
      </c>
      <c r="O844" t="s">
        <v>41</v>
      </c>
      <c r="P844" t="s">
        <v>42</v>
      </c>
      <c r="Q844">
        <v>583750</v>
      </c>
      <c r="R844">
        <v>0</v>
      </c>
      <c r="S844">
        <v>583750</v>
      </c>
    </row>
    <row r="845" spans="1:19" x14ac:dyDescent="0.25">
      <c r="A845" t="s">
        <v>355</v>
      </c>
      <c r="B845" t="s">
        <v>638</v>
      </c>
      <c r="C845" t="s">
        <v>450</v>
      </c>
      <c r="D845" t="s">
        <v>451</v>
      </c>
      <c r="E845" t="s">
        <v>452</v>
      </c>
      <c r="F845" t="s">
        <v>453</v>
      </c>
      <c r="G845" t="s">
        <v>673</v>
      </c>
      <c r="H845" t="s">
        <v>674</v>
      </c>
      <c r="I845" t="s">
        <v>717</v>
      </c>
      <c r="J845" t="s">
        <v>718</v>
      </c>
      <c r="K845" t="s">
        <v>1759</v>
      </c>
      <c r="L845" t="s">
        <v>1760</v>
      </c>
      <c r="M845" t="s">
        <v>1761</v>
      </c>
      <c r="N845" t="s">
        <v>1762</v>
      </c>
      <c r="O845" t="s">
        <v>41</v>
      </c>
      <c r="P845" t="s">
        <v>42</v>
      </c>
      <c r="Q845">
        <v>9463.2999999999993</v>
      </c>
      <c r="R845">
        <v>-138.6</v>
      </c>
      <c r="S845">
        <v>9324.7000000000007</v>
      </c>
    </row>
    <row r="846" spans="1:19" x14ac:dyDescent="0.25">
      <c r="A846" t="s">
        <v>355</v>
      </c>
      <c r="B846" t="s">
        <v>638</v>
      </c>
      <c r="C846" t="s">
        <v>450</v>
      </c>
      <c r="D846" t="s">
        <v>451</v>
      </c>
      <c r="E846" t="s">
        <v>452</v>
      </c>
      <c r="F846" t="s">
        <v>453</v>
      </c>
      <c r="G846" t="s">
        <v>673</v>
      </c>
      <c r="H846" t="s">
        <v>674</v>
      </c>
      <c r="I846" t="s">
        <v>717</v>
      </c>
      <c r="J846" t="s">
        <v>718</v>
      </c>
      <c r="K846" t="s">
        <v>1763</v>
      </c>
      <c r="L846" t="s">
        <v>1764</v>
      </c>
      <c r="M846" t="s">
        <v>1765</v>
      </c>
      <c r="N846" t="s">
        <v>1766</v>
      </c>
      <c r="O846" t="s">
        <v>64</v>
      </c>
      <c r="P846" t="s">
        <v>65</v>
      </c>
      <c r="Q846">
        <v>24149.4</v>
      </c>
      <c r="R846">
        <v>9328.9</v>
      </c>
      <c r="S846">
        <v>33478.300000000003</v>
      </c>
    </row>
    <row r="847" spans="1:19" x14ac:dyDescent="0.25">
      <c r="A847" t="s">
        <v>355</v>
      </c>
      <c r="B847" t="s">
        <v>638</v>
      </c>
      <c r="C847" t="s">
        <v>450</v>
      </c>
      <c r="D847" t="s">
        <v>451</v>
      </c>
      <c r="E847" t="s">
        <v>452</v>
      </c>
      <c r="F847" t="s">
        <v>453</v>
      </c>
      <c r="G847" t="s">
        <v>673</v>
      </c>
      <c r="H847" t="s">
        <v>674</v>
      </c>
      <c r="I847" t="s">
        <v>717</v>
      </c>
      <c r="J847" t="s">
        <v>718</v>
      </c>
      <c r="K847" t="s">
        <v>1763</v>
      </c>
      <c r="L847" t="s">
        <v>1764</v>
      </c>
      <c r="M847" t="s">
        <v>1767</v>
      </c>
      <c r="N847" t="s">
        <v>1768</v>
      </c>
      <c r="O847" t="s">
        <v>579</v>
      </c>
      <c r="P847" t="s">
        <v>580</v>
      </c>
      <c r="Q847">
        <v>150000</v>
      </c>
      <c r="R847">
        <v>0</v>
      </c>
      <c r="S847">
        <v>150000</v>
      </c>
    </row>
    <row r="848" spans="1:19" x14ac:dyDescent="0.25">
      <c r="A848" t="s">
        <v>355</v>
      </c>
      <c r="B848" t="s">
        <v>638</v>
      </c>
      <c r="C848" t="s">
        <v>450</v>
      </c>
      <c r="D848" t="s">
        <v>451</v>
      </c>
      <c r="E848" t="s">
        <v>452</v>
      </c>
      <c r="F848" t="s">
        <v>453</v>
      </c>
      <c r="G848" t="s">
        <v>673</v>
      </c>
      <c r="H848" t="s">
        <v>674</v>
      </c>
      <c r="I848" t="s">
        <v>717</v>
      </c>
      <c r="J848" t="s">
        <v>718</v>
      </c>
      <c r="K848" t="s">
        <v>1763</v>
      </c>
      <c r="L848" t="s">
        <v>1764</v>
      </c>
      <c r="M848" t="s">
        <v>1769</v>
      </c>
      <c r="N848" t="s">
        <v>1770</v>
      </c>
      <c r="O848" t="s">
        <v>41</v>
      </c>
      <c r="P848" t="s">
        <v>42</v>
      </c>
      <c r="Q848">
        <v>54428.3</v>
      </c>
      <c r="R848">
        <v>16380</v>
      </c>
      <c r="S848">
        <v>70808.3</v>
      </c>
    </row>
    <row r="849" spans="1:19" x14ac:dyDescent="0.25">
      <c r="A849" t="s">
        <v>355</v>
      </c>
      <c r="B849" t="s">
        <v>638</v>
      </c>
      <c r="C849" t="s">
        <v>450</v>
      </c>
      <c r="D849" t="s">
        <v>451</v>
      </c>
      <c r="E849" t="s">
        <v>452</v>
      </c>
      <c r="F849" t="s">
        <v>453</v>
      </c>
      <c r="G849" t="s">
        <v>122</v>
      </c>
      <c r="H849" t="s">
        <v>123</v>
      </c>
      <c r="I849" t="s">
        <v>124</v>
      </c>
      <c r="J849" t="s">
        <v>125</v>
      </c>
      <c r="K849" t="s">
        <v>126</v>
      </c>
      <c r="L849" t="s">
        <v>127</v>
      </c>
      <c r="M849" t="s">
        <v>128</v>
      </c>
      <c r="N849" t="s">
        <v>129</v>
      </c>
      <c r="O849" t="s">
        <v>33</v>
      </c>
      <c r="P849" t="s">
        <v>34</v>
      </c>
      <c r="Q849">
        <v>81870.3</v>
      </c>
      <c r="R849">
        <v>-54131.199999999997</v>
      </c>
      <c r="S849">
        <v>27739.100000000006</v>
      </c>
    </row>
    <row r="850" spans="1:19" x14ac:dyDescent="0.25">
      <c r="A850" t="s">
        <v>355</v>
      </c>
      <c r="B850" t="s">
        <v>638</v>
      </c>
      <c r="C850" t="s">
        <v>450</v>
      </c>
      <c r="D850" t="s">
        <v>451</v>
      </c>
      <c r="E850" t="s">
        <v>452</v>
      </c>
      <c r="F850" t="s">
        <v>453</v>
      </c>
      <c r="G850" t="s">
        <v>122</v>
      </c>
      <c r="H850" t="s">
        <v>123</v>
      </c>
      <c r="I850" t="s">
        <v>124</v>
      </c>
      <c r="J850" t="s">
        <v>125</v>
      </c>
      <c r="K850" t="s">
        <v>126</v>
      </c>
      <c r="L850" t="s">
        <v>127</v>
      </c>
      <c r="M850" t="s">
        <v>130</v>
      </c>
      <c r="N850" t="s">
        <v>131</v>
      </c>
      <c r="O850" t="s">
        <v>33</v>
      </c>
      <c r="P850" t="s">
        <v>34</v>
      </c>
      <c r="Q850">
        <v>1095.4000000000001</v>
      </c>
      <c r="R850">
        <v>-815.3</v>
      </c>
      <c r="S850">
        <v>280.10000000000002</v>
      </c>
    </row>
    <row r="851" spans="1:19" x14ac:dyDescent="0.25">
      <c r="A851" t="s">
        <v>355</v>
      </c>
      <c r="B851" t="s">
        <v>638</v>
      </c>
      <c r="C851" t="s">
        <v>450</v>
      </c>
      <c r="D851" t="s">
        <v>451</v>
      </c>
      <c r="E851" t="s">
        <v>452</v>
      </c>
      <c r="F851" t="s">
        <v>453</v>
      </c>
      <c r="G851" t="s">
        <v>673</v>
      </c>
      <c r="H851" t="s">
        <v>674</v>
      </c>
      <c r="I851" t="s">
        <v>717</v>
      </c>
      <c r="J851" t="s">
        <v>718</v>
      </c>
      <c r="K851" t="s">
        <v>1759</v>
      </c>
      <c r="L851" t="s">
        <v>1760</v>
      </c>
      <c r="M851" t="s">
        <v>1771</v>
      </c>
      <c r="N851" t="s">
        <v>1772</v>
      </c>
      <c r="O851" t="s">
        <v>41</v>
      </c>
      <c r="P851" t="s">
        <v>42</v>
      </c>
      <c r="Q851">
        <v>0</v>
      </c>
      <c r="R851">
        <v>9025.7000000000007</v>
      </c>
      <c r="S851">
        <v>9025.7000000000007</v>
      </c>
    </row>
    <row r="852" spans="1:19" x14ac:dyDescent="0.25">
      <c r="A852" t="s">
        <v>355</v>
      </c>
      <c r="B852" t="s">
        <v>638</v>
      </c>
      <c r="C852" t="s">
        <v>450</v>
      </c>
      <c r="D852" t="s">
        <v>451</v>
      </c>
      <c r="E852" t="s">
        <v>452</v>
      </c>
      <c r="F852" t="s">
        <v>453</v>
      </c>
      <c r="G852" t="s">
        <v>106</v>
      </c>
      <c r="H852" t="s">
        <v>107</v>
      </c>
      <c r="I852" t="s">
        <v>303</v>
      </c>
      <c r="J852" t="s">
        <v>304</v>
      </c>
      <c r="K852" t="s">
        <v>1773</v>
      </c>
      <c r="L852" t="s">
        <v>1774</v>
      </c>
      <c r="M852" t="s">
        <v>1775</v>
      </c>
      <c r="N852" t="s">
        <v>1776</v>
      </c>
      <c r="O852" t="s">
        <v>653</v>
      </c>
      <c r="P852" t="s">
        <v>654</v>
      </c>
      <c r="Q852">
        <v>0</v>
      </c>
      <c r="R852">
        <v>18386.400000000001</v>
      </c>
      <c r="S852">
        <v>18386.400000000001</v>
      </c>
    </row>
    <row r="853" spans="1:19" x14ac:dyDescent="0.25">
      <c r="A853" t="s">
        <v>355</v>
      </c>
      <c r="B853" t="s">
        <v>638</v>
      </c>
      <c r="C853" t="s">
        <v>450</v>
      </c>
      <c r="D853" t="s">
        <v>451</v>
      </c>
      <c r="E853" t="s">
        <v>452</v>
      </c>
      <c r="F853" t="s">
        <v>453</v>
      </c>
      <c r="G853" t="s">
        <v>673</v>
      </c>
      <c r="H853" t="s">
        <v>674</v>
      </c>
      <c r="I853" t="s">
        <v>717</v>
      </c>
      <c r="J853" t="s">
        <v>718</v>
      </c>
      <c r="K853" t="s">
        <v>1763</v>
      </c>
      <c r="L853" t="s">
        <v>1764</v>
      </c>
      <c r="M853" t="s">
        <v>1777</v>
      </c>
      <c r="N853" t="s">
        <v>1778</v>
      </c>
      <c r="O853" t="s">
        <v>653</v>
      </c>
      <c r="P853" t="s">
        <v>654</v>
      </c>
      <c r="Q853">
        <v>0</v>
      </c>
      <c r="R853">
        <v>25400</v>
      </c>
      <c r="S853">
        <v>25400</v>
      </c>
    </row>
    <row r="854" spans="1:19" x14ac:dyDescent="0.25">
      <c r="A854" t="s">
        <v>355</v>
      </c>
      <c r="B854" t="s">
        <v>638</v>
      </c>
      <c r="C854" t="s">
        <v>450</v>
      </c>
      <c r="D854" t="s">
        <v>451</v>
      </c>
      <c r="E854" t="s">
        <v>1779</v>
      </c>
      <c r="F854" t="s">
        <v>1780</v>
      </c>
      <c r="G854" t="s">
        <v>1781</v>
      </c>
      <c r="H854" t="s">
        <v>1782</v>
      </c>
      <c r="I854" t="s">
        <v>1783</v>
      </c>
      <c r="J854" t="s">
        <v>1784</v>
      </c>
      <c r="K854" t="s">
        <v>1785</v>
      </c>
      <c r="L854" t="s">
        <v>1786</v>
      </c>
      <c r="M854" t="s">
        <v>1787</v>
      </c>
      <c r="N854" t="s">
        <v>1788</v>
      </c>
      <c r="O854" t="s">
        <v>579</v>
      </c>
      <c r="P854" t="s">
        <v>580</v>
      </c>
      <c r="Q854">
        <v>306244.40000000002</v>
      </c>
      <c r="R854">
        <v>-22665.5</v>
      </c>
      <c r="S854">
        <v>283578.89999999997</v>
      </c>
    </row>
    <row r="855" spans="1:19" x14ac:dyDescent="0.25">
      <c r="A855" t="s">
        <v>355</v>
      </c>
      <c r="B855" t="s">
        <v>638</v>
      </c>
      <c r="C855" t="s">
        <v>450</v>
      </c>
      <c r="D855" t="s">
        <v>451</v>
      </c>
      <c r="E855" t="s">
        <v>1779</v>
      </c>
      <c r="F855" t="s">
        <v>1780</v>
      </c>
      <c r="G855" t="s">
        <v>1781</v>
      </c>
      <c r="H855" t="s">
        <v>1782</v>
      </c>
      <c r="I855" t="s">
        <v>1789</v>
      </c>
      <c r="J855" t="s">
        <v>1790</v>
      </c>
      <c r="K855" t="s">
        <v>1791</v>
      </c>
      <c r="L855" t="s">
        <v>1792</v>
      </c>
      <c r="M855" t="s">
        <v>1793</v>
      </c>
      <c r="N855" t="s">
        <v>1794</v>
      </c>
      <c r="O855" t="s">
        <v>74</v>
      </c>
      <c r="P855" t="s">
        <v>75</v>
      </c>
      <c r="Q855">
        <v>687</v>
      </c>
      <c r="R855">
        <v>0</v>
      </c>
      <c r="S855">
        <v>687</v>
      </c>
    </row>
    <row r="856" spans="1:19" x14ac:dyDescent="0.25">
      <c r="A856" t="s">
        <v>355</v>
      </c>
      <c r="B856" t="s">
        <v>638</v>
      </c>
      <c r="C856" t="s">
        <v>450</v>
      </c>
      <c r="D856" t="s">
        <v>451</v>
      </c>
      <c r="E856" t="s">
        <v>1779</v>
      </c>
      <c r="F856" t="s">
        <v>1780</v>
      </c>
      <c r="G856" t="s">
        <v>673</v>
      </c>
      <c r="H856" t="s">
        <v>674</v>
      </c>
      <c r="I856" t="s">
        <v>717</v>
      </c>
      <c r="J856" t="s">
        <v>718</v>
      </c>
      <c r="K856" t="s">
        <v>1795</v>
      </c>
      <c r="L856" t="s">
        <v>1796</v>
      </c>
      <c r="M856" t="s">
        <v>1797</v>
      </c>
      <c r="N856" t="s">
        <v>1798</v>
      </c>
      <c r="O856" t="s">
        <v>41</v>
      </c>
      <c r="P856" t="s">
        <v>42</v>
      </c>
      <c r="Q856">
        <v>8405.7999999999993</v>
      </c>
      <c r="R856">
        <v>-943.9</v>
      </c>
      <c r="S856">
        <v>7461.9</v>
      </c>
    </row>
    <row r="857" spans="1:19" x14ac:dyDescent="0.25">
      <c r="A857" t="s">
        <v>355</v>
      </c>
      <c r="B857" t="s">
        <v>638</v>
      </c>
      <c r="C857" t="s">
        <v>450</v>
      </c>
      <c r="D857" t="s">
        <v>451</v>
      </c>
      <c r="E857" t="s">
        <v>1779</v>
      </c>
      <c r="F857" t="s">
        <v>1780</v>
      </c>
      <c r="G857" t="s">
        <v>1781</v>
      </c>
      <c r="H857" t="s">
        <v>1782</v>
      </c>
      <c r="I857" t="s">
        <v>1799</v>
      </c>
      <c r="J857" t="s">
        <v>1800</v>
      </c>
      <c r="K857" t="s">
        <v>1801</v>
      </c>
      <c r="L857" t="s">
        <v>1802</v>
      </c>
      <c r="M857" t="s">
        <v>1803</v>
      </c>
      <c r="N857" t="s">
        <v>1804</v>
      </c>
      <c r="O857" t="s">
        <v>579</v>
      </c>
      <c r="P857" t="s">
        <v>580</v>
      </c>
      <c r="Q857">
        <v>0</v>
      </c>
      <c r="R857">
        <v>10000</v>
      </c>
      <c r="S857">
        <v>10000</v>
      </c>
    </row>
    <row r="858" spans="1:19" x14ac:dyDescent="0.25">
      <c r="A858" t="s">
        <v>355</v>
      </c>
      <c r="B858" t="s">
        <v>638</v>
      </c>
      <c r="C858" t="s">
        <v>450</v>
      </c>
      <c r="D858" t="s">
        <v>451</v>
      </c>
      <c r="E858" t="s">
        <v>809</v>
      </c>
      <c r="F858" t="s">
        <v>810</v>
      </c>
      <c r="G858" t="s">
        <v>673</v>
      </c>
      <c r="H858" t="s">
        <v>674</v>
      </c>
      <c r="I858" t="s">
        <v>717</v>
      </c>
      <c r="J858" t="s">
        <v>718</v>
      </c>
      <c r="K858" t="s">
        <v>1805</v>
      </c>
      <c r="L858" t="s">
        <v>1806</v>
      </c>
      <c r="M858" t="s">
        <v>1807</v>
      </c>
      <c r="N858" t="s">
        <v>1808</v>
      </c>
      <c r="O858" t="s">
        <v>58</v>
      </c>
      <c r="P858" t="s">
        <v>59</v>
      </c>
      <c r="Q858">
        <v>81807.100000000006</v>
      </c>
      <c r="R858">
        <v>-5361.8</v>
      </c>
      <c r="S858">
        <v>76445.3</v>
      </c>
    </row>
    <row r="859" spans="1:19" x14ac:dyDescent="0.25">
      <c r="A859" t="s">
        <v>355</v>
      </c>
      <c r="B859" t="s">
        <v>638</v>
      </c>
      <c r="C859" t="s">
        <v>450</v>
      </c>
      <c r="D859" t="s">
        <v>451</v>
      </c>
      <c r="E859" t="s">
        <v>809</v>
      </c>
      <c r="F859" t="s">
        <v>810</v>
      </c>
      <c r="G859" t="s">
        <v>673</v>
      </c>
      <c r="H859" t="s">
        <v>674</v>
      </c>
      <c r="I859" t="s">
        <v>717</v>
      </c>
      <c r="J859" t="s">
        <v>718</v>
      </c>
      <c r="K859" t="s">
        <v>1809</v>
      </c>
      <c r="L859" t="s">
        <v>1810</v>
      </c>
      <c r="M859" t="s">
        <v>1811</v>
      </c>
      <c r="N859" t="s">
        <v>1812</v>
      </c>
      <c r="O859" t="s">
        <v>41</v>
      </c>
      <c r="P859" t="s">
        <v>42</v>
      </c>
      <c r="Q859">
        <v>359795</v>
      </c>
      <c r="R859">
        <v>-359795</v>
      </c>
      <c r="S859">
        <v>0</v>
      </c>
    </row>
    <row r="860" spans="1:19" x14ac:dyDescent="0.25">
      <c r="A860" t="s">
        <v>355</v>
      </c>
      <c r="B860" t="s">
        <v>638</v>
      </c>
      <c r="C860" t="s">
        <v>450</v>
      </c>
      <c r="D860" t="s">
        <v>451</v>
      </c>
      <c r="E860" t="s">
        <v>809</v>
      </c>
      <c r="F860" t="s">
        <v>810</v>
      </c>
      <c r="G860" t="s">
        <v>673</v>
      </c>
      <c r="H860" t="s">
        <v>674</v>
      </c>
      <c r="I860" t="s">
        <v>681</v>
      </c>
      <c r="J860" t="s">
        <v>682</v>
      </c>
      <c r="K860" t="s">
        <v>1813</v>
      </c>
      <c r="L860" t="s">
        <v>1814</v>
      </c>
      <c r="M860" t="s">
        <v>1815</v>
      </c>
      <c r="N860" t="s">
        <v>257</v>
      </c>
      <c r="O860" t="s">
        <v>242</v>
      </c>
      <c r="P860" t="s">
        <v>243</v>
      </c>
      <c r="Q860">
        <v>30025.9</v>
      </c>
      <c r="R860">
        <v>7243.4</v>
      </c>
      <c r="S860">
        <v>37269.300000000003</v>
      </c>
    </row>
    <row r="861" spans="1:19" x14ac:dyDescent="0.25">
      <c r="A861" t="s">
        <v>355</v>
      </c>
      <c r="B861" t="s">
        <v>638</v>
      </c>
      <c r="C861" t="s">
        <v>450</v>
      </c>
      <c r="D861" t="s">
        <v>451</v>
      </c>
      <c r="E861" t="s">
        <v>809</v>
      </c>
      <c r="F861" t="s">
        <v>810</v>
      </c>
      <c r="G861" t="s">
        <v>673</v>
      </c>
      <c r="H861" t="s">
        <v>674</v>
      </c>
      <c r="I861" t="s">
        <v>681</v>
      </c>
      <c r="J861" t="s">
        <v>682</v>
      </c>
      <c r="K861" t="s">
        <v>1813</v>
      </c>
      <c r="L861" t="s">
        <v>1814</v>
      </c>
      <c r="M861" t="s">
        <v>1815</v>
      </c>
      <c r="N861" t="s">
        <v>257</v>
      </c>
      <c r="O861" t="s">
        <v>244</v>
      </c>
      <c r="P861" t="s">
        <v>245</v>
      </c>
      <c r="Q861">
        <v>158.5</v>
      </c>
      <c r="R861">
        <v>36.5</v>
      </c>
      <c r="S861">
        <v>195</v>
      </c>
    </row>
    <row r="862" spans="1:19" x14ac:dyDescent="0.25">
      <c r="A862" t="s">
        <v>355</v>
      </c>
      <c r="B862" t="s">
        <v>638</v>
      </c>
      <c r="C862" t="s">
        <v>450</v>
      </c>
      <c r="D862" t="s">
        <v>451</v>
      </c>
      <c r="E862" t="s">
        <v>809</v>
      </c>
      <c r="F862" t="s">
        <v>810</v>
      </c>
      <c r="G862" t="s">
        <v>673</v>
      </c>
      <c r="H862" t="s">
        <v>674</v>
      </c>
      <c r="I862" t="s">
        <v>681</v>
      </c>
      <c r="J862" t="s">
        <v>682</v>
      </c>
      <c r="K862" t="s">
        <v>1813</v>
      </c>
      <c r="L862" t="s">
        <v>1814</v>
      </c>
      <c r="M862" t="s">
        <v>1815</v>
      </c>
      <c r="N862" t="s">
        <v>257</v>
      </c>
      <c r="O862" t="s">
        <v>246</v>
      </c>
      <c r="P862" t="s">
        <v>247</v>
      </c>
      <c r="Q862">
        <v>9067.5</v>
      </c>
      <c r="R862">
        <v>2187.6999999999998</v>
      </c>
      <c r="S862">
        <v>11255.2</v>
      </c>
    </row>
    <row r="863" spans="1:19" x14ac:dyDescent="0.25">
      <c r="A863" t="s">
        <v>355</v>
      </c>
      <c r="B863" t="s">
        <v>638</v>
      </c>
      <c r="C863" t="s">
        <v>450</v>
      </c>
      <c r="D863" t="s">
        <v>451</v>
      </c>
      <c r="E863" t="s">
        <v>809</v>
      </c>
      <c r="F863" t="s">
        <v>810</v>
      </c>
      <c r="G863" t="s">
        <v>673</v>
      </c>
      <c r="H863" t="s">
        <v>674</v>
      </c>
      <c r="I863" t="s">
        <v>681</v>
      </c>
      <c r="J863" t="s">
        <v>682</v>
      </c>
      <c r="K863" t="s">
        <v>1813</v>
      </c>
      <c r="L863" t="s">
        <v>1814</v>
      </c>
      <c r="M863" t="s">
        <v>1815</v>
      </c>
      <c r="N863" t="s">
        <v>257</v>
      </c>
      <c r="O863" t="s">
        <v>82</v>
      </c>
      <c r="P863" t="s">
        <v>83</v>
      </c>
      <c r="Q863">
        <v>562.1</v>
      </c>
      <c r="R863">
        <v>129.4</v>
      </c>
      <c r="S863">
        <v>691.5</v>
      </c>
    </row>
    <row r="864" spans="1:19" x14ac:dyDescent="0.25">
      <c r="A864" t="s">
        <v>355</v>
      </c>
      <c r="B864" t="s">
        <v>638</v>
      </c>
      <c r="C864" t="s">
        <v>450</v>
      </c>
      <c r="D864" t="s">
        <v>451</v>
      </c>
      <c r="E864" t="s">
        <v>809</v>
      </c>
      <c r="F864" t="s">
        <v>810</v>
      </c>
      <c r="G864" t="s">
        <v>673</v>
      </c>
      <c r="H864" t="s">
        <v>674</v>
      </c>
      <c r="I864" t="s">
        <v>681</v>
      </c>
      <c r="J864" t="s">
        <v>682</v>
      </c>
      <c r="K864" t="s">
        <v>1813</v>
      </c>
      <c r="L864" t="s">
        <v>1814</v>
      </c>
      <c r="M864" t="s">
        <v>1815</v>
      </c>
      <c r="N864" t="s">
        <v>257</v>
      </c>
      <c r="O864" t="s">
        <v>102</v>
      </c>
      <c r="P864" t="s">
        <v>103</v>
      </c>
      <c r="Q864">
        <v>494.3</v>
      </c>
      <c r="R864">
        <v>328.9</v>
      </c>
      <c r="S864">
        <v>823.2</v>
      </c>
    </row>
    <row r="865" spans="1:19" x14ac:dyDescent="0.25">
      <c r="A865" t="s">
        <v>355</v>
      </c>
      <c r="B865" t="s">
        <v>638</v>
      </c>
      <c r="C865" t="s">
        <v>450</v>
      </c>
      <c r="D865" t="s">
        <v>451</v>
      </c>
      <c r="E865" t="s">
        <v>809</v>
      </c>
      <c r="F865" t="s">
        <v>810</v>
      </c>
      <c r="G865" t="s">
        <v>673</v>
      </c>
      <c r="H865" t="s">
        <v>674</v>
      </c>
      <c r="I865" t="s">
        <v>681</v>
      </c>
      <c r="J865" t="s">
        <v>682</v>
      </c>
      <c r="K865" t="s">
        <v>1813</v>
      </c>
      <c r="L865" t="s">
        <v>1814</v>
      </c>
      <c r="M865" t="s">
        <v>1816</v>
      </c>
      <c r="N865" t="s">
        <v>218</v>
      </c>
      <c r="O865" t="s">
        <v>102</v>
      </c>
      <c r="P865" t="s">
        <v>103</v>
      </c>
      <c r="Q865">
        <v>111.5</v>
      </c>
      <c r="R865">
        <v>44.4</v>
      </c>
      <c r="S865">
        <v>155.89999999999998</v>
      </c>
    </row>
    <row r="866" spans="1:19" x14ac:dyDescent="0.25">
      <c r="A866" t="s">
        <v>355</v>
      </c>
      <c r="B866" t="s">
        <v>638</v>
      </c>
      <c r="C866" t="s">
        <v>450</v>
      </c>
      <c r="D866" t="s">
        <v>451</v>
      </c>
      <c r="E866" t="s">
        <v>809</v>
      </c>
      <c r="F866" t="s">
        <v>810</v>
      </c>
      <c r="G866" t="s">
        <v>673</v>
      </c>
      <c r="H866" t="s">
        <v>674</v>
      </c>
      <c r="I866" t="s">
        <v>681</v>
      </c>
      <c r="J866" t="s">
        <v>682</v>
      </c>
      <c r="K866" t="s">
        <v>1813</v>
      </c>
      <c r="L866" t="s">
        <v>1814</v>
      </c>
      <c r="M866" t="s">
        <v>1817</v>
      </c>
      <c r="N866" t="s">
        <v>267</v>
      </c>
      <c r="O866" t="s">
        <v>102</v>
      </c>
      <c r="P866" t="s">
        <v>103</v>
      </c>
      <c r="Q866">
        <v>454.5</v>
      </c>
      <c r="R866">
        <v>0</v>
      </c>
      <c r="S866">
        <v>454.5</v>
      </c>
    </row>
    <row r="867" spans="1:19" x14ac:dyDescent="0.25">
      <c r="A867" t="s">
        <v>355</v>
      </c>
      <c r="B867" t="s">
        <v>638</v>
      </c>
      <c r="C867" t="s">
        <v>450</v>
      </c>
      <c r="D867" t="s">
        <v>451</v>
      </c>
      <c r="E867" t="s">
        <v>809</v>
      </c>
      <c r="F867" t="s">
        <v>810</v>
      </c>
      <c r="G867" t="s">
        <v>673</v>
      </c>
      <c r="H867" t="s">
        <v>674</v>
      </c>
      <c r="I867" t="s">
        <v>681</v>
      </c>
      <c r="J867" t="s">
        <v>682</v>
      </c>
      <c r="K867" t="s">
        <v>1813</v>
      </c>
      <c r="L867" t="s">
        <v>1814</v>
      </c>
      <c r="M867" t="s">
        <v>1818</v>
      </c>
      <c r="N867" t="s">
        <v>298</v>
      </c>
      <c r="O867" t="s">
        <v>102</v>
      </c>
      <c r="P867" t="s">
        <v>103</v>
      </c>
      <c r="Q867">
        <v>1400</v>
      </c>
      <c r="R867">
        <v>0</v>
      </c>
      <c r="S867">
        <v>1400</v>
      </c>
    </row>
    <row r="868" spans="1:19" x14ac:dyDescent="0.25">
      <c r="A868" t="s">
        <v>355</v>
      </c>
      <c r="B868" t="s">
        <v>638</v>
      </c>
      <c r="C868" t="s">
        <v>450</v>
      </c>
      <c r="D868" t="s">
        <v>451</v>
      </c>
      <c r="E868" t="s">
        <v>809</v>
      </c>
      <c r="F868" t="s">
        <v>810</v>
      </c>
      <c r="G868" t="s">
        <v>673</v>
      </c>
      <c r="H868" t="s">
        <v>674</v>
      </c>
      <c r="I868" t="s">
        <v>1819</v>
      </c>
      <c r="J868" t="s">
        <v>1820</v>
      </c>
      <c r="K868" t="s">
        <v>1821</v>
      </c>
      <c r="L868" t="s">
        <v>1810</v>
      </c>
      <c r="M868" t="s">
        <v>1822</v>
      </c>
      <c r="N868" t="s">
        <v>1812</v>
      </c>
      <c r="O868" t="s">
        <v>41</v>
      </c>
      <c r="P868" t="s">
        <v>42</v>
      </c>
      <c r="Q868">
        <v>0</v>
      </c>
      <c r="R868">
        <v>359795</v>
      </c>
      <c r="S868">
        <v>359795</v>
      </c>
    </row>
    <row r="869" spans="1:19" x14ac:dyDescent="0.25">
      <c r="A869" t="s">
        <v>355</v>
      </c>
      <c r="B869" t="s">
        <v>638</v>
      </c>
      <c r="C869" t="s">
        <v>1349</v>
      </c>
      <c r="D869" t="s">
        <v>1350</v>
      </c>
      <c r="E869" t="s">
        <v>1368</v>
      </c>
      <c r="F869" t="s">
        <v>1369</v>
      </c>
      <c r="G869" t="s">
        <v>661</v>
      </c>
      <c r="H869" t="s">
        <v>662</v>
      </c>
      <c r="I869" t="s">
        <v>1353</v>
      </c>
      <c r="J869" t="s">
        <v>1354</v>
      </c>
      <c r="K869" t="s">
        <v>1378</v>
      </c>
      <c r="L869" t="s">
        <v>1379</v>
      </c>
      <c r="M869" t="s">
        <v>1823</v>
      </c>
      <c r="N869" t="s">
        <v>1824</v>
      </c>
      <c r="O869" t="s">
        <v>653</v>
      </c>
      <c r="P869" t="s">
        <v>654</v>
      </c>
      <c r="Q869">
        <v>17121.400000000001</v>
      </c>
      <c r="R869">
        <v>-17121.400000000001</v>
      </c>
      <c r="S869">
        <v>0</v>
      </c>
    </row>
    <row r="870" spans="1:19" x14ac:dyDescent="0.25">
      <c r="A870" t="s">
        <v>355</v>
      </c>
      <c r="B870" t="s">
        <v>638</v>
      </c>
      <c r="C870" t="s">
        <v>1349</v>
      </c>
      <c r="D870" t="s">
        <v>1350</v>
      </c>
      <c r="E870" t="s">
        <v>1368</v>
      </c>
      <c r="F870" t="s">
        <v>1369</v>
      </c>
      <c r="G870" t="s">
        <v>661</v>
      </c>
      <c r="H870" t="s">
        <v>662</v>
      </c>
      <c r="I870" t="s">
        <v>811</v>
      </c>
      <c r="J870" t="s">
        <v>812</v>
      </c>
      <c r="K870" t="s">
        <v>1402</v>
      </c>
      <c r="L870" t="s">
        <v>1403</v>
      </c>
      <c r="M870" t="s">
        <v>1825</v>
      </c>
      <c r="N870" t="s">
        <v>1826</v>
      </c>
      <c r="O870" t="s">
        <v>653</v>
      </c>
      <c r="P870" t="s">
        <v>654</v>
      </c>
      <c r="Q870">
        <v>10024</v>
      </c>
      <c r="R870">
        <v>0</v>
      </c>
      <c r="S870">
        <v>10024</v>
      </c>
    </row>
    <row r="871" spans="1:19" x14ac:dyDescent="0.25">
      <c r="A871" t="s">
        <v>355</v>
      </c>
      <c r="B871" t="s">
        <v>638</v>
      </c>
      <c r="C871" t="s">
        <v>1349</v>
      </c>
      <c r="D871" t="s">
        <v>1350</v>
      </c>
      <c r="E871" t="s">
        <v>1368</v>
      </c>
      <c r="F871" t="s">
        <v>1369</v>
      </c>
      <c r="G871" t="s">
        <v>661</v>
      </c>
      <c r="H871" t="s">
        <v>662</v>
      </c>
      <c r="I871" t="s">
        <v>811</v>
      </c>
      <c r="J871" t="s">
        <v>812</v>
      </c>
      <c r="K871" t="s">
        <v>1827</v>
      </c>
      <c r="L871" t="s">
        <v>1828</v>
      </c>
      <c r="M871" t="s">
        <v>1829</v>
      </c>
      <c r="N871" t="s">
        <v>1830</v>
      </c>
      <c r="O871" t="s">
        <v>653</v>
      </c>
      <c r="P871" t="s">
        <v>654</v>
      </c>
      <c r="Q871">
        <v>191836.7</v>
      </c>
      <c r="R871">
        <v>-191836.7</v>
      </c>
      <c r="S871">
        <v>1.1823431123048067E-11</v>
      </c>
    </row>
    <row r="872" spans="1:19" x14ac:dyDescent="0.25">
      <c r="A872" t="s">
        <v>355</v>
      </c>
      <c r="B872" t="s">
        <v>638</v>
      </c>
      <c r="C872" t="s">
        <v>1349</v>
      </c>
      <c r="D872" t="s">
        <v>1350</v>
      </c>
      <c r="E872" t="s">
        <v>1368</v>
      </c>
      <c r="F872" t="s">
        <v>1369</v>
      </c>
      <c r="G872" t="s">
        <v>673</v>
      </c>
      <c r="H872" t="s">
        <v>674</v>
      </c>
      <c r="I872" t="s">
        <v>717</v>
      </c>
      <c r="J872" t="s">
        <v>718</v>
      </c>
      <c r="K872" t="s">
        <v>1747</v>
      </c>
      <c r="L872" t="s">
        <v>1748</v>
      </c>
      <c r="M872" t="s">
        <v>1751</v>
      </c>
      <c r="N872" t="s">
        <v>1752</v>
      </c>
      <c r="O872" t="s">
        <v>41</v>
      </c>
      <c r="P872" t="s">
        <v>42</v>
      </c>
      <c r="Q872">
        <v>14480.2</v>
      </c>
      <c r="R872">
        <v>62646</v>
      </c>
      <c r="S872">
        <v>77126.2</v>
      </c>
    </row>
    <row r="873" spans="1:19" x14ac:dyDescent="0.25">
      <c r="A873" t="s">
        <v>355</v>
      </c>
      <c r="B873" t="s">
        <v>638</v>
      </c>
      <c r="C873" t="s">
        <v>1349</v>
      </c>
      <c r="D873" t="s">
        <v>1350</v>
      </c>
      <c r="E873" t="s">
        <v>1368</v>
      </c>
      <c r="F873" t="s">
        <v>1369</v>
      </c>
      <c r="G873" t="s">
        <v>673</v>
      </c>
      <c r="H873" t="s">
        <v>674</v>
      </c>
      <c r="I873" t="s">
        <v>717</v>
      </c>
      <c r="J873" t="s">
        <v>718</v>
      </c>
      <c r="K873" t="s">
        <v>1831</v>
      </c>
      <c r="L873" t="s">
        <v>1356</v>
      </c>
      <c r="M873" t="s">
        <v>1832</v>
      </c>
      <c r="N873" t="s">
        <v>1833</v>
      </c>
      <c r="O873" t="s">
        <v>41</v>
      </c>
      <c r="P873" t="s">
        <v>42</v>
      </c>
      <c r="Q873">
        <v>526315.80000000005</v>
      </c>
      <c r="R873">
        <v>-526315.80000000005</v>
      </c>
      <c r="S873">
        <v>5.8207660913467407E-11</v>
      </c>
    </row>
    <row r="874" spans="1:19" x14ac:dyDescent="0.25">
      <c r="A874" t="s">
        <v>355</v>
      </c>
      <c r="B874" t="s">
        <v>638</v>
      </c>
      <c r="C874" t="s">
        <v>1349</v>
      </c>
      <c r="D874" t="s">
        <v>1350</v>
      </c>
      <c r="E874" t="s">
        <v>1368</v>
      </c>
      <c r="F874" t="s">
        <v>1369</v>
      </c>
      <c r="G874" t="s">
        <v>661</v>
      </c>
      <c r="H874" t="s">
        <v>662</v>
      </c>
      <c r="I874" t="s">
        <v>811</v>
      </c>
      <c r="J874" t="s">
        <v>812</v>
      </c>
      <c r="K874" t="s">
        <v>1402</v>
      </c>
      <c r="L874" t="s">
        <v>1403</v>
      </c>
      <c r="M874" t="s">
        <v>1834</v>
      </c>
      <c r="N874" t="s">
        <v>1824</v>
      </c>
      <c r="O874" t="s">
        <v>653</v>
      </c>
      <c r="P874" t="s">
        <v>654</v>
      </c>
      <c r="Q874">
        <v>0</v>
      </c>
      <c r="R874">
        <v>17121.400000000001</v>
      </c>
      <c r="S874">
        <v>17121.400000000001</v>
      </c>
    </row>
    <row r="875" spans="1:19" x14ac:dyDescent="0.25">
      <c r="A875" t="s">
        <v>355</v>
      </c>
      <c r="B875" t="s">
        <v>638</v>
      </c>
      <c r="C875" t="s">
        <v>21</v>
      </c>
      <c r="D875" t="s">
        <v>22</v>
      </c>
      <c r="E875" t="s">
        <v>23</v>
      </c>
      <c r="F875" t="s">
        <v>24</v>
      </c>
      <c r="G875" t="s">
        <v>25</v>
      </c>
      <c r="H875" t="s">
        <v>26</v>
      </c>
      <c r="I875" t="s">
        <v>27</v>
      </c>
      <c r="J875" t="s">
        <v>28</v>
      </c>
      <c r="K875" t="s">
        <v>37</v>
      </c>
      <c r="L875" t="s">
        <v>38</v>
      </c>
      <c r="M875" t="s">
        <v>1835</v>
      </c>
      <c r="N875" t="s">
        <v>1836</v>
      </c>
      <c r="O875" t="s">
        <v>41</v>
      </c>
      <c r="P875" t="s">
        <v>42</v>
      </c>
      <c r="Q875">
        <v>586294.29999999993</v>
      </c>
      <c r="R875">
        <v>0</v>
      </c>
      <c r="S875">
        <v>586294.29999999993</v>
      </c>
    </row>
    <row r="876" spans="1:19" x14ac:dyDescent="0.25">
      <c r="A876" t="s">
        <v>355</v>
      </c>
      <c r="B876" t="s">
        <v>638</v>
      </c>
      <c r="C876" t="s">
        <v>21</v>
      </c>
      <c r="D876" t="s">
        <v>22</v>
      </c>
      <c r="E876" t="s">
        <v>23</v>
      </c>
      <c r="F876" t="s">
        <v>24</v>
      </c>
      <c r="G876" t="s">
        <v>25</v>
      </c>
      <c r="H876" t="s">
        <v>26</v>
      </c>
      <c r="I876" t="s">
        <v>27</v>
      </c>
      <c r="J876" t="s">
        <v>28</v>
      </c>
      <c r="K876" t="s">
        <v>29</v>
      </c>
      <c r="L876" t="s">
        <v>30</v>
      </c>
      <c r="M876" t="s">
        <v>1837</v>
      </c>
      <c r="N876" t="s">
        <v>1838</v>
      </c>
      <c r="O876" t="s">
        <v>653</v>
      </c>
      <c r="P876" t="s">
        <v>654</v>
      </c>
      <c r="Q876">
        <v>2450</v>
      </c>
      <c r="R876">
        <v>0</v>
      </c>
      <c r="S876">
        <v>2450</v>
      </c>
    </row>
    <row r="877" spans="1:19" x14ac:dyDescent="0.25">
      <c r="A877" t="s">
        <v>355</v>
      </c>
      <c r="B877" t="s">
        <v>638</v>
      </c>
      <c r="C877" t="s">
        <v>21</v>
      </c>
      <c r="D877" t="s">
        <v>22</v>
      </c>
      <c r="E877" t="s">
        <v>23</v>
      </c>
      <c r="F877" t="s">
        <v>24</v>
      </c>
      <c r="G877" t="s">
        <v>25</v>
      </c>
      <c r="H877" t="s">
        <v>26</v>
      </c>
      <c r="I877" t="s">
        <v>27</v>
      </c>
      <c r="J877" t="s">
        <v>28</v>
      </c>
      <c r="K877" t="s">
        <v>29</v>
      </c>
      <c r="L877" t="s">
        <v>30</v>
      </c>
      <c r="M877" t="s">
        <v>1839</v>
      </c>
      <c r="N877" t="s">
        <v>1840</v>
      </c>
      <c r="O877" t="s">
        <v>41</v>
      </c>
      <c r="P877" t="s">
        <v>42</v>
      </c>
      <c r="Q877">
        <v>28500</v>
      </c>
      <c r="R877">
        <v>-2287.5</v>
      </c>
      <c r="S877">
        <v>26212.5</v>
      </c>
    </row>
    <row r="878" spans="1:19" x14ac:dyDescent="0.25">
      <c r="A878" t="s">
        <v>355</v>
      </c>
      <c r="B878" t="s">
        <v>638</v>
      </c>
      <c r="C878" t="s">
        <v>21</v>
      </c>
      <c r="D878" t="s">
        <v>22</v>
      </c>
      <c r="E878" t="s">
        <v>23</v>
      </c>
      <c r="F878" t="s">
        <v>24</v>
      </c>
      <c r="G878" t="s">
        <v>25</v>
      </c>
      <c r="H878" t="s">
        <v>26</v>
      </c>
      <c r="I878" t="s">
        <v>27</v>
      </c>
      <c r="J878" t="s">
        <v>28</v>
      </c>
      <c r="K878" t="s">
        <v>29</v>
      </c>
      <c r="L878" t="s">
        <v>30</v>
      </c>
      <c r="M878" t="s">
        <v>1841</v>
      </c>
      <c r="N878" t="s">
        <v>40</v>
      </c>
      <c r="O878" t="s">
        <v>41</v>
      </c>
      <c r="P878" t="s">
        <v>42</v>
      </c>
      <c r="Q878">
        <v>114331.20000000001</v>
      </c>
      <c r="R878">
        <v>-114331.20000000001</v>
      </c>
      <c r="S878">
        <v>0</v>
      </c>
    </row>
    <row r="879" spans="1:19" x14ac:dyDescent="0.25">
      <c r="A879" t="s">
        <v>355</v>
      </c>
      <c r="B879" t="s">
        <v>638</v>
      </c>
      <c r="C879" t="s">
        <v>21</v>
      </c>
      <c r="D879" t="s">
        <v>22</v>
      </c>
      <c r="E879" t="s">
        <v>23</v>
      </c>
      <c r="F879" t="s">
        <v>24</v>
      </c>
      <c r="G879" t="s">
        <v>25</v>
      </c>
      <c r="H879" t="s">
        <v>26</v>
      </c>
      <c r="I879" t="s">
        <v>27</v>
      </c>
      <c r="J879" t="s">
        <v>28</v>
      </c>
      <c r="K879" t="s">
        <v>29</v>
      </c>
      <c r="L879" t="s">
        <v>30</v>
      </c>
      <c r="M879" t="s">
        <v>1842</v>
      </c>
      <c r="N879" t="s">
        <v>40</v>
      </c>
      <c r="O879" t="s">
        <v>653</v>
      </c>
      <c r="P879" t="s">
        <v>654</v>
      </c>
      <c r="Q879">
        <v>70229.2</v>
      </c>
      <c r="R879">
        <v>-70229.2</v>
      </c>
      <c r="S879">
        <v>0</v>
      </c>
    </row>
    <row r="880" spans="1:19" x14ac:dyDescent="0.25">
      <c r="A880" t="s">
        <v>355</v>
      </c>
      <c r="B880" t="s">
        <v>638</v>
      </c>
      <c r="C880" t="s">
        <v>21</v>
      </c>
      <c r="D880" t="s">
        <v>22</v>
      </c>
      <c r="E880" t="s">
        <v>23</v>
      </c>
      <c r="F880" t="s">
        <v>24</v>
      </c>
      <c r="G880" t="s">
        <v>25</v>
      </c>
      <c r="H880" t="s">
        <v>26</v>
      </c>
      <c r="I880" t="s">
        <v>27</v>
      </c>
      <c r="J880" t="s">
        <v>28</v>
      </c>
      <c r="K880" t="s">
        <v>29</v>
      </c>
      <c r="L880" t="s">
        <v>30</v>
      </c>
      <c r="M880" t="s">
        <v>35</v>
      </c>
      <c r="N880" t="s">
        <v>36</v>
      </c>
      <c r="O880" t="s">
        <v>653</v>
      </c>
      <c r="P880" t="s">
        <v>654</v>
      </c>
      <c r="Q880">
        <v>0</v>
      </c>
      <c r="R880">
        <v>148202.29999999999</v>
      </c>
      <c r="S880">
        <v>148202.29999999999</v>
      </c>
    </row>
    <row r="881" spans="1:19" x14ac:dyDescent="0.25">
      <c r="A881" t="s">
        <v>355</v>
      </c>
      <c r="B881" t="s">
        <v>638</v>
      </c>
      <c r="C881" t="s">
        <v>21</v>
      </c>
      <c r="D881" t="s">
        <v>22</v>
      </c>
      <c r="E881" t="s">
        <v>23</v>
      </c>
      <c r="F881" t="s">
        <v>24</v>
      </c>
      <c r="G881" t="s">
        <v>25</v>
      </c>
      <c r="H881" t="s">
        <v>26</v>
      </c>
      <c r="I881" t="s">
        <v>27</v>
      </c>
      <c r="J881" t="s">
        <v>28</v>
      </c>
      <c r="K881" t="s">
        <v>37</v>
      </c>
      <c r="L881" t="s">
        <v>38</v>
      </c>
      <c r="M881" t="s">
        <v>1843</v>
      </c>
      <c r="N881" t="s">
        <v>40</v>
      </c>
      <c r="O881" t="s">
        <v>653</v>
      </c>
      <c r="P881" t="s">
        <v>654</v>
      </c>
      <c r="Q881">
        <v>0</v>
      </c>
      <c r="R881">
        <v>70229.2</v>
      </c>
      <c r="S881">
        <v>70229.2</v>
      </c>
    </row>
    <row r="882" spans="1:19" x14ac:dyDescent="0.25">
      <c r="A882" t="s">
        <v>355</v>
      </c>
      <c r="B882" t="s">
        <v>638</v>
      </c>
      <c r="C882" t="s">
        <v>21</v>
      </c>
      <c r="D882" t="s">
        <v>22</v>
      </c>
      <c r="E882" t="s">
        <v>23</v>
      </c>
      <c r="F882" t="s">
        <v>24</v>
      </c>
      <c r="G882" t="s">
        <v>25</v>
      </c>
      <c r="H882" t="s">
        <v>26</v>
      </c>
      <c r="I882" t="s">
        <v>27</v>
      </c>
      <c r="J882" t="s">
        <v>28</v>
      </c>
      <c r="K882" t="s">
        <v>37</v>
      </c>
      <c r="L882" t="s">
        <v>38</v>
      </c>
      <c r="M882" t="s">
        <v>39</v>
      </c>
      <c r="N882" t="s">
        <v>40</v>
      </c>
      <c r="O882" t="s">
        <v>41</v>
      </c>
      <c r="P882" t="s">
        <v>42</v>
      </c>
      <c r="Q882">
        <v>0</v>
      </c>
      <c r="R882">
        <v>109160.50000000001</v>
      </c>
      <c r="S882">
        <v>109160.50000000001</v>
      </c>
    </row>
    <row r="883" spans="1:19" x14ac:dyDescent="0.25">
      <c r="A883" t="s">
        <v>355</v>
      </c>
      <c r="B883" t="s">
        <v>638</v>
      </c>
      <c r="C883" t="s">
        <v>21</v>
      </c>
      <c r="D883" t="s">
        <v>22</v>
      </c>
      <c r="E883" t="s">
        <v>48</v>
      </c>
      <c r="F883" t="s">
        <v>49</v>
      </c>
      <c r="G883" t="s">
        <v>25</v>
      </c>
      <c r="H883" t="s">
        <v>26</v>
      </c>
      <c r="I883" t="s">
        <v>50</v>
      </c>
      <c r="J883" t="s">
        <v>51</v>
      </c>
      <c r="K883" t="s">
        <v>76</v>
      </c>
      <c r="L883" t="s">
        <v>77</v>
      </c>
      <c r="M883" t="s">
        <v>1844</v>
      </c>
      <c r="N883" t="s">
        <v>1845</v>
      </c>
      <c r="O883" t="s">
        <v>653</v>
      </c>
      <c r="P883" t="s">
        <v>654</v>
      </c>
      <c r="Q883">
        <v>39461.300000000003</v>
      </c>
      <c r="R883">
        <v>-5.9</v>
      </c>
      <c r="S883">
        <v>39455.4</v>
      </c>
    </row>
    <row r="884" spans="1:19" x14ac:dyDescent="0.25">
      <c r="A884" t="s">
        <v>355</v>
      </c>
      <c r="B884" t="s">
        <v>638</v>
      </c>
      <c r="C884" t="s">
        <v>21</v>
      </c>
      <c r="D884" t="s">
        <v>22</v>
      </c>
      <c r="E884" t="s">
        <v>48</v>
      </c>
      <c r="F884" t="s">
        <v>49</v>
      </c>
      <c r="G884" t="s">
        <v>25</v>
      </c>
      <c r="H884" t="s">
        <v>26</v>
      </c>
      <c r="I884" t="s">
        <v>50</v>
      </c>
      <c r="J884" t="s">
        <v>51</v>
      </c>
      <c r="K884" t="s">
        <v>114</v>
      </c>
      <c r="L884" t="s">
        <v>115</v>
      </c>
      <c r="M884" t="s">
        <v>1846</v>
      </c>
      <c r="N884" t="s">
        <v>1847</v>
      </c>
      <c r="O884" t="s">
        <v>653</v>
      </c>
      <c r="P884" t="s">
        <v>654</v>
      </c>
      <c r="Q884">
        <v>614382.30000000005</v>
      </c>
      <c r="R884">
        <v>-64082.000000000007</v>
      </c>
      <c r="S884">
        <v>550300.30000000005</v>
      </c>
    </row>
    <row r="885" spans="1:19" x14ac:dyDescent="0.25">
      <c r="A885" t="s">
        <v>355</v>
      </c>
      <c r="B885" t="s">
        <v>638</v>
      </c>
      <c r="C885" t="s">
        <v>21</v>
      </c>
      <c r="D885" t="s">
        <v>22</v>
      </c>
      <c r="E885" t="s">
        <v>48</v>
      </c>
      <c r="F885" t="s">
        <v>49</v>
      </c>
      <c r="G885" t="s">
        <v>25</v>
      </c>
      <c r="H885" t="s">
        <v>26</v>
      </c>
      <c r="I885" t="s">
        <v>50</v>
      </c>
      <c r="J885" t="s">
        <v>51</v>
      </c>
      <c r="K885" t="s">
        <v>114</v>
      </c>
      <c r="L885" t="s">
        <v>115</v>
      </c>
      <c r="M885" t="s">
        <v>1846</v>
      </c>
      <c r="N885" t="s">
        <v>1847</v>
      </c>
      <c r="O885" t="s">
        <v>41</v>
      </c>
      <c r="P885" t="s">
        <v>42</v>
      </c>
      <c r="Q885">
        <v>1220244.7000000002</v>
      </c>
      <c r="R885">
        <v>64082</v>
      </c>
      <c r="S885">
        <v>1284326.7000000002</v>
      </c>
    </row>
    <row r="886" spans="1:19" x14ac:dyDescent="0.25">
      <c r="A886" t="s">
        <v>355</v>
      </c>
      <c r="B886" t="s">
        <v>638</v>
      </c>
      <c r="C886" t="s">
        <v>21</v>
      </c>
      <c r="D886" t="s">
        <v>22</v>
      </c>
      <c r="E886" t="s">
        <v>48</v>
      </c>
      <c r="F886" t="s">
        <v>49</v>
      </c>
      <c r="G886" t="s">
        <v>25</v>
      </c>
      <c r="H886" t="s">
        <v>26</v>
      </c>
      <c r="I886" t="s">
        <v>50</v>
      </c>
      <c r="J886" t="s">
        <v>51</v>
      </c>
      <c r="K886" t="s">
        <v>76</v>
      </c>
      <c r="L886" t="s">
        <v>77</v>
      </c>
      <c r="M886" t="s">
        <v>1848</v>
      </c>
      <c r="N886" t="s">
        <v>1849</v>
      </c>
      <c r="O886" t="s">
        <v>41</v>
      </c>
      <c r="P886" t="s">
        <v>42</v>
      </c>
      <c r="Q886">
        <v>230533</v>
      </c>
      <c r="R886">
        <v>-230533</v>
      </c>
      <c r="S886">
        <v>0</v>
      </c>
    </row>
    <row r="887" spans="1:19" x14ac:dyDescent="0.25">
      <c r="A887" t="s">
        <v>355</v>
      </c>
      <c r="B887" t="s">
        <v>638</v>
      </c>
      <c r="C887" t="s">
        <v>21</v>
      </c>
      <c r="D887" t="s">
        <v>22</v>
      </c>
      <c r="E887" t="s">
        <v>48</v>
      </c>
      <c r="F887" t="s">
        <v>49</v>
      </c>
      <c r="G887" t="s">
        <v>25</v>
      </c>
      <c r="H887" t="s">
        <v>26</v>
      </c>
      <c r="I887" t="s">
        <v>50</v>
      </c>
      <c r="J887" t="s">
        <v>51</v>
      </c>
      <c r="K887" t="s">
        <v>76</v>
      </c>
      <c r="L887" t="s">
        <v>77</v>
      </c>
      <c r="M887" t="s">
        <v>1850</v>
      </c>
      <c r="N887" t="s">
        <v>1849</v>
      </c>
      <c r="O887" t="s">
        <v>653</v>
      </c>
      <c r="P887" t="s">
        <v>654</v>
      </c>
      <c r="Q887">
        <v>59170</v>
      </c>
      <c r="R887">
        <v>-59170</v>
      </c>
      <c r="S887">
        <v>0</v>
      </c>
    </row>
    <row r="888" spans="1:19" x14ac:dyDescent="0.25">
      <c r="A888" t="s">
        <v>355</v>
      </c>
      <c r="B888" t="s">
        <v>638</v>
      </c>
      <c r="C888" t="s">
        <v>21</v>
      </c>
      <c r="D888" t="s">
        <v>22</v>
      </c>
      <c r="E888" t="s">
        <v>48</v>
      </c>
      <c r="F888" t="s">
        <v>49</v>
      </c>
      <c r="G888" t="s">
        <v>122</v>
      </c>
      <c r="H888" t="s">
        <v>123</v>
      </c>
      <c r="I888" t="s">
        <v>124</v>
      </c>
      <c r="J888" t="s">
        <v>125</v>
      </c>
      <c r="K888" t="s">
        <v>126</v>
      </c>
      <c r="L888" t="s">
        <v>127</v>
      </c>
      <c r="M888" t="s">
        <v>128</v>
      </c>
      <c r="N888" t="s">
        <v>129</v>
      </c>
      <c r="O888" t="s">
        <v>33</v>
      </c>
      <c r="P888" t="s">
        <v>34</v>
      </c>
      <c r="Q888">
        <v>206602.2</v>
      </c>
      <c r="R888">
        <v>-14872.9</v>
      </c>
      <c r="S888">
        <v>191729.30000000002</v>
      </c>
    </row>
    <row r="889" spans="1:19" x14ac:dyDescent="0.25">
      <c r="A889" t="s">
        <v>355</v>
      </c>
      <c r="B889" t="s">
        <v>638</v>
      </c>
      <c r="C889" t="s">
        <v>21</v>
      </c>
      <c r="D889" t="s">
        <v>22</v>
      </c>
      <c r="E889" t="s">
        <v>48</v>
      </c>
      <c r="F889" t="s">
        <v>49</v>
      </c>
      <c r="G889" t="s">
        <v>122</v>
      </c>
      <c r="H889" t="s">
        <v>123</v>
      </c>
      <c r="I889" t="s">
        <v>124</v>
      </c>
      <c r="J889" t="s">
        <v>125</v>
      </c>
      <c r="K889" t="s">
        <v>126</v>
      </c>
      <c r="L889" t="s">
        <v>127</v>
      </c>
      <c r="M889" t="s">
        <v>130</v>
      </c>
      <c r="N889" t="s">
        <v>131</v>
      </c>
      <c r="O889" t="s">
        <v>33</v>
      </c>
      <c r="P889" t="s">
        <v>34</v>
      </c>
      <c r="Q889">
        <v>2086.9</v>
      </c>
      <c r="R889">
        <v>-150.19999999999999</v>
      </c>
      <c r="S889">
        <v>1936.7</v>
      </c>
    </row>
    <row r="890" spans="1:19" x14ac:dyDescent="0.25">
      <c r="A890" t="s">
        <v>355</v>
      </c>
      <c r="B890" t="s">
        <v>638</v>
      </c>
      <c r="C890" t="s">
        <v>21</v>
      </c>
      <c r="D890" t="s">
        <v>22</v>
      </c>
      <c r="E890" t="s">
        <v>48</v>
      </c>
      <c r="F890" t="s">
        <v>49</v>
      </c>
      <c r="G890" t="s">
        <v>25</v>
      </c>
      <c r="H890" t="s">
        <v>26</v>
      </c>
      <c r="I890" t="s">
        <v>50</v>
      </c>
      <c r="J890" t="s">
        <v>51</v>
      </c>
      <c r="K890" t="s">
        <v>114</v>
      </c>
      <c r="L890" t="s">
        <v>115</v>
      </c>
      <c r="M890" t="s">
        <v>1851</v>
      </c>
      <c r="N890" t="s">
        <v>1849</v>
      </c>
      <c r="O890" t="s">
        <v>41</v>
      </c>
      <c r="P890" t="s">
        <v>42</v>
      </c>
      <c r="Q890">
        <v>0</v>
      </c>
      <c r="R890">
        <v>220177.9</v>
      </c>
      <c r="S890">
        <v>220177.9</v>
      </c>
    </row>
    <row r="891" spans="1:19" x14ac:dyDescent="0.25">
      <c r="A891" t="s">
        <v>355</v>
      </c>
      <c r="B891" t="s">
        <v>638</v>
      </c>
      <c r="C891" t="s">
        <v>21</v>
      </c>
      <c r="D891" t="s">
        <v>22</v>
      </c>
      <c r="E891" t="s">
        <v>48</v>
      </c>
      <c r="F891" t="s">
        <v>49</v>
      </c>
      <c r="G891" t="s">
        <v>25</v>
      </c>
      <c r="H891" t="s">
        <v>26</v>
      </c>
      <c r="I891" t="s">
        <v>50</v>
      </c>
      <c r="J891" t="s">
        <v>51</v>
      </c>
      <c r="K891" t="s">
        <v>114</v>
      </c>
      <c r="L891" t="s">
        <v>115</v>
      </c>
      <c r="M891" t="s">
        <v>1852</v>
      </c>
      <c r="N891" t="s">
        <v>1849</v>
      </c>
      <c r="O891" t="s">
        <v>653</v>
      </c>
      <c r="P891" t="s">
        <v>654</v>
      </c>
      <c r="Q891">
        <v>0</v>
      </c>
      <c r="R891">
        <v>59170</v>
      </c>
      <c r="S891">
        <v>59170</v>
      </c>
    </row>
    <row r="892" spans="1:19" x14ac:dyDescent="0.25">
      <c r="A892" t="s">
        <v>355</v>
      </c>
      <c r="B892" t="s">
        <v>638</v>
      </c>
      <c r="C892" t="s">
        <v>21</v>
      </c>
      <c r="D892" t="s">
        <v>22</v>
      </c>
      <c r="E892" t="s">
        <v>173</v>
      </c>
      <c r="F892" t="s">
        <v>174</v>
      </c>
      <c r="G892" t="s">
        <v>1040</v>
      </c>
      <c r="H892" t="s">
        <v>1041</v>
      </c>
      <c r="I892" t="s">
        <v>1631</v>
      </c>
      <c r="J892" t="s">
        <v>1632</v>
      </c>
      <c r="K892" t="s">
        <v>1853</v>
      </c>
      <c r="L892" t="s">
        <v>1854</v>
      </c>
      <c r="M892" t="s">
        <v>1855</v>
      </c>
      <c r="N892" t="s">
        <v>1856</v>
      </c>
      <c r="O892" t="s">
        <v>653</v>
      </c>
      <c r="P892" t="s">
        <v>654</v>
      </c>
      <c r="Q892">
        <v>7245</v>
      </c>
      <c r="R892">
        <v>0</v>
      </c>
      <c r="S892">
        <v>7245</v>
      </c>
    </row>
    <row r="893" spans="1:19" x14ac:dyDescent="0.25">
      <c r="A893" t="s">
        <v>355</v>
      </c>
      <c r="B893" t="s">
        <v>638</v>
      </c>
      <c r="C893" t="s">
        <v>21</v>
      </c>
      <c r="D893" t="s">
        <v>22</v>
      </c>
      <c r="E893" t="s">
        <v>208</v>
      </c>
      <c r="F893" t="s">
        <v>209</v>
      </c>
      <c r="G893" t="s">
        <v>673</v>
      </c>
      <c r="H893" t="s">
        <v>674</v>
      </c>
      <c r="I893" t="s">
        <v>681</v>
      </c>
      <c r="J893" t="s">
        <v>682</v>
      </c>
      <c r="K893" t="s">
        <v>1813</v>
      </c>
      <c r="L893" t="s">
        <v>1814</v>
      </c>
      <c r="M893" t="s">
        <v>1816</v>
      </c>
      <c r="N893" t="s">
        <v>218</v>
      </c>
      <c r="O893" t="s">
        <v>102</v>
      </c>
      <c r="P893" t="s">
        <v>103</v>
      </c>
      <c r="Q893">
        <v>99.5</v>
      </c>
      <c r="R893">
        <v>0</v>
      </c>
      <c r="S893">
        <v>99.5</v>
      </c>
    </row>
    <row r="894" spans="1:19" x14ac:dyDescent="0.25">
      <c r="A894" t="s">
        <v>355</v>
      </c>
      <c r="B894" t="s">
        <v>638</v>
      </c>
      <c r="C894" t="s">
        <v>21</v>
      </c>
      <c r="D894" t="s">
        <v>22</v>
      </c>
      <c r="E894" t="s">
        <v>227</v>
      </c>
      <c r="F894" t="s">
        <v>228</v>
      </c>
      <c r="G894" t="s">
        <v>122</v>
      </c>
      <c r="H894" t="s">
        <v>123</v>
      </c>
      <c r="I894" t="s">
        <v>124</v>
      </c>
      <c r="J894" t="s">
        <v>125</v>
      </c>
      <c r="K894" t="s">
        <v>126</v>
      </c>
      <c r="L894" t="s">
        <v>127</v>
      </c>
      <c r="M894" t="s">
        <v>128</v>
      </c>
      <c r="N894" t="s">
        <v>129</v>
      </c>
      <c r="O894" t="s">
        <v>653</v>
      </c>
      <c r="P894" t="s">
        <v>654</v>
      </c>
      <c r="Q894">
        <v>71853.3</v>
      </c>
      <c r="R894">
        <v>9290.9</v>
      </c>
      <c r="S894">
        <v>81144.2</v>
      </c>
    </row>
    <row r="895" spans="1:19" x14ac:dyDescent="0.25">
      <c r="A895" t="s">
        <v>355</v>
      </c>
      <c r="B895" t="s">
        <v>638</v>
      </c>
      <c r="C895" t="s">
        <v>21</v>
      </c>
      <c r="D895" t="s">
        <v>22</v>
      </c>
      <c r="E895" t="s">
        <v>227</v>
      </c>
      <c r="F895" t="s">
        <v>228</v>
      </c>
      <c r="G895" t="s">
        <v>122</v>
      </c>
      <c r="H895" t="s">
        <v>123</v>
      </c>
      <c r="I895" t="s">
        <v>124</v>
      </c>
      <c r="J895" t="s">
        <v>125</v>
      </c>
      <c r="K895" t="s">
        <v>126</v>
      </c>
      <c r="L895" t="s">
        <v>127</v>
      </c>
      <c r="M895" t="s">
        <v>128</v>
      </c>
      <c r="N895" t="s">
        <v>129</v>
      </c>
      <c r="O895" t="s">
        <v>33</v>
      </c>
      <c r="P895" t="s">
        <v>34</v>
      </c>
      <c r="Q895">
        <v>113755.2</v>
      </c>
      <c r="R895">
        <v>0</v>
      </c>
      <c r="S895">
        <v>113755.2</v>
      </c>
    </row>
    <row r="896" spans="1:19" x14ac:dyDescent="0.25">
      <c r="A896" t="s">
        <v>355</v>
      </c>
      <c r="B896" t="s">
        <v>638</v>
      </c>
      <c r="C896" t="s">
        <v>21</v>
      </c>
      <c r="D896" t="s">
        <v>22</v>
      </c>
      <c r="E896" t="s">
        <v>227</v>
      </c>
      <c r="F896" t="s">
        <v>228</v>
      </c>
      <c r="G896" t="s">
        <v>122</v>
      </c>
      <c r="H896" t="s">
        <v>123</v>
      </c>
      <c r="I896" t="s">
        <v>124</v>
      </c>
      <c r="J896" t="s">
        <v>125</v>
      </c>
      <c r="K896" t="s">
        <v>126</v>
      </c>
      <c r="L896" t="s">
        <v>127</v>
      </c>
      <c r="M896" t="s">
        <v>1857</v>
      </c>
      <c r="N896" t="s">
        <v>1858</v>
      </c>
      <c r="O896" t="s">
        <v>653</v>
      </c>
      <c r="P896" t="s">
        <v>654</v>
      </c>
      <c r="Q896">
        <v>725.7</v>
      </c>
      <c r="R896">
        <v>93.8</v>
      </c>
      <c r="S896">
        <v>819.5</v>
      </c>
    </row>
    <row r="897" spans="1:19" x14ac:dyDescent="0.25">
      <c r="A897" t="s">
        <v>355</v>
      </c>
      <c r="B897" t="s">
        <v>638</v>
      </c>
      <c r="C897" t="s">
        <v>21</v>
      </c>
      <c r="D897" t="s">
        <v>22</v>
      </c>
      <c r="E897" t="s">
        <v>227</v>
      </c>
      <c r="F897" t="s">
        <v>228</v>
      </c>
      <c r="G897" t="s">
        <v>122</v>
      </c>
      <c r="H897" t="s">
        <v>123</v>
      </c>
      <c r="I897" t="s">
        <v>124</v>
      </c>
      <c r="J897" t="s">
        <v>125</v>
      </c>
      <c r="K897" t="s">
        <v>126</v>
      </c>
      <c r="L897" t="s">
        <v>127</v>
      </c>
      <c r="M897" t="s">
        <v>130</v>
      </c>
      <c r="N897" t="s">
        <v>131</v>
      </c>
      <c r="O897" t="s">
        <v>33</v>
      </c>
      <c r="P897" t="s">
        <v>34</v>
      </c>
      <c r="Q897">
        <v>1149</v>
      </c>
      <c r="R897">
        <v>0</v>
      </c>
      <c r="S897">
        <v>1149</v>
      </c>
    </row>
    <row r="898" spans="1:19" x14ac:dyDescent="0.25">
      <c r="A898" t="s">
        <v>355</v>
      </c>
      <c r="B898" t="s">
        <v>638</v>
      </c>
      <c r="C898" t="s">
        <v>1036</v>
      </c>
      <c r="D898" t="s">
        <v>1037</v>
      </c>
      <c r="E898" t="s">
        <v>1038</v>
      </c>
      <c r="F898" t="s">
        <v>1039</v>
      </c>
      <c r="G898" t="s">
        <v>1040</v>
      </c>
      <c r="H898" t="s">
        <v>1041</v>
      </c>
      <c r="I898" t="s">
        <v>1631</v>
      </c>
      <c r="J898" t="s">
        <v>1632</v>
      </c>
      <c r="K898" t="s">
        <v>1633</v>
      </c>
      <c r="L898" t="s">
        <v>1634</v>
      </c>
      <c r="M898" t="s">
        <v>1859</v>
      </c>
      <c r="N898" t="s">
        <v>1636</v>
      </c>
      <c r="O898" t="s">
        <v>653</v>
      </c>
      <c r="P898" t="s">
        <v>654</v>
      </c>
      <c r="Q898">
        <v>8042.3</v>
      </c>
      <c r="R898">
        <v>0</v>
      </c>
      <c r="S898">
        <v>8042.3</v>
      </c>
    </row>
    <row r="899" spans="1:19" x14ac:dyDescent="0.25">
      <c r="A899" t="s">
        <v>355</v>
      </c>
      <c r="B899" t="s">
        <v>638</v>
      </c>
      <c r="C899" t="s">
        <v>1036</v>
      </c>
      <c r="D899" t="s">
        <v>1037</v>
      </c>
      <c r="E899" t="s">
        <v>1038</v>
      </c>
      <c r="F899" t="s">
        <v>1039</v>
      </c>
      <c r="G899" t="s">
        <v>1040</v>
      </c>
      <c r="H899" t="s">
        <v>1041</v>
      </c>
      <c r="I899" t="s">
        <v>1631</v>
      </c>
      <c r="J899" t="s">
        <v>1632</v>
      </c>
      <c r="K899" t="s">
        <v>1853</v>
      </c>
      <c r="L899" t="s">
        <v>1854</v>
      </c>
      <c r="M899" t="s">
        <v>1855</v>
      </c>
      <c r="N899" t="s">
        <v>1856</v>
      </c>
      <c r="O899" t="s">
        <v>653</v>
      </c>
      <c r="P899" t="s">
        <v>654</v>
      </c>
      <c r="Q899">
        <v>16576.7</v>
      </c>
      <c r="R899">
        <v>-2529.5</v>
      </c>
      <c r="S899">
        <v>14047.2</v>
      </c>
    </row>
    <row r="900" spans="1:19" x14ac:dyDescent="0.25">
      <c r="A900" t="s">
        <v>355</v>
      </c>
      <c r="B900" t="s">
        <v>638</v>
      </c>
      <c r="C900" t="s">
        <v>1036</v>
      </c>
      <c r="D900" t="s">
        <v>1037</v>
      </c>
      <c r="E900" t="s">
        <v>1038</v>
      </c>
      <c r="F900" t="s">
        <v>1039</v>
      </c>
      <c r="G900" t="s">
        <v>1040</v>
      </c>
      <c r="H900" t="s">
        <v>1041</v>
      </c>
      <c r="I900" t="s">
        <v>1631</v>
      </c>
      <c r="J900" t="s">
        <v>1632</v>
      </c>
      <c r="K900" t="s">
        <v>1853</v>
      </c>
      <c r="L900" t="s">
        <v>1854</v>
      </c>
      <c r="M900" t="s">
        <v>1860</v>
      </c>
      <c r="N900" t="s">
        <v>1861</v>
      </c>
      <c r="O900" t="s">
        <v>653</v>
      </c>
      <c r="P900" t="s">
        <v>654</v>
      </c>
      <c r="Q900">
        <v>161980.09999999998</v>
      </c>
      <c r="R900">
        <v>0</v>
      </c>
      <c r="S900">
        <v>161980.09999999998</v>
      </c>
    </row>
    <row r="901" spans="1:19" x14ac:dyDescent="0.25">
      <c r="A901" t="s">
        <v>355</v>
      </c>
      <c r="B901" t="s">
        <v>638</v>
      </c>
      <c r="C901" t="s">
        <v>1036</v>
      </c>
      <c r="D901" t="s">
        <v>1037</v>
      </c>
      <c r="E901" t="s">
        <v>1038</v>
      </c>
      <c r="F901" t="s">
        <v>1039</v>
      </c>
      <c r="G901" t="s">
        <v>122</v>
      </c>
      <c r="H901" t="s">
        <v>123</v>
      </c>
      <c r="I901" t="s">
        <v>124</v>
      </c>
      <c r="J901" t="s">
        <v>125</v>
      </c>
      <c r="K901" t="s">
        <v>126</v>
      </c>
      <c r="L901" t="s">
        <v>127</v>
      </c>
      <c r="M901" t="s">
        <v>128</v>
      </c>
      <c r="N901" t="s">
        <v>129</v>
      </c>
      <c r="O901" t="s">
        <v>653</v>
      </c>
      <c r="P901" t="s">
        <v>654</v>
      </c>
      <c r="Q901">
        <v>623514.80000000005</v>
      </c>
      <c r="R901">
        <v>0</v>
      </c>
      <c r="S901">
        <v>623514.80000000005</v>
      </c>
    </row>
    <row r="902" spans="1:19" x14ac:dyDescent="0.25">
      <c r="A902" t="s">
        <v>355</v>
      </c>
      <c r="B902" t="s">
        <v>638</v>
      </c>
      <c r="C902" t="s">
        <v>1036</v>
      </c>
      <c r="D902" t="s">
        <v>1037</v>
      </c>
      <c r="E902" t="s">
        <v>1038</v>
      </c>
      <c r="F902" t="s">
        <v>1039</v>
      </c>
      <c r="G902" t="s">
        <v>122</v>
      </c>
      <c r="H902" t="s">
        <v>123</v>
      </c>
      <c r="I902" t="s">
        <v>124</v>
      </c>
      <c r="J902" t="s">
        <v>125</v>
      </c>
      <c r="K902" t="s">
        <v>126</v>
      </c>
      <c r="L902" t="s">
        <v>127</v>
      </c>
      <c r="M902" t="s">
        <v>128</v>
      </c>
      <c r="N902" t="s">
        <v>129</v>
      </c>
      <c r="O902" t="s">
        <v>33</v>
      </c>
      <c r="P902" t="s">
        <v>34</v>
      </c>
      <c r="Q902">
        <v>216492.79999999999</v>
      </c>
      <c r="R902">
        <v>45398.1</v>
      </c>
      <c r="S902">
        <v>261890.9</v>
      </c>
    </row>
    <row r="903" spans="1:19" x14ac:dyDescent="0.25">
      <c r="A903" t="s">
        <v>355</v>
      </c>
      <c r="B903" t="s">
        <v>638</v>
      </c>
      <c r="C903" t="s">
        <v>1036</v>
      </c>
      <c r="D903" t="s">
        <v>1037</v>
      </c>
      <c r="E903" t="s">
        <v>1038</v>
      </c>
      <c r="F903" t="s">
        <v>1039</v>
      </c>
      <c r="G903" t="s">
        <v>122</v>
      </c>
      <c r="H903" t="s">
        <v>123</v>
      </c>
      <c r="I903" t="s">
        <v>124</v>
      </c>
      <c r="J903" t="s">
        <v>125</v>
      </c>
      <c r="K903" t="s">
        <v>126</v>
      </c>
      <c r="L903" t="s">
        <v>127</v>
      </c>
      <c r="M903" t="s">
        <v>1857</v>
      </c>
      <c r="N903" t="s">
        <v>1858</v>
      </c>
      <c r="O903" t="s">
        <v>653</v>
      </c>
      <c r="P903" t="s">
        <v>654</v>
      </c>
      <c r="Q903">
        <v>6298.2</v>
      </c>
      <c r="R903">
        <v>0</v>
      </c>
      <c r="S903">
        <v>6298.2</v>
      </c>
    </row>
    <row r="904" spans="1:19" x14ac:dyDescent="0.25">
      <c r="A904" t="s">
        <v>355</v>
      </c>
      <c r="B904" t="s">
        <v>638</v>
      </c>
      <c r="C904" t="s">
        <v>1036</v>
      </c>
      <c r="D904" t="s">
        <v>1037</v>
      </c>
      <c r="E904" t="s">
        <v>1038</v>
      </c>
      <c r="F904" t="s">
        <v>1039</v>
      </c>
      <c r="G904" t="s">
        <v>122</v>
      </c>
      <c r="H904" t="s">
        <v>123</v>
      </c>
      <c r="I904" t="s">
        <v>124</v>
      </c>
      <c r="J904" t="s">
        <v>125</v>
      </c>
      <c r="K904" t="s">
        <v>126</v>
      </c>
      <c r="L904" t="s">
        <v>127</v>
      </c>
      <c r="M904" t="s">
        <v>130</v>
      </c>
      <c r="N904" t="s">
        <v>131</v>
      </c>
      <c r="O904" t="s">
        <v>33</v>
      </c>
      <c r="P904" t="s">
        <v>34</v>
      </c>
      <c r="Q904">
        <v>2186.8000000000002</v>
      </c>
      <c r="R904">
        <v>1027.0999999999999</v>
      </c>
      <c r="S904">
        <v>3213.9</v>
      </c>
    </row>
    <row r="905" spans="1:19" x14ac:dyDescent="0.25">
      <c r="A905" t="s">
        <v>355</v>
      </c>
      <c r="B905" t="s">
        <v>638</v>
      </c>
      <c r="C905" t="s">
        <v>1427</v>
      </c>
      <c r="D905" t="s">
        <v>1428</v>
      </c>
      <c r="E905" t="s">
        <v>1512</v>
      </c>
      <c r="F905" t="s">
        <v>1513</v>
      </c>
      <c r="G905" t="s">
        <v>1412</v>
      </c>
      <c r="H905" t="s">
        <v>1413</v>
      </c>
      <c r="I905" t="s">
        <v>1468</v>
      </c>
      <c r="J905" t="s">
        <v>1469</v>
      </c>
      <c r="K905" t="s">
        <v>1862</v>
      </c>
      <c r="L905" t="s">
        <v>1863</v>
      </c>
      <c r="M905" t="s">
        <v>1864</v>
      </c>
      <c r="N905" t="s">
        <v>1865</v>
      </c>
      <c r="O905" t="s">
        <v>653</v>
      </c>
      <c r="P905" t="s">
        <v>654</v>
      </c>
      <c r="Q905">
        <v>0</v>
      </c>
      <c r="R905">
        <v>45521.500000000029</v>
      </c>
      <c r="S905">
        <v>45521.500000000029</v>
      </c>
    </row>
    <row r="906" spans="1:19" x14ac:dyDescent="0.25">
      <c r="A906" t="s">
        <v>355</v>
      </c>
      <c r="B906" t="s">
        <v>638</v>
      </c>
      <c r="C906" t="s">
        <v>1427</v>
      </c>
      <c r="D906" t="s">
        <v>1428</v>
      </c>
      <c r="E906" t="s">
        <v>1512</v>
      </c>
      <c r="F906" t="s">
        <v>1513</v>
      </c>
      <c r="G906" t="s">
        <v>1412</v>
      </c>
      <c r="H906" t="s">
        <v>1413</v>
      </c>
      <c r="I906" t="s">
        <v>1474</v>
      </c>
      <c r="J906" t="s">
        <v>1475</v>
      </c>
      <c r="K906" t="s">
        <v>1522</v>
      </c>
      <c r="L906" t="s">
        <v>1523</v>
      </c>
      <c r="M906" t="s">
        <v>1524</v>
      </c>
      <c r="N906" t="s">
        <v>1525</v>
      </c>
      <c r="O906" t="s">
        <v>653</v>
      </c>
      <c r="P906" t="s">
        <v>654</v>
      </c>
      <c r="Q906">
        <v>0</v>
      </c>
      <c r="R906">
        <v>186170.4</v>
      </c>
      <c r="S906">
        <v>186170.4</v>
      </c>
    </row>
    <row r="907" spans="1:19" x14ac:dyDescent="0.25">
      <c r="A907" t="s">
        <v>355</v>
      </c>
      <c r="B907" t="s">
        <v>638</v>
      </c>
      <c r="C907" t="s">
        <v>1427</v>
      </c>
      <c r="D907" t="s">
        <v>1428</v>
      </c>
      <c r="E907" t="s">
        <v>1560</v>
      </c>
      <c r="F907" t="s">
        <v>1561</v>
      </c>
      <c r="G907" t="s">
        <v>1412</v>
      </c>
      <c r="H907" t="s">
        <v>1413</v>
      </c>
      <c r="I907" t="s">
        <v>1468</v>
      </c>
      <c r="J907" t="s">
        <v>1469</v>
      </c>
      <c r="K907" t="s">
        <v>1862</v>
      </c>
      <c r="L907" t="s">
        <v>1863</v>
      </c>
      <c r="M907" t="s">
        <v>1864</v>
      </c>
      <c r="N907" t="s">
        <v>1865</v>
      </c>
      <c r="O907" t="s">
        <v>653</v>
      </c>
      <c r="P907" t="s">
        <v>654</v>
      </c>
      <c r="Q907">
        <v>54624.599999999991</v>
      </c>
      <c r="R907">
        <v>-34558.1</v>
      </c>
      <c r="S907">
        <v>20066.5</v>
      </c>
    </row>
    <row r="908" spans="1:19" x14ac:dyDescent="0.25">
      <c r="A908" t="s">
        <v>355</v>
      </c>
      <c r="B908" t="s">
        <v>638</v>
      </c>
      <c r="C908" t="s">
        <v>1427</v>
      </c>
      <c r="D908" t="s">
        <v>1428</v>
      </c>
      <c r="E908" t="s">
        <v>1560</v>
      </c>
      <c r="F908" t="s">
        <v>1561</v>
      </c>
      <c r="G908" t="s">
        <v>1412</v>
      </c>
      <c r="H908" t="s">
        <v>1413</v>
      </c>
      <c r="I908" t="s">
        <v>1468</v>
      </c>
      <c r="J908" t="s">
        <v>1469</v>
      </c>
      <c r="K908" t="s">
        <v>1866</v>
      </c>
      <c r="L908" t="s">
        <v>1867</v>
      </c>
      <c r="M908" t="s">
        <v>1868</v>
      </c>
      <c r="N908" t="s">
        <v>1869</v>
      </c>
      <c r="O908" t="s">
        <v>653</v>
      </c>
      <c r="P908" t="s">
        <v>654</v>
      </c>
      <c r="Q908">
        <v>33366.9</v>
      </c>
      <c r="R908">
        <v>1947.3000000000002</v>
      </c>
      <c r="S908">
        <v>35314.199999999997</v>
      </c>
    </row>
    <row r="909" spans="1:19" x14ac:dyDescent="0.25">
      <c r="A909" t="s">
        <v>355</v>
      </c>
      <c r="B909" t="s">
        <v>638</v>
      </c>
      <c r="C909" t="s">
        <v>1427</v>
      </c>
      <c r="D909" t="s">
        <v>1428</v>
      </c>
      <c r="E909" t="s">
        <v>1560</v>
      </c>
      <c r="F909" t="s">
        <v>1561</v>
      </c>
      <c r="G909" t="s">
        <v>1412</v>
      </c>
      <c r="H909" t="s">
        <v>1413</v>
      </c>
      <c r="I909" t="s">
        <v>1468</v>
      </c>
      <c r="J909" t="s">
        <v>1469</v>
      </c>
      <c r="K909" t="s">
        <v>1866</v>
      </c>
      <c r="L909" t="s">
        <v>1867</v>
      </c>
      <c r="M909" t="s">
        <v>1870</v>
      </c>
      <c r="N909" t="s">
        <v>1861</v>
      </c>
      <c r="O909" t="s">
        <v>653</v>
      </c>
      <c r="P909" t="s">
        <v>654</v>
      </c>
      <c r="Q909">
        <v>63830</v>
      </c>
      <c r="R909">
        <v>0</v>
      </c>
      <c r="S909">
        <v>63830</v>
      </c>
    </row>
    <row r="910" spans="1:19" x14ac:dyDescent="0.25">
      <c r="A910" t="s">
        <v>355</v>
      </c>
      <c r="B910" t="s">
        <v>638</v>
      </c>
      <c r="C910" t="s">
        <v>1427</v>
      </c>
      <c r="D910" t="s">
        <v>1428</v>
      </c>
      <c r="E910" t="s">
        <v>1560</v>
      </c>
      <c r="F910" t="s">
        <v>1561</v>
      </c>
      <c r="G910" t="s">
        <v>1412</v>
      </c>
      <c r="H910" t="s">
        <v>1413</v>
      </c>
      <c r="I910" t="s">
        <v>1468</v>
      </c>
      <c r="J910" t="s">
        <v>1469</v>
      </c>
      <c r="K910" t="s">
        <v>1866</v>
      </c>
      <c r="L910" t="s">
        <v>1867</v>
      </c>
      <c r="M910" t="s">
        <v>1870</v>
      </c>
      <c r="N910" t="s">
        <v>1861</v>
      </c>
      <c r="O910" t="s">
        <v>653</v>
      </c>
      <c r="P910" t="s">
        <v>654</v>
      </c>
      <c r="Q910">
        <v>1000000</v>
      </c>
      <c r="R910">
        <v>0</v>
      </c>
      <c r="S910">
        <v>1000000</v>
      </c>
    </row>
    <row r="911" spans="1:19" x14ac:dyDescent="0.25">
      <c r="A911" t="s">
        <v>355</v>
      </c>
      <c r="B911" t="s">
        <v>638</v>
      </c>
      <c r="C911" t="s">
        <v>299</v>
      </c>
      <c r="D911" t="s">
        <v>300</v>
      </c>
      <c r="E911" t="s">
        <v>1871</v>
      </c>
      <c r="F911" t="s">
        <v>1872</v>
      </c>
      <c r="G911" t="s">
        <v>106</v>
      </c>
      <c r="H911" t="s">
        <v>107</v>
      </c>
      <c r="I911" t="s">
        <v>1873</v>
      </c>
      <c r="J911" t="s">
        <v>1874</v>
      </c>
      <c r="K911" t="s">
        <v>1875</v>
      </c>
      <c r="L911" t="s">
        <v>1876</v>
      </c>
      <c r="M911" t="s">
        <v>1877</v>
      </c>
      <c r="N911" t="s">
        <v>1878</v>
      </c>
      <c r="O911" t="s">
        <v>653</v>
      </c>
      <c r="P911" t="s">
        <v>654</v>
      </c>
      <c r="Q911">
        <v>51020.4</v>
      </c>
      <c r="R911">
        <v>-51020.4</v>
      </c>
      <c r="S911">
        <v>0</v>
      </c>
    </row>
    <row r="912" spans="1:19" x14ac:dyDescent="0.25">
      <c r="A912" t="s">
        <v>355</v>
      </c>
      <c r="B912" t="s">
        <v>638</v>
      </c>
      <c r="C912" t="s">
        <v>299</v>
      </c>
      <c r="D912" t="s">
        <v>300</v>
      </c>
      <c r="E912" t="s">
        <v>1879</v>
      </c>
      <c r="F912" t="s">
        <v>1880</v>
      </c>
      <c r="G912" t="s">
        <v>106</v>
      </c>
      <c r="H912" t="s">
        <v>107</v>
      </c>
      <c r="I912" t="s">
        <v>1881</v>
      </c>
      <c r="J912" t="s">
        <v>1882</v>
      </c>
      <c r="K912" t="s">
        <v>1883</v>
      </c>
      <c r="L912" t="s">
        <v>1884</v>
      </c>
      <c r="M912" t="s">
        <v>1885</v>
      </c>
      <c r="N912" t="s">
        <v>1886</v>
      </c>
      <c r="O912" t="s">
        <v>653</v>
      </c>
      <c r="P912" t="s">
        <v>654</v>
      </c>
      <c r="Q912">
        <v>892.5</v>
      </c>
      <c r="R912">
        <v>0</v>
      </c>
      <c r="S912">
        <v>892.5</v>
      </c>
    </row>
    <row r="913" spans="1:19" x14ac:dyDescent="0.25">
      <c r="A913" t="s">
        <v>355</v>
      </c>
      <c r="B913" t="s">
        <v>638</v>
      </c>
      <c r="C913" t="s">
        <v>299</v>
      </c>
      <c r="D913" t="s">
        <v>300</v>
      </c>
      <c r="E913" t="s">
        <v>1879</v>
      </c>
      <c r="F913" t="s">
        <v>1880</v>
      </c>
      <c r="G913" t="s">
        <v>106</v>
      </c>
      <c r="H913" t="s">
        <v>107</v>
      </c>
      <c r="I913" t="s">
        <v>1881</v>
      </c>
      <c r="J913" t="s">
        <v>1882</v>
      </c>
      <c r="K913" t="s">
        <v>1883</v>
      </c>
      <c r="L913" t="s">
        <v>1884</v>
      </c>
      <c r="M913" t="s">
        <v>1887</v>
      </c>
      <c r="N913" t="s">
        <v>1888</v>
      </c>
      <c r="O913" t="s">
        <v>1889</v>
      </c>
      <c r="P913" t="s">
        <v>1890</v>
      </c>
      <c r="Q913">
        <v>221087.2</v>
      </c>
      <c r="R913">
        <v>30172.399999999994</v>
      </c>
      <c r="S913">
        <v>251259.6</v>
      </c>
    </row>
    <row r="914" spans="1:19" x14ac:dyDescent="0.25">
      <c r="A914" t="s">
        <v>355</v>
      </c>
      <c r="B914" t="s">
        <v>638</v>
      </c>
      <c r="C914" t="s">
        <v>299</v>
      </c>
      <c r="D914" t="s">
        <v>300</v>
      </c>
      <c r="E914" t="s">
        <v>1879</v>
      </c>
      <c r="F914" t="s">
        <v>1880</v>
      </c>
      <c r="G914" t="s">
        <v>106</v>
      </c>
      <c r="H914" t="s">
        <v>107</v>
      </c>
      <c r="I914" t="s">
        <v>1881</v>
      </c>
      <c r="J914" t="s">
        <v>1882</v>
      </c>
      <c r="K914" t="s">
        <v>1883</v>
      </c>
      <c r="L914" t="s">
        <v>1884</v>
      </c>
      <c r="M914" t="s">
        <v>1891</v>
      </c>
      <c r="N914" t="s">
        <v>1888</v>
      </c>
      <c r="O914" t="s">
        <v>1889</v>
      </c>
      <c r="P914" t="s">
        <v>1890</v>
      </c>
      <c r="Q914">
        <v>0</v>
      </c>
      <c r="R914">
        <v>184924.4</v>
      </c>
      <c r="S914">
        <v>184924.4</v>
      </c>
    </row>
    <row r="915" spans="1:19" x14ac:dyDescent="0.25">
      <c r="A915" t="s">
        <v>355</v>
      </c>
      <c r="B915" t="s">
        <v>638</v>
      </c>
      <c r="C915" t="s">
        <v>299</v>
      </c>
      <c r="D915" t="s">
        <v>300</v>
      </c>
      <c r="E915" t="s">
        <v>723</v>
      </c>
      <c r="F915" t="s">
        <v>724</v>
      </c>
      <c r="G915" t="s">
        <v>106</v>
      </c>
      <c r="H915" t="s">
        <v>107</v>
      </c>
      <c r="I915" t="s">
        <v>303</v>
      </c>
      <c r="J915" t="s">
        <v>304</v>
      </c>
      <c r="K915" t="s">
        <v>1892</v>
      </c>
      <c r="L915" t="s">
        <v>1774</v>
      </c>
      <c r="M915" t="s">
        <v>1893</v>
      </c>
      <c r="N915" t="s">
        <v>1894</v>
      </c>
      <c r="O915" t="s">
        <v>653</v>
      </c>
      <c r="P915" t="s">
        <v>654</v>
      </c>
      <c r="Q915">
        <v>3801</v>
      </c>
      <c r="R915">
        <v>0</v>
      </c>
      <c r="S915">
        <v>3801</v>
      </c>
    </row>
    <row r="916" spans="1:19" x14ac:dyDescent="0.25">
      <c r="A916" t="s">
        <v>355</v>
      </c>
      <c r="B916" t="s">
        <v>638</v>
      </c>
      <c r="C916" t="s">
        <v>299</v>
      </c>
      <c r="D916" t="s">
        <v>300</v>
      </c>
      <c r="E916" t="s">
        <v>723</v>
      </c>
      <c r="F916" t="s">
        <v>724</v>
      </c>
      <c r="G916" t="s">
        <v>106</v>
      </c>
      <c r="H916" t="s">
        <v>107</v>
      </c>
      <c r="I916" t="s">
        <v>1881</v>
      </c>
      <c r="J916" t="s">
        <v>1882</v>
      </c>
      <c r="K916" t="s">
        <v>1895</v>
      </c>
      <c r="L916" t="s">
        <v>1896</v>
      </c>
      <c r="M916" t="s">
        <v>1897</v>
      </c>
      <c r="N916" t="s">
        <v>1894</v>
      </c>
      <c r="O916" t="s">
        <v>653</v>
      </c>
      <c r="P916" t="s">
        <v>654</v>
      </c>
      <c r="Q916">
        <v>1043</v>
      </c>
      <c r="R916">
        <v>0</v>
      </c>
      <c r="S916">
        <v>1043</v>
      </c>
    </row>
    <row r="917" spans="1:19" x14ac:dyDescent="0.25">
      <c r="A917" t="s">
        <v>355</v>
      </c>
      <c r="B917" t="s">
        <v>638</v>
      </c>
      <c r="C917" t="s">
        <v>1898</v>
      </c>
      <c r="D917" t="s">
        <v>1899</v>
      </c>
      <c r="E917" t="s">
        <v>1900</v>
      </c>
      <c r="F917" t="s">
        <v>1901</v>
      </c>
      <c r="G917" t="s">
        <v>1902</v>
      </c>
      <c r="H917" t="s">
        <v>1903</v>
      </c>
      <c r="I917" t="s">
        <v>1904</v>
      </c>
      <c r="J917" t="s">
        <v>1905</v>
      </c>
      <c r="K917" t="s">
        <v>1906</v>
      </c>
      <c r="L917" t="s">
        <v>1907</v>
      </c>
      <c r="M917" t="s">
        <v>1908</v>
      </c>
      <c r="N917" t="s">
        <v>394</v>
      </c>
      <c r="O917" t="s">
        <v>41</v>
      </c>
      <c r="P917" t="s">
        <v>42</v>
      </c>
      <c r="Q917">
        <v>189.2</v>
      </c>
      <c r="R917">
        <v>-189.2</v>
      </c>
      <c r="S917">
        <v>0</v>
      </c>
    </row>
    <row r="918" spans="1:19" x14ac:dyDescent="0.25">
      <c r="A918" t="s">
        <v>355</v>
      </c>
      <c r="B918" t="s">
        <v>638</v>
      </c>
      <c r="C918" t="s">
        <v>1898</v>
      </c>
      <c r="D918" t="s">
        <v>1899</v>
      </c>
      <c r="E918" t="s">
        <v>1909</v>
      </c>
      <c r="F918" t="s">
        <v>1910</v>
      </c>
      <c r="G918" t="s">
        <v>1902</v>
      </c>
      <c r="H918" t="s">
        <v>1903</v>
      </c>
      <c r="I918" t="s">
        <v>1904</v>
      </c>
      <c r="J918" t="s">
        <v>1905</v>
      </c>
      <c r="K918" t="s">
        <v>1911</v>
      </c>
      <c r="L918" t="s">
        <v>1912</v>
      </c>
      <c r="M918" t="s">
        <v>1913</v>
      </c>
      <c r="N918" t="s">
        <v>1914</v>
      </c>
      <c r="O918" t="s">
        <v>653</v>
      </c>
      <c r="P918" t="s">
        <v>654</v>
      </c>
      <c r="Q918">
        <v>565185.6</v>
      </c>
      <c r="R918">
        <v>-283376.90000000002</v>
      </c>
      <c r="S918">
        <v>281808.69999999995</v>
      </c>
    </row>
    <row r="919" spans="1:19" x14ac:dyDescent="0.25">
      <c r="A919" t="s">
        <v>355</v>
      </c>
      <c r="B919" t="s">
        <v>638</v>
      </c>
      <c r="C919" t="s">
        <v>1898</v>
      </c>
      <c r="D919" t="s">
        <v>1899</v>
      </c>
      <c r="E919" t="s">
        <v>1909</v>
      </c>
      <c r="F919" t="s">
        <v>1910</v>
      </c>
      <c r="G919" t="s">
        <v>1902</v>
      </c>
      <c r="H919" t="s">
        <v>1903</v>
      </c>
      <c r="I919" t="s">
        <v>1904</v>
      </c>
      <c r="J919" t="s">
        <v>1905</v>
      </c>
      <c r="K919" t="s">
        <v>1911</v>
      </c>
      <c r="L919" t="s">
        <v>1912</v>
      </c>
      <c r="M919" t="s">
        <v>1913</v>
      </c>
      <c r="N919" t="s">
        <v>1914</v>
      </c>
      <c r="O919" t="s">
        <v>41</v>
      </c>
      <c r="P919" t="s">
        <v>42</v>
      </c>
      <c r="Q919">
        <v>27003.800000000007</v>
      </c>
      <c r="R919">
        <v>251868.6</v>
      </c>
      <c r="S919">
        <v>278872.40000000014</v>
      </c>
    </row>
    <row r="920" spans="1:19" x14ac:dyDescent="0.25">
      <c r="A920" t="s">
        <v>355</v>
      </c>
      <c r="B920" t="s">
        <v>638</v>
      </c>
      <c r="C920" t="s">
        <v>1898</v>
      </c>
      <c r="D920" t="s">
        <v>1899</v>
      </c>
      <c r="E920" t="s">
        <v>1909</v>
      </c>
      <c r="F920" t="s">
        <v>1910</v>
      </c>
      <c r="G920" t="s">
        <v>1902</v>
      </c>
      <c r="H920" t="s">
        <v>1903</v>
      </c>
      <c r="I920" t="s">
        <v>1904</v>
      </c>
      <c r="J920" t="s">
        <v>1905</v>
      </c>
      <c r="K920" t="s">
        <v>1906</v>
      </c>
      <c r="L920" t="s">
        <v>1907</v>
      </c>
      <c r="M920" t="s">
        <v>1915</v>
      </c>
      <c r="N920" t="s">
        <v>1916</v>
      </c>
      <c r="O920" t="s">
        <v>653</v>
      </c>
      <c r="P920" t="s">
        <v>654</v>
      </c>
      <c r="Q920">
        <v>5815.2999999999993</v>
      </c>
      <c r="R920">
        <v>-1245.5999999999999</v>
      </c>
      <c r="S920">
        <v>4569.7</v>
      </c>
    </row>
    <row r="921" spans="1:19" x14ac:dyDescent="0.25">
      <c r="A921" t="s">
        <v>355</v>
      </c>
      <c r="B921" t="s">
        <v>638</v>
      </c>
      <c r="C921" t="s">
        <v>1898</v>
      </c>
      <c r="D921" t="s">
        <v>1899</v>
      </c>
      <c r="E921" t="s">
        <v>1909</v>
      </c>
      <c r="F921" t="s">
        <v>1910</v>
      </c>
      <c r="G921" t="s">
        <v>122</v>
      </c>
      <c r="H921" t="s">
        <v>123</v>
      </c>
      <c r="I921" t="s">
        <v>124</v>
      </c>
      <c r="J921" t="s">
        <v>125</v>
      </c>
      <c r="K921" t="s">
        <v>126</v>
      </c>
      <c r="L921" t="s">
        <v>127</v>
      </c>
      <c r="M921" t="s">
        <v>128</v>
      </c>
      <c r="N921" t="s">
        <v>129</v>
      </c>
      <c r="O921" t="s">
        <v>653</v>
      </c>
      <c r="P921" t="s">
        <v>654</v>
      </c>
      <c r="Q921">
        <v>45476.3</v>
      </c>
      <c r="R921">
        <v>0</v>
      </c>
      <c r="S921">
        <v>45476.3</v>
      </c>
    </row>
    <row r="922" spans="1:19" x14ac:dyDescent="0.25">
      <c r="A922" t="s">
        <v>355</v>
      </c>
      <c r="B922" t="s">
        <v>638</v>
      </c>
      <c r="C922" t="s">
        <v>1898</v>
      </c>
      <c r="D922" t="s">
        <v>1899</v>
      </c>
      <c r="E922" t="s">
        <v>1909</v>
      </c>
      <c r="F922" t="s">
        <v>1910</v>
      </c>
      <c r="G922" t="s">
        <v>122</v>
      </c>
      <c r="H922" t="s">
        <v>123</v>
      </c>
      <c r="I922" t="s">
        <v>124</v>
      </c>
      <c r="J922" t="s">
        <v>125</v>
      </c>
      <c r="K922" t="s">
        <v>126</v>
      </c>
      <c r="L922" t="s">
        <v>127</v>
      </c>
      <c r="M922" t="s">
        <v>128</v>
      </c>
      <c r="N922" t="s">
        <v>129</v>
      </c>
      <c r="O922" t="s">
        <v>33</v>
      </c>
      <c r="P922" t="s">
        <v>34</v>
      </c>
      <c r="Q922">
        <v>116894.7</v>
      </c>
      <c r="R922">
        <v>-19002.400000000001</v>
      </c>
      <c r="S922">
        <v>97892.299999999988</v>
      </c>
    </row>
    <row r="923" spans="1:19" x14ac:dyDescent="0.25">
      <c r="A923" t="s">
        <v>355</v>
      </c>
      <c r="B923" t="s">
        <v>638</v>
      </c>
      <c r="C923" t="s">
        <v>1898</v>
      </c>
      <c r="D923" t="s">
        <v>1899</v>
      </c>
      <c r="E923" t="s">
        <v>1909</v>
      </c>
      <c r="F923" t="s">
        <v>1910</v>
      </c>
      <c r="G923" t="s">
        <v>122</v>
      </c>
      <c r="H923" t="s">
        <v>123</v>
      </c>
      <c r="I923" t="s">
        <v>124</v>
      </c>
      <c r="J923" t="s">
        <v>125</v>
      </c>
      <c r="K923" t="s">
        <v>126</v>
      </c>
      <c r="L923" t="s">
        <v>127</v>
      </c>
      <c r="M923" t="s">
        <v>1857</v>
      </c>
      <c r="N923" t="s">
        <v>1858</v>
      </c>
      <c r="O923" t="s">
        <v>653</v>
      </c>
      <c r="P923" t="s">
        <v>654</v>
      </c>
      <c r="Q923">
        <v>459.4</v>
      </c>
      <c r="R923">
        <v>0</v>
      </c>
      <c r="S923">
        <v>459.4</v>
      </c>
    </row>
    <row r="924" spans="1:19" x14ac:dyDescent="0.25">
      <c r="A924" t="s">
        <v>355</v>
      </c>
      <c r="B924" t="s">
        <v>638</v>
      </c>
      <c r="C924" t="s">
        <v>1898</v>
      </c>
      <c r="D924" t="s">
        <v>1899</v>
      </c>
      <c r="E924" t="s">
        <v>1909</v>
      </c>
      <c r="F924" t="s">
        <v>1910</v>
      </c>
      <c r="G924" t="s">
        <v>122</v>
      </c>
      <c r="H924" t="s">
        <v>123</v>
      </c>
      <c r="I924" t="s">
        <v>124</v>
      </c>
      <c r="J924" t="s">
        <v>125</v>
      </c>
      <c r="K924" t="s">
        <v>126</v>
      </c>
      <c r="L924" t="s">
        <v>127</v>
      </c>
      <c r="M924" t="s">
        <v>130</v>
      </c>
      <c r="N924" t="s">
        <v>131</v>
      </c>
      <c r="O924" t="s">
        <v>33</v>
      </c>
      <c r="P924" t="s">
        <v>34</v>
      </c>
      <c r="Q924">
        <v>1180.8</v>
      </c>
      <c r="R924">
        <v>20082.900000000001</v>
      </c>
      <c r="S924">
        <v>21263.7</v>
      </c>
    </row>
    <row r="925" spans="1:19" x14ac:dyDescent="0.25">
      <c r="A925" t="s">
        <v>355</v>
      </c>
      <c r="B925" t="s">
        <v>638</v>
      </c>
      <c r="C925" t="s">
        <v>552</v>
      </c>
      <c r="D925" t="s">
        <v>553</v>
      </c>
      <c r="E925" t="s">
        <v>569</v>
      </c>
      <c r="F925" t="s">
        <v>570</v>
      </c>
      <c r="G925" t="s">
        <v>673</v>
      </c>
      <c r="H925" t="s">
        <v>674</v>
      </c>
      <c r="I925" t="s">
        <v>717</v>
      </c>
      <c r="J925" t="s">
        <v>718</v>
      </c>
      <c r="K925" t="s">
        <v>1917</v>
      </c>
      <c r="L925" t="s">
        <v>1918</v>
      </c>
      <c r="M925" t="s">
        <v>1919</v>
      </c>
      <c r="N925" t="s">
        <v>1920</v>
      </c>
      <c r="O925" t="s">
        <v>33</v>
      </c>
      <c r="P925" t="s">
        <v>34</v>
      </c>
      <c r="Q925">
        <v>0</v>
      </c>
      <c r="R925">
        <v>6802.6</v>
      </c>
      <c r="S925">
        <v>6802.6</v>
      </c>
    </row>
    <row r="926" spans="1:19" x14ac:dyDescent="0.25">
      <c r="A926" t="s">
        <v>365</v>
      </c>
      <c r="B926" t="s">
        <v>1921</v>
      </c>
      <c r="C926" t="s">
        <v>473</v>
      </c>
      <c r="D926" t="s">
        <v>474</v>
      </c>
      <c r="E926" t="s">
        <v>497</v>
      </c>
      <c r="F926" t="s">
        <v>498</v>
      </c>
      <c r="G926" t="s">
        <v>122</v>
      </c>
      <c r="H926" t="s">
        <v>123</v>
      </c>
      <c r="I926" t="s">
        <v>1922</v>
      </c>
      <c r="J926" t="s">
        <v>1923</v>
      </c>
      <c r="K926" t="s">
        <v>1924</v>
      </c>
      <c r="L926" t="s">
        <v>1925</v>
      </c>
      <c r="M926" t="s">
        <v>1926</v>
      </c>
      <c r="N926" t="s">
        <v>257</v>
      </c>
      <c r="O926" t="s">
        <v>242</v>
      </c>
      <c r="P926" t="s">
        <v>243</v>
      </c>
      <c r="Q926">
        <v>42978.5</v>
      </c>
      <c r="R926">
        <v>3587.2</v>
      </c>
      <c r="S926">
        <v>46565.7</v>
      </c>
    </row>
    <row r="927" spans="1:19" x14ac:dyDescent="0.25">
      <c r="A927" t="s">
        <v>365</v>
      </c>
      <c r="B927" t="s">
        <v>1921</v>
      </c>
      <c r="C927" t="s">
        <v>473</v>
      </c>
      <c r="D927" t="s">
        <v>474</v>
      </c>
      <c r="E927" t="s">
        <v>497</v>
      </c>
      <c r="F927" t="s">
        <v>498</v>
      </c>
      <c r="G927" t="s">
        <v>122</v>
      </c>
      <c r="H927" t="s">
        <v>123</v>
      </c>
      <c r="I927" t="s">
        <v>1922</v>
      </c>
      <c r="J927" t="s">
        <v>1923</v>
      </c>
      <c r="K927" t="s">
        <v>1924</v>
      </c>
      <c r="L927" t="s">
        <v>1925</v>
      </c>
      <c r="M927" t="s">
        <v>1926</v>
      </c>
      <c r="N927" t="s">
        <v>257</v>
      </c>
      <c r="O927" t="s">
        <v>244</v>
      </c>
      <c r="P927" t="s">
        <v>245</v>
      </c>
      <c r="Q927">
        <v>549.20000000000005</v>
      </c>
      <c r="R927">
        <v>126.3</v>
      </c>
      <c r="S927">
        <v>675.5</v>
      </c>
    </row>
    <row r="928" spans="1:19" x14ac:dyDescent="0.25">
      <c r="A928" t="s">
        <v>365</v>
      </c>
      <c r="B928" t="s">
        <v>1921</v>
      </c>
      <c r="C928" t="s">
        <v>473</v>
      </c>
      <c r="D928" t="s">
        <v>474</v>
      </c>
      <c r="E928" t="s">
        <v>497</v>
      </c>
      <c r="F928" t="s">
        <v>498</v>
      </c>
      <c r="G928" t="s">
        <v>122</v>
      </c>
      <c r="H928" t="s">
        <v>123</v>
      </c>
      <c r="I928" t="s">
        <v>1922</v>
      </c>
      <c r="J928" t="s">
        <v>1923</v>
      </c>
      <c r="K928" t="s">
        <v>1924</v>
      </c>
      <c r="L928" t="s">
        <v>1925</v>
      </c>
      <c r="M928" t="s">
        <v>1926</v>
      </c>
      <c r="N928" t="s">
        <v>257</v>
      </c>
      <c r="O928" t="s">
        <v>246</v>
      </c>
      <c r="P928" t="s">
        <v>247</v>
      </c>
      <c r="Q928">
        <v>12979.199999999999</v>
      </c>
      <c r="R928">
        <v>1083.3</v>
      </c>
      <c r="S928">
        <v>14062.499999999998</v>
      </c>
    </row>
    <row r="929" spans="1:19" x14ac:dyDescent="0.25">
      <c r="A929" t="s">
        <v>365</v>
      </c>
      <c r="B929" t="s">
        <v>1921</v>
      </c>
      <c r="C929" t="s">
        <v>473</v>
      </c>
      <c r="D929" t="s">
        <v>474</v>
      </c>
      <c r="E929" t="s">
        <v>497</v>
      </c>
      <c r="F929" t="s">
        <v>498</v>
      </c>
      <c r="G929" t="s">
        <v>122</v>
      </c>
      <c r="H929" t="s">
        <v>123</v>
      </c>
      <c r="I929" t="s">
        <v>1922</v>
      </c>
      <c r="J929" t="s">
        <v>1923</v>
      </c>
      <c r="K929" t="s">
        <v>1924</v>
      </c>
      <c r="L929" t="s">
        <v>1925</v>
      </c>
      <c r="M929" t="s">
        <v>1926</v>
      </c>
      <c r="N929" t="s">
        <v>257</v>
      </c>
      <c r="O929" t="s">
        <v>82</v>
      </c>
      <c r="P929" t="s">
        <v>83</v>
      </c>
      <c r="Q929">
        <v>1060.4000000000001</v>
      </c>
      <c r="R929">
        <v>243.9</v>
      </c>
      <c r="S929">
        <v>1304.3000000000002</v>
      </c>
    </row>
    <row r="930" spans="1:19" x14ac:dyDescent="0.25">
      <c r="A930" t="s">
        <v>365</v>
      </c>
      <c r="B930" t="s">
        <v>1921</v>
      </c>
      <c r="C930" t="s">
        <v>473</v>
      </c>
      <c r="D930" t="s">
        <v>474</v>
      </c>
      <c r="E930" t="s">
        <v>497</v>
      </c>
      <c r="F930" t="s">
        <v>498</v>
      </c>
      <c r="G930" t="s">
        <v>122</v>
      </c>
      <c r="H930" t="s">
        <v>123</v>
      </c>
      <c r="I930" t="s">
        <v>1922</v>
      </c>
      <c r="J930" t="s">
        <v>1923</v>
      </c>
      <c r="K930" t="s">
        <v>1924</v>
      </c>
      <c r="L930" t="s">
        <v>1925</v>
      </c>
      <c r="M930" t="s">
        <v>1926</v>
      </c>
      <c r="N930" t="s">
        <v>257</v>
      </c>
      <c r="O930" t="s">
        <v>102</v>
      </c>
      <c r="P930" t="s">
        <v>103</v>
      </c>
      <c r="Q930">
        <v>3297.8</v>
      </c>
      <c r="R930">
        <v>833.1</v>
      </c>
      <c r="S930">
        <v>4130.8999999999996</v>
      </c>
    </row>
    <row r="931" spans="1:19" x14ac:dyDescent="0.25">
      <c r="A931" t="s">
        <v>365</v>
      </c>
      <c r="B931" t="s">
        <v>1921</v>
      </c>
      <c r="C931" t="s">
        <v>473</v>
      </c>
      <c r="D931" t="s">
        <v>474</v>
      </c>
      <c r="E931" t="s">
        <v>497</v>
      </c>
      <c r="F931" t="s">
        <v>498</v>
      </c>
      <c r="G931" t="s">
        <v>122</v>
      </c>
      <c r="H931" t="s">
        <v>123</v>
      </c>
      <c r="I931" t="s">
        <v>1922</v>
      </c>
      <c r="J931" t="s">
        <v>1923</v>
      </c>
      <c r="K931" t="s">
        <v>1924</v>
      </c>
      <c r="L931" t="s">
        <v>1925</v>
      </c>
      <c r="M931" t="s">
        <v>1926</v>
      </c>
      <c r="N931" t="s">
        <v>257</v>
      </c>
      <c r="O931" t="s">
        <v>248</v>
      </c>
      <c r="P931" t="s">
        <v>249</v>
      </c>
      <c r="Q931">
        <v>4.5999999999999996</v>
      </c>
      <c r="R931">
        <v>0</v>
      </c>
      <c r="S931">
        <v>4.5999999999999996</v>
      </c>
    </row>
    <row r="932" spans="1:19" x14ac:dyDescent="0.25">
      <c r="A932" t="s">
        <v>365</v>
      </c>
      <c r="B932" t="s">
        <v>1921</v>
      </c>
      <c r="C932" t="s">
        <v>473</v>
      </c>
      <c r="D932" t="s">
        <v>474</v>
      </c>
      <c r="E932" t="s">
        <v>497</v>
      </c>
      <c r="F932" t="s">
        <v>498</v>
      </c>
      <c r="G932" t="s">
        <v>122</v>
      </c>
      <c r="H932" t="s">
        <v>123</v>
      </c>
      <c r="I932" t="s">
        <v>1922</v>
      </c>
      <c r="J932" t="s">
        <v>1923</v>
      </c>
      <c r="K932" t="s">
        <v>1924</v>
      </c>
      <c r="L932" t="s">
        <v>1925</v>
      </c>
      <c r="M932" t="s">
        <v>1927</v>
      </c>
      <c r="N932" t="s">
        <v>218</v>
      </c>
      <c r="O932" t="s">
        <v>102</v>
      </c>
      <c r="P932" t="s">
        <v>103</v>
      </c>
      <c r="Q932">
        <v>149.4</v>
      </c>
      <c r="R932">
        <v>33.299999999999997</v>
      </c>
      <c r="S932">
        <v>182.7</v>
      </c>
    </row>
    <row r="933" spans="1:19" x14ac:dyDescent="0.25">
      <c r="A933" t="s">
        <v>365</v>
      </c>
      <c r="B933" t="s">
        <v>1921</v>
      </c>
      <c r="C933" t="s">
        <v>473</v>
      </c>
      <c r="D933" t="s">
        <v>474</v>
      </c>
      <c r="E933" t="s">
        <v>497</v>
      </c>
      <c r="F933" t="s">
        <v>498</v>
      </c>
      <c r="G933" t="s">
        <v>122</v>
      </c>
      <c r="H933" t="s">
        <v>123</v>
      </c>
      <c r="I933" t="s">
        <v>1922</v>
      </c>
      <c r="J933" t="s">
        <v>1923</v>
      </c>
      <c r="K933" t="s">
        <v>1924</v>
      </c>
      <c r="L933" t="s">
        <v>1925</v>
      </c>
      <c r="M933" t="s">
        <v>1928</v>
      </c>
      <c r="N933" t="s">
        <v>267</v>
      </c>
      <c r="O933" t="s">
        <v>102</v>
      </c>
      <c r="P933" t="s">
        <v>103</v>
      </c>
      <c r="Q933">
        <v>454.5</v>
      </c>
      <c r="R933">
        <v>0</v>
      </c>
      <c r="S933">
        <v>454.5</v>
      </c>
    </row>
    <row r="934" spans="1:19" x14ac:dyDescent="0.25">
      <c r="A934" t="s">
        <v>365</v>
      </c>
      <c r="B934" t="s">
        <v>1921</v>
      </c>
      <c r="C934" t="s">
        <v>473</v>
      </c>
      <c r="D934" t="s">
        <v>474</v>
      </c>
      <c r="E934" t="s">
        <v>497</v>
      </c>
      <c r="F934" t="s">
        <v>498</v>
      </c>
      <c r="G934" t="s">
        <v>122</v>
      </c>
      <c r="H934" t="s">
        <v>123</v>
      </c>
      <c r="I934" t="s">
        <v>1929</v>
      </c>
      <c r="J934" t="s">
        <v>1930</v>
      </c>
      <c r="K934" t="s">
        <v>1931</v>
      </c>
      <c r="L934" t="s">
        <v>1932</v>
      </c>
      <c r="M934" t="s">
        <v>1933</v>
      </c>
      <c r="N934" t="s">
        <v>1934</v>
      </c>
      <c r="O934" t="s">
        <v>68</v>
      </c>
      <c r="P934" t="s">
        <v>69</v>
      </c>
      <c r="Q934">
        <v>5600.1</v>
      </c>
      <c r="R934">
        <v>193.9</v>
      </c>
      <c r="S934">
        <v>5794</v>
      </c>
    </row>
    <row r="935" spans="1:19" x14ac:dyDescent="0.25">
      <c r="A935" t="s">
        <v>365</v>
      </c>
      <c r="B935" t="s">
        <v>1921</v>
      </c>
      <c r="C935" t="s">
        <v>473</v>
      </c>
      <c r="D935" t="s">
        <v>474</v>
      </c>
      <c r="E935" t="s">
        <v>497</v>
      </c>
      <c r="F935" t="s">
        <v>498</v>
      </c>
      <c r="G935" t="s">
        <v>122</v>
      </c>
      <c r="H935" t="s">
        <v>123</v>
      </c>
      <c r="I935" t="s">
        <v>1922</v>
      </c>
      <c r="J935" t="s">
        <v>1923</v>
      </c>
      <c r="K935" t="s">
        <v>1935</v>
      </c>
      <c r="M935" t="s">
        <v>1936</v>
      </c>
      <c r="N935" t="s">
        <v>298</v>
      </c>
      <c r="O935" t="s">
        <v>102</v>
      </c>
      <c r="P935" t="s">
        <v>103</v>
      </c>
      <c r="Q935">
        <v>1400</v>
      </c>
      <c r="R935">
        <v>0</v>
      </c>
      <c r="S935">
        <v>1400</v>
      </c>
    </row>
    <row r="936" spans="1:19" x14ac:dyDescent="0.25">
      <c r="A936" t="s">
        <v>365</v>
      </c>
      <c r="B936" t="s">
        <v>1921</v>
      </c>
      <c r="C936" t="s">
        <v>313</v>
      </c>
      <c r="D936" t="s">
        <v>314</v>
      </c>
      <c r="E936" t="s">
        <v>536</v>
      </c>
      <c r="F936" t="s">
        <v>537</v>
      </c>
      <c r="G936" t="s">
        <v>725</v>
      </c>
      <c r="H936" t="s">
        <v>726</v>
      </c>
      <c r="I936" t="s">
        <v>995</v>
      </c>
      <c r="J936" t="s">
        <v>996</v>
      </c>
      <c r="K936" t="s">
        <v>1005</v>
      </c>
      <c r="L936" t="s">
        <v>1006</v>
      </c>
      <c r="M936" t="s">
        <v>1937</v>
      </c>
      <c r="N936" t="s">
        <v>1938</v>
      </c>
      <c r="O936" t="s">
        <v>82</v>
      </c>
      <c r="P936" t="s">
        <v>83</v>
      </c>
      <c r="Q936">
        <v>228.7</v>
      </c>
      <c r="R936">
        <v>52.6</v>
      </c>
      <c r="S936">
        <v>281.3</v>
      </c>
    </row>
    <row r="937" spans="1:19" x14ac:dyDescent="0.25">
      <c r="A937" t="s">
        <v>365</v>
      </c>
      <c r="B937" t="s">
        <v>1921</v>
      </c>
      <c r="C937" t="s">
        <v>313</v>
      </c>
      <c r="D937" t="s">
        <v>314</v>
      </c>
      <c r="E937" t="s">
        <v>606</v>
      </c>
      <c r="F937" t="s">
        <v>607</v>
      </c>
      <c r="G937" t="s">
        <v>122</v>
      </c>
      <c r="H937" t="s">
        <v>123</v>
      </c>
      <c r="I937" t="s">
        <v>124</v>
      </c>
      <c r="J937" t="s">
        <v>125</v>
      </c>
      <c r="K937" t="s">
        <v>1939</v>
      </c>
      <c r="L937" t="s">
        <v>1940</v>
      </c>
      <c r="M937" t="s">
        <v>1941</v>
      </c>
      <c r="N937" t="s">
        <v>1942</v>
      </c>
      <c r="O937" t="s">
        <v>58</v>
      </c>
      <c r="P937" t="s">
        <v>59</v>
      </c>
      <c r="Q937">
        <v>15476.3</v>
      </c>
      <c r="R937">
        <v>29057.9</v>
      </c>
      <c r="S937">
        <v>44534.2</v>
      </c>
    </row>
    <row r="938" spans="1:19" x14ac:dyDescent="0.25">
      <c r="A938" t="s">
        <v>365</v>
      </c>
      <c r="B938" t="s">
        <v>1921</v>
      </c>
      <c r="C938" t="s">
        <v>313</v>
      </c>
      <c r="D938" t="s">
        <v>314</v>
      </c>
      <c r="E938" t="s">
        <v>606</v>
      </c>
      <c r="F938" t="s">
        <v>607</v>
      </c>
      <c r="G938" t="s">
        <v>122</v>
      </c>
      <c r="H938" t="s">
        <v>123</v>
      </c>
      <c r="I938" t="s">
        <v>1943</v>
      </c>
      <c r="J938" t="s">
        <v>1944</v>
      </c>
      <c r="K938" t="s">
        <v>1945</v>
      </c>
      <c r="L938" t="s">
        <v>1946</v>
      </c>
      <c r="M938" t="s">
        <v>1947</v>
      </c>
      <c r="N938" t="s">
        <v>1948</v>
      </c>
      <c r="O938" t="s">
        <v>102</v>
      </c>
      <c r="P938" t="s">
        <v>103</v>
      </c>
      <c r="Q938">
        <v>275</v>
      </c>
      <c r="R938">
        <v>0</v>
      </c>
      <c r="S938">
        <v>275</v>
      </c>
    </row>
    <row r="939" spans="1:19" x14ac:dyDescent="0.25">
      <c r="A939" t="s">
        <v>365</v>
      </c>
      <c r="B939" t="s">
        <v>1921</v>
      </c>
      <c r="C939" t="s">
        <v>313</v>
      </c>
      <c r="D939" t="s">
        <v>314</v>
      </c>
      <c r="E939" t="s">
        <v>606</v>
      </c>
      <c r="F939" t="s">
        <v>607</v>
      </c>
      <c r="G939" t="s">
        <v>122</v>
      </c>
      <c r="H939" t="s">
        <v>123</v>
      </c>
      <c r="I939" t="s">
        <v>1943</v>
      </c>
      <c r="J939" t="s">
        <v>1944</v>
      </c>
      <c r="K939" t="s">
        <v>1949</v>
      </c>
      <c r="L939" t="s">
        <v>1950</v>
      </c>
      <c r="M939" t="s">
        <v>1951</v>
      </c>
      <c r="N939" t="s">
        <v>1952</v>
      </c>
      <c r="O939" t="s">
        <v>102</v>
      </c>
      <c r="P939" t="s">
        <v>103</v>
      </c>
      <c r="Q939">
        <v>223.6</v>
      </c>
      <c r="R939">
        <v>51.4</v>
      </c>
      <c r="S939">
        <v>275</v>
      </c>
    </row>
    <row r="940" spans="1:19" x14ac:dyDescent="0.25">
      <c r="A940" t="s">
        <v>365</v>
      </c>
      <c r="B940" t="s">
        <v>1921</v>
      </c>
      <c r="C940" t="s">
        <v>313</v>
      </c>
      <c r="D940" t="s">
        <v>314</v>
      </c>
      <c r="E940" t="s">
        <v>606</v>
      </c>
      <c r="F940" t="s">
        <v>607</v>
      </c>
      <c r="G940" t="s">
        <v>122</v>
      </c>
      <c r="H940" t="s">
        <v>123</v>
      </c>
      <c r="I940" t="s">
        <v>1953</v>
      </c>
      <c r="J940" t="s">
        <v>1954</v>
      </c>
      <c r="K940" t="s">
        <v>1955</v>
      </c>
      <c r="L940" t="s">
        <v>1956</v>
      </c>
      <c r="M940" t="s">
        <v>1957</v>
      </c>
      <c r="N940" t="s">
        <v>1958</v>
      </c>
      <c r="O940" t="s">
        <v>102</v>
      </c>
      <c r="P940" t="s">
        <v>103</v>
      </c>
      <c r="Q940">
        <v>0</v>
      </c>
      <c r="R940">
        <v>600</v>
      </c>
      <c r="S940">
        <v>600</v>
      </c>
    </row>
    <row r="941" spans="1:19" x14ac:dyDescent="0.25">
      <c r="A941" t="s">
        <v>365</v>
      </c>
      <c r="B941" t="s">
        <v>1921</v>
      </c>
      <c r="C941" t="s">
        <v>313</v>
      </c>
      <c r="D941" t="s">
        <v>314</v>
      </c>
      <c r="E941" t="s">
        <v>606</v>
      </c>
      <c r="F941" t="s">
        <v>607</v>
      </c>
      <c r="G941" t="s">
        <v>122</v>
      </c>
      <c r="H941" t="s">
        <v>123</v>
      </c>
      <c r="I941" t="s">
        <v>1953</v>
      </c>
      <c r="J941" t="s">
        <v>1954</v>
      </c>
      <c r="K941" t="s">
        <v>1955</v>
      </c>
      <c r="L941" t="s">
        <v>1956</v>
      </c>
      <c r="M941" t="s">
        <v>1959</v>
      </c>
      <c r="N941" t="s">
        <v>1960</v>
      </c>
      <c r="O941" t="s">
        <v>102</v>
      </c>
      <c r="P941" t="s">
        <v>103</v>
      </c>
      <c r="Q941">
        <v>800</v>
      </c>
      <c r="R941">
        <v>-400</v>
      </c>
      <c r="S941">
        <v>400</v>
      </c>
    </row>
    <row r="942" spans="1:19" x14ac:dyDescent="0.25">
      <c r="A942" t="s">
        <v>365</v>
      </c>
      <c r="B942" t="s">
        <v>1921</v>
      </c>
      <c r="C942" t="s">
        <v>313</v>
      </c>
      <c r="D942" t="s">
        <v>314</v>
      </c>
      <c r="E942" t="s">
        <v>606</v>
      </c>
      <c r="F942" t="s">
        <v>607</v>
      </c>
      <c r="G942" t="s">
        <v>122</v>
      </c>
      <c r="H942" t="s">
        <v>123</v>
      </c>
      <c r="I942" t="s">
        <v>1929</v>
      </c>
      <c r="J942" t="s">
        <v>1930</v>
      </c>
      <c r="K942" t="s">
        <v>1961</v>
      </c>
      <c r="L942" t="s">
        <v>1962</v>
      </c>
      <c r="M942" t="s">
        <v>1963</v>
      </c>
      <c r="N942" t="s">
        <v>1964</v>
      </c>
      <c r="O942" t="s">
        <v>46</v>
      </c>
      <c r="P942" t="s">
        <v>47</v>
      </c>
      <c r="Q942">
        <v>0</v>
      </c>
      <c r="R942">
        <v>10792.9</v>
      </c>
      <c r="S942">
        <v>10792.9</v>
      </c>
    </row>
    <row r="943" spans="1:19" x14ac:dyDescent="0.25">
      <c r="A943" t="s">
        <v>365</v>
      </c>
      <c r="B943" t="s">
        <v>1921</v>
      </c>
      <c r="C943" t="s">
        <v>313</v>
      </c>
      <c r="D943" t="s">
        <v>314</v>
      </c>
      <c r="E943" t="s">
        <v>606</v>
      </c>
      <c r="F943" t="s">
        <v>607</v>
      </c>
      <c r="G943" t="s">
        <v>122</v>
      </c>
      <c r="H943" t="s">
        <v>123</v>
      </c>
      <c r="I943" t="s">
        <v>124</v>
      </c>
      <c r="J943" t="s">
        <v>125</v>
      </c>
      <c r="K943" t="s">
        <v>1939</v>
      </c>
      <c r="L943" t="s">
        <v>1940</v>
      </c>
      <c r="M943" t="s">
        <v>1965</v>
      </c>
      <c r="N943" t="s">
        <v>1966</v>
      </c>
      <c r="O943" t="s">
        <v>46</v>
      </c>
      <c r="P943" t="s">
        <v>47</v>
      </c>
      <c r="Q943">
        <v>0</v>
      </c>
      <c r="R943">
        <v>10229.9</v>
      </c>
      <c r="S943">
        <v>10229.9</v>
      </c>
    </row>
    <row r="944" spans="1:19" x14ac:dyDescent="0.25">
      <c r="A944" t="s">
        <v>365</v>
      </c>
      <c r="B944" t="s">
        <v>1921</v>
      </c>
      <c r="C944" t="s">
        <v>21</v>
      </c>
      <c r="D944" t="s">
        <v>22</v>
      </c>
      <c r="E944" t="s">
        <v>208</v>
      </c>
      <c r="F944" t="s">
        <v>209</v>
      </c>
      <c r="G944" t="s">
        <v>122</v>
      </c>
      <c r="H944" t="s">
        <v>123</v>
      </c>
      <c r="I944" t="s">
        <v>1922</v>
      </c>
      <c r="J944" t="s">
        <v>1923</v>
      </c>
      <c r="K944" t="s">
        <v>1924</v>
      </c>
      <c r="L944" t="s">
        <v>1925</v>
      </c>
      <c r="M944" t="s">
        <v>1927</v>
      </c>
      <c r="N944" t="s">
        <v>218</v>
      </c>
      <c r="O944" t="s">
        <v>102</v>
      </c>
      <c r="P944" t="s">
        <v>103</v>
      </c>
      <c r="Q944">
        <v>201</v>
      </c>
      <c r="R944">
        <v>0</v>
      </c>
      <c r="S944">
        <v>201</v>
      </c>
    </row>
    <row r="945" spans="1:19" x14ac:dyDescent="0.25">
      <c r="A945" t="s">
        <v>365</v>
      </c>
      <c r="B945" t="s">
        <v>1921</v>
      </c>
      <c r="C945" t="s">
        <v>552</v>
      </c>
      <c r="D945" t="s">
        <v>553</v>
      </c>
      <c r="E945" t="s">
        <v>564</v>
      </c>
      <c r="F945" t="s">
        <v>565</v>
      </c>
      <c r="G945" t="s">
        <v>122</v>
      </c>
      <c r="H945" t="s">
        <v>123</v>
      </c>
      <c r="I945" t="s">
        <v>1922</v>
      </c>
      <c r="J945" t="s">
        <v>1923</v>
      </c>
      <c r="K945" t="s">
        <v>1967</v>
      </c>
      <c r="L945" t="s">
        <v>1968</v>
      </c>
      <c r="M945" t="s">
        <v>1969</v>
      </c>
      <c r="N945" t="s">
        <v>1970</v>
      </c>
      <c r="O945" t="s">
        <v>568</v>
      </c>
      <c r="P945" t="s">
        <v>565</v>
      </c>
      <c r="Q945">
        <v>0</v>
      </c>
      <c r="R945">
        <v>10000</v>
      </c>
      <c r="S945">
        <v>10000</v>
      </c>
    </row>
    <row r="946" spans="1:19" x14ac:dyDescent="0.25">
      <c r="A946" t="s">
        <v>365</v>
      </c>
      <c r="B946" t="s">
        <v>1921</v>
      </c>
      <c r="C946" t="s">
        <v>552</v>
      </c>
      <c r="D946" t="s">
        <v>553</v>
      </c>
      <c r="E946" t="s">
        <v>569</v>
      </c>
      <c r="F946" t="s">
        <v>570</v>
      </c>
      <c r="G946" t="s">
        <v>1051</v>
      </c>
      <c r="H946" t="s">
        <v>1052</v>
      </c>
      <c r="I946" t="s">
        <v>1079</v>
      </c>
      <c r="J946" t="s">
        <v>1080</v>
      </c>
      <c r="K946" t="s">
        <v>1971</v>
      </c>
      <c r="L946" t="s">
        <v>1972</v>
      </c>
      <c r="M946" t="s">
        <v>1973</v>
      </c>
      <c r="N946" t="s">
        <v>1974</v>
      </c>
      <c r="O946" t="s">
        <v>64</v>
      </c>
      <c r="P946" t="s">
        <v>65</v>
      </c>
      <c r="Q946">
        <v>6517.6</v>
      </c>
      <c r="R946">
        <v>2349.5</v>
      </c>
      <c r="S946">
        <v>8867.1</v>
      </c>
    </row>
    <row r="947" spans="1:19" x14ac:dyDescent="0.25">
      <c r="A947" t="s">
        <v>365</v>
      </c>
      <c r="B947" t="s">
        <v>1921</v>
      </c>
      <c r="C947" t="s">
        <v>552</v>
      </c>
      <c r="D947" t="s">
        <v>553</v>
      </c>
      <c r="E947" t="s">
        <v>569</v>
      </c>
      <c r="F947" t="s">
        <v>570</v>
      </c>
      <c r="G947" t="s">
        <v>122</v>
      </c>
      <c r="H947" t="s">
        <v>123</v>
      </c>
      <c r="I947" t="s">
        <v>1922</v>
      </c>
      <c r="J947" t="s">
        <v>1923</v>
      </c>
      <c r="K947" t="s">
        <v>1975</v>
      </c>
      <c r="L947" t="s">
        <v>1976</v>
      </c>
      <c r="M947" t="s">
        <v>1977</v>
      </c>
      <c r="N947" t="s">
        <v>578</v>
      </c>
      <c r="O947" t="s">
        <v>579</v>
      </c>
      <c r="P947" t="s">
        <v>580</v>
      </c>
      <c r="Q947">
        <v>0</v>
      </c>
      <c r="R947">
        <v>400000</v>
      </c>
      <c r="S947">
        <v>400000</v>
      </c>
    </row>
    <row r="948" spans="1:19" x14ac:dyDescent="0.25">
      <c r="A948" t="s">
        <v>365</v>
      </c>
      <c r="B948" t="s">
        <v>1921</v>
      </c>
      <c r="C948" t="s">
        <v>552</v>
      </c>
      <c r="D948" t="s">
        <v>553</v>
      </c>
      <c r="E948" t="s">
        <v>569</v>
      </c>
      <c r="F948" t="s">
        <v>570</v>
      </c>
      <c r="G948" t="s">
        <v>122</v>
      </c>
      <c r="H948" t="s">
        <v>123</v>
      </c>
      <c r="I948" t="s">
        <v>1922</v>
      </c>
      <c r="J948" t="s">
        <v>1923</v>
      </c>
      <c r="K948" t="s">
        <v>1967</v>
      </c>
      <c r="L948" t="s">
        <v>1968</v>
      </c>
      <c r="M948" t="s">
        <v>1978</v>
      </c>
      <c r="N948" t="s">
        <v>1979</v>
      </c>
      <c r="O948" t="s">
        <v>33</v>
      </c>
      <c r="P948" t="s">
        <v>34</v>
      </c>
      <c r="Q948">
        <v>0</v>
      </c>
      <c r="R948">
        <v>5000</v>
      </c>
      <c r="S948">
        <v>5000</v>
      </c>
    </row>
    <row r="949" spans="1:19" x14ac:dyDescent="0.25">
      <c r="A949" t="s">
        <v>46</v>
      </c>
      <c r="B949" t="s">
        <v>722</v>
      </c>
      <c r="C949" t="s">
        <v>21</v>
      </c>
      <c r="D949" t="s">
        <v>22</v>
      </c>
      <c r="E949" t="s">
        <v>208</v>
      </c>
      <c r="F949" t="s">
        <v>209</v>
      </c>
      <c r="G949" t="s">
        <v>106</v>
      </c>
      <c r="H949" t="s">
        <v>107</v>
      </c>
      <c r="I949" t="s">
        <v>303</v>
      </c>
      <c r="J949" t="s">
        <v>304</v>
      </c>
      <c r="K949" t="s">
        <v>743</v>
      </c>
      <c r="L949" t="s">
        <v>744</v>
      </c>
      <c r="M949" t="s">
        <v>1980</v>
      </c>
      <c r="N949" t="s">
        <v>218</v>
      </c>
      <c r="O949" t="s">
        <v>102</v>
      </c>
      <c r="P949" t="s">
        <v>103</v>
      </c>
      <c r="Q949">
        <v>254.6</v>
      </c>
      <c r="R949">
        <v>0</v>
      </c>
      <c r="S949">
        <v>254.6</v>
      </c>
    </row>
    <row r="950" spans="1:19" x14ac:dyDescent="0.25">
      <c r="A950" t="s">
        <v>46</v>
      </c>
      <c r="B950" t="s">
        <v>722</v>
      </c>
      <c r="C950" t="s">
        <v>21</v>
      </c>
      <c r="D950" t="s">
        <v>22</v>
      </c>
      <c r="E950" t="s">
        <v>1981</v>
      </c>
      <c r="F950" t="s">
        <v>1982</v>
      </c>
      <c r="G950" t="s">
        <v>106</v>
      </c>
      <c r="H950" t="s">
        <v>107</v>
      </c>
      <c r="I950" t="s">
        <v>1881</v>
      </c>
      <c r="J950" t="s">
        <v>1882</v>
      </c>
      <c r="K950" t="s">
        <v>1983</v>
      </c>
      <c r="L950" t="s">
        <v>1984</v>
      </c>
      <c r="M950" t="s">
        <v>1985</v>
      </c>
      <c r="N950" t="s">
        <v>1986</v>
      </c>
      <c r="O950" t="s">
        <v>68</v>
      </c>
      <c r="P950" t="s">
        <v>69</v>
      </c>
      <c r="Q950">
        <v>72567.199999999997</v>
      </c>
      <c r="R950">
        <v>0</v>
      </c>
      <c r="S950">
        <v>72567.199999999997</v>
      </c>
    </row>
    <row r="951" spans="1:19" x14ac:dyDescent="0.25">
      <c r="A951" t="s">
        <v>46</v>
      </c>
      <c r="B951" t="s">
        <v>722</v>
      </c>
      <c r="C951" t="s">
        <v>21</v>
      </c>
      <c r="D951" t="s">
        <v>22</v>
      </c>
      <c r="E951" t="s">
        <v>1981</v>
      </c>
      <c r="F951" t="s">
        <v>1982</v>
      </c>
      <c r="G951" t="s">
        <v>106</v>
      </c>
      <c r="H951" t="s">
        <v>107</v>
      </c>
      <c r="I951" t="s">
        <v>1881</v>
      </c>
      <c r="J951" t="s">
        <v>1882</v>
      </c>
      <c r="K951" t="s">
        <v>1983</v>
      </c>
      <c r="L951" t="s">
        <v>1984</v>
      </c>
      <c r="M951" t="s">
        <v>1987</v>
      </c>
      <c r="N951" t="s">
        <v>1988</v>
      </c>
      <c r="O951" t="s">
        <v>68</v>
      </c>
      <c r="P951" t="s">
        <v>69</v>
      </c>
      <c r="Q951">
        <v>1088.5</v>
      </c>
      <c r="R951">
        <v>0</v>
      </c>
      <c r="S951">
        <v>1088.5</v>
      </c>
    </row>
    <row r="952" spans="1:19" x14ac:dyDescent="0.25">
      <c r="A952" t="s">
        <v>46</v>
      </c>
      <c r="B952" t="s">
        <v>722</v>
      </c>
      <c r="C952" t="s">
        <v>1427</v>
      </c>
      <c r="D952" t="s">
        <v>1428</v>
      </c>
      <c r="E952" t="s">
        <v>1429</v>
      </c>
      <c r="F952" t="s">
        <v>1430</v>
      </c>
      <c r="G952" t="s">
        <v>106</v>
      </c>
      <c r="H952" t="s">
        <v>107</v>
      </c>
      <c r="I952" t="s">
        <v>1873</v>
      </c>
      <c r="J952" t="s">
        <v>1874</v>
      </c>
      <c r="K952" t="s">
        <v>1989</v>
      </c>
      <c r="L952" t="s">
        <v>1990</v>
      </c>
      <c r="M952" t="s">
        <v>1991</v>
      </c>
      <c r="N952" t="s">
        <v>55</v>
      </c>
      <c r="O952" t="s">
        <v>150</v>
      </c>
      <c r="P952" t="s">
        <v>151</v>
      </c>
      <c r="Q952">
        <v>139539.20000000001</v>
      </c>
      <c r="R952">
        <v>2939.7</v>
      </c>
      <c r="S952">
        <v>142478.9</v>
      </c>
    </row>
    <row r="953" spans="1:19" x14ac:dyDescent="0.25">
      <c r="A953" t="s">
        <v>46</v>
      </c>
      <c r="B953" t="s">
        <v>722</v>
      </c>
      <c r="C953" t="s">
        <v>1427</v>
      </c>
      <c r="D953" t="s">
        <v>1428</v>
      </c>
      <c r="E953" t="s">
        <v>1512</v>
      </c>
      <c r="F953" t="s">
        <v>1513</v>
      </c>
      <c r="G953" t="s">
        <v>106</v>
      </c>
      <c r="H953" t="s">
        <v>107</v>
      </c>
      <c r="I953" t="s">
        <v>1873</v>
      </c>
      <c r="J953" t="s">
        <v>1874</v>
      </c>
      <c r="K953" t="s">
        <v>1989</v>
      </c>
      <c r="L953" t="s">
        <v>1990</v>
      </c>
      <c r="M953" t="s">
        <v>1991</v>
      </c>
      <c r="N953" t="s">
        <v>55</v>
      </c>
      <c r="O953" t="s">
        <v>150</v>
      </c>
      <c r="P953" t="s">
        <v>151</v>
      </c>
      <c r="Q953">
        <v>2908.4</v>
      </c>
      <c r="R953">
        <v>77.5</v>
      </c>
      <c r="S953">
        <v>2985.9</v>
      </c>
    </row>
    <row r="954" spans="1:19" x14ac:dyDescent="0.25">
      <c r="A954" t="s">
        <v>46</v>
      </c>
      <c r="B954" t="s">
        <v>722</v>
      </c>
      <c r="C954" t="s">
        <v>1427</v>
      </c>
      <c r="D954" t="s">
        <v>1428</v>
      </c>
      <c r="E954" t="s">
        <v>1560</v>
      </c>
      <c r="F954" t="s">
        <v>1561</v>
      </c>
      <c r="G954" t="s">
        <v>106</v>
      </c>
      <c r="H954" t="s">
        <v>107</v>
      </c>
      <c r="I954" t="s">
        <v>1873</v>
      </c>
      <c r="J954" t="s">
        <v>1874</v>
      </c>
      <c r="K954" t="s">
        <v>1989</v>
      </c>
      <c r="L954" t="s">
        <v>1990</v>
      </c>
      <c r="M954" t="s">
        <v>1992</v>
      </c>
      <c r="N954" t="s">
        <v>1436</v>
      </c>
      <c r="O954" t="s">
        <v>150</v>
      </c>
      <c r="P954" t="s">
        <v>151</v>
      </c>
      <c r="Q954">
        <v>2263.3000000000002</v>
      </c>
      <c r="R954">
        <v>-2263.3000000000002</v>
      </c>
      <c r="S954">
        <v>0</v>
      </c>
    </row>
    <row r="955" spans="1:19" x14ac:dyDescent="0.25">
      <c r="A955" t="s">
        <v>46</v>
      </c>
      <c r="B955" t="s">
        <v>722</v>
      </c>
      <c r="C955" t="s">
        <v>299</v>
      </c>
      <c r="D955" t="s">
        <v>300</v>
      </c>
      <c r="E955" t="s">
        <v>460</v>
      </c>
      <c r="F955" t="s">
        <v>461</v>
      </c>
      <c r="G955" t="s">
        <v>106</v>
      </c>
      <c r="H955" t="s">
        <v>107</v>
      </c>
      <c r="I955" t="s">
        <v>303</v>
      </c>
      <c r="J955" t="s">
        <v>304</v>
      </c>
      <c r="K955" t="s">
        <v>1993</v>
      </c>
      <c r="L955" t="s">
        <v>1994</v>
      </c>
      <c r="M955" t="s">
        <v>1995</v>
      </c>
      <c r="N955" t="s">
        <v>1996</v>
      </c>
      <c r="O955" t="s">
        <v>138</v>
      </c>
      <c r="P955" t="s">
        <v>139</v>
      </c>
      <c r="Q955">
        <v>235126.39999999999</v>
      </c>
      <c r="R955">
        <v>0</v>
      </c>
      <c r="S955">
        <v>235126.39999999999</v>
      </c>
    </row>
    <row r="956" spans="1:19" x14ac:dyDescent="0.25">
      <c r="A956" t="s">
        <v>46</v>
      </c>
      <c r="B956" t="s">
        <v>722</v>
      </c>
      <c r="C956" t="s">
        <v>299</v>
      </c>
      <c r="D956" t="s">
        <v>300</v>
      </c>
      <c r="E956" t="s">
        <v>460</v>
      </c>
      <c r="F956" t="s">
        <v>461</v>
      </c>
      <c r="G956" t="s">
        <v>106</v>
      </c>
      <c r="H956" t="s">
        <v>107</v>
      </c>
      <c r="I956" t="s">
        <v>303</v>
      </c>
      <c r="J956" t="s">
        <v>304</v>
      </c>
      <c r="K956" t="s">
        <v>1993</v>
      </c>
      <c r="L956" t="s">
        <v>1994</v>
      </c>
      <c r="M956" t="s">
        <v>1997</v>
      </c>
      <c r="N956" t="s">
        <v>1998</v>
      </c>
      <c r="O956" t="s">
        <v>138</v>
      </c>
      <c r="P956" t="s">
        <v>139</v>
      </c>
      <c r="Q956">
        <v>1176</v>
      </c>
      <c r="R956">
        <v>0</v>
      </c>
      <c r="S956">
        <v>1176</v>
      </c>
    </row>
    <row r="957" spans="1:19" x14ac:dyDescent="0.25">
      <c r="A957" t="s">
        <v>46</v>
      </c>
      <c r="B957" t="s">
        <v>722</v>
      </c>
      <c r="C957" t="s">
        <v>299</v>
      </c>
      <c r="D957" t="s">
        <v>300</v>
      </c>
      <c r="E957" t="s">
        <v>1871</v>
      </c>
      <c r="F957" t="s">
        <v>1872</v>
      </c>
      <c r="G957" t="s">
        <v>106</v>
      </c>
      <c r="H957" t="s">
        <v>107</v>
      </c>
      <c r="I957" t="s">
        <v>303</v>
      </c>
      <c r="J957" t="s">
        <v>304</v>
      </c>
      <c r="K957" t="s">
        <v>1999</v>
      </c>
      <c r="L957" t="s">
        <v>2000</v>
      </c>
      <c r="M957" t="s">
        <v>2001</v>
      </c>
      <c r="N957" t="s">
        <v>55</v>
      </c>
      <c r="O957" t="s">
        <v>56</v>
      </c>
      <c r="P957" t="s">
        <v>57</v>
      </c>
      <c r="Q957">
        <v>78338</v>
      </c>
      <c r="R957">
        <v>-7171.1</v>
      </c>
      <c r="S957">
        <v>71166.899999999994</v>
      </c>
    </row>
    <row r="958" spans="1:19" x14ac:dyDescent="0.25">
      <c r="A958" t="s">
        <v>46</v>
      </c>
      <c r="B958" t="s">
        <v>722</v>
      </c>
      <c r="C958" t="s">
        <v>299</v>
      </c>
      <c r="D958" t="s">
        <v>300</v>
      </c>
      <c r="E958" t="s">
        <v>1871</v>
      </c>
      <c r="F958" t="s">
        <v>1872</v>
      </c>
      <c r="G958" t="s">
        <v>106</v>
      </c>
      <c r="H958" t="s">
        <v>107</v>
      </c>
      <c r="I958" t="s">
        <v>303</v>
      </c>
      <c r="J958" t="s">
        <v>304</v>
      </c>
      <c r="K958" t="s">
        <v>2002</v>
      </c>
      <c r="L958" t="s">
        <v>1990</v>
      </c>
      <c r="M958" t="s">
        <v>2003</v>
      </c>
      <c r="N958" t="s">
        <v>55</v>
      </c>
      <c r="O958" t="s">
        <v>150</v>
      </c>
      <c r="P958" t="s">
        <v>151</v>
      </c>
      <c r="Q958">
        <v>596947.1</v>
      </c>
      <c r="R958">
        <v>15970.8</v>
      </c>
      <c r="S958">
        <v>612917.9</v>
      </c>
    </row>
    <row r="959" spans="1:19" x14ac:dyDescent="0.25">
      <c r="A959" t="s">
        <v>46</v>
      </c>
      <c r="B959" t="s">
        <v>722</v>
      </c>
      <c r="C959" t="s">
        <v>299</v>
      </c>
      <c r="D959" t="s">
        <v>300</v>
      </c>
      <c r="E959" t="s">
        <v>1871</v>
      </c>
      <c r="F959" t="s">
        <v>1872</v>
      </c>
      <c r="G959" t="s">
        <v>106</v>
      </c>
      <c r="H959" t="s">
        <v>107</v>
      </c>
      <c r="I959" t="s">
        <v>303</v>
      </c>
      <c r="J959" t="s">
        <v>304</v>
      </c>
      <c r="K959" t="s">
        <v>2004</v>
      </c>
      <c r="L959" t="s">
        <v>2005</v>
      </c>
      <c r="M959" t="s">
        <v>2006</v>
      </c>
      <c r="N959" t="s">
        <v>2007</v>
      </c>
      <c r="O959" t="s">
        <v>2008</v>
      </c>
      <c r="P959" t="s">
        <v>2009</v>
      </c>
      <c r="Q959">
        <v>8872.1</v>
      </c>
      <c r="R959">
        <v>-8872.1</v>
      </c>
      <c r="S959">
        <v>0</v>
      </c>
    </row>
    <row r="960" spans="1:19" x14ac:dyDescent="0.25">
      <c r="A960" t="s">
        <v>46</v>
      </c>
      <c r="B960" t="s">
        <v>722</v>
      </c>
      <c r="C960" t="s">
        <v>299</v>
      </c>
      <c r="D960" t="s">
        <v>300</v>
      </c>
      <c r="E960" t="s">
        <v>1871</v>
      </c>
      <c r="F960" t="s">
        <v>1872</v>
      </c>
      <c r="G960" t="s">
        <v>106</v>
      </c>
      <c r="H960" t="s">
        <v>107</v>
      </c>
      <c r="I960" t="s">
        <v>303</v>
      </c>
      <c r="J960" t="s">
        <v>304</v>
      </c>
      <c r="K960" t="s">
        <v>2004</v>
      </c>
      <c r="L960" t="s">
        <v>2005</v>
      </c>
      <c r="M960" t="s">
        <v>2006</v>
      </c>
      <c r="N960" t="s">
        <v>2007</v>
      </c>
      <c r="O960" t="s">
        <v>355</v>
      </c>
      <c r="P960" t="s">
        <v>356</v>
      </c>
      <c r="Q960">
        <v>37913.5</v>
      </c>
      <c r="R960">
        <v>-37913.5</v>
      </c>
      <c r="S960">
        <v>0</v>
      </c>
    </row>
    <row r="961" spans="1:19" x14ac:dyDescent="0.25">
      <c r="A961" t="s">
        <v>46</v>
      </c>
      <c r="B961" t="s">
        <v>722</v>
      </c>
      <c r="C961" t="s">
        <v>299</v>
      </c>
      <c r="D961" t="s">
        <v>300</v>
      </c>
      <c r="E961" t="s">
        <v>1871</v>
      </c>
      <c r="F961" t="s">
        <v>1872</v>
      </c>
      <c r="G961" t="s">
        <v>106</v>
      </c>
      <c r="H961" t="s">
        <v>107</v>
      </c>
      <c r="I961" t="s">
        <v>303</v>
      </c>
      <c r="J961" t="s">
        <v>304</v>
      </c>
      <c r="K961" t="s">
        <v>1773</v>
      </c>
      <c r="L961" t="s">
        <v>1774</v>
      </c>
      <c r="M961" t="s">
        <v>2010</v>
      </c>
      <c r="N961" t="s">
        <v>2011</v>
      </c>
      <c r="O961" t="s">
        <v>154</v>
      </c>
      <c r="P961" t="s">
        <v>155</v>
      </c>
      <c r="Q961">
        <v>0</v>
      </c>
      <c r="R961">
        <v>2350.9</v>
      </c>
      <c r="S961">
        <v>2350.9</v>
      </c>
    </row>
    <row r="962" spans="1:19" x14ac:dyDescent="0.25">
      <c r="A962" t="s">
        <v>46</v>
      </c>
      <c r="B962" t="s">
        <v>722</v>
      </c>
      <c r="C962" t="s">
        <v>299</v>
      </c>
      <c r="D962" t="s">
        <v>300</v>
      </c>
      <c r="E962" t="s">
        <v>1871</v>
      </c>
      <c r="F962" t="s">
        <v>1872</v>
      </c>
      <c r="G962" t="s">
        <v>106</v>
      </c>
      <c r="H962" t="s">
        <v>107</v>
      </c>
      <c r="I962" t="s">
        <v>108</v>
      </c>
      <c r="J962" t="s">
        <v>109</v>
      </c>
      <c r="K962" t="s">
        <v>142</v>
      </c>
      <c r="L962" t="s">
        <v>143</v>
      </c>
      <c r="M962" t="s">
        <v>2012</v>
      </c>
      <c r="N962" t="s">
        <v>2013</v>
      </c>
      <c r="O962" t="s">
        <v>154</v>
      </c>
      <c r="P962" t="s">
        <v>155</v>
      </c>
      <c r="Q962">
        <v>406.5</v>
      </c>
      <c r="R962">
        <v>93.5</v>
      </c>
      <c r="S962">
        <v>500</v>
      </c>
    </row>
    <row r="963" spans="1:19" x14ac:dyDescent="0.25">
      <c r="A963" t="s">
        <v>46</v>
      </c>
      <c r="B963" t="s">
        <v>722</v>
      </c>
      <c r="C963" t="s">
        <v>299</v>
      </c>
      <c r="D963" t="s">
        <v>300</v>
      </c>
      <c r="E963" t="s">
        <v>1871</v>
      </c>
      <c r="F963" t="s">
        <v>1872</v>
      </c>
      <c r="G963" t="s">
        <v>106</v>
      </c>
      <c r="H963" t="s">
        <v>107</v>
      </c>
      <c r="I963" t="s">
        <v>1881</v>
      </c>
      <c r="J963" t="s">
        <v>1882</v>
      </c>
      <c r="K963" t="s">
        <v>2014</v>
      </c>
      <c r="L963" t="s">
        <v>2015</v>
      </c>
      <c r="M963" t="s">
        <v>2016</v>
      </c>
      <c r="N963" t="s">
        <v>55</v>
      </c>
      <c r="O963" t="s">
        <v>56</v>
      </c>
      <c r="P963" t="s">
        <v>57</v>
      </c>
      <c r="Q963">
        <v>542358.30000000005</v>
      </c>
      <c r="R963">
        <v>37968</v>
      </c>
      <c r="S963">
        <v>580326.30000000005</v>
      </c>
    </row>
    <row r="964" spans="1:19" x14ac:dyDescent="0.25">
      <c r="A964" t="s">
        <v>46</v>
      </c>
      <c r="B964" t="s">
        <v>722</v>
      </c>
      <c r="C964" t="s">
        <v>299</v>
      </c>
      <c r="D964" t="s">
        <v>300</v>
      </c>
      <c r="E964" t="s">
        <v>1871</v>
      </c>
      <c r="F964" t="s">
        <v>1872</v>
      </c>
      <c r="G964" t="s">
        <v>106</v>
      </c>
      <c r="H964" t="s">
        <v>107</v>
      </c>
      <c r="I964" t="s">
        <v>1881</v>
      </c>
      <c r="J964" t="s">
        <v>1882</v>
      </c>
      <c r="K964" t="s">
        <v>1895</v>
      </c>
      <c r="L964" t="s">
        <v>1896</v>
      </c>
      <c r="M964" t="s">
        <v>2017</v>
      </c>
      <c r="N964" t="s">
        <v>2018</v>
      </c>
      <c r="O964" t="s">
        <v>74</v>
      </c>
      <c r="P964" t="s">
        <v>75</v>
      </c>
      <c r="Q964">
        <v>0</v>
      </c>
      <c r="R964">
        <v>484.5</v>
      </c>
      <c r="S964">
        <v>484.5</v>
      </c>
    </row>
    <row r="965" spans="1:19" x14ac:dyDescent="0.25">
      <c r="A965" t="s">
        <v>46</v>
      </c>
      <c r="B965" t="s">
        <v>722</v>
      </c>
      <c r="C965" t="s">
        <v>299</v>
      </c>
      <c r="D965" t="s">
        <v>300</v>
      </c>
      <c r="E965" t="s">
        <v>1871</v>
      </c>
      <c r="F965" t="s">
        <v>1872</v>
      </c>
      <c r="G965" t="s">
        <v>106</v>
      </c>
      <c r="H965" t="s">
        <v>107</v>
      </c>
      <c r="I965" t="s">
        <v>1881</v>
      </c>
      <c r="J965" t="s">
        <v>1882</v>
      </c>
      <c r="K965" t="s">
        <v>1895</v>
      </c>
      <c r="L965" t="s">
        <v>1896</v>
      </c>
      <c r="M965" t="s">
        <v>2019</v>
      </c>
      <c r="N965" t="s">
        <v>2020</v>
      </c>
      <c r="O965" t="s">
        <v>74</v>
      </c>
      <c r="P965" t="s">
        <v>75</v>
      </c>
      <c r="Q965">
        <v>0</v>
      </c>
      <c r="R965">
        <v>32440</v>
      </c>
      <c r="S965">
        <v>32440</v>
      </c>
    </row>
    <row r="966" spans="1:19" x14ac:dyDescent="0.25">
      <c r="A966" t="s">
        <v>46</v>
      </c>
      <c r="B966" t="s">
        <v>722</v>
      </c>
      <c r="C966" t="s">
        <v>299</v>
      </c>
      <c r="D966" t="s">
        <v>300</v>
      </c>
      <c r="E966" t="s">
        <v>1871</v>
      </c>
      <c r="F966" t="s">
        <v>1872</v>
      </c>
      <c r="G966" t="s">
        <v>106</v>
      </c>
      <c r="H966" t="s">
        <v>107</v>
      </c>
      <c r="I966" t="s">
        <v>1873</v>
      </c>
      <c r="J966" t="s">
        <v>1874</v>
      </c>
      <c r="K966" t="s">
        <v>1989</v>
      </c>
      <c r="L966" t="s">
        <v>1990</v>
      </c>
      <c r="M966" t="s">
        <v>1991</v>
      </c>
      <c r="N966" t="s">
        <v>55</v>
      </c>
      <c r="O966" t="s">
        <v>150</v>
      </c>
      <c r="P966" t="s">
        <v>151</v>
      </c>
      <c r="Q966">
        <v>6390.7</v>
      </c>
      <c r="R966">
        <v>91.7</v>
      </c>
      <c r="S966">
        <v>6482.4</v>
      </c>
    </row>
    <row r="967" spans="1:19" x14ac:dyDescent="0.25">
      <c r="A967" t="s">
        <v>46</v>
      </c>
      <c r="B967" t="s">
        <v>722</v>
      </c>
      <c r="C967" t="s">
        <v>299</v>
      </c>
      <c r="D967" t="s">
        <v>300</v>
      </c>
      <c r="E967" t="s">
        <v>1871</v>
      </c>
      <c r="F967" t="s">
        <v>1872</v>
      </c>
      <c r="G967" t="s">
        <v>106</v>
      </c>
      <c r="H967" t="s">
        <v>107</v>
      </c>
      <c r="I967" t="s">
        <v>1873</v>
      </c>
      <c r="J967" t="s">
        <v>1874</v>
      </c>
      <c r="K967" t="s">
        <v>2021</v>
      </c>
      <c r="L967" t="s">
        <v>2022</v>
      </c>
      <c r="M967" t="s">
        <v>2023</v>
      </c>
      <c r="N967" t="s">
        <v>2024</v>
      </c>
      <c r="O967" t="s">
        <v>741</v>
      </c>
      <c r="P967" t="s">
        <v>742</v>
      </c>
      <c r="Q967">
        <v>1248.5999999999999</v>
      </c>
      <c r="R967">
        <v>0</v>
      </c>
      <c r="S967">
        <v>1248.5999999999999</v>
      </c>
    </row>
    <row r="968" spans="1:19" x14ac:dyDescent="0.25">
      <c r="A968" t="s">
        <v>46</v>
      </c>
      <c r="B968" t="s">
        <v>722</v>
      </c>
      <c r="C968" t="s">
        <v>299</v>
      </c>
      <c r="D968" t="s">
        <v>300</v>
      </c>
      <c r="E968" t="s">
        <v>1871</v>
      </c>
      <c r="F968" t="s">
        <v>1872</v>
      </c>
      <c r="G968" t="s">
        <v>106</v>
      </c>
      <c r="H968" t="s">
        <v>107</v>
      </c>
      <c r="I968" t="s">
        <v>1873</v>
      </c>
      <c r="J968" t="s">
        <v>1874</v>
      </c>
      <c r="K968" t="s">
        <v>2021</v>
      </c>
      <c r="L968" t="s">
        <v>2022</v>
      </c>
      <c r="M968" t="s">
        <v>2023</v>
      </c>
      <c r="N968" t="s">
        <v>2024</v>
      </c>
      <c r="O968" t="s">
        <v>154</v>
      </c>
      <c r="P968" t="s">
        <v>155</v>
      </c>
      <c r="Q968">
        <v>2046.5</v>
      </c>
      <c r="R968">
        <v>1700.1</v>
      </c>
      <c r="S968">
        <v>3746.6</v>
      </c>
    </row>
    <row r="969" spans="1:19" x14ac:dyDescent="0.25">
      <c r="A969" t="s">
        <v>46</v>
      </c>
      <c r="B969" t="s">
        <v>722</v>
      </c>
      <c r="C969" t="s">
        <v>299</v>
      </c>
      <c r="D969" t="s">
        <v>300</v>
      </c>
      <c r="E969" t="s">
        <v>1871</v>
      </c>
      <c r="F969" t="s">
        <v>1872</v>
      </c>
      <c r="G969" t="s">
        <v>106</v>
      </c>
      <c r="H969" t="s">
        <v>107</v>
      </c>
      <c r="I969" t="s">
        <v>1873</v>
      </c>
      <c r="J969" t="s">
        <v>1874</v>
      </c>
      <c r="K969" t="s">
        <v>2025</v>
      </c>
      <c r="L969" t="s">
        <v>2026</v>
      </c>
      <c r="M969" t="s">
        <v>2027</v>
      </c>
      <c r="N969" t="s">
        <v>2028</v>
      </c>
      <c r="O969" t="s">
        <v>74</v>
      </c>
      <c r="P969" t="s">
        <v>75</v>
      </c>
      <c r="Q969">
        <v>8931.2999999999993</v>
      </c>
      <c r="R969">
        <v>25505</v>
      </c>
      <c r="S969">
        <v>34436.300000000003</v>
      </c>
    </row>
    <row r="970" spans="1:19" x14ac:dyDescent="0.25">
      <c r="A970" t="s">
        <v>46</v>
      </c>
      <c r="B970" t="s">
        <v>722</v>
      </c>
      <c r="C970" t="s">
        <v>299</v>
      </c>
      <c r="D970" t="s">
        <v>300</v>
      </c>
      <c r="E970" t="s">
        <v>1871</v>
      </c>
      <c r="F970" t="s">
        <v>1872</v>
      </c>
      <c r="G970" t="s">
        <v>106</v>
      </c>
      <c r="H970" t="s">
        <v>107</v>
      </c>
      <c r="I970" t="s">
        <v>1873</v>
      </c>
      <c r="J970" t="s">
        <v>1874</v>
      </c>
      <c r="K970" t="s">
        <v>2025</v>
      </c>
      <c r="L970" t="s">
        <v>2026</v>
      </c>
      <c r="M970" t="s">
        <v>2027</v>
      </c>
      <c r="N970" t="s">
        <v>2028</v>
      </c>
      <c r="O970" t="s">
        <v>154</v>
      </c>
      <c r="P970" t="s">
        <v>155</v>
      </c>
      <c r="Q970">
        <v>4738.8</v>
      </c>
      <c r="R970">
        <v>1090</v>
      </c>
      <c r="S970">
        <v>5828.8</v>
      </c>
    </row>
    <row r="971" spans="1:19" x14ac:dyDescent="0.25">
      <c r="A971" t="s">
        <v>46</v>
      </c>
      <c r="B971" t="s">
        <v>722</v>
      </c>
      <c r="C971" t="s">
        <v>299</v>
      </c>
      <c r="D971" t="s">
        <v>300</v>
      </c>
      <c r="E971" t="s">
        <v>1871</v>
      </c>
      <c r="F971" t="s">
        <v>1872</v>
      </c>
      <c r="G971" t="s">
        <v>106</v>
      </c>
      <c r="H971" t="s">
        <v>107</v>
      </c>
      <c r="I971" t="s">
        <v>303</v>
      </c>
      <c r="J971" t="s">
        <v>304</v>
      </c>
      <c r="K971" t="s">
        <v>1773</v>
      </c>
      <c r="L971" t="s">
        <v>1774</v>
      </c>
      <c r="M971" t="s">
        <v>2029</v>
      </c>
      <c r="N971" t="s">
        <v>2030</v>
      </c>
      <c r="O971" t="s">
        <v>154</v>
      </c>
      <c r="P971" t="s">
        <v>155</v>
      </c>
      <c r="Q971">
        <v>0</v>
      </c>
      <c r="R971">
        <v>595.5</v>
      </c>
      <c r="S971">
        <v>595.5</v>
      </c>
    </row>
    <row r="972" spans="1:19" x14ac:dyDescent="0.25">
      <c r="A972" t="s">
        <v>46</v>
      </c>
      <c r="B972" t="s">
        <v>722</v>
      </c>
      <c r="C972" t="s">
        <v>299</v>
      </c>
      <c r="D972" t="s">
        <v>300</v>
      </c>
      <c r="E972" t="s">
        <v>1871</v>
      </c>
      <c r="F972" t="s">
        <v>1872</v>
      </c>
      <c r="G972" t="s">
        <v>106</v>
      </c>
      <c r="H972" t="s">
        <v>107</v>
      </c>
      <c r="I972" t="s">
        <v>1873</v>
      </c>
      <c r="J972" t="s">
        <v>1874</v>
      </c>
      <c r="K972" t="s">
        <v>1875</v>
      </c>
      <c r="L972" t="s">
        <v>1876</v>
      </c>
      <c r="M972" t="s">
        <v>2031</v>
      </c>
      <c r="N972" t="s">
        <v>2032</v>
      </c>
      <c r="O972" t="s">
        <v>56</v>
      </c>
      <c r="P972" t="s">
        <v>57</v>
      </c>
      <c r="Q972">
        <v>0</v>
      </c>
      <c r="R972">
        <v>10600</v>
      </c>
      <c r="S972">
        <v>10600</v>
      </c>
    </row>
    <row r="973" spans="1:19" x14ac:dyDescent="0.25">
      <c r="A973" t="s">
        <v>46</v>
      </c>
      <c r="B973" t="s">
        <v>722</v>
      </c>
      <c r="C973" t="s">
        <v>299</v>
      </c>
      <c r="D973" t="s">
        <v>300</v>
      </c>
      <c r="E973" t="s">
        <v>1871</v>
      </c>
      <c r="F973" t="s">
        <v>1872</v>
      </c>
      <c r="G973" t="s">
        <v>106</v>
      </c>
      <c r="H973" t="s">
        <v>107</v>
      </c>
      <c r="I973" t="s">
        <v>1873</v>
      </c>
      <c r="J973" t="s">
        <v>1874</v>
      </c>
      <c r="K973" t="s">
        <v>1875</v>
      </c>
      <c r="L973" t="s">
        <v>1876</v>
      </c>
      <c r="M973" t="s">
        <v>2033</v>
      </c>
      <c r="N973" t="s">
        <v>2034</v>
      </c>
      <c r="O973" t="s">
        <v>2008</v>
      </c>
      <c r="P973" t="s">
        <v>2009</v>
      </c>
      <c r="Q973">
        <v>0</v>
      </c>
      <c r="R973">
        <v>8872.1</v>
      </c>
      <c r="S973">
        <v>8872.1</v>
      </c>
    </row>
    <row r="974" spans="1:19" x14ac:dyDescent="0.25">
      <c r="A974" t="s">
        <v>46</v>
      </c>
      <c r="B974" t="s">
        <v>722</v>
      </c>
      <c r="C974" t="s">
        <v>299</v>
      </c>
      <c r="D974" t="s">
        <v>300</v>
      </c>
      <c r="E974" t="s">
        <v>1871</v>
      </c>
      <c r="F974" t="s">
        <v>1872</v>
      </c>
      <c r="G974" t="s">
        <v>106</v>
      </c>
      <c r="H974" t="s">
        <v>107</v>
      </c>
      <c r="I974" t="s">
        <v>1873</v>
      </c>
      <c r="J974" t="s">
        <v>1874</v>
      </c>
      <c r="K974" t="s">
        <v>1875</v>
      </c>
      <c r="L974" t="s">
        <v>1876</v>
      </c>
      <c r="M974" t="s">
        <v>2033</v>
      </c>
      <c r="N974" t="s">
        <v>2034</v>
      </c>
      <c r="O974" t="s">
        <v>355</v>
      </c>
      <c r="P974" t="s">
        <v>356</v>
      </c>
      <c r="Q974">
        <v>0</v>
      </c>
      <c r="R974">
        <v>37913.5</v>
      </c>
      <c r="S974">
        <v>37913.5</v>
      </c>
    </row>
    <row r="975" spans="1:19" x14ac:dyDescent="0.25">
      <c r="A975" t="s">
        <v>46</v>
      </c>
      <c r="B975" t="s">
        <v>722</v>
      </c>
      <c r="C975" t="s">
        <v>299</v>
      </c>
      <c r="D975" t="s">
        <v>300</v>
      </c>
      <c r="E975" t="s">
        <v>1871</v>
      </c>
      <c r="F975" t="s">
        <v>1872</v>
      </c>
      <c r="G975" t="s">
        <v>106</v>
      </c>
      <c r="H975" t="s">
        <v>107</v>
      </c>
      <c r="I975" t="s">
        <v>108</v>
      </c>
      <c r="J975" t="s">
        <v>109</v>
      </c>
      <c r="K975" t="s">
        <v>142</v>
      </c>
      <c r="L975" t="s">
        <v>143</v>
      </c>
      <c r="M975" t="s">
        <v>144</v>
      </c>
      <c r="N975" t="s">
        <v>145</v>
      </c>
      <c r="O975" t="s">
        <v>154</v>
      </c>
      <c r="P975" t="s">
        <v>155</v>
      </c>
      <c r="Q975">
        <v>0</v>
      </c>
      <c r="R975">
        <v>3404.3</v>
      </c>
      <c r="S975">
        <v>3404.3</v>
      </c>
    </row>
    <row r="976" spans="1:19" x14ac:dyDescent="0.25">
      <c r="A976" t="s">
        <v>46</v>
      </c>
      <c r="B976" t="s">
        <v>722</v>
      </c>
      <c r="C976" t="s">
        <v>299</v>
      </c>
      <c r="D976" t="s">
        <v>300</v>
      </c>
      <c r="E976" t="s">
        <v>1871</v>
      </c>
      <c r="F976" t="s">
        <v>1872</v>
      </c>
      <c r="G976" t="s">
        <v>106</v>
      </c>
      <c r="H976" t="s">
        <v>107</v>
      </c>
      <c r="I976" t="s">
        <v>1873</v>
      </c>
      <c r="J976" t="s">
        <v>1874</v>
      </c>
      <c r="K976" t="s">
        <v>1875</v>
      </c>
      <c r="L976" t="s">
        <v>1876</v>
      </c>
      <c r="M976" t="s">
        <v>2035</v>
      </c>
      <c r="N976" t="s">
        <v>2036</v>
      </c>
      <c r="O976" t="s">
        <v>74</v>
      </c>
      <c r="P976" t="s">
        <v>75</v>
      </c>
      <c r="Q976">
        <v>0</v>
      </c>
      <c r="R976">
        <v>295</v>
      </c>
      <c r="S976">
        <v>295</v>
      </c>
    </row>
    <row r="977" spans="1:19" x14ac:dyDescent="0.25">
      <c r="A977" t="s">
        <v>46</v>
      </c>
      <c r="B977" t="s">
        <v>722</v>
      </c>
      <c r="C977" t="s">
        <v>299</v>
      </c>
      <c r="D977" t="s">
        <v>300</v>
      </c>
      <c r="E977" t="s">
        <v>1871</v>
      </c>
      <c r="F977" t="s">
        <v>1872</v>
      </c>
      <c r="G977" t="s">
        <v>106</v>
      </c>
      <c r="H977" t="s">
        <v>107</v>
      </c>
      <c r="I977" t="s">
        <v>1873</v>
      </c>
      <c r="J977" t="s">
        <v>1874</v>
      </c>
      <c r="K977" t="s">
        <v>1875</v>
      </c>
      <c r="L977" t="s">
        <v>1876</v>
      </c>
      <c r="M977" t="s">
        <v>2035</v>
      </c>
      <c r="N977" t="s">
        <v>2036</v>
      </c>
      <c r="O977" t="s">
        <v>154</v>
      </c>
      <c r="P977" t="s">
        <v>155</v>
      </c>
      <c r="Q977">
        <v>0</v>
      </c>
      <c r="R977">
        <v>40971.700000000004</v>
      </c>
      <c r="S977">
        <v>40971.700000000004</v>
      </c>
    </row>
    <row r="978" spans="1:19" x14ac:dyDescent="0.25">
      <c r="A978" t="s">
        <v>46</v>
      </c>
      <c r="B978" t="s">
        <v>722</v>
      </c>
      <c r="C978" t="s">
        <v>299</v>
      </c>
      <c r="D978" t="s">
        <v>300</v>
      </c>
      <c r="E978" t="s">
        <v>1871</v>
      </c>
      <c r="F978" t="s">
        <v>1872</v>
      </c>
      <c r="G978" t="s">
        <v>106</v>
      </c>
      <c r="H978" t="s">
        <v>107</v>
      </c>
      <c r="I978" t="s">
        <v>1873</v>
      </c>
      <c r="J978" t="s">
        <v>1874</v>
      </c>
      <c r="K978" t="s">
        <v>1875</v>
      </c>
      <c r="L978" t="s">
        <v>1876</v>
      </c>
      <c r="M978" t="s">
        <v>2035</v>
      </c>
      <c r="N978" t="s">
        <v>2036</v>
      </c>
      <c r="O978" t="s">
        <v>355</v>
      </c>
      <c r="P978" t="s">
        <v>356</v>
      </c>
      <c r="Q978">
        <v>0</v>
      </c>
      <c r="R978">
        <v>5040.2</v>
      </c>
      <c r="S978">
        <v>5040.2</v>
      </c>
    </row>
    <row r="979" spans="1:19" x14ac:dyDescent="0.25">
      <c r="A979" t="s">
        <v>46</v>
      </c>
      <c r="B979" t="s">
        <v>722</v>
      </c>
      <c r="C979" t="s">
        <v>299</v>
      </c>
      <c r="D979" t="s">
        <v>300</v>
      </c>
      <c r="E979" t="s">
        <v>301</v>
      </c>
      <c r="F979" t="s">
        <v>302</v>
      </c>
      <c r="G979" t="s">
        <v>106</v>
      </c>
      <c r="H979" t="s">
        <v>107</v>
      </c>
      <c r="I979" t="s">
        <v>303</v>
      </c>
      <c r="J979" t="s">
        <v>304</v>
      </c>
      <c r="K979" t="s">
        <v>305</v>
      </c>
      <c r="L979" t="s">
        <v>306</v>
      </c>
      <c r="M979" t="s">
        <v>2037</v>
      </c>
      <c r="N979" t="s">
        <v>2038</v>
      </c>
      <c r="O979" t="s">
        <v>1615</v>
      </c>
      <c r="P979" t="s">
        <v>1616</v>
      </c>
      <c r="Q979">
        <v>447.6</v>
      </c>
      <c r="R979">
        <v>0</v>
      </c>
      <c r="S979">
        <v>447.6</v>
      </c>
    </row>
    <row r="980" spans="1:19" x14ac:dyDescent="0.25">
      <c r="A980" t="s">
        <v>46</v>
      </c>
      <c r="B980" t="s">
        <v>722</v>
      </c>
      <c r="C980" t="s">
        <v>299</v>
      </c>
      <c r="D980" t="s">
        <v>300</v>
      </c>
      <c r="E980" t="s">
        <v>301</v>
      </c>
      <c r="F980" t="s">
        <v>302</v>
      </c>
      <c r="G980" t="s">
        <v>106</v>
      </c>
      <c r="H980" t="s">
        <v>107</v>
      </c>
      <c r="I980" t="s">
        <v>303</v>
      </c>
      <c r="J980" t="s">
        <v>304</v>
      </c>
      <c r="K980" t="s">
        <v>305</v>
      </c>
      <c r="L980" t="s">
        <v>306</v>
      </c>
      <c r="M980" t="s">
        <v>2039</v>
      </c>
      <c r="N980" t="s">
        <v>2040</v>
      </c>
      <c r="O980" t="s">
        <v>102</v>
      </c>
      <c r="P980" t="s">
        <v>103</v>
      </c>
      <c r="Q980">
        <v>5351.4</v>
      </c>
      <c r="R980">
        <v>0</v>
      </c>
      <c r="S980">
        <v>5351.4</v>
      </c>
    </row>
    <row r="981" spans="1:19" x14ac:dyDescent="0.25">
      <c r="A981" t="s">
        <v>46</v>
      </c>
      <c r="B981" t="s">
        <v>722</v>
      </c>
      <c r="C981" t="s">
        <v>299</v>
      </c>
      <c r="D981" t="s">
        <v>300</v>
      </c>
      <c r="E981" t="s">
        <v>301</v>
      </c>
      <c r="F981" t="s">
        <v>302</v>
      </c>
      <c r="G981" t="s">
        <v>106</v>
      </c>
      <c r="H981" t="s">
        <v>107</v>
      </c>
      <c r="I981" t="s">
        <v>303</v>
      </c>
      <c r="J981" t="s">
        <v>304</v>
      </c>
      <c r="K981" t="s">
        <v>305</v>
      </c>
      <c r="L981" t="s">
        <v>306</v>
      </c>
      <c r="M981" t="s">
        <v>2039</v>
      </c>
      <c r="N981" t="s">
        <v>2040</v>
      </c>
      <c r="O981" t="s">
        <v>1615</v>
      </c>
      <c r="P981" t="s">
        <v>1616</v>
      </c>
      <c r="Q981">
        <v>353262.5</v>
      </c>
      <c r="R981">
        <v>3461.2</v>
      </c>
      <c r="S981">
        <v>356723.7</v>
      </c>
    </row>
    <row r="982" spans="1:19" x14ac:dyDescent="0.25">
      <c r="A982" t="s">
        <v>46</v>
      </c>
      <c r="B982" t="s">
        <v>722</v>
      </c>
      <c r="C982" t="s">
        <v>299</v>
      </c>
      <c r="D982" t="s">
        <v>300</v>
      </c>
      <c r="E982" t="s">
        <v>301</v>
      </c>
      <c r="F982" t="s">
        <v>302</v>
      </c>
      <c r="G982" t="s">
        <v>106</v>
      </c>
      <c r="H982" t="s">
        <v>107</v>
      </c>
      <c r="I982" t="s">
        <v>303</v>
      </c>
      <c r="J982" t="s">
        <v>304</v>
      </c>
      <c r="K982" t="s">
        <v>305</v>
      </c>
      <c r="L982" t="s">
        <v>306</v>
      </c>
      <c r="M982" t="s">
        <v>2041</v>
      </c>
      <c r="N982" t="s">
        <v>2042</v>
      </c>
      <c r="O982" t="s">
        <v>2043</v>
      </c>
      <c r="P982" t="s">
        <v>2044</v>
      </c>
      <c r="Q982">
        <v>76942.3</v>
      </c>
      <c r="R982">
        <v>0</v>
      </c>
      <c r="S982">
        <v>76942.3</v>
      </c>
    </row>
    <row r="983" spans="1:19" x14ac:dyDescent="0.25">
      <c r="A983" t="s">
        <v>46</v>
      </c>
      <c r="B983" t="s">
        <v>722</v>
      </c>
      <c r="C983" t="s">
        <v>299</v>
      </c>
      <c r="D983" t="s">
        <v>300</v>
      </c>
      <c r="E983" t="s">
        <v>301</v>
      </c>
      <c r="F983" t="s">
        <v>302</v>
      </c>
      <c r="G983" t="s">
        <v>106</v>
      </c>
      <c r="H983" t="s">
        <v>107</v>
      </c>
      <c r="I983" t="s">
        <v>303</v>
      </c>
      <c r="J983" t="s">
        <v>304</v>
      </c>
      <c r="K983" t="s">
        <v>305</v>
      </c>
      <c r="L983" t="s">
        <v>306</v>
      </c>
      <c r="M983" t="s">
        <v>2041</v>
      </c>
      <c r="N983" t="s">
        <v>2042</v>
      </c>
      <c r="O983" t="s">
        <v>102</v>
      </c>
      <c r="P983" t="s">
        <v>103</v>
      </c>
      <c r="Q983">
        <v>270.3</v>
      </c>
      <c r="R983">
        <v>0</v>
      </c>
      <c r="S983">
        <v>270.3</v>
      </c>
    </row>
    <row r="984" spans="1:19" x14ac:dyDescent="0.25">
      <c r="A984" t="s">
        <v>46</v>
      </c>
      <c r="B984" t="s">
        <v>722</v>
      </c>
      <c r="C984" t="s">
        <v>299</v>
      </c>
      <c r="D984" t="s">
        <v>300</v>
      </c>
      <c r="E984" t="s">
        <v>301</v>
      </c>
      <c r="F984" t="s">
        <v>302</v>
      </c>
      <c r="G984" t="s">
        <v>106</v>
      </c>
      <c r="H984" t="s">
        <v>107</v>
      </c>
      <c r="I984" t="s">
        <v>303</v>
      </c>
      <c r="J984" t="s">
        <v>304</v>
      </c>
      <c r="K984" t="s">
        <v>305</v>
      </c>
      <c r="L984" t="s">
        <v>306</v>
      </c>
      <c r="M984" t="s">
        <v>2041</v>
      </c>
      <c r="N984" t="s">
        <v>2042</v>
      </c>
      <c r="O984" t="s">
        <v>1615</v>
      </c>
      <c r="P984" t="s">
        <v>1616</v>
      </c>
      <c r="Q984">
        <v>180654.1</v>
      </c>
      <c r="R984">
        <v>0</v>
      </c>
      <c r="S984">
        <v>180654.1</v>
      </c>
    </row>
    <row r="985" spans="1:19" x14ac:dyDescent="0.25">
      <c r="A985" t="s">
        <v>46</v>
      </c>
      <c r="B985" t="s">
        <v>722</v>
      </c>
      <c r="C985" t="s">
        <v>299</v>
      </c>
      <c r="D985" t="s">
        <v>300</v>
      </c>
      <c r="E985" t="s">
        <v>301</v>
      </c>
      <c r="F985" t="s">
        <v>302</v>
      </c>
      <c r="G985" t="s">
        <v>106</v>
      </c>
      <c r="H985" t="s">
        <v>107</v>
      </c>
      <c r="I985" t="s">
        <v>303</v>
      </c>
      <c r="J985" t="s">
        <v>304</v>
      </c>
      <c r="K985" t="s">
        <v>305</v>
      </c>
      <c r="L985" t="s">
        <v>306</v>
      </c>
      <c r="M985" t="s">
        <v>2045</v>
      </c>
      <c r="N985" t="s">
        <v>2046</v>
      </c>
      <c r="O985" t="s">
        <v>102</v>
      </c>
      <c r="P985" t="s">
        <v>103</v>
      </c>
      <c r="Q985">
        <v>4.3</v>
      </c>
      <c r="R985">
        <v>0</v>
      </c>
      <c r="S985">
        <v>4.3</v>
      </c>
    </row>
    <row r="986" spans="1:19" x14ac:dyDescent="0.25">
      <c r="A986" t="s">
        <v>46</v>
      </c>
      <c r="B986" t="s">
        <v>722</v>
      </c>
      <c r="C986" t="s">
        <v>299</v>
      </c>
      <c r="D986" t="s">
        <v>300</v>
      </c>
      <c r="E986" t="s">
        <v>301</v>
      </c>
      <c r="F986" t="s">
        <v>302</v>
      </c>
      <c r="G986" t="s">
        <v>106</v>
      </c>
      <c r="H986" t="s">
        <v>107</v>
      </c>
      <c r="I986" t="s">
        <v>303</v>
      </c>
      <c r="J986" t="s">
        <v>304</v>
      </c>
      <c r="K986" t="s">
        <v>305</v>
      </c>
      <c r="L986" t="s">
        <v>306</v>
      </c>
      <c r="M986" t="s">
        <v>2045</v>
      </c>
      <c r="N986" t="s">
        <v>2046</v>
      </c>
      <c r="O986" t="s">
        <v>1615</v>
      </c>
      <c r="P986" t="s">
        <v>1616</v>
      </c>
      <c r="Q986">
        <v>557.5</v>
      </c>
      <c r="R986">
        <v>0</v>
      </c>
      <c r="S986">
        <v>557.5</v>
      </c>
    </row>
    <row r="987" spans="1:19" x14ac:dyDescent="0.25">
      <c r="A987" t="s">
        <v>46</v>
      </c>
      <c r="B987" t="s">
        <v>722</v>
      </c>
      <c r="C987" t="s">
        <v>299</v>
      </c>
      <c r="D987" t="s">
        <v>300</v>
      </c>
      <c r="E987" t="s">
        <v>301</v>
      </c>
      <c r="F987" t="s">
        <v>302</v>
      </c>
      <c r="G987" t="s">
        <v>106</v>
      </c>
      <c r="H987" t="s">
        <v>107</v>
      </c>
      <c r="I987" t="s">
        <v>303</v>
      </c>
      <c r="J987" t="s">
        <v>304</v>
      </c>
      <c r="K987" t="s">
        <v>305</v>
      </c>
      <c r="L987" t="s">
        <v>306</v>
      </c>
      <c r="M987" t="s">
        <v>2047</v>
      </c>
      <c r="N987" t="s">
        <v>2048</v>
      </c>
      <c r="O987" t="s">
        <v>102</v>
      </c>
      <c r="P987" t="s">
        <v>103</v>
      </c>
      <c r="Q987">
        <v>3.5</v>
      </c>
      <c r="R987">
        <v>0</v>
      </c>
      <c r="S987">
        <v>3.5</v>
      </c>
    </row>
    <row r="988" spans="1:19" x14ac:dyDescent="0.25">
      <c r="A988" t="s">
        <v>46</v>
      </c>
      <c r="B988" t="s">
        <v>722</v>
      </c>
      <c r="C988" t="s">
        <v>299</v>
      </c>
      <c r="D988" t="s">
        <v>300</v>
      </c>
      <c r="E988" t="s">
        <v>301</v>
      </c>
      <c r="F988" t="s">
        <v>302</v>
      </c>
      <c r="G988" t="s">
        <v>106</v>
      </c>
      <c r="H988" t="s">
        <v>107</v>
      </c>
      <c r="I988" t="s">
        <v>303</v>
      </c>
      <c r="J988" t="s">
        <v>304</v>
      </c>
      <c r="K988" t="s">
        <v>305</v>
      </c>
      <c r="L988" t="s">
        <v>306</v>
      </c>
      <c r="M988" t="s">
        <v>2047</v>
      </c>
      <c r="N988" t="s">
        <v>2048</v>
      </c>
      <c r="O988" t="s">
        <v>1615</v>
      </c>
      <c r="P988" t="s">
        <v>1616</v>
      </c>
      <c r="Q988">
        <v>132.1</v>
      </c>
      <c r="R988">
        <v>0</v>
      </c>
      <c r="S988">
        <v>132.1</v>
      </c>
    </row>
    <row r="989" spans="1:19" x14ac:dyDescent="0.25">
      <c r="A989" t="s">
        <v>46</v>
      </c>
      <c r="B989" t="s">
        <v>722</v>
      </c>
      <c r="C989" t="s">
        <v>299</v>
      </c>
      <c r="D989" t="s">
        <v>300</v>
      </c>
      <c r="E989" t="s">
        <v>301</v>
      </c>
      <c r="F989" t="s">
        <v>302</v>
      </c>
      <c r="G989" t="s">
        <v>106</v>
      </c>
      <c r="H989" t="s">
        <v>107</v>
      </c>
      <c r="I989" t="s">
        <v>303</v>
      </c>
      <c r="J989" t="s">
        <v>304</v>
      </c>
      <c r="K989" t="s">
        <v>305</v>
      </c>
      <c r="L989" t="s">
        <v>306</v>
      </c>
      <c r="M989" t="s">
        <v>2049</v>
      </c>
      <c r="N989" t="s">
        <v>2050</v>
      </c>
      <c r="O989" t="s">
        <v>102</v>
      </c>
      <c r="P989" t="s">
        <v>103</v>
      </c>
      <c r="Q989">
        <v>350.9</v>
      </c>
      <c r="R989">
        <v>0</v>
      </c>
      <c r="S989">
        <v>350.9</v>
      </c>
    </row>
    <row r="990" spans="1:19" x14ac:dyDescent="0.25">
      <c r="A990" t="s">
        <v>46</v>
      </c>
      <c r="B990" t="s">
        <v>722</v>
      </c>
      <c r="C990" t="s">
        <v>299</v>
      </c>
      <c r="D990" t="s">
        <v>300</v>
      </c>
      <c r="E990" t="s">
        <v>301</v>
      </c>
      <c r="F990" t="s">
        <v>302</v>
      </c>
      <c r="G990" t="s">
        <v>106</v>
      </c>
      <c r="H990" t="s">
        <v>107</v>
      </c>
      <c r="I990" t="s">
        <v>303</v>
      </c>
      <c r="J990" t="s">
        <v>304</v>
      </c>
      <c r="K990" t="s">
        <v>305</v>
      </c>
      <c r="L990" t="s">
        <v>306</v>
      </c>
      <c r="M990" t="s">
        <v>2049</v>
      </c>
      <c r="N990" t="s">
        <v>2050</v>
      </c>
      <c r="O990" t="s">
        <v>1615</v>
      </c>
      <c r="P990" t="s">
        <v>1616</v>
      </c>
      <c r="Q990">
        <v>20593.2</v>
      </c>
      <c r="R990">
        <v>0</v>
      </c>
      <c r="S990">
        <v>20593.2</v>
      </c>
    </row>
    <row r="991" spans="1:19" x14ac:dyDescent="0.25">
      <c r="A991" t="s">
        <v>46</v>
      </c>
      <c r="B991" t="s">
        <v>722</v>
      </c>
      <c r="C991" t="s">
        <v>299</v>
      </c>
      <c r="D991" t="s">
        <v>300</v>
      </c>
      <c r="E991" t="s">
        <v>301</v>
      </c>
      <c r="F991" t="s">
        <v>302</v>
      </c>
      <c r="G991" t="s">
        <v>106</v>
      </c>
      <c r="H991" t="s">
        <v>107</v>
      </c>
      <c r="I991" t="s">
        <v>303</v>
      </c>
      <c r="J991" t="s">
        <v>304</v>
      </c>
      <c r="K991" t="s">
        <v>305</v>
      </c>
      <c r="L991" t="s">
        <v>306</v>
      </c>
      <c r="M991" t="s">
        <v>2051</v>
      </c>
      <c r="N991" t="s">
        <v>2052</v>
      </c>
      <c r="O991" t="s">
        <v>138</v>
      </c>
      <c r="P991" t="s">
        <v>139</v>
      </c>
      <c r="Q991">
        <v>2900</v>
      </c>
      <c r="R991">
        <v>0</v>
      </c>
      <c r="S991">
        <v>2900</v>
      </c>
    </row>
    <row r="992" spans="1:19" x14ac:dyDescent="0.25">
      <c r="A992" t="s">
        <v>46</v>
      </c>
      <c r="B992" t="s">
        <v>722</v>
      </c>
      <c r="C992" t="s">
        <v>299</v>
      </c>
      <c r="D992" t="s">
        <v>300</v>
      </c>
      <c r="E992" t="s">
        <v>301</v>
      </c>
      <c r="F992" t="s">
        <v>302</v>
      </c>
      <c r="G992" t="s">
        <v>106</v>
      </c>
      <c r="H992" t="s">
        <v>107</v>
      </c>
      <c r="I992" t="s">
        <v>303</v>
      </c>
      <c r="J992" t="s">
        <v>304</v>
      </c>
      <c r="K992" t="s">
        <v>305</v>
      </c>
      <c r="L992" t="s">
        <v>306</v>
      </c>
      <c r="M992" t="s">
        <v>2053</v>
      </c>
      <c r="N992" t="s">
        <v>2054</v>
      </c>
      <c r="O992" t="s">
        <v>1540</v>
      </c>
      <c r="P992" t="s">
        <v>1541</v>
      </c>
      <c r="Q992">
        <v>7100</v>
      </c>
      <c r="R992">
        <v>-7100</v>
      </c>
      <c r="S992">
        <v>0</v>
      </c>
    </row>
    <row r="993" spans="1:19" x14ac:dyDescent="0.25">
      <c r="A993" t="s">
        <v>46</v>
      </c>
      <c r="B993" t="s">
        <v>722</v>
      </c>
      <c r="C993" t="s">
        <v>299</v>
      </c>
      <c r="D993" t="s">
        <v>300</v>
      </c>
      <c r="E993" t="s">
        <v>301</v>
      </c>
      <c r="F993" t="s">
        <v>302</v>
      </c>
      <c r="G993" t="s">
        <v>106</v>
      </c>
      <c r="H993" t="s">
        <v>107</v>
      </c>
      <c r="I993" t="s">
        <v>303</v>
      </c>
      <c r="J993" t="s">
        <v>304</v>
      </c>
      <c r="K993" t="s">
        <v>305</v>
      </c>
      <c r="L993" t="s">
        <v>306</v>
      </c>
      <c r="M993" t="s">
        <v>2055</v>
      </c>
      <c r="N993" t="s">
        <v>2056</v>
      </c>
      <c r="O993" t="s">
        <v>138</v>
      </c>
      <c r="P993" t="s">
        <v>139</v>
      </c>
      <c r="Q993">
        <v>42.4</v>
      </c>
      <c r="R993">
        <v>0</v>
      </c>
      <c r="S993">
        <v>42.4</v>
      </c>
    </row>
    <row r="994" spans="1:19" x14ac:dyDescent="0.25">
      <c r="A994" t="s">
        <v>46</v>
      </c>
      <c r="B994" t="s">
        <v>722</v>
      </c>
      <c r="C994" t="s">
        <v>299</v>
      </c>
      <c r="D994" t="s">
        <v>300</v>
      </c>
      <c r="E994" t="s">
        <v>301</v>
      </c>
      <c r="F994" t="s">
        <v>302</v>
      </c>
      <c r="G994" t="s">
        <v>106</v>
      </c>
      <c r="H994" t="s">
        <v>107</v>
      </c>
      <c r="I994" t="s">
        <v>303</v>
      </c>
      <c r="J994" t="s">
        <v>304</v>
      </c>
      <c r="K994" t="s">
        <v>305</v>
      </c>
      <c r="L994" t="s">
        <v>306</v>
      </c>
      <c r="M994" t="s">
        <v>2057</v>
      </c>
      <c r="N994" t="s">
        <v>2058</v>
      </c>
      <c r="O994" t="s">
        <v>1540</v>
      </c>
      <c r="P994" t="s">
        <v>1541</v>
      </c>
      <c r="Q994">
        <v>3600</v>
      </c>
      <c r="R994">
        <v>0</v>
      </c>
      <c r="S994">
        <v>3600</v>
      </c>
    </row>
    <row r="995" spans="1:19" x14ac:dyDescent="0.25">
      <c r="A995" t="s">
        <v>46</v>
      </c>
      <c r="B995" t="s">
        <v>722</v>
      </c>
      <c r="C995" t="s">
        <v>299</v>
      </c>
      <c r="D995" t="s">
        <v>300</v>
      </c>
      <c r="E995" t="s">
        <v>301</v>
      </c>
      <c r="F995" t="s">
        <v>302</v>
      </c>
      <c r="G995" t="s">
        <v>106</v>
      </c>
      <c r="H995" t="s">
        <v>107</v>
      </c>
      <c r="I995" t="s">
        <v>303</v>
      </c>
      <c r="J995" t="s">
        <v>304</v>
      </c>
      <c r="K995" t="s">
        <v>305</v>
      </c>
      <c r="L995" t="s">
        <v>306</v>
      </c>
      <c r="M995" t="s">
        <v>309</v>
      </c>
      <c r="N995" t="s">
        <v>310</v>
      </c>
      <c r="O995" t="s">
        <v>74</v>
      </c>
      <c r="P995" t="s">
        <v>75</v>
      </c>
      <c r="Q995">
        <v>4715.3999999999996</v>
      </c>
      <c r="R995">
        <v>1084.5999999999999</v>
      </c>
      <c r="S995">
        <v>5800</v>
      </c>
    </row>
    <row r="996" spans="1:19" x14ac:dyDescent="0.25">
      <c r="A996" t="s">
        <v>46</v>
      </c>
      <c r="B996" t="s">
        <v>722</v>
      </c>
      <c r="C996" t="s">
        <v>299</v>
      </c>
      <c r="D996" t="s">
        <v>300</v>
      </c>
      <c r="E996" t="s">
        <v>301</v>
      </c>
      <c r="F996" t="s">
        <v>302</v>
      </c>
      <c r="G996" t="s">
        <v>106</v>
      </c>
      <c r="H996" t="s">
        <v>107</v>
      </c>
      <c r="I996" t="s">
        <v>303</v>
      </c>
      <c r="J996" t="s">
        <v>304</v>
      </c>
      <c r="K996" t="s">
        <v>305</v>
      </c>
      <c r="L996" t="s">
        <v>306</v>
      </c>
      <c r="M996" t="s">
        <v>309</v>
      </c>
      <c r="N996" t="s">
        <v>310</v>
      </c>
      <c r="O996" t="s">
        <v>154</v>
      </c>
      <c r="P996" t="s">
        <v>155</v>
      </c>
      <c r="Q996">
        <v>1382.1</v>
      </c>
      <c r="R996">
        <v>317.89999999999998</v>
      </c>
      <c r="S996">
        <v>1700</v>
      </c>
    </row>
    <row r="997" spans="1:19" x14ac:dyDescent="0.25">
      <c r="A997" t="s">
        <v>46</v>
      </c>
      <c r="B997" t="s">
        <v>722</v>
      </c>
      <c r="C997" t="s">
        <v>299</v>
      </c>
      <c r="D997" t="s">
        <v>300</v>
      </c>
      <c r="E997" t="s">
        <v>301</v>
      </c>
      <c r="F997" t="s">
        <v>302</v>
      </c>
      <c r="G997" t="s">
        <v>106</v>
      </c>
      <c r="H997" t="s">
        <v>107</v>
      </c>
      <c r="I997" t="s">
        <v>303</v>
      </c>
      <c r="J997" t="s">
        <v>304</v>
      </c>
      <c r="K997" t="s">
        <v>305</v>
      </c>
      <c r="L997" t="s">
        <v>306</v>
      </c>
      <c r="M997" t="s">
        <v>2059</v>
      </c>
      <c r="N997" t="s">
        <v>2060</v>
      </c>
      <c r="O997" t="s">
        <v>355</v>
      </c>
      <c r="P997" t="s">
        <v>356</v>
      </c>
      <c r="Q997">
        <v>9773.5</v>
      </c>
      <c r="R997">
        <v>0</v>
      </c>
      <c r="S997">
        <v>9773.5</v>
      </c>
    </row>
    <row r="998" spans="1:19" x14ac:dyDescent="0.25">
      <c r="A998" t="s">
        <v>46</v>
      </c>
      <c r="B998" t="s">
        <v>722</v>
      </c>
      <c r="C998" t="s">
        <v>299</v>
      </c>
      <c r="D998" t="s">
        <v>300</v>
      </c>
      <c r="E998" t="s">
        <v>301</v>
      </c>
      <c r="F998" t="s">
        <v>302</v>
      </c>
      <c r="G998" t="s">
        <v>106</v>
      </c>
      <c r="H998" t="s">
        <v>107</v>
      </c>
      <c r="I998" t="s">
        <v>303</v>
      </c>
      <c r="J998" t="s">
        <v>304</v>
      </c>
      <c r="K998" t="s">
        <v>2061</v>
      </c>
      <c r="L998" t="s">
        <v>2062</v>
      </c>
      <c r="M998" t="s">
        <v>2063</v>
      </c>
      <c r="N998" t="s">
        <v>2064</v>
      </c>
      <c r="O998" t="s">
        <v>741</v>
      </c>
      <c r="P998" t="s">
        <v>742</v>
      </c>
      <c r="Q998">
        <v>400</v>
      </c>
      <c r="R998">
        <v>0</v>
      </c>
      <c r="S998">
        <v>400</v>
      </c>
    </row>
    <row r="999" spans="1:19" x14ac:dyDescent="0.25">
      <c r="A999" t="s">
        <v>46</v>
      </c>
      <c r="B999" t="s">
        <v>722</v>
      </c>
      <c r="C999" t="s">
        <v>299</v>
      </c>
      <c r="D999" t="s">
        <v>300</v>
      </c>
      <c r="E999" t="s">
        <v>301</v>
      </c>
      <c r="F999" t="s">
        <v>302</v>
      </c>
      <c r="G999" t="s">
        <v>106</v>
      </c>
      <c r="H999" t="s">
        <v>107</v>
      </c>
      <c r="I999" t="s">
        <v>108</v>
      </c>
      <c r="J999" t="s">
        <v>109</v>
      </c>
      <c r="K999" t="s">
        <v>2065</v>
      </c>
      <c r="L999" t="s">
        <v>2066</v>
      </c>
      <c r="M999" t="s">
        <v>2067</v>
      </c>
      <c r="N999" t="s">
        <v>2068</v>
      </c>
      <c r="O999" t="s">
        <v>2043</v>
      </c>
      <c r="P999" t="s">
        <v>2044</v>
      </c>
      <c r="Q999">
        <v>23120.2</v>
      </c>
      <c r="R999">
        <v>6123.6</v>
      </c>
      <c r="S999">
        <v>29243.800000000003</v>
      </c>
    </row>
    <row r="1000" spans="1:19" x14ac:dyDescent="0.25">
      <c r="A1000" t="s">
        <v>46</v>
      </c>
      <c r="B1000" t="s">
        <v>722</v>
      </c>
      <c r="C1000" t="s">
        <v>299</v>
      </c>
      <c r="D1000" t="s">
        <v>300</v>
      </c>
      <c r="E1000" t="s">
        <v>301</v>
      </c>
      <c r="F1000" t="s">
        <v>302</v>
      </c>
      <c r="G1000" t="s">
        <v>106</v>
      </c>
      <c r="H1000" t="s">
        <v>107</v>
      </c>
      <c r="I1000" t="s">
        <v>108</v>
      </c>
      <c r="J1000" t="s">
        <v>109</v>
      </c>
      <c r="K1000" t="s">
        <v>2065</v>
      </c>
      <c r="L1000" t="s">
        <v>2066</v>
      </c>
      <c r="M1000" t="s">
        <v>2069</v>
      </c>
      <c r="N1000" t="s">
        <v>2070</v>
      </c>
      <c r="O1000" t="s">
        <v>2043</v>
      </c>
      <c r="P1000" t="s">
        <v>2044</v>
      </c>
      <c r="Q1000">
        <v>30965.5</v>
      </c>
      <c r="R1000">
        <v>3111.5</v>
      </c>
      <c r="S1000">
        <v>34077</v>
      </c>
    </row>
    <row r="1001" spans="1:19" x14ac:dyDescent="0.25">
      <c r="A1001" t="s">
        <v>46</v>
      </c>
      <c r="B1001" t="s">
        <v>722</v>
      </c>
      <c r="C1001" t="s">
        <v>299</v>
      </c>
      <c r="D1001" t="s">
        <v>300</v>
      </c>
      <c r="E1001" t="s">
        <v>301</v>
      </c>
      <c r="F1001" t="s">
        <v>302</v>
      </c>
      <c r="G1001" t="s">
        <v>106</v>
      </c>
      <c r="H1001" t="s">
        <v>107</v>
      </c>
      <c r="I1001" t="s">
        <v>108</v>
      </c>
      <c r="J1001" t="s">
        <v>109</v>
      </c>
      <c r="K1001" t="s">
        <v>2065</v>
      </c>
      <c r="L1001" t="s">
        <v>2066</v>
      </c>
      <c r="M1001" t="s">
        <v>2071</v>
      </c>
      <c r="N1001" t="s">
        <v>2072</v>
      </c>
      <c r="O1001" t="s">
        <v>1615</v>
      </c>
      <c r="P1001" t="s">
        <v>1616</v>
      </c>
      <c r="Q1001">
        <v>215.2</v>
      </c>
      <c r="R1001">
        <v>-0.8</v>
      </c>
      <c r="S1001">
        <v>214.39999999999998</v>
      </c>
    </row>
    <row r="1002" spans="1:19" x14ac:dyDescent="0.25">
      <c r="A1002" t="s">
        <v>46</v>
      </c>
      <c r="B1002" t="s">
        <v>722</v>
      </c>
      <c r="C1002" t="s">
        <v>299</v>
      </c>
      <c r="D1002" t="s">
        <v>300</v>
      </c>
      <c r="E1002" t="s">
        <v>301</v>
      </c>
      <c r="F1002" t="s">
        <v>302</v>
      </c>
      <c r="G1002" t="s">
        <v>106</v>
      </c>
      <c r="H1002" t="s">
        <v>107</v>
      </c>
      <c r="I1002" t="s">
        <v>108</v>
      </c>
      <c r="J1002" t="s">
        <v>109</v>
      </c>
      <c r="K1002" t="s">
        <v>2065</v>
      </c>
      <c r="L1002" t="s">
        <v>2066</v>
      </c>
      <c r="M1002" t="s">
        <v>2073</v>
      </c>
      <c r="N1002" t="s">
        <v>2074</v>
      </c>
      <c r="O1002" t="s">
        <v>2043</v>
      </c>
      <c r="P1002" t="s">
        <v>2044</v>
      </c>
      <c r="Q1002">
        <v>27042.9</v>
      </c>
      <c r="R1002">
        <v>4617.5</v>
      </c>
      <c r="S1002">
        <v>31660.400000000001</v>
      </c>
    </row>
    <row r="1003" spans="1:19" x14ac:dyDescent="0.25">
      <c r="A1003" t="s">
        <v>46</v>
      </c>
      <c r="B1003" t="s">
        <v>722</v>
      </c>
      <c r="C1003" t="s">
        <v>299</v>
      </c>
      <c r="D1003" t="s">
        <v>300</v>
      </c>
      <c r="E1003" t="s">
        <v>301</v>
      </c>
      <c r="F1003" t="s">
        <v>302</v>
      </c>
      <c r="G1003" t="s">
        <v>106</v>
      </c>
      <c r="H1003" t="s">
        <v>107</v>
      </c>
      <c r="I1003" t="s">
        <v>108</v>
      </c>
      <c r="J1003" t="s">
        <v>109</v>
      </c>
      <c r="K1003" t="s">
        <v>2065</v>
      </c>
      <c r="L1003" t="s">
        <v>2066</v>
      </c>
      <c r="M1003" t="s">
        <v>2075</v>
      </c>
      <c r="N1003" t="s">
        <v>2076</v>
      </c>
      <c r="O1003" t="s">
        <v>138</v>
      </c>
      <c r="P1003" t="s">
        <v>139</v>
      </c>
      <c r="Q1003">
        <v>497.5</v>
      </c>
      <c r="R1003">
        <v>0</v>
      </c>
      <c r="S1003">
        <v>497.5</v>
      </c>
    </row>
    <row r="1004" spans="1:19" x14ac:dyDescent="0.25">
      <c r="A1004" t="s">
        <v>46</v>
      </c>
      <c r="B1004" t="s">
        <v>722</v>
      </c>
      <c r="C1004" t="s">
        <v>299</v>
      </c>
      <c r="D1004" t="s">
        <v>300</v>
      </c>
      <c r="E1004" t="s">
        <v>301</v>
      </c>
      <c r="F1004" t="s">
        <v>302</v>
      </c>
      <c r="G1004" t="s">
        <v>106</v>
      </c>
      <c r="H1004" t="s">
        <v>107</v>
      </c>
      <c r="I1004" t="s">
        <v>1873</v>
      </c>
      <c r="J1004" t="s">
        <v>1874</v>
      </c>
      <c r="K1004" t="s">
        <v>2077</v>
      </c>
      <c r="L1004" t="s">
        <v>2078</v>
      </c>
      <c r="M1004" t="s">
        <v>2079</v>
      </c>
      <c r="N1004" t="s">
        <v>2080</v>
      </c>
      <c r="O1004" t="s">
        <v>102</v>
      </c>
      <c r="P1004" t="s">
        <v>103</v>
      </c>
      <c r="Q1004">
        <v>13500</v>
      </c>
      <c r="R1004">
        <v>0</v>
      </c>
      <c r="S1004">
        <v>13500</v>
      </c>
    </row>
    <row r="1005" spans="1:19" x14ac:dyDescent="0.25">
      <c r="A1005" t="s">
        <v>46</v>
      </c>
      <c r="B1005" t="s">
        <v>722</v>
      </c>
      <c r="C1005" t="s">
        <v>299</v>
      </c>
      <c r="D1005" t="s">
        <v>300</v>
      </c>
      <c r="E1005" t="s">
        <v>301</v>
      </c>
      <c r="F1005" t="s">
        <v>302</v>
      </c>
      <c r="G1005" t="s">
        <v>106</v>
      </c>
      <c r="H1005" t="s">
        <v>107</v>
      </c>
      <c r="I1005" t="s">
        <v>1873</v>
      </c>
      <c r="J1005" t="s">
        <v>1874</v>
      </c>
      <c r="K1005" t="s">
        <v>2077</v>
      </c>
      <c r="L1005" t="s">
        <v>2078</v>
      </c>
      <c r="M1005" t="s">
        <v>2079</v>
      </c>
      <c r="N1005" t="s">
        <v>2080</v>
      </c>
      <c r="O1005" t="s">
        <v>1615</v>
      </c>
      <c r="P1005" t="s">
        <v>1616</v>
      </c>
      <c r="Q1005">
        <v>955725.4</v>
      </c>
      <c r="R1005">
        <v>-72203.7</v>
      </c>
      <c r="S1005">
        <v>883521.70000000007</v>
      </c>
    </row>
    <row r="1006" spans="1:19" x14ac:dyDescent="0.25">
      <c r="A1006" t="s">
        <v>46</v>
      </c>
      <c r="B1006" t="s">
        <v>722</v>
      </c>
      <c r="C1006" t="s">
        <v>299</v>
      </c>
      <c r="D1006" t="s">
        <v>300</v>
      </c>
      <c r="E1006" t="s">
        <v>301</v>
      </c>
      <c r="F1006" t="s">
        <v>302</v>
      </c>
      <c r="G1006" t="s">
        <v>106</v>
      </c>
      <c r="H1006" t="s">
        <v>107</v>
      </c>
      <c r="I1006" t="s">
        <v>1873</v>
      </c>
      <c r="J1006" t="s">
        <v>1874</v>
      </c>
      <c r="K1006" t="s">
        <v>2077</v>
      </c>
      <c r="L1006" t="s">
        <v>2078</v>
      </c>
      <c r="M1006" t="s">
        <v>2081</v>
      </c>
      <c r="N1006" t="s">
        <v>2082</v>
      </c>
      <c r="O1006" t="s">
        <v>102</v>
      </c>
      <c r="P1006" t="s">
        <v>103</v>
      </c>
      <c r="Q1006">
        <v>439.1</v>
      </c>
      <c r="R1006">
        <v>0</v>
      </c>
      <c r="S1006">
        <v>439.1</v>
      </c>
    </row>
    <row r="1007" spans="1:19" x14ac:dyDescent="0.25">
      <c r="A1007" t="s">
        <v>46</v>
      </c>
      <c r="B1007" t="s">
        <v>722</v>
      </c>
      <c r="C1007" t="s">
        <v>299</v>
      </c>
      <c r="D1007" t="s">
        <v>300</v>
      </c>
      <c r="E1007" t="s">
        <v>301</v>
      </c>
      <c r="F1007" t="s">
        <v>302</v>
      </c>
      <c r="G1007" t="s">
        <v>106</v>
      </c>
      <c r="H1007" t="s">
        <v>107</v>
      </c>
      <c r="I1007" t="s">
        <v>1873</v>
      </c>
      <c r="J1007" t="s">
        <v>1874</v>
      </c>
      <c r="K1007" t="s">
        <v>2077</v>
      </c>
      <c r="L1007" t="s">
        <v>2078</v>
      </c>
      <c r="M1007" t="s">
        <v>2081</v>
      </c>
      <c r="N1007" t="s">
        <v>2082</v>
      </c>
      <c r="O1007" t="s">
        <v>1615</v>
      </c>
      <c r="P1007" t="s">
        <v>1616</v>
      </c>
      <c r="Q1007">
        <v>28821.3</v>
      </c>
      <c r="R1007">
        <v>0</v>
      </c>
      <c r="S1007">
        <v>28821.3</v>
      </c>
    </row>
    <row r="1008" spans="1:19" x14ac:dyDescent="0.25">
      <c r="A1008" t="s">
        <v>46</v>
      </c>
      <c r="B1008" t="s">
        <v>722</v>
      </c>
      <c r="C1008" t="s">
        <v>299</v>
      </c>
      <c r="D1008" t="s">
        <v>300</v>
      </c>
      <c r="E1008" t="s">
        <v>301</v>
      </c>
      <c r="F1008" t="s">
        <v>302</v>
      </c>
      <c r="G1008" t="s">
        <v>106</v>
      </c>
      <c r="H1008" t="s">
        <v>107</v>
      </c>
      <c r="I1008" t="s">
        <v>303</v>
      </c>
      <c r="J1008" t="s">
        <v>304</v>
      </c>
      <c r="K1008" t="s">
        <v>305</v>
      </c>
      <c r="L1008" t="s">
        <v>306</v>
      </c>
      <c r="M1008" t="s">
        <v>2083</v>
      </c>
      <c r="N1008" t="s">
        <v>2084</v>
      </c>
      <c r="O1008" t="s">
        <v>102</v>
      </c>
      <c r="P1008" t="s">
        <v>103</v>
      </c>
      <c r="Q1008">
        <v>15</v>
      </c>
      <c r="R1008">
        <v>-2.4</v>
      </c>
      <c r="S1008">
        <v>12.6</v>
      </c>
    </row>
    <row r="1009" spans="1:19" x14ac:dyDescent="0.25">
      <c r="A1009" t="s">
        <v>46</v>
      </c>
      <c r="B1009" t="s">
        <v>722</v>
      </c>
      <c r="C1009" t="s">
        <v>299</v>
      </c>
      <c r="D1009" t="s">
        <v>300</v>
      </c>
      <c r="E1009" t="s">
        <v>301</v>
      </c>
      <c r="F1009" t="s">
        <v>302</v>
      </c>
      <c r="G1009" t="s">
        <v>106</v>
      </c>
      <c r="H1009" t="s">
        <v>107</v>
      </c>
      <c r="I1009" t="s">
        <v>303</v>
      </c>
      <c r="J1009" t="s">
        <v>304</v>
      </c>
      <c r="K1009" t="s">
        <v>305</v>
      </c>
      <c r="L1009" t="s">
        <v>306</v>
      </c>
      <c r="M1009" t="s">
        <v>2083</v>
      </c>
      <c r="N1009" t="s">
        <v>2084</v>
      </c>
      <c r="O1009" t="s">
        <v>1615</v>
      </c>
      <c r="P1009" t="s">
        <v>1616</v>
      </c>
      <c r="Q1009">
        <v>1008.6</v>
      </c>
      <c r="R1009">
        <v>-163.9</v>
      </c>
      <c r="S1009">
        <v>844.7</v>
      </c>
    </row>
    <row r="1010" spans="1:19" x14ac:dyDescent="0.25">
      <c r="A1010" t="s">
        <v>46</v>
      </c>
      <c r="B1010" t="s">
        <v>722</v>
      </c>
      <c r="C1010" t="s">
        <v>299</v>
      </c>
      <c r="D1010" t="s">
        <v>300</v>
      </c>
      <c r="E1010" t="s">
        <v>301</v>
      </c>
      <c r="F1010" t="s">
        <v>302</v>
      </c>
      <c r="G1010" t="s">
        <v>106</v>
      </c>
      <c r="H1010" t="s">
        <v>107</v>
      </c>
      <c r="I1010" t="s">
        <v>303</v>
      </c>
      <c r="J1010" t="s">
        <v>304</v>
      </c>
      <c r="K1010" t="s">
        <v>305</v>
      </c>
      <c r="L1010" t="s">
        <v>306</v>
      </c>
      <c r="M1010" t="s">
        <v>2085</v>
      </c>
      <c r="N1010" t="s">
        <v>2086</v>
      </c>
      <c r="O1010" t="s">
        <v>102</v>
      </c>
      <c r="P1010" t="s">
        <v>103</v>
      </c>
      <c r="Q1010">
        <v>400</v>
      </c>
      <c r="R1010">
        <v>0</v>
      </c>
      <c r="S1010">
        <v>400</v>
      </c>
    </row>
    <row r="1011" spans="1:19" x14ac:dyDescent="0.25">
      <c r="A1011" t="s">
        <v>46</v>
      </c>
      <c r="B1011" t="s">
        <v>722</v>
      </c>
      <c r="C1011" t="s">
        <v>299</v>
      </c>
      <c r="D1011" t="s">
        <v>300</v>
      </c>
      <c r="E1011" t="s">
        <v>301</v>
      </c>
      <c r="F1011" t="s">
        <v>302</v>
      </c>
      <c r="G1011" t="s">
        <v>106</v>
      </c>
      <c r="H1011" t="s">
        <v>107</v>
      </c>
      <c r="I1011" t="s">
        <v>303</v>
      </c>
      <c r="J1011" t="s">
        <v>304</v>
      </c>
      <c r="K1011" t="s">
        <v>305</v>
      </c>
      <c r="L1011" t="s">
        <v>306</v>
      </c>
      <c r="M1011" t="s">
        <v>2085</v>
      </c>
      <c r="N1011" t="s">
        <v>2086</v>
      </c>
      <c r="O1011" t="s">
        <v>1615</v>
      </c>
      <c r="P1011" t="s">
        <v>1616</v>
      </c>
      <c r="Q1011">
        <v>30405.599999999999</v>
      </c>
      <c r="R1011">
        <v>680.9</v>
      </c>
      <c r="S1011">
        <v>31086.5</v>
      </c>
    </row>
    <row r="1012" spans="1:19" x14ac:dyDescent="0.25">
      <c r="A1012" t="s">
        <v>46</v>
      </c>
      <c r="B1012" t="s">
        <v>722</v>
      </c>
      <c r="C1012" t="s">
        <v>299</v>
      </c>
      <c r="D1012" t="s">
        <v>300</v>
      </c>
      <c r="E1012" t="s">
        <v>301</v>
      </c>
      <c r="F1012" t="s">
        <v>302</v>
      </c>
      <c r="G1012" t="s">
        <v>106</v>
      </c>
      <c r="H1012" t="s">
        <v>107</v>
      </c>
      <c r="I1012" t="s">
        <v>303</v>
      </c>
      <c r="J1012" t="s">
        <v>304</v>
      </c>
      <c r="K1012" t="s">
        <v>305</v>
      </c>
      <c r="L1012" t="s">
        <v>306</v>
      </c>
      <c r="M1012" t="s">
        <v>2087</v>
      </c>
      <c r="N1012" t="s">
        <v>2088</v>
      </c>
      <c r="O1012" t="s">
        <v>1615</v>
      </c>
      <c r="P1012" t="s">
        <v>1616</v>
      </c>
      <c r="Q1012">
        <v>33.4</v>
      </c>
      <c r="R1012">
        <v>-0.3</v>
      </c>
      <c r="S1012">
        <v>33.1</v>
      </c>
    </row>
    <row r="1013" spans="1:19" x14ac:dyDescent="0.25">
      <c r="A1013" t="s">
        <v>46</v>
      </c>
      <c r="B1013" t="s">
        <v>722</v>
      </c>
      <c r="C1013" t="s">
        <v>299</v>
      </c>
      <c r="D1013" t="s">
        <v>300</v>
      </c>
      <c r="E1013" t="s">
        <v>301</v>
      </c>
      <c r="F1013" t="s">
        <v>302</v>
      </c>
      <c r="G1013" t="s">
        <v>106</v>
      </c>
      <c r="H1013" t="s">
        <v>107</v>
      </c>
      <c r="I1013" t="s">
        <v>303</v>
      </c>
      <c r="J1013" t="s">
        <v>304</v>
      </c>
      <c r="K1013" t="s">
        <v>305</v>
      </c>
      <c r="L1013" t="s">
        <v>306</v>
      </c>
      <c r="M1013" t="s">
        <v>2089</v>
      </c>
      <c r="N1013" t="s">
        <v>2090</v>
      </c>
      <c r="O1013" t="s">
        <v>102</v>
      </c>
      <c r="P1013" t="s">
        <v>103</v>
      </c>
      <c r="Q1013">
        <v>8300</v>
      </c>
      <c r="R1013">
        <v>-371.09999999999997</v>
      </c>
      <c r="S1013">
        <v>7928.9000000000005</v>
      </c>
    </row>
    <row r="1014" spans="1:19" x14ac:dyDescent="0.25">
      <c r="A1014" t="s">
        <v>46</v>
      </c>
      <c r="B1014" t="s">
        <v>722</v>
      </c>
      <c r="C1014" t="s">
        <v>299</v>
      </c>
      <c r="D1014" t="s">
        <v>300</v>
      </c>
      <c r="E1014" t="s">
        <v>301</v>
      </c>
      <c r="F1014" t="s">
        <v>302</v>
      </c>
      <c r="G1014" t="s">
        <v>106</v>
      </c>
      <c r="H1014" t="s">
        <v>107</v>
      </c>
      <c r="I1014" t="s">
        <v>303</v>
      </c>
      <c r="J1014" t="s">
        <v>304</v>
      </c>
      <c r="K1014" t="s">
        <v>305</v>
      </c>
      <c r="L1014" t="s">
        <v>306</v>
      </c>
      <c r="M1014" t="s">
        <v>2089</v>
      </c>
      <c r="N1014" t="s">
        <v>2090</v>
      </c>
      <c r="O1014" t="s">
        <v>1615</v>
      </c>
      <c r="P1014" t="s">
        <v>1616</v>
      </c>
      <c r="Q1014">
        <v>437409.3</v>
      </c>
      <c r="R1014">
        <v>91184.3</v>
      </c>
      <c r="S1014">
        <v>528593.6</v>
      </c>
    </row>
    <row r="1015" spans="1:19" x14ac:dyDescent="0.25">
      <c r="A1015" t="s">
        <v>46</v>
      </c>
      <c r="B1015" t="s">
        <v>722</v>
      </c>
      <c r="C1015" t="s">
        <v>299</v>
      </c>
      <c r="D1015" t="s">
        <v>300</v>
      </c>
      <c r="E1015" t="s">
        <v>301</v>
      </c>
      <c r="F1015" t="s">
        <v>302</v>
      </c>
      <c r="G1015" t="s">
        <v>106</v>
      </c>
      <c r="H1015" t="s">
        <v>107</v>
      </c>
      <c r="I1015" t="s">
        <v>303</v>
      </c>
      <c r="J1015" t="s">
        <v>304</v>
      </c>
      <c r="K1015" t="s">
        <v>305</v>
      </c>
      <c r="L1015" t="s">
        <v>306</v>
      </c>
      <c r="M1015" t="s">
        <v>2091</v>
      </c>
      <c r="N1015" t="s">
        <v>2092</v>
      </c>
      <c r="O1015" t="s">
        <v>102</v>
      </c>
      <c r="P1015" t="s">
        <v>103</v>
      </c>
      <c r="Q1015">
        <v>1</v>
      </c>
      <c r="R1015">
        <v>0</v>
      </c>
      <c r="S1015">
        <v>1</v>
      </c>
    </row>
    <row r="1016" spans="1:19" x14ac:dyDescent="0.25">
      <c r="A1016" t="s">
        <v>46</v>
      </c>
      <c r="B1016" t="s">
        <v>722</v>
      </c>
      <c r="C1016" t="s">
        <v>299</v>
      </c>
      <c r="D1016" t="s">
        <v>300</v>
      </c>
      <c r="E1016" t="s">
        <v>301</v>
      </c>
      <c r="F1016" t="s">
        <v>302</v>
      </c>
      <c r="G1016" t="s">
        <v>106</v>
      </c>
      <c r="H1016" t="s">
        <v>107</v>
      </c>
      <c r="I1016" t="s">
        <v>303</v>
      </c>
      <c r="J1016" t="s">
        <v>304</v>
      </c>
      <c r="K1016" t="s">
        <v>305</v>
      </c>
      <c r="L1016" t="s">
        <v>306</v>
      </c>
      <c r="M1016" t="s">
        <v>2091</v>
      </c>
      <c r="N1016" t="s">
        <v>2092</v>
      </c>
      <c r="O1016" t="s">
        <v>1615</v>
      </c>
      <c r="P1016" t="s">
        <v>1616</v>
      </c>
      <c r="Q1016">
        <v>18277.099999999999</v>
      </c>
      <c r="R1016">
        <v>-3110.6</v>
      </c>
      <c r="S1016">
        <v>15166.499999999998</v>
      </c>
    </row>
    <row r="1017" spans="1:19" x14ac:dyDescent="0.25">
      <c r="A1017" t="s">
        <v>46</v>
      </c>
      <c r="B1017" t="s">
        <v>722</v>
      </c>
      <c r="C1017" t="s">
        <v>299</v>
      </c>
      <c r="D1017" t="s">
        <v>300</v>
      </c>
      <c r="E1017" t="s">
        <v>301</v>
      </c>
      <c r="F1017" t="s">
        <v>302</v>
      </c>
      <c r="G1017" t="s">
        <v>106</v>
      </c>
      <c r="H1017" t="s">
        <v>107</v>
      </c>
      <c r="I1017" t="s">
        <v>303</v>
      </c>
      <c r="J1017" t="s">
        <v>304</v>
      </c>
      <c r="K1017" t="s">
        <v>305</v>
      </c>
      <c r="L1017" t="s">
        <v>306</v>
      </c>
      <c r="M1017" t="s">
        <v>2093</v>
      </c>
      <c r="N1017" t="s">
        <v>2094</v>
      </c>
      <c r="O1017" t="s">
        <v>102</v>
      </c>
      <c r="P1017" t="s">
        <v>103</v>
      </c>
      <c r="Q1017">
        <v>900</v>
      </c>
      <c r="R1017">
        <v>0</v>
      </c>
      <c r="S1017">
        <v>900</v>
      </c>
    </row>
    <row r="1018" spans="1:19" x14ac:dyDescent="0.25">
      <c r="A1018" t="s">
        <v>46</v>
      </c>
      <c r="B1018" t="s">
        <v>722</v>
      </c>
      <c r="C1018" t="s">
        <v>299</v>
      </c>
      <c r="D1018" t="s">
        <v>300</v>
      </c>
      <c r="E1018" t="s">
        <v>301</v>
      </c>
      <c r="F1018" t="s">
        <v>302</v>
      </c>
      <c r="G1018" t="s">
        <v>106</v>
      </c>
      <c r="H1018" t="s">
        <v>107</v>
      </c>
      <c r="I1018" t="s">
        <v>303</v>
      </c>
      <c r="J1018" t="s">
        <v>304</v>
      </c>
      <c r="K1018" t="s">
        <v>305</v>
      </c>
      <c r="L1018" t="s">
        <v>306</v>
      </c>
      <c r="M1018" t="s">
        <v>2093</v>
      </c>
      <c r="N1018" t="s">
        <v>2094</v>
      </c>
      <c r="O1018" t="s">
        <v>1615</v>
      </c>
      <c r="P1018" t="s">
        <v>1616</v>
      </c>
      <c r="Q1018">
        <v>914816</v>
      </c>
      <c r="R1018">
        <v>-3297.4</v>
      </c>
      <c r="S1018">
        <v>911518.6</v>
      </c>
    </row>
    <row r="1019" spans="1:19" x14ac:dyDescent="0.25">
      <c r="A1019" t="s">
        <v>46</v>
      </c>
      <c r="B1019" t="s">
        <v>722</v>
      </c>
      <c r="C1019" t="s">
        <v>299</v>
      </c>
      <c r="D1019" t="s">
        <v>300</v>
      </c>
      <c r="E1019" t="s">
        <v>301</v>
      </c>
      <c r="F1019" t="s">
        <v>302</v>
      </c>
      <c r="G1019" t="s">
        <v>106</v>
      </c>
      <c r="H1019" t="s">
        <v>107</v>
      </c>
      <c r="I1019" t="s">
        <v>303</v>
      </c>
      <c r="J1019" t="s">
        <v>304</v>
      </c>
      <c r="K1019" t="s">
        <v>305</v>
      </c>
      <c r="L1019" t="s">
        <v>306</v>
      </c>
      <c r="M1019" t="s">
        <v>2095</v>
      </c>
      <c r="N1019" t="s">
        <v>2060</v>
      </c>
      <c r="O1019" t="s">
        <v>102</v>
      </c>
      <c r="P1019" t="s">
        <v>103</v>
      </c>
      <c r="Q1019">
        <v>164.7</v>
      </c>
      <c r="R1019">
        <v>0</v>
      </c>
      <c r="S1019">
        <v>164.7</v>
      </c>
    </row>
    <row r="1020" spans="1:19" x14ac:dyDescent="0.25">
      <c r="A1020" t="s">
        <v>46</v>
      </c>
      <c r="B1020" t="s">
        <v>722</v>
      </c>
      <c r="C1020" t="s">
        <v>299</v>
      </c>
      <c r="D1020" t="s">
        <v>300</v>
      </c>
      <c r="E1020" t="s">
        <v>301</v>
      </c>
      <c r="F1020" t="s">
        <v>302</v>
      </c>
      <c r="G1020" t="s">
        <v>106</v>
      </c>
      <c r="H1020" t="s">
        <v>107</v>
      </c>
      <c r="I1020" t="s">
        <v>303</v>
      </c>
      <c r="J1020" t="s">
        <v>304</v>
      </c>
      <c r="K1020" t="s">
        <v>305</v>
      </c>
      <c r="L1020" t="s">
        <v>306</v>
      </c>
      <c r="M1020" t="s">
        <v>2095</v>
      </c>
      <c r="N1020" t="s">
        <v>2060</v>
      </c>
      <c r="O1020" t="s">
        <v>1615</v>
      </c>
      <c r="P1020" t="s">
        <v>1616</v>
      </c>
      <c r="Q1020">
        <v>9150.1</v>
      </c>
      <c r="R1020">
        <v>0</v>
      </c>
      <c r="S1020">
        <v>9150.1</v>
      </c>
    </row>
    <row r="1021" spans="1:19" x14ac:dyDescent="0.25">
      <c r="A1021" t="s">
        <v>46</v>
      </c>
      <c r="B1021" t="s">
        <v>722</v>
      </c>
      <c r="C1021" t="s">
        <v>299</v>
      </c>
      <c r="D1021" t="s">
        <v>300</v>
      </c>
      <c r="E1021" t="s">
        <v>301</v>
      </c>
      <c r="F1021" t="s">
        <v>302</v>
      </c>
      <c r="G1021" t="s">
        <v>106</v>
      </c>
      <c r="H1021" t="s">
        <v>107</v>
      </c>
      <c r="I1021" t="s">
        <v>303</v>
      </c>
      <c r="J1021" t="s">
        <v>304</v>
      </c>
      <c r="K1021" t="s">
        <v>305</v>
      </c>
      <c r="L1021" t="s">
        <v>306</v>
      </c>
      <c r="M1021" t="s">
        <v>2096</v>
      </c>
      <c r="N1021" t="s">
        <v>2097</v>
      </c>
      <c r="O1021" t="s">
        <v>102</v>
      </c>
      <c r="P1021" t="s">
        <v>103</v>
      </c>
      <c r="Q1021">
        <v>7751.8</v>
      </c>
      <c r="R1021">
        <v>0</v>
      </c>
      <c r="S1021">
        <v>7751.8</v>
      </c>
    </row>
    <row r="1022" spans="1:19" x14ac:dyDescent="0.25">
      <c r="A1022" t="s">
        <v>46</v>
      </c>
      <c r="B1022" t="s">
        <v>722</v>
      </c>
      <c r="C1022" t="s">
        <v>299</v>
      </c>
      <c r="D1022" t="s">
        <v>300</v>
      </c>
      <c r="E1022" t="s">
        <v>301</v>
      </c>
      <c r="F1022" t="s">
        <v>302</v>
      </c>
      <c r="G1022" t="s">
        <v>106</v>
      </c>
      <c r="H1022" t="s">
        <v>107</v>
      </c>
      <c r="I1022" t="s">
        <v>303</v>
      </c>
      <c r="J1022" t="s">
        <v>304</v>
      </c>
      <c r="K1022" t="s">
        <v>305</v>
      </c>
      <c r="L1022" t="s">
        <v>306</v>
      </c>
      <c r="M1022" t="s">
        <v>2096</v>
      </c>
      <c r="N1022" t="s">
        <v>2097</v>
      </c>
      <c r="O1022" t="s">
        <v>1615</v>
      </c>
      <c r="P1022" t="s">
        <v>1616</v>
      </c>
      <c r="Q1022">
        <v>809254.40000000002</v>
      </c>
      <c r="R1022">
        <v>0</v>
      </c>
      <c r="S1022">
        <v>809254.40000000002</v>
      </c>
    </row>
    <row r="1023" spans="1:19" x14ac:dyDescent="0.25">
      <c r="A1023" t="s">
        <v>46</v>
      </c>
      <c r="B1023" t="s">
        <v>722</v>
      </c>
      <c r="C1023" t="s">
        <v>299</v>
      </c>
      <c r="D1023" t="s">
        <v>300</v>
      </c>
      <c r="E1023" t="s">
        <v>301</v>
      </c>
      <c r="F1023" t="s">
        <v>302</v>
      </c>
      <c r="G1023" t="s">
        <v>106</v>
      </c>
      <c r="H1023" t="s">
        <v>107</v>
      </c>
      <c r="I1023" t="s">
        <v>303</v>
      </c>
      <c r="J1023" t="s">
        <v>304</v>
      </c>
      <c r="K1023" t="s">
        <v>305</v>
      </c>
      <c r="L1023" t="s">
        <v>306</v>
      </c>
      <c r="M1023" t="s">
        <v>2098</v>
      </c>
      <c r="N1023" t="s">
        <v>2099</v>
      </c>
      <c r="O1023" t="s">
        <v>102</v>
      </c>
      <c r="P1023" t="s">
        <v>103</v>
      </c>
      <c r="Q1023">
        <v>621.1</v>
      </c>
      <c r="R1023">
        <v>0</v>
      </c>
      <c r="S1023">
        <v>621.1</v>
      </c>
    </row>
    <row r="1024" spans="1:19" x14ac:dyDescent="0.25">
      <c r="A1024" t="s">
        <v>46</v>
      </c>
      <c r="B1024" t="s">
        <v>722</v>
      </c>
      <c r="C1024" t="s">
        <v>299</v>
      </c>
      <c r="D1024" t="s">
        <v>300</v>
      </c>
      <c r="E1024" t="s">
        <v>301</v>
      </c>
      <c r="F1024" t="s">
        <v>302</v>
      </c>
      <c r="G1024" t="s">
        <v>106</v>
      </c>
      <c r="H1024" t="s">
        <v>107</v>
      </c>
      <c r="I1024" t="s">
        <v>303</v>
      </c>
      <c r="J1024" t="s">
        <v>304</v>
      </c>
      <c r="K1024" t="s">
        <v>305</v>
      </c>
      <c r="L1024" t="s">
        <v>306</v>
      </c>
      <c r="M1024" t="s">
        <v>2098</v>
      </c>
      <c r="N1024" t="s">
        <v>2099</v>
      </c>
      <c r="O1024" t="s">
        <v>1615</v>
      </c>
      <c r="P1024" t="s">
        <v>1616</v>
      </c>
      <c r="Q1024">
        <v>337780.1</v>
      </c>
      <c r="R1024">
        <v>0</v>
      </c>
      <c r="S1024">
        <v>337780.1</v>
      </c>
    </row>
    <row r="1025" spans="1:19" x14ac:dyDescent="0.25">
      <c r="A1025" t="s">
        <v>46</v>
      </c>
      <c r="B1025" t="s">
        <v>722</v>
      </c>
      <c r="C1025" t="s">
        <v>299</v>
      </c>
      <c r="D1025" t="s">
        <v>300</v>
      </c>
      <c r="E1025" t="s">
        <v>301</v>
      </c>
      <c r="F1025" t="s">
        <v>302</v>
      </c>
      <c r="G1025" t="s">
        <v>106</v>
      </c>
      <c r="H1025" t="s">
        <v>107</v>
      </c>
      <c r="I1025" t="s">
        <v>1873</v>
      </c>
      <c r="J1025" t="s">
        <v>1874</v>
      </c>
      <c r="K1025" t="s">
        <v>2077</v>
      </c>
      <c r="L1025" t="s">
        <v>2078</v>
      </c>
      <c r="M1025" t="s">
        <v>2100</v>
      </c>
      <c r="N1025" t="s">
        <v>2101</v>
      </c>
      <c r="O1025" t="s">
        <v>102</v>
      </c>
      <c r="P1025" t="s">
        <v>103</v>
      </c>
      <c r="Q1025">
        <v>46</v>
      </c>
      <c r="R1025">
        <v>0</v>
      </c>
      <c r="S1025">
        <v>46</v>
      </c>
    </row>
    <row r="1026" spans="1:19" x14ac:dyDescent="0.25">
      <c r="A1026" t="s">
        <v>46</v>
      </c>
      <c r="B1026" t="s">
        <v>722</v>
      </c>
      <c r="C1026" t="s">
        <v>299</v>
      </c>
      <c r="D1026" t="s">
        <v>300</v>
      </c>
      <c r="E1026" t="s">
        <v>301</v>
      </c>
      <c r="F1026" t="s">
        <v>302</v>
      </c>
      <c r="G1026" t="s">
        <v>106</v>
      </c>
      <c r="H1026" t="s">
        <v>107</v>
      </c>
      <c r="I1026" t="s">
        <v>1873</v>
      </c>
      <c r="J1026" t="s">
        <v>1874</v>
      </c>
      <c r="K1026" t="s">
        <v>2077</v>
      </c>
      <c r="L1026" t="s">
        <v>2078</v>
      </c>
      <c r="M1026" t="s">
        <v>2100</v>
      </c>
      <c r="N1026" t="s">
        <v>2101</v>
      </c>
      <c r="O1026" t="s">
        <v>1615</v>
      </c>
      <c r="P1026" t="s">
        <v>1616</v>
      </c>
      <c r="Q1026">
        <v>8015</v>
      </c>
      <c r="R1026">
        <v>0</v>
      </c>
      <c r="S1026">
        <v>8015</v>
      </c>
    </row>
    <row r="1027" spans="1:19" x14ac:dyDescent="0.25">
      <c r="A1027" t="s">
        <v>46</v>
      </c>
      <c r="B1027" t="s">
        <v>722</v>
      </c>
      <c r="C1027" t="s">
        <v>299</v>
      </c>
      <c r="D1027" t="s">
        <v>300</v>
      </c>
      <c r="E1027" t="s">
        <v>301</v>
      </c>
      <c r="F1027" t="s">
        <v>302</v>
      </c>
      <c r="G1027" t="s">
        <v>106</v>
      </c>
      <c r="H1027" t="s">
        <v>107</v>
      </c>
      <c r="I1027" t="s">
        <v>1873</v>
      </c>
      <c r="J1027" t="s">
        <v>1874</v>
      </c>
      <c r="K1027" t="s">
        <v>2077</v>
      </c>
      <c r="L1027" t="s">
        <v>2078</v>
      </c>
      <c r="M1027" t="s">
        <v>2102</v>
      </c>
      <c r="N1027" t="s">
        <v>2103</v>
      </c>
      <c r="O1027" t="s">
        <v>102</v>
      </c>
      <c r="P1027" t="s">
        <v>103</v>
      </c>
      <c r="Q1027">
        <v>504.4</v>
      </c>
      <c r="R1027">
        <v>0</v>
      </c>
      <c r="S1027">
        <v>504.4</v>
      </c>
    </row>
    <row r="1028" spans="1:19" x14ac:dyDescent="0.25">
      <c r="A1028" t="s">
        <v>46</v>
      </c>
      <c r="B1028" t="s">
        <v>722</v>
      </c>
      <c r="C1028" t="s">
        <v>299</v>
      </c>
      <c r="D1028" t="s">
        <v>300</v>
      </c>
      <c r="E1028" t="s">
        <v>301</v>
      </c>
      <c r="F1028" t="s">
        <v>302</v>
      </c>
      <c r="G1028" t="s">
        <v>106</v>
      </c>
      <c r="H1028" t="s">
        <v>107</v>
      </c>
      <c r="I1028" t="s">
        <v>1873</v>
      </c>
      <c r="J1028" t="s">
        <v>1874</v>
      </c>
      <c r="K1028" t="s">
        <v>2077</v>
      </c>
      <c r="L1028" t="s">
        <v>2078</v>
      </c>
      <c r="M1028" t="s">
        <v>2102</v>
      </c>
      <c r="N1028" t="s">
        <v>2103</v>
      </c>
      <c r="O1028" t="s">
        <v>1615</v>
      </c>
      <c r="P1028" t="s">
        <v>1616</v>
      </c>
      <c r="Q1028">
        <v>32366.5</v>
      </c>
      <c r="R1028">
        <v>0</v>
      </c>
      <c r="S1028">
        <v>32366.5</v>
      </c>
    </row>
    <row r="1029" spans="1:19" x14ac:dyDescent="0.25">
      <c r="A1029" t="s">
        <v>46</v>
      </c>
      <c r="B1029" t="s">
        <v>722</v>
      </c>
      <c r="C1029" t="s">
        <v>299</v>
      </c>
      <c r="D1029" t="s">
        <v>300</v>
      </c>
      <c r="E1029" t="s">
        <v>301</v>
      </c>
      <c r="F1029" t="s">
        <v>302</v>
      </c>
      <c r="G1029" t="s">
        <v>106</v>
      </c>
      <c r="H1029" t="s">
        <v>107</v>
      </c>
      <c r="I1029" t="s">
        <v>1873</v>
      </c>
      <c r="J1029" t="s">
        <v>1874</v>
      </c>
      <c r="K1029" t="s">
        <v>2077</v>
      </c>
      <c r="L1029" t="s">
        <v>2078</v>
      </c>
      <c r="M1029" t="s">
        <v>2104</v>
      </c>
      <c r="N1029" t="s">
        <v>2105</v>
      </c>
      <c r="O1029" t="s">
        <v>102</v>
      </c>
      <c r="P1029" t="s">
        <v>103</v>
      </c>
      <c r="Q1029">
        <v>437</v>
      </c>
      <c r="R1029">
        <v>0</v>
      </c>
      <c r="S1029">
        <v>437</v>
      </c>
    </row>
    <row r="1030" spans="1:19" x14ac:dyDescent="0.25">
      <c r="A1030" t="s">
        <v>46</v>
      </c>
      <c r="B1030" t="s">
        <v>722</v>
      </c>
      <c r="C1030" t="s">
        <v>299</v>
      </c>
      <c r="D1030" t="s">
        <v>300</v>
      </c>
      <c r="E1030" t="s">
        <v>301</v>
      </c>
      <c r="F1030" t="s">
        <v>302</v>
      </c>
      <c r="G1030" t="s">
        <v>106</v>
      </c>
      <c r="H1030" t="s">
        <v>107</v>
      </c>
      <c r="I1030" t="s">
        <v>1873</v>
      </c>
      <c r="J1030" t="s">
        <v>1874</v>
      </c>
      <c r="K1030" t="s">
        <v>2077</v>
      </c>
      <c r="L1030" t="s">
        <v>2078</v>
      </c>
      <c r="M1030" t="s">
        <v>2104</v>
      </c>
      <c r="N1030" t="s">
        <v>2105</v>
      </c>
      <c r="O1030" t="s">
        <v>1615</v>
      </c>
      <c r="P1030" t="s">
        <v>1616</v>
      </c>
      <c r="Q1030">
        <v>36894</v>
      </c>
      <c r="R1030">
        <v>0</v>
      </c>
      <c r="S1030">
        <v>36894</v>
      </c>
    </row>
    <row r="1031" spans="1:19" x14ac:dyDescent="0.25">
      <c r="A1031" t="s">
        <v>46</v>
      </c>
      <c r="B1031" t="s">
        <v>722</v>
      </c>
      <c r="C1031" t="s">
        <v>299</v>
      </c>
      <c r="D1031" t="s">
        <v>300</v>
      </c>
      <c r="E1031" t="s">
        <v>301</v>
      </c>
      <c r="F1031" t="s">
        <v>302</v>
      </c>
      <c r="G1031" t="s">
        <v>106</v>
      </c>
      <c r="H1031" t="s">
        <v>107</v>
      </c>
      <c r="I1031" t="s">
        <v>1873</v>
      </c>
      <c r="J1031" t="s">
        <v>1874</v>
      </c>
      <c r="K1031" t="s">
        <v>2077</v>
      </c>
      <c r="L1031" t="s">
        <v>2078</v>
      </c>
      <c r="M1031" t="s">
        <v>2106</v>
      </c>
      <c r="N1031" t="s">
        <v>2107</v>
      </c>
      <c r="O1031" t="s">
        <v>102</v>
      </c>
      <c r="P1031" t="s">
        <v>103</v>
      </c>
      <c r="Q1031">
        <v>45</v>
      </c>
      <c r="R1031">
        <v>0</v>
      </c>
      <c r="S1031">
        <v>45</v>
      </c>
    </row>
    <row r="1032" spans="1:19" x14ac:dyDescent="0.25">
      <c r="A1032" t="s">
        <v>46</v>
      </c>
      <c r="B1032" t="s">
        <v>722</v>
      </c>
      <c r="C1032" t="s">
        <v>299</v>
      </c>
      <c r="D1032" t="s">
        <v>300</v>
      </c>
      <c r="E1032" t="s">
        <v>301</v>
      </c>
      <c r="F1032" t="s">
        <v>302</v>
      </c>
      <c r="G1032" t="s">
        <v>106</v>
      </c>
      <c r="H1032" t="s">
        <v>107</v>
      </c>
      <c r="I1032" t="s">
        <v>1873</v>
      </c>
      <c r="J1032" t="s">
        <v>1874</v>
      </c>
      <c r="K1032" t="s">
        <v>2077</v>
      </c>
      <c r="L1032" t="s">
        <v>2078</v>
      </c>
      <c r="M1032" t="s">
        <v>2108</v>
      </c>
      <c r="N1032" t="s">
        <v>2109</v>
      </c>
      <c r="O1032" t="s">
        <v>2043</v>
      </c>
      <c r="P1032" t="s">
        <v>2044</v>
      </c>
      <c r="Q1032">
        <v>2498.6</v>
      </c>
      <c r="R1032">
        <v>0</v>
      </c>
      <c r="S1032">
        <v>2498.6</v>
      </c>
    </row>
    <row r="1033" spans="1:19" x14ac:dyDescent="0.25">
      <c r="A1033" t="s">
        <v>46</v>
      </c>
      <c r="B1033" t="s">
        <v>722</v>
      </c>
      <c r="C1033" t="s">
        <v>299</v>
      </c>
      <c r="D1033" t="s">
        <v>300</v>
      </c>
      <c r="E1033" t="s">
        <v>301</v>
      </c>
      <c r="F1033" t="s">
        <v>302</v>
      </c>
      <c r="G1033" t="s">
        <v>106</v>
      </c>
      <c r="H1033" t="s">
        <v>107</v>
      </c>
      <c r="I1033" t="s">
        <v>1873</v>
      </c>
      <c r="J1033" t="s">
        <v>1874</v>
      </c>
      <c r="K1033" t="s">
        <v>2077</v>
      </c>
      <c r="L1033" t="s">
        <v>2078</v>
      </c>
      <c r="M1033" t="s">
        <v>2110</v>
      </c>
      <c r="N1033" t="s">
        <v>2111</v>
      </c>
      <c r="O1033" t="s">
        <v>1540</v>
      </c>
      <c r="P1033" t="s">
        <v>1541</v>
      </c>
      <c r="Q1033">
        <v>15500</v>
      </c>
      <c r="R1033">
        <v>0</v>
      </c>
      <c r="S1033">
        <v>15500</v>
      </c>
    </row>
    <row r="1034" spans="1:19" x14ac:dyDescent="0.25">
      <c r="A1034" t="s">
        <v>46</v>
      </c>
      <c r="B1034" t="s">
        <v>722</v>
      </c>
      <c r="C1034" t="s">
        <v>299</v>
      </c>
      <c r="D1034" t="s">
        <v>300</v>
      </c>
      <c r="E1034" t="s">
        <v>301</v>
      </c>
      <c r="F1034" t="s">
        <v>302</v>
      </c>
      <c r="G1034" t="s">
        <v>106</v>
      </c>
      <c r="H1034" t="s">
        <v>107</v>
      </c>
      <c r="I1034" t="s">
        <v>1873</v>
      </c>
      <c r="J1034" t="s">
        <v>1874</v>
      </c>
      <c r="K1034" t="s">
        <v>2077</v>
      </c>
      <c r="L1034" t="s">
        <v>2078</v>
      </c>
      <c r="M1034" t="s">
        <v>2112</v>
      </c>
      <c r="N1034" t="s">
        <v>2113</v>
      </c>
      <c r="O1034" t="s">
        <v>1615</v>
      </c>
      <c r="P1034" t="s">
        <v>1616</v>
      </c>
      <c r="Q1034">
        <v>3552.8999999999996</v>
      </c>
      <c r="R1034">
        <v>181.20000000000007</v>
      </c>
      <c r="S1034">
        <v>3734.1</v>
      </c>
    </row>
    <row r="1035" spans="1:19" x14ac:dyDescent="0.25">
      <c r="A1035" t="s">
        <v>46</v>
      </c>
      <c r="B1035" t="s">
        <v>722</v>
      </c>
      <c r="C1035" t="s">
        <v>299</v>
      </c>
      <c r="D1035" t="s">
        <v>300</v>
      </c>
      <c r="E1035" t="s">
        <v>301</v>
      </c>
      <c r="F1035" t="s">
        <v>302</v>
      </c>
      <c r="G1035" t="s">
        <v>106</v>
      </c>
      <c r="H1035" t="s">
        <v>107</v>
      </c>
      <c r="I1035" t="s">
        <v>1873</v>
      </c>
      <c r="J1035" t="s">
        <v>1874</v>
      </c>
      <c r="K1035" t="s">
        <v>2077</v>
      </c>
      <c r="L1035" t="s">
        <v>2078</v>
      </c>
      <c r="M1035" t="s">
        <v>2114</v>
      </c>
      <c r="N1035" t="s">
        <v>2115</v>
      </c>
      <c r="O1035" t="s">
        <v>1615</v>
      </c>
      <c r="P1035" t="s">
        <v>1616</v>
      </c>
      <c r="Q1035">
        <v>1110.7</v>
      </c>
      <c r="R1035">
        <v>0</v>
      </c>
      <c r="S1035">
        <v>1110.7</v>
      </c>
    </row>
    <row r="1036" spans="1:19" x14ac:dyDescent="0.25">
      <c r="A1036" t="s">
        <v>46</v>
      </c>
      <c r="B1036" t="s">
        <v>722</v>
      </c>
      <c r="C1036" t="s">
        <v>299</v>
      </c>
      <c r="D1036" t="s">
        <v>300</v>
      </c>
      <c r="E1036" t="s">
        <v>301</v>
      </c>
      <c r="F1036" t="s">
        <v>302</v>
      </c>
      <c r="G1036" t="s">
        <v>106</v>
      </c>
      <c r="H1036" t="s">
        <v>107</v>
      </c>
      <c r="I1036" t="s">
        <v>303</v>
      </c>
      <c r="J1036" t="s">
        <v>304</v>
      </c>
      <c r="K1036" t="s">
        <v>2116</v>
      </c>
      <c r="L1036" t="s">
        <v>2117</v>
      </c>
      <c r="M1036" t="s">
        <v>2118</v>
      </c>
      <c r="N1036" t="s">
        <v>2119</v>
      </c>
      <c r="O1036" t="s">
        <v>1540</v>
      </c>
      <c r="P1036" t="s">
        <v>1541</v>
      </c>
      <c r="Q1036">
        <v>0</v>
      </c>
      <c r="R1036">
        <v>7100</v>
      </c>
      <c r="S1036">
        <v>7100</v>
      </c>
    </row>
    <row r="1037" spans="1:19" x14ac:dyDescent="0.25">
      <c r="A1037" t="s">
        <v>46</v>
      </c>
      <c r="B1037" t="s">
        <v>722</v>
      </c>
      <c r="C1037" t="s">
        <v>299</v>
      </c>
      <c r="D1037" t="s">
        <v>300</v>
      </c>
      <c r="E1037" t="s">
        <v>301</v>
      </c>
      <c r="F1037" t="s">
        <v>302</v>
      </c>
      <c r="G1037" t="s">
        <v>106</v>
      </c>
      <c r="H1037" t="s">
        <v>107</v>
      </c>
      <c r="I1037" t="s">
        <v>303</v>
      </c>
      <c r="J1037" t="s">
        <v>304</v>
      </c>
      <c r="K1037" t="s">
        <v>305</v>
      </c>
      <c r="L1037" t="s">
        <v>306</v>
      </c>
      <c r="M1037" t="s">
        <v>2120</v>
      </c>
      <c r="N1037" t="s">
        <v>2121</v>
      </c>
      <c r="O1037" t="s">
        <v>138</v>
      </c>
      <c r="P1037" t="s">
        <v>139</v>
      </c>
      <c r="Q1037">
        <v>0</v>
      </c>
      <c r="R1037">
        <v>7330.9</v>
      </c>
      <c r="S1037">
        <v>7330.9</v>
      </c>
    </row>
    <row r="1038" spans="1:19" x14ac:dyDescent="0.25">
      <c r="A1038" t="s">
        <v>46</v>
      </c>
      <c r="B1038" t="s">
        <v>722</v>
      </c>
      <c r="C1038" t="s">
        <v>299</v>
      </c>
      <c r="D1038" t="s">
        <v>300</v>
      </c>
      <c r="E1038" t="s">
        <v>1879</v>
      </c>
      <c r="F1038" t="s">
        <v>1880</v>
      </c>
      <c r="G1038" t="s">
        <v>106</v>
      </c>
      <c r="H1038" t="s">
        <v>107</v>
      </c>
      <c r="I1038" t="s">
        <v>303</v>
      </c>
      <c r="J1038" t="s">
        <v>304</v>
      </c>
      <c r="K1038" t="s">
        <v>305</v>
      </c>
      <c r="L1038" t="s">
        <v>306</v>
      </c>
      <c r="M1038" t="s">
        <v>2041</v>
      </c>
      <c r="N1038" t="s">
        <v>2042</v>
      </c>
      <c r="O1038" t="s">
        <v>102</v>
      </c>
      <c r="P1038" t="s">
        <v>103</v>
      </c>
      <c r="Q1038">
        <v>0</v>
      </c>
      <c r="R1038">
        <v>1140</v>
      </c>
      <c r="S1038">
        <v>1140</v>
      </c>
    </row>
    <row r="1039" spans="1:19" x14ac:dyDescent="0.25">
      <c r="A1039" t="s">
        <v>46</v>
      </c>
      <c r="B1039" t="s">
        <v>722</v>
      </c>
      <c r="C1039" t="s">
        <v>299</v>
      </c>
      <c r="D1039" t="s">
        <v>300</v>
      </c>
      <c r="E1039" t="s">
        <v>1879</v>
      </c>
      <c r="F1039" t="s">
        <v>1880</v>
      </c>
      <c r="G1039" t="s">
        <v>106</v>
      </c>
      <c r="H1039" t="s">
        <v>107</v>
      </c>
      <c r="I1039" t="s">
        <v>303</v>
      </c>
      <c r="J1039" t="s">
        <v>304</v>
      </c>
      <c r="K1039" t="s">
        <v>305</v>
      </c>
      <c r="L1039" t="s">
        <v>306</v>
      </c>
      <c r="M1039" t="s">
        <v>2122</v>
      </c>
      <c r="N1039" t="s">
        <v>2123</v>
      </c>
      <c r="O1039" t="s">
        <v>102</v>
      </c>
      <c r="P1039" t="s">
        <v>103</v>
      </c>
      <c r="Q1039">
        <v>7</v>
      </c>
      <c r="R1039">
        <v>0</v>
      </c>
      <c r="S1039">
        <v>7</v>
      </c>
    </row>
    <row r="1040" spans="1:19" x14ac:dyDescent="0.25">
      <c r="A1040" t="s">
        <v>46</v>
      </c>
      <c r="B1040" t="s">
        <v>722</v>
      </c>
      <c r="C1040" t="s">
        <v>299</v>
      </c>
      <c r="D1040" t="s">
        <v>300</v>
      </c>
      <c r="E1040" t="s">
        <v>1879</v>
      </c>
      <c r="F1040" t="s">
        <v>1880</v>
      </c>
      <c r="G1040" t="s">
        <v>106</v>
      </c>
      <c r="H1040" t="s">
        <v>107</v>
      </c>
      <c r="I1040" t="s">
        <v>303</v>
      </c>
      <c r="J1040" t="s">
        <v>304</v>
      </c>
      <c r="K1040" t="s">
        <v>305</v>
      </c>
      <c r="L1040" t="s">
        <v>306</v>
      </c>
      <c r="M1040" t="s">
        <v>2122</v>
      </c>
      <c r="N1040" t="s">
        <v>2123</v>
      </c>
      <c r="O1040" t="s">
        <v>1615</v>
      </c>
      <c r="P1040" t="s">
        <v>1616</v>
      </c>
      <c r="Q1040">
        <v>187815.8</v>
      </c>
      <c r="R1040">
        <v>0</v>
      </c>
      <c r="S1040">
        <v>187815.8</v>
      </c>
    </row>
    <row r="1041" spans="1:19" x14ac:dyDescent="0.25">
      <c r="A1041" t="s">
        <v>46</v>
      </c>
      <c r="B1041" t="s">
        <v>722</v>
      </c>
      <c r="C1041" t="s">
        <v>299</v>
      </c>
      <c r="D1041" t="s">
        <v>300</v>
      </c>
      <c r="E1041" t="s">
        <v>1879</v>
      </c>
      <c r="F1041" t="s">
        <v>1880</v>
      </c>
      <c r="G1041" t="s">
        <v>106</v>
      </c>
      <c r="H1041" t="s">
        <v>107</v>
      </c>
      <c r="I1041" t="s">
        <v>303</v>
      </c>
      <c r="J1041" t="s">
        <v>304</v>
      </c>
      <c r="K1041" t="s">
        <v>2116</v>
      </c>
      <c r="L1041" t="s">
        <v>2117</v>
      </c>
      <c r="M1041" t="s">
        <v>2124</v>
      </c>
      <c r="N1041" t="s">
        <v>2125</v>
      </c>
      <c r="O1041" t="s">
        <v>82</v>
      </c>
      <c r="P1041" t="s">
        <v>83</v>
      </c>
      <c r="Q1041">
        <v>0</v>
      </c>
      <c r="R1041">
        <v>13058.2</v>
      </c>
      <c r="S1041">
        <v>13058.2</v>
      </c>
    </row>
    <row r="1042" spans="1:19" x14ac:dyDescent="0.25">
      <c r="A1042" t="s">
        <v>46</v>
      </c>
      <c r="B1042" t="s">
        <v>722</v>
      </c>
      <c r="C1042" t="s">
        <v>299</v>
      </c>
      <c r="D1042" t="s">
        <v>300</v>
      </c>
      <c r="E1042" t="s">
        <v>1879</v>
      </c>
      <c r="F1042" t="s">
        <v>1880</v>
      </c>
      <c r="G1042" t="s">
        <v>106</v>
      </c>
      <c r="H1042" t="s">
        <v>107</v>
      </c>
      <c r="I1042" t="s">
        <v>303</v>
      </c>
      <c r="J1042" t="s">
        <v>304</v>
      </c>
      <c r="K1042" t="s">
        <v>2116</v>
      </c>
      <c r="L1042" t="s">
        <v>2117</v>
      </c>
      <c r="M1042" t="s">
        <v>2124</v>
      </c>
      <c r="N1042" t="s">
        <v>2125</v>
      </c>
      <c r="O1042" t="s">
        <v>102</v>
      </c>
      <c r="P1042" t="s">
        <v>103</v>
      </c>
      <c r="Q1042">
        <v>2101.8000000000002</v>
      </c>
      <c r="R1042">
        <v>0</v>
      </c>
      <c r="S1042">
        <v>2101.8000000000002</v>
      </c>
    </row>
    <row r="1043" spans="1:19" x14ac:dyDescent="0.25">
      <c r="A1043" t="s">
        <v>46</v>
      </c>
      <c r="B1043" t="s">
        <v>722</v>
      </c>
      <c r="C1043" t="s">
        <v>299</v>
      </c>
      <c r="D1043" t="s">
        <v>300</v>
      </c>
      <c r="E1043" t="s">
        <v>1879</v>
      </c>
      <c r="F1043" t="s">
        <v>1880</v>
      </c>
      <c r="G1043" t="s">
        <v>106</v>
      </c>
      <c r="H1043" t="s">
        <v>107</v>
      </c>
      <c r="I1043" t="s">
        <v>303</v>
      </c>
      <c r="J1043" t="s">
        <v>304</v>
      </c>
      <c r="K1043" t="s">
        <v>2116</v>
      </c>
      <c r="L1043" t="s">
        <v>2117</v>
      </c>
      <c r="M1043" t="s">
        <v>2124</v>
      </c>
      <c r="N1043" t="s">
        <v>2125</v>
      </c>
      <c r="O1043" t="s">
        <v>1615</v>
      </c>
      <c r="P1043" t="s">
        <v>1616</v>
      </c>
      <c r="Q1043">
        <v>179556.4</v>
      </c>
      <c r="R1043">
        <v>831111</v>
      </c>
      <c r="S1043">
        <v>1010667.4</v>
      </c>
    </row>
    <row r="1044" spans="1:19" x14ac:dyDescent="0.25">
      <c r="A1044" t="s">
        <v>46</v>
      </c>
      <c r="B1044" t="s">
        <v>722</v>
      </c>
      <c r="C1044" t="s">
        <v>299</v>
      </c>
      <c r="D1044" t="s">
        <v>300</v>
      </c>
      <c r="E1044" t="s">
        <v>1879</v>
      </c>
      <c r="F1044" t="s">
        <v>1880</v>
      </c>
      <c r="G1044" t="s">
        <v>106</v>
      </c>
      <c r="H1044" t="s">
        <v>107</v>
      </c>
      <c r="I1044" t="s">
        <v>108</v>
      </c>
      <c r="J1044" t="s">
        <v>109</v>
      </c>
      <c r="K1044" t="s">
        <v>2065</v>
      </c>
      <c r="L1044" t="s">
        <v>2066</v>
      </c>
      <c r="M1044" t="s">
        <v>2126</v>
      </c>
      <c r="N1044" t="s">
        <v>2127</v>
      </c>
      <c r="O1044" t="s">
        <v>102</v>
      </c>
      <c r="P1044" t="s">
        <v>103</v>
      </c>
      <c r="Q1044">
        <v>13</v>
      </c>
      <c r="R1044">
        <v>0</v>
      </c>
      <c r="S1044">
        <v>13</v>
      </c>
    </row>
    <row r="1045" spans="1:19" x14ac:dyDescent="0.25">
      <c r="A1045" t="s">
        <v>46</v>
      </c>
      <c r="B1045" t="s">
        <v>722</v>
      </c>
      <c r="C1045" t="s">
        <v>299</v>
      </c>
      <c r="D1045" t="s">
        <v>300</v>
      </c>
      <c r="E1045" t="s">
        <v>1879</v>
      </c>
      <c r="F1045" t="s">
        <v>1880</v>
      </c>
      <c r="G1045" t="s">
        <v>106</v>
      </c>
      <c r="H1045" t="s">
        <v>107</v>
      </c>
      <c r="I1045" t="s">
        <v>108</v>
      </c>
      <c r="J1045" t="s">
        <v>109</v>
      </c>
      <c r="K1045" t="s">
        <v>2065</v>
      </c>
      <c r="L1045" t="s">
        <v>2066</v>
      </c>
      <c r="M1045" t="s">
        <v>2126</v>
      </c>
      <c r="N1045" t="s">
        <v>2127</v>
      </c>
      <c r="O1045" t="s">
        <v>1615</v>
      </c>
      <c r="P1045" t="s">
        <v>1616</v>
      </c>
      <c r="Q1045">
        <v>8054.7</v>
      </c>
      <c r="R1045">
        <v>0</v>
      </c>
      <c r="S1045">
        <v>8054.7</v>
      </c>
    </row>
    <row r="1046" spans="1:19" x14ac:dyDescent="0.25">
      <c r="A1046" t="s">
        <v>46</v>
      </c>
      <c r="B1046" t="s">
        <v>722</v>
      </c>
      <c r="C1046" t="s">
        <v>299</v>
      </c>
      <c r="D1046" t="s">
        <v>300</v>
      </c>
      <c r="E1046" t="s">
        <v>1879</v>
      </c>
      <c r="F1046" t="s">
        <v>1880</v>
      </c>
      <c r="G1046" t="s">
        <v>106</v>
      </c>
      <c r="H1046" t="s">
        <v>107</v>
      </c>
      <c r="I1046" t="s">
        <v>1881</v>
      </c>
      <c r="J1046" t="s">
        <v>1882</v>
      </c>
      <c r="K1046" t="s">
        <v>2128</v>
      </c>
      <c r="L1046" t="s">
        <v>2129</v>
      </c>
      <c r="M1046" t="s">
        <v>2130</v>
      </c>
      <c r="N1046" t="s">
        <v>2131</v>
      </c>
      <c r="O1046" t="s">
        <v>1615</v>
      </c>
      <c r="P1046" t="s">
        <v>1616</v>
      </c>
      <c r="Q1046">
        <v>19840.599999999999</v>
      </c>
      <c r="R1046">
        <v>266.7</v>
      </c>
      <c r="S1046">
        <v>20107.3</v>
      </c>
    </row>
    <row r="1047" spans="1:19" x14ac:dyDescent="0.25">
      <c r="A1047" t="s">
        <v>46</v>
      </c>
      <c r="B1047" t="s">
        <v>722</v>
      </c>
      <c r="C1047" t="s">
        <v>299</v>
      </c>
      <c r="D1047" t="s">
        <v>300</v>
      </c>
      <c r="E1047" t="s">
        <v>1879</v>
      </c>
      <c r="F1047" t="s">
        <v>1880</v>
      </c>
      <c r="G1047" t="s">
        <v>106</v>
      </c>
      <c r="H1047" t="s">
        <v>107</v>
      </c>
      <c r="I1047" t="s">
        <v>1881</v>
      </c>
      <c r="J1047" t="s">
        <v>1882</v>
      </c>
      <c r="K1047" t="s">
        <v>2128</v>
      </c>
      <c r="L1047" t="s">
        <v>2129</v>
      </c>
      <c r="M1047" t="s">
        <v>2132</v>
      </c>
      <c r="N1047" t="s">
        <v>2133</v>
      </c>
      <c r="O1047" t="s">
        <v>1615</v>
      </c>
      <c r="P1047" t="s">
        <v>1616</v>
      </c>
      <c r="Q1047">
        <v>125754.9</v>
      </c>
      <c r="R1047">
        <v>0</v>
      </c>
      <c r="S1047">
        <v>125754.9</v>
      </c>
    </row>
    <row r="1048" spans="1:19" x14ac:dyDescent="0.25">
      <c r="A1048" t="s">
        <v>46</v>
      </c>
      <c r="B1048" t="s">
        <v>722</v>
      </c>
      <c r="C1048" t="s">
        <v>299</v>
      </c>
      <c r="D1048" t="s">
        <v>300</v>
      </c>
      <c r="E1048" t="s">
        <v>1879</v>
      </c>
      <c r="F1048" t="s">
        <v>1880</v>
      </c>
      <c r="G1048" t="s">
        <v>106</v>
      </c>
      <c r="H1048" t="s">
        <v>107</v>
      </c>
      <c r="I1048" t="s">
        <v>1881</v>
      </c>
      <c r="J1048" t="s">
        <v>1882</v>
      </c>
      <c r="K1048" t="s">
        <v>2128</v>
      </c>
      <c r="L1048" t="s">
        <v>2129</v>
      </c>
      <c r="M1048" t="s">
        <v>2134</v>
      </c>
      <c r="N1048" t="s">
        <v>2135</v>
      </c>
      <c r="O1048" t="s">
        <v>1615</v>
      </c>
      <c r="P1048" t="s">
        <v>1616</v>
      </c>
      <c r="Q1048">
        <v>210801.6</v>
      </c>
      <c r="R1048">
        <v>0</v>
      </c>
      <c r="S1048">
        <v>210801.6</v>
      </c>
    </row>
    <row r="1049" spans="1:19" x14ac:dyDescent="0.25">
      <c r="A1049" t="s">
        <v>46</v>
      </c>
      <c r="B1049" t="s">
        <v>722</v>
      </c>
      <c r="C1049" t="s">
        <v>299</v>
      </c>
      <c r="D1049" t="s">
        <v>300</v>
      </c>
      <c r="E1049" t="s">
        <v>1879</v>
      </c>
      <c r="F1049" t="s">
        <v>1880</v>
      </c>
      <c r="G1049" t="s">
        <v>106</v>
      </c>
      <c r="H1049" t="s">
        <v>107</v>
      </c>
      <c r="I1049" t="s">
        <v>1881</v>
      </c>
      <c r="J1049" t="s">
        <v>1882</v>
      </c>
      <c r="K1049" t="s">
        <v>2128</v>
      </c>
      <c r="L1049" t="s">
        <v>2129</v>
      </c>
      <c r="M1049" t="s">
        <v>2136</v>
      </c>
      <c r="N1049" t="s">
        <v>2137</v>
      </c>
      <c r="O1049" t="s">
        <v>1615</v>
      </c>
      <c r="P1049" t="s">
        <v>1616</v>
      </c>
      <c r="Q1049">
        <v>1260</v>
      </c>
      <c r="R1049">
        <v>0</v>
      </c>
      <c r="S1049">
        <v>1260</v>
      </c>
    </row>
    <row r="1050" spans="1:19" x14ac:dyDescent="0.25">
      <c r="A1050" t="s">
        <v>46</v>
      </c>
      <c r="B1050" t="s">
        <v>722</v>
      </c>
      <c r="C1050" t="s">
        <v>299</v>
      </c>
      <c r="D1050" t="s">
        <v>300</v>
      </c>
      <c r="E1050" t="s">
        <v>1879</v>
      </c>
      <c r="F1050" t="s">
        <v>1880</v>
      </c>
      <c r="G1050" t="s">
        <v>106</v>
      </c>
      <c r="H1050" t="s">
        <v>107</v>
      </c>
      <c r="I1050" t="s">
        <v>1881</v>
      </c>
      <c r="J1050" t="s">
        <v>1882</v>
      </c>
      <c r="K1050" t="s">
        <v>2128</v>
      </c>
      <c r="L1050" t="s">
        <v>2129</v>
      </c>
      <c r="M1050" t="s">
        <v>2138</v>
      </c>
      <c r="N1050" t="s">
        <v>2139</v>
      </c>
      <c r="O1050" t="s">
        <v>1615</v>
      </c>
      <c r="P1050" t="s">
        <v>1616</v>
      </c>
      <c r="Q1050">
        <v>27000</v>
      </c>
      <c r="R1050">
        <v>0</v>
      </c>
      <c r="S1050">
        <v>27000</v>
      </c>
    </row>
    <row r="1051" spans="1:19" x14ac:dyDescent="0.25">
      <c r="A1051" t="s">
        <v>46</v>
      </c>
      <c r="B1051" t="s">
        <v>722</v>
      </c>
      <c r="C1051" t="s">
        <v>299</v>
      </c>
      <c r="D1051" t="s">
        <v>300</v>
      </c>
      <c r="E1051" t="s">
        <v>1879</v>
      </c>
      <c r="F1051" t="s">
        <v>1880</v>
      </c>
      <c r="G1051" t="s">
        <v>106</v>
      </c>
      <c r="H1051" t="s">
        <v>107</v>
      </c>
      <c r="I1051" t="s">
        <v>1881</v>
      </c>
      <c r="J1051" t="s">
        <v>1882</v>
      </c>
      <c r="K1051" t="s">
        <v>2128</v>
      </c>
      <c r="L1051" t="s">
        <v>2129</v>
      </c>
      <c r="M1051" t="s">
        <v>2140</v>
      </c>
      <c r="N1051" t="s">
        <v>2141</v>
      </c>
      <c r="O1051" t="s">
        <v>1615</v>
      </c>
      <c r="P1051" t="s">
        <v>1616</v>
      </c>
      <c r="Q1051">
        <v>3166.9</v>
      </c>
      <c r="R1051">
        <v>0</v>
      </c>
      <c r="S1051">
        <v>3166.9</v>
      </c>
    </row>
    <row r="1052" spans="1:19" x14ac:dyDescent="0.25">
      <c r="A1052" t="s">
        <v>46</v>
      </c>
      <c r="B1052" t="s">
        <v>722</v>
      </c>
      <c r="C1052" t="s">
        <v>299</v>
      </c>
      <c r="D1052" t="s">
        <v>300</v>
      </c>
      <c r="E1052" t="s">
        <v>1879</v>
      </c>
      <c r="F1052" t="s">
        <v>1880</v>
      </c>
      <c r="G1052" t="s">
        <v>106</v>
      </c>
      <c r="H1052" t="s">
        <v>107</v>
      </c>
      <c r="I1052" t="s">
        <v>1881</v>
      </c>
      <c r="J1052" t="s">
        <v>1882</v>
      </c>
      <c r="K1052" t="s">
        <v>2128</v>
      </c>
      <c r="L1052" t="s">
        <v>2129</v>
      </c>
      <c r="M1052" t="s">
        <v>2142</v>
      </c>
      <c r="N1052" t="s">
        <v>2143</v>
      </c>
      <c r="O1052" t="s">
        <v>1615</v>
      </c>
      <c r="P1052" t="s">
        <v>1616</v>
      </c>
      <c r="Q1052">
        <v>7500</v>
      </c>
      <c r="R1052">
        <v>0</v>
      </c>
      <c r="S1052">
        <v>7500</v>
      </c>
    </row>
    <row r="1053" spans="1:19" x14ac:dyDescent="0.25">
      <c r="A1053" t="s">
        <v>46</v>
      </c>
      <c r="B1053" t="s">
        <v>722</v>
      </c>
      <c r="C1053" t="s">
        <v>299</v>
      </c>
      <c r="D1053" t="s">
        <v>300</v>
      </c>
      <c r="E1053" t="s">
        <v>1879</v>
      </c>
      <c r="F1053" t="s">
        <v>1880</v>
      </c>
      <c r="G1053" t="s">
        <v>106</v>
      </c>
      <c r="H1053" t="s">
        <v>107</v>
      </c>
      <c r="I1053" t="s">
        <v>1881</v>
      </c>
      <c r="J1053" t="s">
        <v>1882</v>
      </c>
      <c r="K1053" t="s">
        <v>2128</v>
      </c>
      <c r="L1053" t="s">
        <v>2129</v>
      </c>
      <c r="M1053" t="s">
        <v>2144</v>
      </c>
      <c r="N1053" t="s">
        <v>2145</v>
      </c>
      <c r="O1053" t="s">
        <v>1615</v>
      </c>
      <c r="P1053" t="s">
        <v>1616</v>
      </c>
      <c r="Q1053">
        <v>1002</v>
      </c>
      <c r="R1053">
        <v>0</v>
      </c>
      <c r="S1053">
        <v>1002</v>
      </c>
    </row>
    <row r="1054" spans="1:19" x14ac:dyDescent="0.25">
      <c r="A1054" t="s">
        <v>46</v>
      </c>
      <c r="B1054" t="s">
        <v>722</v>
      </c>
      <c r="C1054" t="s">
        <v>299</v>
      </c>
      <c r="D1054" t="s">
        <v>300</v>
      </c>
      <c r="E1054" t="s">
        <v>1879</v>
      </c>
      <c r="F1054" t="s">
        <v>1880</v>
      </c>
      <c r="G1054" t="s">
        <v>106</v>
      </c>
      <c r="H1054" t="s">
        <v>107</v>
      </c>
      <c r="I1054" t="s">
        <v>1881</v>
      </c>
      <c r="J1054" t="s">
        <v>1882</v>
      </c>
      <c r="K1054" t="s">
        <v>2128</v>
      </c>
      <c r="L1054" t="s">
        <v>2129</v>
      </c>
      <c r="M1054" t="s">
        <v>2146</v>
      </c>
      <c r="N1054" t="s">
        <v>2147</v>
      </c>
      <c r="O1054" t="s">
        <v>1540</v>
      </c>
      <c r="P1054" t="s">
        <v>1541</v>
      </c>
      <c r="Q1054">
        <v>209171.20000000001</v>
      </c>
      <c r="R1054">
        <v>0</v>
      </c>
      <c r="S1054">
        <v>209171.20000000001</v>
      </c>
    </row>
    <row r="1055" spans="1:19" x14ac:dyDescent="0.25">
      <c r="A1055" t="s">
        <v>46</v>
      </c>
      <c r="B1055" t="s">
        <v>722</v>
      </c>
      <c r="C1055" t="s">
        <v>299</v>
      </c>
      <c r="D1055" t="s">
        <v>300</v>
      </c>
      <c r="E1055" t="s">
        <v>1879</v>
      </c>
      <c r="F1055" t="s">
        <v>1880</v>
      </c>
      <c r="G1055" t="s">
        <v>106</v>
      </c>
      <c r="H1055" t="s">
        <v>107</v>
      </c>
      <c r="I1055" t="s">
        <v>1881</v>
      </c>
      <c r="J1055" t="s">
        <v>1882</v>
      </c>
      <c r="K1055" t="s">
        <v>2148</v>
      </c>
      <c r="L1055" t="s">
        <v>2149</v>
      </c>
      <c r="M1055" t="s">
        <v>2150</v>
      </c>
      <c r="N1055" t="s">
        <v>2151</v>
      </c>
      <c r="O1055" t="s">
        <v>74</v>
      </c>
      <c r="P1055" t="s">
        <v>75</v>
      </c>
      <c r="Q1055">
        <v>229.6</v>
      </c>
      <c r="R1055">
        <v>0</v>
      </c>
      <c r="S1055">
        <v>229.6</v>
      </c>
    </row>
    <row r="1056" spans="1:19" x14ac:dyDescent="0.25">
      <c r="A1056" t="s">
        <v>46</v>
      </c>
      <c r="B1056" t="s">
        <v>722</v>
      </c>
      <c r="C1056" t="s">
        <v>299</v>
      </c>
      <c r="D1056" t="s">
        <v>300</v>
      </c>
      <c r="E1056" t="s">
        <v>1879</v>
      </c>
      <c r="F1056" t="s">
        <v>1880</v>
      </c>
      <c r="G1056" t="s">
        <v>106</v>
      </c>
      <c r="H1056" t="s">
        <v>107</v>
      </c>
      <c r="I1056" t="s">
        <v>1881</v>
      </c>
      <c r="J1056" t="s">
        <v>1882</v>
      </c>
      <c r="K1056" t="s">
        <v>2148</v>
      </c>
      <c r="L1056" t="s">
        <v>2149</v>
      </c>
      <c r="M1056" t="s">
        <v>2152</v>
      </c>
      <c r="N1056" t="s">
        <v>2153</v>
      </c>
      <c r="O1056" t="s">
        <v>74</v>
      </c>
      <c r="P1056" t="s">
        <v>75</v>
      </c>
      <c r="Q1056">
        <v>81.3</v>
      </c>
      <c r="R1056">
        <v>18.7</v>
      </c>
      <c r="S1056">
        <v>100</v>
      </c>
    </row>
    <row r="1057" spans="1:19" x14ac:dyDescent="0.25">
      <c r="A1057" t="s">
        <v>46</v>
      </c>
      <c r="B1057" t="s">
        <v>722</v>
      </c>
      <c r="C1057" t="s">
        <v>299</v>
      </c>
      <c r="D1057" t="s">
        <v>300</v>
      </c>
      <c r="E1057" t="s">
        <v>1879</v>
      </c>
      <c r="F1057" t="s">
        <v>1880</v>
      </c>
      <c r="G1057" t="s">
        <v>106</v>
      </c>
      <c r="H1057" t="s">
        <v>107</v>
      </c>
      <c r="I1057" t="s">
        <v>1881</v>
      </c>
      <c r="J1057" t="s">
        <v>1882</v>
      </c>
      <c r="K1057" t="s">
        <v>2154</v>
      </c>
      <c r="L1057" t="s">
        <v>2155</v>
      </c>
      <c r="M1057" t="s">
        <v>2156</v>
      </c>
      <c r="N1057" t="s">
        <v>2157</v>
      </c>
      <c r="O1057" t="s">
        <v>74</v>
      </c>
      <c r="P1057" t="s">
        <v>75</v>
      </c>
      <c r="Q1057">
        <v>4986.8999999999996</v>
      </c>
      <c r="R1057">
        <v>1147.0999999999999</v>
      </c>
      <c r="S1057">
        <v>6134</v>
      </c>
    </row>
    <row r="1058" spans="1:19" x14ac:dyDescent="0.25">
      <c r="A1058" t="s">
        <v>46</v>
      </c>
      <c r="B1058" t="s">
        <v>722</v>
      </c>
      <c r="C1058" t="s">
        <v>299</v>
      </c>
      <c r="D1058" t="s">
        <v>300</v>
      </c>
      <c r="E1058" t="s">
        <v>1879</v>
      </c>
      <c r="F1058" t="s">
        <v>1880</v>
      </c>
      <c r="G1058" t="s">
        <v>106</v>
      </c>
      <c r="H1058" t="s">
        <v>107</v>
      </c>
      <c r="I1058" t="s">
        <v>1881</v>
      </c>
      <c r="J1058" t="s">
        <v>1882</v>
      </c>
      <c r="K1058" t="s">
        <v>2154</v>
      </c>
      <c r="L1058" t="s">
        <v>2155</v>
      </c>
      <c r="M1058" t="s">
        <v>2156</v>
      </c>
      <c r="N1058" t="s">
        <v>2157</v>
      </c>
      <c r="O1058" t="s">
        <v>154</v>
      </c>
      <c r="P1058" t="s">
        <v>155</v>
      </c>
      <c r="Q1058">
        <v>406.5</v>
      </c>
      <c r="R1058">
        <v>93.5</v>
      </c>
      <c r="S1058">
        <v>500</v>
      </c>
    </row>
    <row r="1059" spans="1:19" x14ac:dyDescent="0.25">
      <c r="A1059" t="s">
        <v>46</v>
      </c>
      <c r="B1059" t="s">
        <v>722</v>
      </c>
      <c r="C1059" t="s">
        <v>299</v>
      </c>
      <c r="D1059" t="s">
        <v>300</v>
      </c>
      <c r="E1059" t="s">
        <v>1879</v>
      </c>
      <c r="F1059" t="s">
        <v>1880</v>
      </c>
      <c r="G1059" t="s">
        <v>733</v>
      </c>
      <c r="H1059" t="s">
        <v>734</v>
      </c>
      <c r="I1059" t="s">
        <v>735</v>
      </c>
      <c r="J1059" t="s">
        <v>736</v>
      </c>
      <c r="K1059" t="s">
        <v>1496</v>
      </c>
      <c r="L1059" t="s">
        <v>1497</v>
      </c>
      <c r="M1059" t="s">
        <v>2158</v>
      </c>
      <c r="N1059" t="s">
        <v>2159</v>
      </c>
      <c r="O1059" t="s">
        <v>74</v>
      </c>
      <c r="P1059" t="s">
        <v>75</v>
      </c>
      <c r="Q1059">
        <v>122</v>
      </c>
      <c r="R1059">
        <v>28</v>
      </c>
      <c r="S1059">
        <v>150</v>
      </c>
    </row>
    <row r="1060" spans="1:19" x14ac:dyDescent="0.25">
      <c r="A1060" t="s">
        <v>46</v>
      </c>
      <c r="B1060" t="s">
        <v>722</v>
      </c>
      <c r="C1060" t="s">
        <v>299</v>
      </c>
      <c r="D1060" t="s">
        <v>300</v>
      </c>
      <c r="E1060" t="s">
        <v>1879</v>
      </c>
      <c r="F1060" t="s">
        <v>1880</v>
      </c>
      <c r="G1060" t="s">
        <v>106</v>
      </c>
      <c r="H1060" t="s">
        <v>107</v>
      </c>
      <c r="I1060" t="s">
        <v>303</v>
      </c>
      <c r="J1060" t="s">
        <v>304</v>
      </c>
      <c r="K1060" t="s">
        <v>2116</v>
      </c>
      <c r="L1060" t="s">
        <v>2117</v>
      </c>
      <c r="M1060" t="s">
        <v>2160</v>
      </c>
      <c r="N1060" t="s">
        <v>2161</v>
      </c>
      <c r="O1060" t="s">
        <v>1615</v>
      </c>
      <c r="P1060" t="s">
        <v>1616</v>
      </c>
      <c r="Q1060">
        <v>0</v>
      </c>
      <c r="R1060">
        <v>716081.9</v>
      </c>
      <c r="S1060">
        <v>716081.9</v>
      </c>
    </row>
    <row r="1061" spans="1:19" x14ac:dyDescent="0.25">
      <c r="A1061" t="s">
        <v>46</v>
      </c>
      <c r="B1061" t="s">
        <v>722</v>
      </c>
      <c r="C1061" t="s">
        <v>299</v>
      </c>
      <c r="D1061" t="s">
        <v>300</v>
      </c>
      <c r="E1061" t="s">
        <v>1879</v>
      </c>
      <c r="F1061" t="s">
        <v>1880</v>
      </c>
      <c r="G1061" t="s">
        <v>106</v>
      </c>
      <c r="H1061" t="s">
        <v>107</v>
      </c>
      <c r="I1061" t="s">
        <v>303</v>
      </c>
      <c r="J1061" t="s">
        <v>304</v>
      </c>
      <c r="K1061" t="s">
        <v>2116</v>
      </c>
      <c r="L1061" t="s">
        <v>2117</v>
      </c>
      <c r="M1061" t="s">
        <v>2162</v>
      </c>
      <c r="N1061" t="s">
        <v>2163</v>
      </c>
      <c r="O1061" t="s">
        <v>1615</v>
      </c>
      <c r="P1061" t="s">
        <v>1616</v>
      </c>
      <c r="Q1061">
        <v>49370.7</v>
      </c>
      <c r="R1061">
        <v>-49370.7</v>
      </c>
      <c r="S1061">
        <v>0</v>
      </c>
    </row>
    <row r="1062" spans="1:19" x14ac:dyDescent="0.25">
      <c r="A1062" t="s">
        <v>46</v>
      </c>
      <c r="B1062" t="s">
        <v>722</v>
      </c>
      <c r="C1062" t="s">
        <v>299</v>
      </c>
      <c r="D1062" t="s">
        <v>300</v>
      </c>
      <c r="E1062" t="s">
        <v>1879</v>
      </c>
      <c r="F1062" t="s">
        <v>1880</v>
      </c>
      <c r="G1062" t="s">
        <v>106</v>
      </c>
      <c r="H1062" t="s">
        <v>107</v>
      </c>
      <c r="I1062" t="s">
        <v>303</v>
      </c>
      <c r="J1062" t="s">
        <v>304</v>
      </c>
      <c r="K1062" t="s">
        <v>2116</v>
      </c>
      <c r="L1062" t="s">
        <v>2117</v>
      </c>
      <c r="M1062" t="s">
        <v>2164</v>
      </c>
      <c r="N1062" t="s">
        <v>2165</v>
      </c>
      <c r="O1062" t="s">
        <v>138</v>
      </c>
      <c r="P1062" t="s">
        <v>139</v>
      </c>
      <c r="Q1062">
        <v>808.3</v>
      </c>
      <c r="R1062">
        <v>-808.3</v>
      </c>
      <c r="S1062">
        <v>0</v>
      </c>
    </row>
    <row r="1063" spans="1:19" x14ac:dyDescent="0.25">
      <c r="A1063" t="s">
        <v>46</v>
      </c>
      <c r="B1063" t="s">
        <v>722</v>
      </c>
      <c r="C1063" t="s">
        <v>299</v>
      </c>
      <c r="D1063" t="s">
        <v>300</v>
      </c>
      <c r="E1063" t="s">
        <v>1879</v>
      </c>
      <c r="F1063" t="s">
        <v>1880</v>
      </c>
      <c r="G1063" t="s">
        <v>106</v>
      </c>
      <c r="H1063" t="s">
        <v>107</v>
      </c>
      <c r="I1063" t="s">
        <v>303</v>
      </c>
      <c r="J1063" t="s">
        <v>304</v>
      </c>
      <c r="K1063" t="s">
        <v>2116</v>
      </c>
      <c r="L1063" t="s">
        <v>2117</v>
      </c>
      <c r="M1063" t="s">
        <v>2164</v>
      </c>
      <c r="N1063" t="s">
        <v>2165</v>
      </c>
      <c r="O1063" t="s">
        <v>1540</v>
      </c>
      <c r="P1063" t="s">
        <v>1541</v>
      </c>
      <c r="Q1063">
        <v>7274.9</v>
      </c>
      <c r="R1063">
        <v>-7274.9</v>
      </c>
      <c r="S1063">
        <v>0</v>
      </c>
    </row>
    <row r="1064" spans="1:19" x14ac:dyDescent="0.25">
      <c r="A1064" t="s">
        <v>46</v>
      </c>
      <c r="B1064" t="s">
        <v>722</v>
      </c>
      <c r="C1064" t="s">
        <v>299</v>
      </c>
      <c r="D1064" t="s">
        <v>300</v>
      </c>
      <c r="E1064" t="s">
        <v>1879</v>
      </c>
      <c r="F1064" t="s">
        <v>1880</v>
      </c>
      <c r="G1064" t="s">
        <v>106</v>
      </c>
      <c r="H1064" t="s">
        <v>107</v>
      </c>
      <c r="I1064" t="s">
        <v>303</v>
      </c>
      <c r="J1064" t="s">
        <v>304</v>
      </c>
      <c r="K1064" t="s">
        <v>2116</v>
      </c>
      <c r="L1064" t="s">
        <v>2117</v>
      </c>
      <c r="M1064" t="s">
        <v>2164</v>
      </c>
      <c r="N1064" t="s">
        <v>2165</v>
      </c>
      <c r="O1064" t="s">
        <v>1615</v>
      </c>
      <c r="P1064" t="s">
        <v>1616</v>
      </c>
      <c r="Q1064">
        <v>2010.1</v>
      </c>
      <c r="R1064">
        <v>-2010.1</v>
      </c>
      <c r="S1064">
        <v>0</v>
      </c>
    </row>
    <row r="1065" spans="1:19" x14ac:dyDescent="0.25">
      <c r="A1065" t="s">
        <v>46</v>
      </c>
      <c r="B1065" t="s">
        <v>722</v>
      </c>
      <c r="C1065" t="s">
        <v>299</v>
      </c>
      <c r="D1065" t="s">
        <v>300</v>
      </c>
      <c r="E1065" t="s">
        <v>1879</v>
      </c>
      <c r="F1065" t="s">
        <v>1880</v>
      </c>
      <c r="G1065" t="s">
        <v>106</v>
      </c>
      <c r="H1065" t="s">
        <v>107</v>
      </c>
      <c r="I1065" t="s">
        <v>303</v>
      </c>
      <c r="J1065" t="s">
        <v>304</v>
      </c>
      <c r="K1065" t="s">
        <v>2116</v>
      </c>
      <c r="L1065" t="s">
        <v>2117</v>
      </c>
      <c r="M1065" t="s">
        <v>2166</v>
      </c>
      <c r="N1065" t="s">
        <v>2167</v>
      </c>
      <c r="O1065" t="s">
        <v>1540</v>
      </c>
      <c r="P1065" t="s">
        <v>1541</v>
      </c>
      <c r="Q1065">
        <v>101650</v>
      </c>
      <c r="R1065">
        <v>8850</v>
      </c>
      <c r="S1065">
        <v>110500</v>
      </c>
    </row>
    <row r="1066" spans="1:19" x14ac:dyDescent="0.25">
      <c r="A1066" t="s">
        <v>46</v>
      </c>
      <c r="B1066" t="s">
        <v>722</v>
      </c>
      <c r="C1066" t="s">
        <v>299</v>
      </c>
      <c r="D1066" t="s">
        <v>300</v>
      </c>
      <c r="E1066" t="s">
        <v>1879</v>
      </c>
      <c r="F1066" t="s">
        <v>1880</v>
      </c>
      <c r="G1066" t="s">
        <v>106</v>
      </c>
      <c r="H1066" t="s">
        <v>107</v>
      </c>
      <c r="I1066" t="s">
        <v>303</v>
      </c>
      <c r="J1066" t="s">
        <v>304</v>
      </c>
      <c r="K1066" t="s">
        <v>2116</v>
      </c>
      <c r="L1066" t="s">
        <v>2117</v>
      </c>
      <c r="M1066" t="s">
        <v>2168</v>
      </c>
      <c r="N1066" t="s">
        <v>2169</v>
      </c>
      <c r="O1066" t="s">
        <v>138</v>
      </c>
      <c r="P1066" t="s">
        <v>139</v>
      </c>
      <c r="Q1066">
        <v>0</v>
      </c>
      <c r="R1066">
        <v>32373.5</v>
      </c>
      <c r="S1066">
        <v>32373.5</v>
      </c>
    </row>
    <row r="1067" spans="1:19" x14ac:dyDescent="0.25">
      <c r="A1067" t="s">
        <v>46</v>
      </c>
      <c r="B1067" t="s">
        <v>722</v>
      </c>
      <c r="C1067" t="s">
        <v>299</v>
      </c>
      <c r="D1067" t="s">
        <v>300</v>
      </c>
      <c r="E1067" t="s">
        <v>1879</v>
      </c>
      <c r="F1067" t="s">
        <v>1880</v>
      </c>
      <c r="G1067" t="s">
        <v>106</v>
      </c>
      <c r="H1067" t="s">
        <v>107</v>
      </c>
      <c r="I1067" t="s">
        <v>303</v>
      </c>
      <c r="J1067" t="s">
        <v>304</v>
      </c>
      <c r="K1067" t="s">
        <v>2116</v>
      </c>
      <c r="L1067" t="s">
        <v>2117</v>
      </c>
      <c r="M1067" t="s">
        <v>2168</v>
      </c>
      <c r="N1067" t="s">
        <v>2169</v>
      </c>
      <c r="O1067" t="s">
        <v>1540</v>
      </c>
      <c r="P1067" t="s">
        <v>1541</v>
      </c>
      <c r="Q1067">
        <v>0</v>
      </c>
      <c r="R1067">
        <v>291370.90000000002</v>
      </c>
      <c r="S1067">
        <v>291370.90000000002</v>
      </c>
    </row>
    <row r="1068" spans="1:19" x14ac:dyDescent="0.25">
      <c r="A1068" t="s">
        <v>46</v>
      </c>
      <c r="B1068" t="s">
        <v>722</v>
      </c>
      <c r="C1068" t="s">
        <v>299</v>
      </c>
      <c r="D1068" t="s">
        <v>300</v>
      </c>
      <c r="E1068" t="s">
        <v>1879</v>
      </c>
      <c r="F1068" t="s">
        <v>1880</v>
      </c>
      <c r="G1068" t="s">
        <v>106</v>
      </c>
      <c r="H1068" t="s">
        <v>107</v>
      </c>
      <c r="I1068" t="s">
        <v>303</v>
      </c>
      <c r="J1068" t="s">
        <v>304</v>
      </c>
      <c r="K1068" t="s">
        <v>2116</v>
      </c>
      <c r="L1068" t="s">
        <v>2117</v>
      </c>
      <c r="M1068" t="s">
        <v>2168</v>
      </c>
      <c r="N1068" t="s">
        <v>2169</v>
      </c>
      <c r="O1068" t="s">
        <v>1615</v>
      </c>
      <c r="P1068" t="s">
        <v>1616</v>
      </c>
      <c r="Q1068">
        <v>0</v>
      </c>
      <c r="R1068">
        <v>93145.5</v>
      </c>
      <c r="S1068">
        <v>93145.5</v>
      </c>
    </row>
    <row r="1069" spans="1:19" x14ac:dyDescent="0.25">
      <c r="A1069" t="s">
        <v>46</v>
      </c>
      <c r="B1069" t="s">
        <v>722</v>
      </c>
      <c r="C1069" t="s">
        <v>299</v>
      </c>
      <c r="D1069" t="s">
        <v>300</v>
      </c>
      <c r="E1069" t="s">
        <v>723</v>
      </c>
      <c r="F1069" t="s">
        <v>724</v>
      </c>
      <c r="G1069" t="s">
        <v>106</v>
      </c>
      <c r="H1069" t="s">
        <v>107</v>
      </c>
      <c r="I1069" t="s">
        <v>303</v>
      </c>
      <c r="J1069" t="s">
        <v>304</v>
      </c>
      <c r="K1069" t="s">
        <v>1999</v>
      </c>
      <c r="L1069" t="s">
        <v>2000</v>
      </c>
      <c r="M1069" t="s">
        <v>2001</v>
      </c>
      <c r="N1069" t="s">
        <v>55</v>
      </c>
      <c r="O1069" t="s">
        <v>56</v>
      </c>
      <c r="P1069" t="s">
        <v>57</v>
      </c>
      <c r="Q1069">
        <v>240851</v>
      </c>
      <c r="R1069">
        <v>98721</v>
      </c>
      <c r="S1069">
        <v>339572</v>
      </c>
    </row>
    <row r="1070" spans="1:19" x14ac:dyDescent="0.25">
      <c r="A1070" t="s">
        <v>46</v>
      </c>
      <c r="B1070" t="s">
        <v>722</v>
      </c>
      <c r="C1070" t="s">
        <v>299</v>
      </c>
      <c r="D1070" t="s">
        <v>300</v>
      </c>
      <c r="E1070" t="s">
        <v>723</v>
      </c>
      <c r="F1070" t="s">
        <v>724</v>
      </c>
      <c r="G1070" t="s">
        <v>106</v>
      </c>
      <c r="H1070" t="s">
        <v>107</v>
      </c>
      <c r="I1070" t="s">
        <v>303</v>
      </c>
      <c r="J1070" t="s">
        <v>304</v>
      </c>
      <c r="K1070" t="s">
        <v>743</v>
      </c>
      <c r="L1070" t="s">
        <v>744</v>
      </c>
      <c r="M1070" t="s">
        <v>2170</v>
      </c>
      <c r="N1070" t="s">
        <v>257</v>
      </c>
      <c r="O1070" t="s">
        <v>242</v>
      </c>
      <c r="P1070" t="s">
        <v>243</v>
      </c>
      <c r="Q1070">
        <v>35984.199999999997</v>
      </c>
      <c r="R1070">
        <v>3299.3</v>
      </c>
      <c r="S1070">
        <v>39283.5</v>
      </c>
    </row>
    <row r="1071" spans="1:19" x14ac:dyDescent="0.25">
      <c r="A1071" t="s">
        <v>46</v>
      </c>
      <c r="B1071" t="s">
        <v>722</v>
      </c>
      <c r="C1071" t="s">
        <v>299</v>
      </c>
      <c r="D1071" t="s">
        <v>300</v>
      </c>
      <c r="E1071" t="s">
        <v>723</v>
      </c>
      <c r="F1071" t="s">
        <v>724</v>
      </c>
      <c r="G1071" t="s">
        <v>106</v>
      </c>
      <c r="H1071" t="s">
        <v>107</v>
      </c>
      <c r="I1071" t="s">
        <v>303</v>
      </c>
      <c r="J1071" t="s">
        <v>304</v>
      </c>
      <c r="K1071" t="s">
        <v>743</v>
      </c>
      <c r="L1071" t="s">
        <v>744</v>
      </c>
      <c r="M1071" t="s">
        <v>2170</v>
      </c>
      <c r="N1071" t="s">
        <v>257</v>
      </c>
      <c r="O1071" t="s">
        <v>244</v>
      </c>
      <c r="P1071" t="s">
        <v>245</v>
      </c>
      <c r="Q1071">
        <v>325.2</v>
      </c>
      <c r="R1071">
        <v>74.8</v>
      </c>
      <c r="S1071">
        <v>400</v>
      </c>
    </row>
    <row r="1072" spans="1:19" x14ac:dyDescent="0.25">
      <c r="A1072" t="s">
        <v>46</v>
      </c>
      <c r="B1072" t="s">
        <v>722</v>
      </c>
      <c r="C1072" t="s">
        <v>299</v>
      </c>
      <c r="D1072" t="s">
        <v>300</v>
      </c>
      <c r="E1072" t="s">
        <v>723</v>
      </c>
      <c r="F1072" t="s">
        <v>724</v>
      </c>
      <c r="G1072" t="s">
        <v>106</v>
      </c>
      <c r="H1072" t="s">
        <v>107</v>
      </c>
      <c r="I1072" t="s">
        <v>303</v>
      </c>
      <c r="J1072" t="s">
        <v>304</v>
      </c>
      <c r="K1072" t="s">
        <v>743</v>
      </c>
      <c r="L1072" t="s">
        <v>744</v>
      </c>
      <c r="M1072" t="s">
        <v>2170</v>
      </c>
      <c r="N1072" t="s">
        <v>257</v>
      </c>
      <c r="O1072" t="s">
        <v>246</v>
      </c>
      <c r="P1072" t="s">
        <v>247</v>
      </c>
      <c r="Q1072">
        <v>10867.1</v>
      </c>
      <c r="R1072">
        <v>996.4</v>
      </c>
      <c r="S1072">
        <v>11863.5</v>
      </c>
    </row>
    <row r="1073" spans="1:19" x14ac:dyDescent="0.25">
      <c r="A1073" t="s">
        <v>46</v>
      </c>
      <c r="B1073" t="s">
        <v>722</v>
      </c>
      <c r="C1073" t="s">
        <v>299</v>
      </c>
      <c r="D1073" t="s">
        <v>300</v>
      </c>
      <c r="E1073" t="s">
        <v>723</v>
      </c>
      <c r="F1073" t="s">
        <v>724</v>
      </c>
      <c r="G1073" t="s">
        <v>106</v>
      </c>
      <c r="H1073" t="s">
        <v>107</v>
      </c>
      <c r="I1073" t="s">
        <v>303</v>
      </c>
      <c r="J1073" t="s">
        <v>304</v>
      </c>
      <c r="K1073" t="s">
        <v>743</v>
      </c>
      <c r="L1073" t="s">
        <v>744</v>
      </c>
      <c r="M1073" t="s">
        <v>2170</v>
      </c>
      <c r="N1073" t="s">
        <v>257</v>
      </c>
      <c r="O1073" t="s">
        <v>82</v>
      </c>
      <c r="P1073" t="s">
        <v>83</v>
      </c>
      <c r="Q1073">
        <v>726.8</v>
      </c>
      <c r="R1073">
        <v>167.2</v>
      </c>
      <c r="S1073">
        <v>894</v>
      </c>
    </row>
    <row r="1074" spans="1:19" x14ac:dyDescent="0.25">
      <c r="A1074" t="s">
        <v>46</v>
      </c>
      <c r="B1074" t="s">
        <v>722</v>
      </c>
      <c r="C1074" t="s">
        <v>299</v>
      </c>
      <c r="D1074" t="s">
        <v>300</v>
      </c>
      <c r="E1074" t="s">
        <v>723</v>
      </c>
      <c r="F1074" t="s">
        <v>724</v>
      </c>
      <c r="G1074" t="s">
        <v>106</v>
      </c>
      <c r="H1074" t="s">
        <v>107</v>
      </c>
      <c r="I1074" t="s">
        <v>303</v>
      </c>
      <c r="J1074" t="s">
        <v>304</v>
      </c>
      <c r="K1074" t="s">
        <v>743</v>
      </c>
      <c r="L1074" t="s">
        <v>744</v>
      </c>
      <c r="M1074" t="s">
        <v>2170</v>
      </c>
      <c r="N1074" t="s">
        <v>257</v>
      </c>
      <c r="O1074" t="s">
        <v>102</v>
      </c>
      <c r="P1074" t="s">
        <v>103</v>
      </c>
      <c r="Q1074">
        <v>379.6</v>
      </c>
      <c r="R1074">
        <v>87.3</v>
      </c>
      <c r="S1074">
        <v>466.90000000000003</v>
      </c>
    </row>
    <row r="1075" spans="1:19" x14ac:dyDescent="0.25">
      <c r="A1075" t="s">
        <v>46</v>
      </c>
      <c r="B1075" t="s">
        <v>722</v>
      </c>
      <c r="C1075" t="s">
        <v>299</v>
      </c>
      <c r="D1075" t="s">
        <v>300</v>
      </c>
      <c r="E1075" t="s">
        <v>723</v>
      </c>
      <c r="F1075" t="s">
        <v>724</v>
      </c>
      <c r="G1075" t="s">
        <v>106</v>
      </c>
      <c r="H1075" t="s">
        <v>107</v>
      </c>
      <c r="I1075" t="s">
        <v>303</v>
      </c>
      <c r="J1075" t="s">
        <v>304</v>
      </c>
      <c r="K1075" t="s">
        <v>743</v>
      </c>
      <c r="L1075" t="s">
        <v>744</v>
      </c>
      <c r="M1075" t="s">
        <v>2170</v>
      </c>
      <c r="N1075" t="s">
        <v>257</v>
      </c>
      <c r="O1075" t="s">
        <v>250</v>
      </c>
      <c r="P1075" t="s">
        <v>251</v>
      </c>
      <c r="Q1075">
        <v>1.6</v>
      </c>
      <c r="R1075">
        <v>0.4</v>
      </c>
      <c r="S1075">
        <v>2</v>
      </c>
    </row>
    <row r="1076" spans="1:19" x14ac:dyDescent="0.25">
      <c r="A1076" t="s">
        <v>46</v>
      </c>
      <c r="B1076" t="s">
        <v>722</v>
      </c>
      <c r="C1076" t="s">
        <v>299</v>
      </c>
      <c r="D1076" t="s">
        <v>300</v>
      </c>
      <c r="E1076" t="s">
        <v>723</v>
      </c>
      <c r="F1076" t="s">
        <v>724</v>
      </c>
      <c r="G1076" t="s">
        <v>106</v>
      </c>
      <c r="H1076" t="s">
        <v>107</v>
      </c>
      <c r="I1076" t="s">
        <v>303</v>
      </c>
      <c r="J1076" t="s">
        <v>304</v>
      </c>
      <c r="K1076" t="s">
        <v>743</v>
      </c>
      <c r="L1076" t="s">
        <v>744</v>
      </c>
      <c r="M1076" t="s">
        <v>1980</v>
      </c>
      <c r="N1076" t="s">
        <v>218</v>
      </c>
      <c r="O1076" t="s">
        <v>102</v>
      </c>
      <c r="P1076" t="s">
        <v>103</v>
      </c>
      <c r="Q1076">
        <v>130.20000000000002</v>
      </c>
      <c r="R1076">
        <v>12.3</v>
      </c>
      <c r="S1076">
        <v>142.50000000000003</v>
      </c>
    </row>
    <row r="1077" spans="1:19" x14ac:dyDescent="0.25">
      <c r="A1077" t="s">
        <v>46</v>
      </c>
      <c r="B1077" t="s">
        <v>722</v>
      </c>
      <c r="C1077" t="s">
        <v>299</v>
      </c>
      <c r="D1077" t="s">
        <v>300</v>
      </c>
      <c r="E1077" t="s">
        <v>723</v>
      </c>
      <c r="F1077" t="s">
        <v>724</v>
      </c>
      <c r="G1077" t="s">
        <v>106</v>
      </c>
      <c r="H1077" t="s">
        <v>107</v>
      </c>
      <c r="I1077" t="s">
        <v>303</v>
      </c>
      <c r="J1077" t="s">
        <v>304</v>
      </c>
      <c r="K1077" t="s">
        <v>743</v>
      </c>
      <c r="L1077" t="s">
        <v>744</v>
      </c>
      <c r="M1077" t="s">
        <v>2171</v>
      </c>
      <c r="N1077" t="s">
        <v>267</v>
      </c>
      <c r="O1077" t="s">
        <v>102</v>
      </c>
      <c r="P1077" t="s">
        <v>103</v>
      </c>
      <c r="Q1077">
        <v>454.5</v>
      </c>
      <c r="R1077">
        <v>0</v>
      </c>
      <c r="S1077">
        <v>454.5</v>
      </c>
    </row>
    <row r="1078" spans="1:19" x14ac:dyDescent="0.25">
      <c r="A1078" t="s">
        <v>46</v>
      </c>
      <c r="B1078" t="s">
        <v>722</v>
      </c>
      <c r="C1078" t="s">
        <v>299</v>
      </c>
      <c r="D1078" t="s">
        <v>300</v>
      </c>
      <c r="E1078" t="s">
        <v>723</v>
      </c>
      <c r="F1078" t="s">
        <v>724</v>
      </c>
      <c r="G1078" t="s">
        <v>106</v>
      </c>
      <c r="H1078" t="s">
        <v>107</v>
      </c>
      <c r="I1078" t="s">
        <v>108</v>
      </c>
      <c r="J1078" t="s">
        <v>109</v>
      </c>
      <c r="K1078" t="s">
        <v>2172</v>
      </c>
      <c r="L1078" t="s">
        <v>2173</v>
      </c>
      <c r="M1078" t="s">
        <v>2174</v>
      </c>
      <c r="N1078" t="s">
        <v>2175</v>
      </c>
      <c r="O1078" t="s">
        <v>2008</v>
      </c>
      <c r="P1078" t="s">
        <v>2009</v>
      </c>
      <c r="Q1078">
        <v>162</v>
      </c>
      <c r="R1078">
        <v>0</v>
      </c>
      <c r="S1078">
        <v>162</v>
      </c>
    </row>
    <row r="1079" spans="1:19" x14ac:dyDescent="0.25">
      <c r="A1079" t="s">
        <v>46</v>
      </c>
      <c r="B1079" t="s">
        <v>722</v>
      </c>
      <c r="C1079" t="s">
        <v>299</v>
      </c>
      <c r="D1079" t="s">
        <v>300</v>
      </c>
      <c r="E1079" t="s">
        <v>723</v>
      </c>
      <c r="F1079" t="s">
        <v>724</v>
      </c>
      <c r="G1079" t="s">
        <v>106</v>
      </c>
      <c r="H1079" t="s">
        <v>107</v>
      </c>
      <c r="I1079" t="s">
        <v>1881</v>
      </c>
      <c r="J1079" t="s">
        <v>1882</v>
      </c>
      <c r="K1079" t="s">
        <v>2176</v>
      </c>
      <c r="L1079" t="s">
        <v>2177</v>
      </c>
      <c r="M1079" t="s">
        <v>2178</v>
      </c>
      <c r="N1079" t="s">
        <v>2179</v>
      </c>
      <c r="O1079" t="s">
        <v>68</v>
      </c>
      <c r="P1079" t="s">
        <v>69</v>
      </c>
      <c r="Q1079">
        <v>38033.800000000003</v>
      </c>
      <c r="R1079">
        <v>1439.5</v>
      </c>
      <c r="S1079">
        <v>39473.300000000003</v>
      </c>
    </row>
    <row r="1080" spans="1:19" x14ac:dyDescent="0.25">
      <c r="A1080" t="s">
        <v>46</v>
      </c>
      <c r="B1080" t="s">
        <v>722</v>
      </c>
      <c r="C1080" t="s">
        <v>299</v>
      </c>
      <c r="D1080" t="s">
        <v>300</v>
      </c>
      <c r="E1080" t="s">
        <v>723</v>
      </c>
      <c r="F1080" t="s">
        <v>724</v>
      </c>
      <c r="G1080" t="s">
        <v>106</v>
      </c>
      <c r="H1080" t="s">
        <v>107</v>
      </c>
      <c r="I1080" t="s">
        <v>1873</v>
      </c>
      <c r="J1080" t="s">
        <v>1874</v>
      </c>
      <c r="K1080" t="s">
        <v>2180</v>
      </c>
      <c r="L1080" t="s">
        <v>2181</v>
      </c>
      <c r="M1080" t="s">
        <v>2182</v>
      </c>
      <c r="N1080" t="s">
        <v>2183</v>
      </c>
      <c r="O1080" t="s">
        <v>58</v>
      </c>
      <c r="P1080" t="s">
        <v>59</v>
      </c>
      <c r="Q1080">
        <v>7548</v>
      </c>
      <c r="R1080">
        <v>0</v>
      </c>
      <c r="S1080">
        <v>7548</v>
      </c>
    </row>
    <row r="1081" spans="1:19" x14ac:dyDescent="0.25">
      <c r="A1081" t="s">
        <v>1246</v>
      </c>
      <c r="B1081" t="s">
        <v>1247</v>
      </c>
      <c r="C1081" t="s">
        <v>21</v>
      </c>
      <c r="D1081" t="s">
        <v>22</v>
      </c>
      <c r="E1081" t="s">
        <v>208</v>
      </c>
      <c r="F1081" t="s">
        <v>209</v>
      </c>
      <c r="G1081" t="s">
        <v>317</v>
      </c>
      <c r="H1081" t="s">
        <v>318</v>
      </c>
      <c r="I1081" t="s">
        <v>319</v>
      </c>
      <c r="J1081" t="s">
        <v>320</v>
      </c>
      <c r="K1081" t="s">
        <v>321</v>
      </c>
      <c r="L1081" t="s">
        <v>322</v>
      </c>
      <c r="M1081" t="s">
        <v>324</v>
      </c>
      <c r="N1081" t="s">
        <v>218</v>
      </c>
      <c r="O1081" t="s">
        <v>102</v>
      </c>
      <c r="P1081" t="s">
        <v>103</v>
      </c>
      <c r="Q1081">
        <v>91.7</v>
      </c>
      <c r="R1081">
        <v>0</v>
      </c>
      <c r="S1081">
        <v>91.7</v>
      </c>
    </row>
    <row r="1082" spans="1:19" x14ac:dyDescent="0.25">
      <c r="A1082" t="s">
        <v>2184</v>
      </c>
      <c r="B1082" t="s">
        <v>2185</v>
      </c>
      <c r="C1082" t="s">
        <v>313</v>
      </c>
      <c r="D1082" t="s">
        <v>314</v>
      </c>
      <c r="E1082" t="s">
        <v>2186</v>
      </c>
      <c r="F1082" t="s">
        <v>2187</v>
      </c>
      <c r="G1082" t="s">
        <v>2188</v>
      </c>
      <c r="H1082" t="s">
        <v>2189</v>
      </c>
      <c r="I1082" t="s">
        <v>2190</v>
      </c>
      <c r="J1082" t="s">
        <v>2191</v>
      </c>
      <c r="K1082" t="s">
        <v>2192</v>
      </c>
      <c r="L1082" t="s">
        <v>2193</v>
      </c>
      <c r="M1082" t="s">
        <v>2194</v>
      </c>
      <c r="N1082" t="s">
        <v>2195</v>
      </c>
      <c r="O1082" t="s">
        <v>150</v>
      </c>
      <c r="P1082" t="s">
        <v>151</v>
      </c>
      <c r="Q1082">
        <v>377.9</v>
      </c>
      <c r="R1082">
        <v>36</v>
      </c>
      <c r="S1082">
        <v>413.9</v>
      </c>
    </row>
    <row r="1083" spans="1:19" x14ac:dyDescent="0.25">
      <c r="A1083" t="s">
        <v>2184</v>
      </c>
      <c r="B1083" t="s">
        <v>2185</v>
      </c>
      <c r="C1083" t="s">
        <v>313</v>
      </c>
      <c r="D1083" t="s">
        <v>314</v>
      </c>
      <c r="E1083" t="s">
        <v>2186</v>
      </c>
      <c r="F1083" t="s">
        <v>2187</v>
      </c>
      <c r="G1083" t="s">
        <v>2188</v>
      </c>
      <c r="H1083" t="s">
        <v>2189</v>
      </c>
      <c r="I1083" t="s">
        <v>2190</v>
      </c>
      <c r="J1083" t="s">
        <v>2191</v>
      </c>
      <c r="K1083" t="s">
        <v>2192</v>
      </c>
      <c r="L1083" t="s">
        <v>2193</v>
      </c>
      <c r="M1083" t="s">
        <v>2196</v>
      </c>
      <c r="N1083" t="s">
        <v>2197</v>
      </c>
      <c r="O1083" t="s">
        <v>150</v>
      </c>
      <c r="P1083" t="s">
        <v>151</v>
      </c>
      <c r="Q1083">
        <v>33549.799999999996</v>
      </c>
      <c r="R1083">
        <v>3197</v>
      </c>
      <c r="S1083">
        <v>36746.799999999996</v>
      </c>
    </row>
    <row r="1084" spans="1:19" x14ac:dyDescent="0.25">
      <c r="A1084" t="s">
        <v>2184</v>
      </c>
      <c r="B1084" t="s">
        <v>2185</v>
      </c>
      <c r="C1084" t="s">
        <v>313</v>
      </c>
      <c r="D1084" t="s">
        <v>314</v>
      </c>
      <c r="E1084" t="s">
        <v>2186</v>
      </c>
      <c r="F1084" t="s">
        <v>2187</v>
      </c>
      <c r="G1084" t="s">
        <v>2188</v>
      </c>
      <c r="H1084" t="s">
        <v>2189</v>
      </c>
      <c r="I1084" t="s">
        <v>2190</v>
      </c>
      <c r="J1084" t="s">
        <v>2191</v>
      </c>
      <c r="K1084" t="s">
        <v>2192</v>
      </c>
      <c r="L1084" t="s">
        <v>2193</v>
      </c>
      <c r="M1084" t="s">
        <v>2198</v>
      </c>
      <c r="N1084" t="s">
        <v>2199</v>
      </c>
      <c r="O1084" t="s">
        <v>242</v>
      </c>
      <c r="P1084" t="s">
        <v>243</v>
      </c>
      <c r="Q1084">
        <v>204474.4</v>
      </c>
      <c r="R1084">
        <v>3815.8</v>
      </c>
      <c r="S1084">
        <v>208290.19999999998</v>
      </c>
    </row>
    <row r="1085" spans="1:19" x14ac:dyDescent="0.25">
      <c r="A1085" t="s">
        <v>2184</v>
      </c>
      <c r="B1085" t="s">
        <v>2185</v>
      </c>
      <c r="C1085" t="s">
        <v>313</v>
      </c>
      <c r="D1085" t="s">
        <v>314</v>
      </c>
      <c r="E1085" t="s">
        <v>2186</v>
      </c>
      <c r="F1085" t="s">
        <v>2187</v>
      </c>
      <c r="G1085" t="s">
        <v>2188</v>
      </c>
      <c r="H1085" t="s">
        <v>2189</v>
      </c>
      <c r="I1085" t="s">
        <v>2190</v>
      </c>
      <c r="J1085" t="s">
        <v>2191</v>
      </c>
      <c r="K1085" t="s">
        <v>2192</v>
      </c>
      <c r="L1085" t="s">
        <v>2193</v>
      </c>
      <c r="M1085" t="s">
        <v>2198</v>
      </c>
      <c r="N1085" t="s">
        <v>2199</v>
      </c>
      <c r="O1085" t="s">
        <v>244</v>
      </c>
      <c r="P1085" t="s">
        <v>245</v>
      </c>
      <c r="Q1085">
        <v>2200</v>
      </c>
      <c r="R1085">
        <v>0</v>
      </c>
      <c r="S1085">
        <v>2200</v>
      </c>
    </row>
    <row r="1086" spans="1:19" x14ac:dyDescent="0.25">
      <c r="A1086" t="s">
        <v>2184</v>
      </c>
      <c r="B1086" t="s">
        <v>2185</v>
      </c>
      <c r="C1086" t="s">
        <v>313</v>
      </c>
      <c r="D1086" t="s">
        <v>314</v>
      </c>
      <c r="E1086" t="s">
        <v>2186</v>
      </c>
      <c r="F1086" t="s">
        <v>2187</v>
      </c>
      <c r="G1086" t="s">
        <v>2188</v>
      </c>
      <c r="H1086" t="s">
        <v>2189</v>
      </c>
      <c r="I1086" t="s">
        <v>2190</v>
      </c>
      <c r="J1086" t="s">
        <v>2191</v>
      </c>
      <c r="K1086" t="s">
        <v>2192</v>
      </c>
      <c r="L1086" t="s">
        <v>2193</v>
      </c>
      <c r="M1086" t="s">
        <v>2198</v>
      </c>
      <c r="N1086" t="s">
        <v>2199</v>
      </c>
      <c r="O1086" t="s">
        <v>246</v>
      </c>
      <c r="P1086" t="s">
        <v>247</v>
      </c>
      <c r="Q1086">
        <v>61751.3</v>
      </c>
      <c r="R1086">
        <v>1152.4000000000001</v>
      </c>
      <c r="S1086">
        <v>62903.700000000004</v>
      </c>
    </row>
    <row r="1087" spans="1:19" x14ac:dyDescent="0.25">
      <c r="A1087" t="s">
        <v>2184</v>
      </c>
      <c r="B1087" t="s">
        <v>2185</v>
      </c>
      <c r="C1087" t="s">
        <v>313</v>
      </c>
      <c r="D1087" t="s">
        <v>314</v>
      </c>
      <c r="E1087" t="s">
        <v>2186</v>
      </c>
      <c r="F1087" t="s">
        <v>2187</v>
      </c>
      <c r="G1087" t="s">
        <v>2188</v>
      </c>
      <c r="H1087" t="s">
        <v>2189</v>
      </c>
      <c r="I1087" t="s">
        <v>2190</v>
      </c>
      <c r="J1087" t="s">
        <v>2191</v>
      </c>
      <c r="K1087" t="s">
        <v>2192</v>
      </c>
      <c r="L1087" t="s">
        <v>2193</v>
      </c>
      <c r="M1087" t="s">
        <v>2198</v>
      </c>
      <c r="N1087" t="s">
        <v>2199</v>
      </c>
      <c r="O1087" t="s">
        <v>82</v>
      </c>
      <c r="P1087" t="s">
        <v>83</v>
      </c>
      <c r="Q1087">
        <v>10000</v>
      </c>
      <c r="R1087">
        <v>0</v>
      </c>
      <c r="S1087">
        <v>10000</v>
      </c>
    </row>
    <row r="1088" spans="1:19" x14ac:dyDescent="0.25">
      <c r="A1088" t="s">
        <v>2184</v>
      </c>
      <c r="B1088" t="s">
        <v>2185</v>
      </c>
      <c r="C1088" t="s">
        <v>313</v>
      </c>
      <c r="D1088" t="s">
        <v>314</v>
      </c>
      <c r="E1088" t="s">
        <v>2186</v>
      </c>
      <c r="F1088" t="s">
        <v>2187</v>
      </c>
      <c r="G1088" t="s">
        <v>2188</v>
      </c>
      <c r="H1088" t="s">
        <v>2189</v>
      </c>
      <c r="I1088" t="s">
        <v>2190</v>
      </c>
      <c r="J1088" t="s">
        <v>2191</v>
      </c>
      <c r="K1088" t="s">
        <v>2192</v>
      </c>
      <c r="L1088" t="s">
        <v>2193</v>
      </c>
      <c r="M1088" t="s">
        <v>2198</v>
      </c>
      <c r="N1088" t="s">
        <v>2199</v>
      </c>
      <c r="O1088" t="s">
        <v>102</v>
      </c>
      <c r="P1088" t="s">
        <v>103</v>
      </c>
      <c r="Q1088">
        <v>60997.4</v>
      </c>
      <c r="R1088">
        <v>68662.600000000006</v>
      </c>
      <c r="S1088">
        <v>129660</v>
      </c>
    </row>
    <row r="1089" spans="1:19" x14ac:dyDescent="0.25">
      <c r="A1089" t="s">
        <v>2184</v>
      </c>
      <c r="B1089" t="s">
        <v>2185</v>
      </c>
      <c r="C1089" t="s">
        <v>313</v>
      </c>
      <c r="D1089" t="s">
        <v>314</v>
      </c>
      <c r="E1089" t="s">
        <v>2186</v>
      </c>
      <c r="F1089" t="s">
        <v>2187</v>
      </c>
      <c r="G1089" t="s">
        <v>2188</v>
      </c>
      <c r="H1089" t="s">
        <v>2189</v>
      </c>
      <c r="I1089" t="s">
        <v>2190</v>
      </c>
      <c r="J1089" t="s">
        <v>2191</v>
      </c>
      <c r="K1089" t="s">
        <v>2192</v>
      </c>
      <c r="L1089" t="s">
        <v>2193</v>
      </c>
      <c r="M1089" t="s">
        <v>2198</v>
      </c>
      <c r="N1089" t="s">
        <v>2199</v>
      </c>
      <c r="O1089" t="s">
        <v>150</v>
      </c>
      <c r="P1089" t="s">
        <v>151</v>
      </c>
      <c r="Q1089">
        <v>417009.7</v>
      </c>
      <c r="R1089">
        <v>0</v>
      </c>
      <c r="S1089">
        <v>417009.7</v>
      </c>
    </row>
    <row r="1090" spans="1:19" x14ac:dyDescent="0.25">
      <c r="A1090" t="s">
        <v>2184</v>
      </c>
      <c r="B1090" t="s">
        <v>2185</v>
      </c>
      <c r="C1090" t="s">
        <v>313</v>
      </c>
      <c r="D1090" t="s">
        <v>314</v>
      </c>
      <c r="E1090" t="s">
        <v>2186</v>
      </c>
      <c r="F1090" t="s">
        <v>2187</v>
      </c>
      <c r="G1090" t="s">
        <v>2188</v>
      </c>
      <c r="H1090" t="s">
        <v>2189</v>
      </c>
      <c r="I1090" t="s">
        <v>2190</v>
      </c>
      <c r="J1090" t="s">
        <v>2191</v>
      </c>
      <c r="K1090" t="s">
        <v>2192</v>
      </c>
      <c r="L1090" t="s">
        <v>2193</v>
      </c>
      <c r="M1090" t="s">
        <v>2198</v>
      </c>
      <c r="N1090" t="s">
        <v>2199</v>
      </c>
      <c r="O1090" t="s">
        <v>516</v>
      </c>
      <c r="P1090" t="s">
        <v>517</v>
      </c>
      <c r="Q1090">
        <v>336</v>
      </c>
      <c r="R1090">
        <v>0</v>
      </c>
      <c r="S1090">
        <v>336</v>
      </c>
    </row>
    <row r="1091" spans="1:19" x14ac:dyDescent="0.25">
      <c r="A1091" t="s">
        <v>2184</v>
      </c>
      <c r="B1091" t="s">
        <v>2185</v>
      </c>
      <c r="C1091" t="s">
        <v>313</v>
      </c>
      <c r="D1091" t="s">
        <v>314</v>
      </c>
      <c r="E1091" t="s">
        <v>2186</v>
      </c>
      <c r="F1091" t="s">
        <v>2187</v>
      </c>
      <c r="G1091" t="s">
        <v>2188</v>
      </c>
      <c r="H1091" t="s">
        <v>2189</v>
      </c>
      <c r="I1091" t="s">
        <v>2190</v>
      </c>
      <c r="J1091" t="s">
        <v>2191</v>
      </c>
      <c r="K1091" t="s">
        <v>2192</v>
      </c>
      <c r="L1091" t="s">
        <v>2193</v>
      </c>
      <c r="M1091" t="s">
        <v>2198</v>
      </c>
      <c r="N1091" t="s">
        <v>2199</v>
      </c>
      <c r="O1091" t="s">
        <v>248</v>
      </c>
      <c r="P1091" t="s">
        <v>249</v>
      </c>
      <c r="Q1091">
        <v>308</v>
      </c>
      <c r="R1091">
        <v>0</v>
      </c>
      <c r="S1091">
        <v>308</v>
      </c>
    </row>
    <row r="1092" spans="1:19" x14ac:dyDescent="0.25">
      <c r="A1092" t="s">
        <v>2184</v>
      </c>
      <c r="B1092" t="s">
        <v>2185</v>
      </c>
      <c r="C1092" t="s">
        <v>313</v>
      </c>
      <c r="D1092" t="s">
        <v>314</v>
      </c>
      <c r="E1092" t="s">
        <v>2186</v>
      </c>
      <c r="F1092" t="s">
        <v>2187</v>
      </c>
      <c r="G1092" t="s">
        <v>2188</v>
      </c>
      <c r="H1092" t="s">
        <v>2189</v>
      </c>
      <c r="I1092" t="s">
        <v>2190</v>
      </c>
      <c r="J1092" t="s">
        <v>2191</v>
      </c>
      <c r="K1092" t="s">
        <v>2192</v>
      </c>
      <c r="L1092" t="s">
        <v>2193</v>
      </c>
      <c r="M1092" t="s">
        <v>2198</v>
      </c>
      <c r="N1092" t="s">
        <v>2199</v>
      </c>
      <c r="O1092" t="s">
        <v>250</v>
      </c>
      <c r="P1092" t="s">
        <v>251</v>
      </c>
      <c r="Q1092">
        <v>56</v>
      </c>
      <c r="R1092">
        <v>0</v>
      </c>
      <c r="S1092">
        <v>56</v>
      </c>
    </row>
    <row r="1093" spans="1:19" x14ac:dyDescent="0.25">
      <c r="A1093" t="s">
        <v>2184</v>
      </c>
      <c r="B1093" t="s">
        <v>2185</v>
      </c>
      <c r="C1093" t="s">
        <v>313</v>
      </c>
      <c r="D1093" t="s">
        <v>314</v>
      </c>
      <c r="E1093" t="s">
        <v>2186</v>
      </c>
      <c r="F1093" t="s">
        <v>2187</v>
      </c>
      <c r="G1093" t="s">
        <v>2188</v>
      </c>
      <c r="H1093" t="s">
        <v>2189</v>
      </c>
      <c r="I1093" t="s">
        <v>2190</v>
      </c>
      <c r="J1093" t="s">
        <v>2191</v>
      </c>
      <c r="K1093" t="s">
        <v>2192</v>
      </c>
      <c r="L1093" t="s">
        <v>2193</v>
      </c>
      <c r="M1093" t="s">
        <v>2200</v>
      </c>
      <c r="N1093" t="s">
        <v>2201</v>
      </c>
      <c r="O1093" t="s">
        <v>82</v>
      </c>
      <c r="P1093" t="s">
        <v>83</v>
      </c>
      <c r="Q1093">
        <v>44.2</v>
      </c>
      <c r="R1093">
        <v>0</v>
      </c>
      <c r="S1093">
        <v>44.2</v>
      </c>
    </row>
    <row r="1094" spans="1:19" x14ac:dyDescent="0.25">
      <c r="A1094" t="s">
        <v>2184</v>
      </c>
      <c r="B1094" t="s">
        <v>2185</v>
      </c>
      <c r="C1094" t="s">
        <v>313</v>
      </c>
      <c r="D1094" t="s">
        <v>314</v>
      </c>
      <c r="E1094" t="s">
        <v>2186</v>
      </c>
      <c r="F1094" t="s">
        <v>2187</v>
      </c>
      <c r="G1094" t="s">
        <v>2188</v>
      </c>
      <c r="H1094" t="s">
        <v>2189</v>
      </c>
      <c r="I1094" t="s">
        <v>2190</v>
      </c>
      <c r="J1094" t="s">
        <v>2191</v>
      </c>
      <c r="K1094" t="s">
        <v>2192</v>
      </c>
      <c r="L1094" t="s">
        <v>2193</v>
      </c>
      <c r="M1094" t="s">
        <v>2200</v>
      </c>
      <c r="N1094" t="s">
        <v>2201</v>
      </c>
      <c r="O1094" t="s">
        <v>102</v>
      </c>
      <c r="P1094" t="s">
        <v>103</v>
      </c>
      <c r="Q1094">
        <v>5021.4000000000005</v>
      </c>
      <c r="R1094">
        <v>4532.6000000000004</v>
      </c>
      <c r="S1094">
        <v>9554</v>
      </c>
    </row>
    <row r="1095" spans="1:19" x14ac:dyDescent="0.25">
      <c r="A1095" t="s">
        <v>2184</v>
      </c>
      <c r="B1095" t="s">
        <v>2185</v>
      </c>
      <c r="C1095" t="s">
        <v>313</v>
      </c>
      <c r="D1095" t="s">
        <v>314</v>
      </c>
      <c r="E1095" t="s">
        <v>2186</v>
      </c>
      <c r="F1095" t="s">
        <v>2187</v>
      </c>
      <c r="G1095" t="s">
        <v>2188</v>
      </c>
      <c r="H1095" t="s">
        <v>2189</v>
      </c>
      <c r="I1095" t="s">
        <v>2190</v>
      </c>
      <c r="J1095" t="s">
        <v>2191</v>
      </c>
      <c r="K1095" t="s">
        <v>2192</v>
      </c>
      <c r="L1095" t="s">
        <v>2193</v>
      </c>
      <c r="M1095" t="s">
        <v>2200</v>
      </c>
      <c r="N1095" t="s">
        <v>2201</v>
      </c>
      <c r="O1095" t="s">
        <v>258</v>
      </c>
      <c r="P1095" t="s">
        <v>259</v>
      </c>
      <c r="Q1095">
        <v>0</v>
      </c>
      <c r="R1095">
        <v>25.2</v>
      </c>
      <c r="S1095">
        <v>25.2</v>
      </c>
    </row>
    <row r="1096" spans="1:19" x14ac:dyDescent="0.25">
      <c r="A1096" t="s">
        <v>2184</v>
      </c>
      <c r="B1096" t="s">
        <v>2185</v>
      </c>
      <c r="C1096" t="s">
        <v>313</v>
      </c>
      <c r="D1096" t="s">
        <v>314</v>
      </c>
      <c r="E1096" t="s">
        <v>2186</v>
      </c>
      <c r="F1096" t="s">
        <v>2187</v>
      </c>
      <c r="G1096" t="s">
        <v>2188</v>
      </c>
      <c r="H1096" t="s">
        <v>2189</v>
      </c>
      <c r="I1096" t="s">
        <v>2190</v>
      </c>
      <c r="J1096" t="s">
        <v>2191</v>
      </c>
      <c r="K1096" t="s">
        <v>2192</v>
      </c>
      <c r="L1096" t="s">
        <v>2193</v>
      </c>
      <c r="M1096" t="s">
        <v>2200</v>
      </c>
      <c r="N1096" t="s">
        <v>2201</v>
      </c>
      <c r="O1096" t="s">
        <v>248</v>
      </c>
      <c r="P1096" t="s">
        <v>249</v>
      </c>
      <c r="Q1096">
        <v>171.5</v>
      </c>
      <c r="R1096">
        <v>0</v>
      </c>
      <c r="S1096">
        <v>171.5</v>
      </c>
    </row>
    <row r="1097" spans="1:19" x14ac:dyDescent="0.25">
      <c r="A1097" t="s">
        <v>2184</v>
      </c>
      <c r="B1097" t="s">
        <v>2185</v>
      </c>
      <c r="C1097" t="s">
        <v>313</v>
      </c>
      <c r="D1097" t="s">
        <v>314</v>
      </c>
      <c r="E1097" t="s">
        <v>2186</v>
      </c>
      <c r="F1097" t="s">
        <v>2187</v>
      </c>
      <c r="G1097" t="s">
        <v>2188</v>
      </c>
      <c r="H1097" t="s">
        <v>2189</v>
      </c>
      <c r="I1097" t="s">
        <v>2190</v>
      </c>
      <c r="J1097" t="s">
        <v>2191</v>
      </c>
      <c r="K1097" t="s">
        <v>2202</v>
      </c>
      <c r="L1097" t="s">
        <v>2203</v>
      </c>
      <c r="M1097" t="s">
        <v>2204</v>
      </c>
      <c r="N1097" t="s">
        <v>2205</v>
      </c>
      <c r="O1097" t="s">
        <v>150</v>
      </c>
      <c r="P1097" t="s">
        <v>151</v>
      </c>
      <c r="Q1097">
        <v>22380.5</v>
      </c>
      <c r="R1097">
        <v>-4754.7</v>
      </c>
      <c r="S1097">
        <v>17625.8</v>
      </c>
    </row>
    <row r="1098" spans="1:19" x14ac:dyDescent="0.25">
      <c r="A1098" t="s">
        <v>2184</v>
      </c>
      <c r="B1098" t="s">
        <v>2185</v>
      </c>
      <c r="C1098" t="s">
        <v>313</v>
      </c>
      <c r="D1098" t="s">
        <v>314</v>
      </c>
      <c r="E1098" t="s">
        <v>2186</v>
      </c>
      <c r="F1098" t="s">
        <v>2187</v>
      </c>
      <c r="G1098" t="s">
        <v>2188</v>
      </c>
      <c r="H1098" t="s">
        <v>2189</v>
      </c>
      <c r="I1098" t="s">
        <v>2190</v>
      </c>
      <c r="J1098" t="s">
        <v>2191</v>
      </c>
      <c r="K1098" t="s">
        <v>2202</v>
      </c>
      <c r="L1098" t="s">
        <v>2203</v>
      </c>
      <c r="M1098" t="s">
        <v>2206</v>
      </c>
      <c r="N1098" t="s">
        <v>2207</v>
      </c>
      <c r="O1098" t="s">
        <v>154</v>
      </c>
      <c r="P1098" t="s">
        <v>155</v>
      </c>
      <c r="Q1098">
        <v>23110.3</v>
      </c>
      <c r="R1098">
        <v>369.4</v>
      </c>
      <c r="S1098">
        <v>23479.7</v>
      </c>
    </row>
    <row r="1099" spans="1:19" x14ac:dyDescent="0.25">
      <c r="A1099" t="s">
        <v>2184</v>
      </c>
      <c r="B1099" t="s">
        <v>2185</v>
      </c>
      <c r="C1099" t="s">
        <v>313</v>
      </c>
      <c r="D1099" t="s">
        <v>314</v>
      </c>
      <c r="E1099" t="s">
        <v>2186</v>
      </c>
      <c r="F1099" t="s">
        <v>2187</v>
      </c>
      <c r="G1099" t="s">
        <v>2188</v>
      </c>
      <c r="H1099" t="s">
        <v>2189</v>
      </c>
      <c r="I1099" t="s">
        <v>2190</v>
      </c>
      <c r="J1099" t="s">
        <v>2191</v>
      </c>
      <c r="K1099" t="s">
        <v>2202</v>
      </c>
      <c r="L1099" t="s">
        <v>2203</v>
      </c>
      <c r="M1099" t="s">
        <v>2208</v>
      </c>
      <c r="N1099" t="s">
        <v>2209</v>
      </c>
      <c r="O1099" t="s">
        <v>150</v>
      </c>
      <c r="P1099" t="s">
        <v>151</v>
      </c>
      <c r="Q1099">
        <v>774.3</v>
      </c>
      <c r="R1099">
        <v>-364.4</v>
      </c>
      <c r="S1099">
        <v>409.9</v>
      </c>
    </row>
    <row r="1100" spans="1:19" x14ac:dyDescent="0.25">
      <c r="A1100" t="s">
        <v>2184</v>
      </c>
      <c r="B1100" t="s">
        <v>2185</v>
      </c>
      <c r="C1100" t="s">
        <v>313</v>
      </c>
      <c r="D1100" t="s">
        <v>314</v>
      </c>
      <c r="E1100" t="s">
        <v>2186</v>
      </c>
      <c r="F1100" t="s">
        <v>2187</v>
      </c>
      <c r="G1100" t="s">
        <v>2188</v>
      </c>
      <c r="H1100" t="s">
        <v>2189</v>
      </c>
      <c r="I1100" t="s">
        <v>2190</v>
      </c>
      <c r="J1100" t="s">
        <v>2191</v>
      </c>
      <c r="K1100" t="s">
        <v>2202</v>
      </c>
      <c r="L1100" t="s">
        <v>2203</v>
      </c>
      <c r="M1100" t="s">
        <v>2210</v>
      </c>
      <c r="N1100" t="s">
        <v>2211</v>
      </c>
      <c r="O1100" t="s">
        <v>154</v>
      </c>
      <c r="P1100" t="s">
        <v>155</v>
      </c>
      <c r="Q1100">
        <v>134816.20000000001</v>
      </c>
      <c r="R1100">
        <v>-13319.9</v>
      </c>
      <c r="S1100">
        <v>121496.30000000002</v>
      </c>
    </row>
    <row r="1101" spans="1:19" x14ac:dyDescent="0.25">
      <c r="A1101" t="s">
        <v>2184</v>
      </c>
      <c r="B1101" t="s">
        <v>2185</v>
      </c>
      <c r="C1101" t="s">
        <v>313</v>
      </c>
      <c r="D1101" t="s">
        <v>314</v>
      </c>
      <c r="E1101" t="s">
        <v>2186</v>
      </c>
      <c r="F1101" t="s">
        <v>2187</v>
      </c>
      <c r="G1101" t="s">
        <v>2188</v>
      </c>
      <c r="H1101" t="s">
        <v>2189</v>
      </c>
      <c r="I1101" t="s">
        <v>2212</v>
      </c>
      <c r="J1101" t="s">
        <v>2213</v>
      </c>
      <c r="K1101" t="s">
        <v>2214</v>
      </c>
      <c r="L1101" t="s">
        <v>2215</v>
      </c>
      <c r="M1101" t="s">
        <v>2216</v>
      </c>
      <c r="N1101" t="s">
        <v>2199</v>
      </c>
      <c r="O1101" t="s">
        <v>102</v>
      </c>
      <c r="P1101" t="s">
        <v>103</v>
      </c>
      <c r="Q1101">
        <v>1647.9</v>
      </c>
      <c r="R1101">
        <v>0</v>
      </c>
      <c r="S1101">
        <v>1647.9</v>
      </c>
    </row>
    <row r="1102" spans="1:19" x14ac:dyDescent="0.25">
      <c r="A1102" t="s">
        <v>2184</v>
      </c>
      <c r="B1102" t="s">
        <v>2185</v>
      </c>
      <c r="C1102" t="s">
        <v>313</v>
      </c>
      <c r="D1102" t="s">
        <v>314</v>
      </c>
      <c r="E1102" t="s">
        <v>2186</v>
      </c>
      <c r="F1102" t="s">
        <v>2187</v>
      </c>
      <c r="G1102" t="s">
        <v>2188</v>
      </c>
      <c r="H1102" t="s">
        <v>2189</v>
      </c>
      <c r="I1102" t="s">
        <v>2190</v>
      </c>
      <c r="J1102" t="s">
        <v>2191</v>
      </c>
      <c r="K1102" t="s">
        <v>2192</v>
      </c>
      <c r="L1102" t="s">
        <v>2193</v>
      </c>
      <c r="M1102" t="s">
        <v>2217</v>
      </c>
      <c r="N1102" t="s">
        <v>298</v>
      </c>
      <c r="O1102" t="s">
        <v>102</v>
      </c>
      <c r="P1102" t="s">
        <v>103</v>
      </c>
      <c r="Q1102">
        <v>500</v>
      </c>
      <c r="R1102">
        <v>0</v>
      </c>
      <c r="S1102">
        <v>500</v>
      </c>
    </row>
    <row r="1103" spans="1:19" x14ac:dyDescent="0.25">
      <c r="A1103" t="s">
        <v>2184</v>
      </c>
      <c r="B1103" t="s">
        <v>2185</v>
      </c>
      <c r="C1103" t="s">
        <v>313</v>
      </c>
      <c r="D1103" t="s">
        <v>314</v>
      </c>
      <c r="E1103" t="s">
        <v>2186</v>
      </c>
      <c r="F1103" t="s">
        <v>2187</v>
      </c>
      <c r="G1103" t="s">
        <v>2188</v>
      </c>
      <c r="H1103" t="s">
        <v>2189</v>
      </c>
      <c r="I1103" t="s">
        <v>2190</v>
      </c>
      <c r="J1103" t="s">
        <v>2191</v>
      </c>
      <c r="K1103" t="s">
        <v>2192</v>
      </c>
      <c r="L1103" t="s">
        <v>2193</v>
      </c>
      <c r="M1103" t="s">
        <v>2218</v>
      </c>
      <c r="N1103" t="s">
        <v>2219</v>
      </c>
      <c r="O1103" t="s">
        <v>102</v>
      </c>
      <c r="P1103" t="s">
        <v>103</v>
      </c>
      <c r="Q1103">
        <v>0</v>
      </c>
      <c r="R1103">
        <v>782.2</v>
      </c>
      <c r="S1103">
        <v>782.2</v>
      </c>
    </row>
    <row r="1104" spans="1:19" x14ac:dyDescent="0.25">
      <c r="A1104" t="s">
        <v>2184</v>
      </c>
      <c r="B1104" t="s">
        <v>2185</v>
      </c>
      <c r="C1104" t="s">
        <v>21</v>
      </c>
      <c r="D1104" t="s">
        <v>22</v>
      </c>
      <c r="E1104" t="s">
        <v>208</v>
      </c>
      <c r="F1104" t="s">
        <v>209</v>
      </c>
      <c r="G1104" t="s">
        <v>2188</v>
      </c>
      <c r="H1104" t="s">
        <v>2189</v>
      </c>
      <c r="I1104" t="s">
        <v>2212</v>
      </c>
      <c r="J1104" t="s">
        <v>2213</v>
      </c>
      <c r="K1104" t="s">
        <v>2214</v>
      </c>
      <c r="L1104" t="s">
        <v>2215</v>
      </c>
      <c r="M1104" t="s">
        <v>2220</v>
      </c>
      <c r="N1104" t="s">
        <v>218</v>
      </c>
      <c r="O1104" t="s">
        <v>102</v>
      </c>
      <c r="P1104" t="s">
        <v>103</v>
      </c>
      <c r="Q1104">
        <v>155.1</v>
      </c>
      <c r="R1104">
        <v>0</v>
      </c>
      <c r="S1104">
        <v>155.1</v>
      </c>
    </row>
    <row r="1105" spans="1:19" x14ac:dyDescent="0.25">
      <c r="A1105" t="s">
        <v>2221</v>
      </c>
      <c r="B1105" t="s">
        <v>2222</v>
      </c>
      <c r="C1105" t="s">
        <v>1349</v>
      </c>
      <c r="D1105" t="s">
        <v>1350</v>
      </c>
      <c r="E1105" t="s">
        <v>1359</v>
      </c>
      <c r="F1105" t="s">
        <v>1360</v>
      </c>
      <c r="G1105" t="s">
        <v>661</v>
      </c>
      <c r="H1105" t="s">
        <v>662</v>
      </c>
      <c r="I1105" t="s">
        <v>2223</v>
      </c>
      <c r="J1105" t="s">
        <v>2224</v>
      </c>
      <c r="K1105" t="s">
        <v>2225</v>
      </c>
      <c r="L1105" t="s">
        <v>2226</v>
      </c>
      <c r="M1105" t="s">
        <v>2227</v>
      </c>
      <c r="N1105" t="s">
        <v>2228</v>
      </c>
      <c r="O1105" t="s">
        <v>102</v>
      </c>
      <c r="P1105" t="s">
        <v>103</v>
      </c>
      <c r="Q1105">
        <v>126.9</v>
      </c>
      <c r="R1105">
        <v>0</v>
      </c>
      <c r="S1105">
        <v>126.9</v>
      </c>
    </row>
    <row r="1106" spans="1:19" x14ac:dyDescent="0.25">
      <c r="A1106" t="s">
        <v>2221</v>
      </c>
      <c r="B1106" t="s">
        <v>2222</v>
      </c>
      <c r="C1106" t="s">
        <v>1349</v>
      </c>
      <c r="D1106" t="s">
        <v>1350</v>
      </c>
      <c r="E1106" t="s">
        <v>1359</v>
      </c>
      <c r="F1106" t="s">
        <v>1360</v>
      </c>
      <c r="G1106" t="s">
        <v>661</v>
      </c>
      <c r="H1106" t="s">
        <v>662</v>
      </c>
      <c r="I1106" t="s">
        <v>2223</v>
      </c>
      <c r="J1106" t="s">
        <v>2224</v>
      </c>
      <c r="K1106" t="s">
        <v>2225</v>
      </c>
      <c r="L1106" t="s">
        <v>2226</v>
      </c>
      <c r="M1106" t="s">
        <v>2229</v>
      </c>
      <c r="N1106" t="s">
        <v>2230</v>
      </c>
      <c r="O1106" t="s">
        <v>741</v>
      </c>
      <c r="P1106" t="s">
        <v>742</v>
      </c>
      <c r="Q1106">
        <v>2032.5</v>
      </c>
      <c r="R1106">
        <v>467.5</v>
      </c>
      <c r="S1106">
        <v>2500</v>
      </c>
    </row>
    <row r="1107" spans="1:19" x14ac:dyDescent="0.25">
      <c r="A1107" t="s">
        <v>2221</v>
      </c>
      <c r="B1107" t="s">
        <v>2222</v>
      </c>
      <c r="C1107" t="s">
        <v>1349</v>
      </c>
      <c r="D1107" t="s">
        <v>1350</v>
      </c>
      <c r="E1107" t="s">
        <v>1368</v>
      </c>
      <c r="F1107" t="s">
        <v>1369</v>
      </c>
      <c r="G1107" t="s">
        <v>661</v>
      </c>
      <c r="H1107" t="s">
        <v>662</v>
      </c>
      <c r="I1107" t="s">
        <v>2223</v>
      </c>
      <c r="J1107" t="s">
        <v>2224</v>
      </c>
      <c r="K1107" t="s">
        <v>2225</v>
      </c>
      <c r="L1107" t="s">
        <v>2226</v>
      </c>
      <c r="M1107" t="s">
        <v>2231</v>
      </c>
      <c r="N1107" t="s">
        <v>2232</v>
      </c>
      <c r="O1107" t="s">
        <v>242</v>
      </c>
      <c r="P1107" t="s">
        <v>243</v>
      </c>
      <c r="Q1107">
        <v>13058.4</v>
      </c>
      <c r="R1107">
        <v>0</v>
      </c>
      <c r="S1107">
        <v>13058.4</v>
      </c>
    </row>
    <row r="1108" spans="1:19" x14ac:dyDescent="0.25">
      <c r="A1108" t="s">
        <v>2221</v>
      </c>
      <c r="B1108" t="s">
        <v>2222</v>
      </c>
      <c r="C1108" t="s">
        <v>1349</v>
      </c>
      <c r="D1108" t="s">
        <v>1350</v>
      </c>
      <c r="E1108" t="s">
        <v>1368</v>
      </c>
      <c r="F1108" t="s">
        <v>1369</v>
      </c>
      <c r="G1108" t="s">
        <v>661</v>
      </c>
      <c r="H1108" t="s">
        <v>662</v>
      </c>
      <c r="I1108" t="s">
        <v>2223</v>
      </c>
      <c r="J1108" t="s">
        <v>2224</v>
      </c>
      <c r="K1108" t="s">
        <v>2225</v>
      </c>
      <c r="L1108" t="s">
        <v>2226</v>
      </c>
      <c r="M1108" t="s">
        <v>2231</v>
      </c>
      <c r="N1108" t="s">
        <v>2232</v>
      </c>
      <c r="O1108" t="s">
        <v>244</v>
      </c>
      <c r="P1108" t="s">
        <v>245</v>
      </c>
      <c r="Q1108">
        <v>121.5</v>
      </c>
      <c r="R1108">
        <v>0</v>
      </c>
      <c r="S1108">
        <v>121.5</v>
      </c>
    </row>
    <row r="1109" spans="1:19" x14ac:dyDescent="0.25">
      <c r="A1109" t="s">
        <v>2221</v>
      </c>
      <c r="B1109" t="s">
        <v>2222</v>
      </c>
      <c r="C1109" t="s">
        <v>1349</v>
      </c>
      <c r="D1109" t="s">
        <v>1350</v>
      </c>
      <c r="E1109" t="s">
        <v>1368</v>
      </c>
      <c r="F1109" t="s">
        <v>1369</v>
      </c>
      <c r="G1109" t="s">
        <v>661</v>
      </c>
      <c r="H1109" t="s">
        <v>662</v>
      </c>
      <c r="I1109" t="s">
        <v>2223</v>
      </c>
      <c r="J1109" t="s">
        <v>2224</v>
      </c>
      <c r="K1109" t="s">
        <v>2225</v>
      </c>
      <c r="L1109" t="s">
        <v>2226</v>
      </c>
      <c r="M1109" t="s">
        <v>2231</v>
      </c>
      <c r="N1109" t="s">
        <v>2232</v>
      </c>
      <c r="O1109" t="s">
        <v>246</v>
      </c>
      <c r="P1109" t="s">
        <v>247</v>
      </c>
      <c r="Q1109">
        <v>3943.6</v>
      </c>
      <c r="R1109">
        <v>0</v>
      </c>
      <c r="S1109">
        <v>3943.6</v>
      </c>
    </row>
    <row r="1110" spans="1:19" x14ac:dyDescent="0.25">
      <c r="A1110" t="s">
        <v>2221</v>
      </c>
      <c r="B1110" t="s">
        <v>2222</v>
      </c>
      <c r="C1110" t="s">
        <v>1349</v>
      </c>
      <c r="D1110" t="s">
        <v>1350</v>
      </c>
      <c r="E1110" t="s">
        <v>1368</v>
      </c>
      <c r="F1110" t="s">
        <v>1369</v>
      </c>
      <c r="G1110" t="s">
        <v>661</v>
      </c>
      <c r="H1110" t="s">
        <v>662</v>
      </c>
      <c r="I1110" t="s">
        <v>2223</v>
      </c>
      <c r="J1110" t="s">
        <v>2224</v>
      </c>
      <c r="K1110" t="s">
        <v>2225</v>
      </c>
      <c r="L1110" t="s">
        <v>2226</v>
      </c>
      <c r="M1110" t="s">
        <v>2231</v>
      </c>
      <c r="N1110" t="s">
        <v>2232</v>
      </c>
      <c r="O1110" t="s">
        <v>82</v>
      </c>
      <c r="P1110" t="s">
        <v>83</v>
      </c>
      <c r="Q1110">
        <v>292</v>
      </c>
      <c r="R1110">
        <v>0</v>
      </c>
      <c r="S1110">
        <v>292</v>
      </c>
    </row>
    <row r="1111" spans="1:19" x14ac:dyDescent="0.25">
      <c r="A1111" t="s">
        <v>2221</v>
      </c>
      <c r="B1111" t="s">
        <v>2222</v>
      </c>
      <c r="C1111" t="s">
        <v>1349</v>
      </c>
      <c r="D1111" t="s">
        <v>1350</v>
      </c>
      <c r="E1111" t="s">
        <v>1368</v>
      </c>
      <c r="F1111" t="s">
        <v>1369</v>
      </c>
      <c r="G1111" t="s">
        <v>661</v>
      </c>
      <c r="H1111" t="s">
        <v>662</v>
      </c>
      <c r="I1111" t="s">
        <v>2223</v>
      </c>
      <c r="J1111" t="s">
        <v>2224</v>
      </c>
      <c r="K1111" t="s">
        <v>2225</v>
      </c>
      <c r="L1111" t="s">
        <v>2226</v>
      </c>
      <c r="M1111" t="s">
        <v>2231</v>
      </c>
      <c r="N1111" t="s">
        <v>2232</v>
      </c>
      <c r="O1111" t="s">
        <v>102</v>
      </c>
      <c r="P1111" t="s">
        <v>103</v>
      </c>
      <c r="Q1111">
        <v>2877.2</v>
      </c>
      <c r="R1111">
        <v>153.4</v>
      </c>
      <c r="S1111">
        <v>3030.6</v>
      </c>
    </row>
    <row r="1112" spans="1:19" x14ac:dyDescent="0.25">
      <c r="A1112" t="s">
        <v>2221</v>
      </c>
      <c r="B1112" t="s">
        <v>2222</v>
      </c>
      <c r="C1112" t="s">
        <v>1349</v>
      </c>
      <c r="D1112" t="s">
        <v>1350</v>
      </c>
      <c r="E1112" t="s">
        <v>1368</v>
      </c>
      <c r="F1112" t="s">
        <v>1369</v>
      </c>
      <c r="G1112" t="s">
        <v>661</v>
      </c>
      <c r="H1112" t="s">
        <v>662</v>
      </c>
      <c r="I1112" t="s">
        <v>2223</v>
      </c>
      <c r="J1112" t="s">
        <v>2224</v>
      </c>
      <c r="K1112" t="s">
        <v>2225</v>
      </c>
      <c r="L1112" t="s">
        <v>2226</v>
      </c>
      <c r="M1112" t="s">
        <v>2231</v>
      </c>
      <c r="N1112" t="s">
        <v>2232</v>
      </c>
      <c r="O1112" t="s">
        <v>258</v>
      </c>
      <c r="P1112" t="s">
        <v>259</v>
      </c>
      <c r="Q1112">
        <v>41.4</v>
      </c>
      <c r="R1112">
        <v>0</v>
      </c>
      <c r="S1112">
        <v>41.4</v>
      </c>
    </row>
    <row r="1113" spans="1:19" x14ac:dyDescent="0.25">
      <c r="A1113" t="s">
        <v>2221</v>
      </c>
      <c r="B1113" t="s">
        <v>2222</v>
      </c>
      <c r="C1113" t="s">
        <v>1349</v>
      </c>
      <c r="D1113" t="s">
        <v>1350</v>
      </c>
      <c r="E1113" t="s">
        <v>1368</v>
      </c>
      <c r="F1113" t="s">
        <v>1369</v>
      </c>
      <c r="G1113" t="s">
        <v>661</v>
      </c>
      <c r="H1113" t="s">
        <v>662</v>
      </c>
      <c r="I1113" t="s">
        <v>2223</v>
      </c>
      <c r="J1113" t="s">
        <v>2224</v>
      </c>
      <c r="K1113" t="s">
        <v>2225</v>
      </c>
      <c r="L1113" t="s">
        <v>2226</v>
      </c>
      <c r="M1113" t="s">
        <v>2231</v>
      </c>
      <c r="N1113" t="s">
        <v>2232</v>
      </c>
      <c r="O1113" t="s">
        <v>248</v>
      </c>
      <c r="P1113" t="s">
        <v>249</v>
      </c>
      <c r="Q1113">
        <v>13.1</v>
      </c>
      <c r="R1113">
        <v>0</v>
      </c>
      <c r="S1113">
        <v>13.1</v>
      </c>
    </row>
    <row r="1114" spans="1:19" x14ac:dyDescent="0.25">
      <c r="A1114" t="s">
        <v>2221</v>
      </c>
      <c r="B1114" t="s">
        <v>2222</v>
      </c>
      <c r="C1114" t="s">
        <v>1349</v>
      </c>
      <c r="D1114" t="s">
        <v>1350</v>
      </c>
      <c r="E1114" t="s">
        <v>1368</v>
      </c>
      <c r="F1114" t="s">
        <v>1369</v>
      </c>
      <c r="G1114" t="s">
        <v>661</v>
      </c>
      <c r="H1114" t="s">
        <v>662</v>
      </c>
      <c r="I1114" t="s">
        <v>2223</v>
      </c>
      <c r="J1114" t="s">
        <v>2224</v>
      </c>
      <c r="K1114" t="s">
        <v>2233</v>
      </c>
      <c r="L1114" t="s">
        <v>2234</v>
      </c>
      <c r="M1114" t="s">
        <v>2235</v>
      </c>
      <c r="N1114" t="s">
        <v>257</v>
      </c>
      <c r="O1114" t="s">
        <v>242</v>
      </c>
      <c r="P1114" t="s">
        <v>243</v>
      </c>
      <c r="Q1114">
        <v>11565.9</v>
      </c>
      <c r="R1114">
        <v>0</v>
      </c>
      <c r="S1114">
        <v>11565.9</v>
      </c>
    </row>
    <row r="1115" spans="1:19" x14ac:dyDescent="0.25">
      <c r="A1115" t="s">
        <v>2221</v>
      </c>
      <c r="B1115" t="s">
        <v>2222</v>
      </c>
      <c r="C1115" t="s">
        <v>1349</v>
      </c>
      <c r="D1115" t="s">
        <v>1350</v>
      </c>
      <c r="E1115" t="s">
        <v>1368</v>
      </c>
      <c r="F1115" t="s">
        <v>1369</v>
      </c>
      <c r="G1115" t="s">
        <v>661</v>
      </c>
      <c r="H1115" t="s">
        <v>662</v>
      </c>
      <c r="I1115" t="s">
        <v>2223</v>
      </c>
      <c r="J1115" t="s">
        <v>2224</v>
      </c>
      <c r="K1115" t="s">
        <v>2233</v>
      </c>
      <c r="L1115" t="s">
        <v>2234</v>
      </c>
      <c r="M1115" t="s">
        <v>2235</v>
      </c>
      <c r="N1115" t="s">
        <v>257</v>
      </c>
      <c r="O1115" t="s">
        <v>244</v>
      </c>
      <c r="P1115" t="s">
        <v>245</v>
      </c>
      <c r="Q1115">
        <v>214.6</v>
      </c>
      <c r="R1115">
        <v>0</v>
      </c>
      <c r="S1115">
        <v>214.6</v>
      </c>
    </row>
    <row r="1116" spans="1:19" x14ac:dyDescent="0.25">
      <c r="A1116" t="s">
        <v>2221</v>
      </c>
      <c r="B1116" t="s">
        <v>2222</v>
      </c>
      <c r="C1116" t="s">
        <v>1349</v>
      </c>
      <c r="D1116" t="s">
        <v>1350</v>
      </c>
      <c r="E1116" t="s">
        <v>1368</v>
      </c>
      <c r="F1116" t="s">
        <v>1369</v>
      </c>
      <c r="G1116" t="s">
        <v>661</v>
      </c>
      <c r="H1116" t="s">
        <v>662</v>
      </c>
      <c r="I1116" t="s">
        <v>2223</v>
      </c>
      <c r="J1116" t="s">
        <v>2224</v>
      </c>
      <c r="K1116" t="s">
        <v>2233</v>
      </c>
      <c r="L1116" t="s">
        <v>2234</v>
      </c>
      <c r="M1116" t="s">
        <v>2235</v>
      </c>
      <c r="N1116" t="s">
        <v>257</v>
      </c>
      <c r="O1116" t="s">
        <v>246</v>
      </c>
      <c r="P1116" t="s">
        <v>247</v>
      </c>
      <c r="Q1116">
        <v>3492.9</v>
      </c>
      <c r="R1116">
        <v>0</v>
      </c>
      <c r="S1116">
        <v>3492.9</v>
      </c>
    </row>
    <row r="1117" spans="1:19" x14ac:dyDescent="0.25">
      <c r="A1117" t="s">
        <v>2221</v>
      </c>
      <c r="B1117" t="s">
        <v>2222</v>
      </c>
      <c r="C1117" t="s">
        <v>1349</v>
      </c>
      <c r="D1117" t="s">
        <v>1350</v>
      </c>
      <c r="E1117" t="s">
        <v>1368</v>
      </c>
      <c r="F1117" t="s">
        <v>1369</v>
      </c>
      <c r="G1117" t="s">
        <v>661</v>
      </c>
      <c r="H1117" t="s">
        <v>662</v>
      </c>
      <c r="I1117" t="s">
        <v>2223</v>
      </c>
      <c r="J1117" t="s">
        <v>2224</v>
      </c>
      <c r="K1117" t="s">
        <v>2233</v>
      </c>
      <c r="L1117" t="s">
        <v>2234</v>
      </c>
      <c r="M1117" t="s">
        <v>2235</v>
      </c>
      <c r="N1117" t="s">
        <v>257</v>
      </c>
      <c r="O1117" t="s">
        <v>82</v>
      </c>
      <c r="P1117" t="s">
        <v>83</v>
      </c>
      <c r="Q1117">
        <v>341.1</v>
      </c>
      <c r="R1117">
        <v>0</v>
      </c>
      <c r="S1117">
        <v>341.1</v>
      </c>
    </row>
    <row r="1118" spans="1:19" x14ac:dyDescent="0.25">
      <c r="A1118" t="s">
        <v>2221</v>
      </c>
      <c r="B1118" t="s">
        <v>2222</v>
      </c>
      <c r="C1118" t="s">
        <v>1349</v>
      </c>
      <c r="D1118" t="s">
        <v>1350</v>
      </c>
      <c r="E1118" t="s">
        <v>1368</v>
      </c>
      <c r="F1118" t="s">
        <v>1369</v>
      </c>
      <c r="G1118" t="s">
        <v>661</v>
      </c>
      <c r="H1118" t="s">
        <v>662</v>
      </c>
      <c r="I1118" t="s">
        <v>2223</v>
      </c>
      <c r="J1118" t="s">
        <v>2224</v>
      </c>
      <c r="K1118" t="s">
        <v>2233</v>
      </c>
      <c r="L1118" t="s">
        <v>2234</v>
      </c>
      <c r="M1118" t="s">
        <v>2235</v>
      </c>
      <c r="N1118" t="s">
        <v>257</v>
      </c>
      <c r="O1118" t="s">
        <v>102</v>
      </c>
      <c r="P1118" t="s">
        <v>103</v>
      </c>
      <c r="Q1118">
        <v>3471</v>
      </c>
      <c r="R1118">
        <v>720.1</v>
      </c>
      <c r="S1118">
        <v>4191.1000000000004</v>
      </c>
    </row>
    <row r="1119" spans="1:19" x14ac:dyDescent="0.25">
      <c r="A1119" t="s">
        <v>2221</v>
      </c>
      <c r="B1119" t="s">
        <v>2222</v>
      </c>
      <c r="C1119" t="s">
        <v>1349</v>
      </c>
      <c r="D1119" t="s">
        <v>1350</v>
      </c>
      <c r="E1119" t="s">
        <v>1368</v>
      </c>
      <c r="F1119" t="s">
        <v>1369</v>
      </c>
      <c r="G1119" t="s">
        <v>661</v>
      </c>
      <c r="H1119" t="s">
        <v>662</v>
      </c>
      <c r="I1119" t="s">
        <v>2223</v>
      </c>
      <c r="J1119" t="s">
        <v>2224</v>
      </c>
      <c r="K1119" t="s">
        <v>2233</v>
      </c>
      <c r="L1119" t="s">
        <v>2234</v>
      </c>
      <c r="M1119" t="s">
        <v>2235</v>
      </c>
      <c r="N1119" t="s">
        <v>257</v>
      </c>
      <c r="O1119" t="s">
        <v>258</v>
      </c>
      <c r="P1119" t="s">
        <v>259</v>
      </c>
      <c r="Q1119">
        <v>46.3</v>
      </c>
      <c r="R1119">
        <v>0</v>
      </c>
      <c r="S1119">
        <v>46.3</v>
      </c>
    </row>
    <row r="1120" spans="1:19" x14ac:dyDescent="0.25">
      <c r="A1120" t="s">
        <v>2221</v>
      </c>
      <c r="B1120" t="s">
        <v>2222</v>
      </c>
      <c r="C1120" t="s">
        <v>1349</v>
      </c>
      <c r="D1120" t="s">
        <v>1350</v>
      </c>
      <c r="E1120" t="s">
        <v>1368</v>
      </c>
      <c r="F1120" t="s">
        <v>1369</v>
      </c>
      <c r="G1120" t="s">
        <v>661</v>
      </c>
      <c r="H1120" t="s">
        <v>662</v>
      </c>
      <c r="I1120" t="s">
        <v>2223</v>
      </c>
      <c r="J1120" t="s">
        <v>2224</v>
      </c>
      <c r="K1120" t="s">
        <v>2233</v>
      </c>
      <c r="L1120" t="s">
        <v>2234</v>
      </c>
      <c r="M1120" t="s">
        <v>2235</v>
      </c>
      <c r="N1120" t="s">
        <v>257</v>
      </c>
      <c r="O1120" t="s">
        <v>248</v>
      </c>
      <c r="P1120" t="s">
        <v>249</v>
      </c>
      <c r="Q1120">
        <v>99.3</v>
      </c>
      <c r="R1120">
        <v>0</v>
      </c>
      <c r="S1120">
        <v>99.3</v>
      </c>
    </row>
    <row r="1121" spans="1:19" x14ac:dyDescent="0.25">
      <c r="A1121" t="s">
        <v>2221</v>
      </c>
      <c r="B1121" t="s">
        <v>2222</v>
      </c>
      <c r="C1121" t="s">
        <v>1349</v>
      </c>
      <c r="D1121" t="s">
        <v>1350</v>
      </c>
      <c r="E1121" t="s">
        <v>1368</v>
      </c>
      <c r="F1121" t="s">
        <v>1369</v>
      </c>
      <c r="G1121" t="s">
        <v>661</v>
      </c>
      <c r="H1121" t="s">
        <v>662</v>
      </c>
      <c r="I1121" t="s">
        <v>2223</v>
      </c>
      <c r="J1121" t="s">
        <v>2224</v>
      </c>
      <c r="K1121" t="s">
        <v>2233</v>
      </c>
      <c r="L1121" t="s">
        <v>2234</v>
      </c>
      <c r="M1121" t="s">
        <v>2236</v>
      </c>
      <c r="N1121" t="s">
        <v>218</v>
      </c>
      <c r="O1121" t="s">
        <v>102</v>
      </c>
      <c r="P1121" t="s">
        <v>103</v>
      </c>
      <c r="Q1121">
        <v>67.2</v>
      </c>
      <c r="R1121">
        <v>0</v>
      </c>
      <c r="S1121">
        <v>67.2</v>
      </c>
    </row>
    <row r="1122" spans="1:19" x14ac:dyDescent="0.25">
      <c r="A1122" t="s">
        <v>2221</v>
      </c>
      <c r="B1122" t="s">
        <v>2222</v>
      </c>
      <c r="C1122" t="s">
        <v>1349</v>
      </c>
      <c r="D1122" t="s">
        <v>1350</v>
      </c>
      <c r="E1122" t="s">
        <v>1368</v>
      </c>
      <c r="F1122" t="s">
        <v>1369</v>
      </c>
      <c r="G1122" t="s">
        <v>661</v>
      </c>
      <c r="H1122" t="s">
        <v>662</v>
      </c>
      <c r="I1122" t="s">
        <v>2223</v>
      </c>
      <c r="J1122" t="s">
        <v>2224</v>
      </c>
      <c r="K1122" t="s">
        <v>2233</v>
      </c>
      <c r="L1122" t="s">
        <v>2234</v>
      </c>
      <c r="M1122" t="s">
        <v>2237</v>
      </c>
      <c r="N1122" t="s">
        <v>2238</v>
      </c>
      <c r="O1122" t="s">
        <v>741</v>
      </c>
      <c r="P1122" t="s">
        <v>742</v>
      </c>
      <c r="Q1122">
        <v>0</v>
      </c>
      <c r="R1122">
        <v>499.5</v>
      </c>
      <c r="S1122">
        <v>499.5</v>
      </c>
    </row>
    <row r="1123" spans="1:19" x14ac:dyDescent="0.25">
      <c r="A1123" t="s">
        <v>2221</v>
      </c>
      <c r="B1123" t="s">
        <v>2222</v>
      </c>
      <c r="C1123" t="s">
        <v>21</v>
      </c>
      <c r="D1123" t="s">
        <v>22</v>
      </c>
      <c r="E1123" t="s">
        <v>208</v>
      </c>
      <c r="F1123" t="s">
        <v>209</v>
      </c>
      <c r="G1123" t="s">
        <v>661</v>
      </c>
      <c r="H1123" t="s">
        <v>662</v>
      </c>
      <c r="I1123" t="s">
        <v>2223</v>
      </c>
      <c r="J1123" t="s">
        <v>2224</v>
      </c>
      <c r="K1123" t="s">
        <v>2233</v>
      </c>
      <c r="L1123" t="s">
        <v>2234</v>
      </c>
      <c r="M1123" t="s">
        <v>2236</v>
      </c>
      <c r="N1123" t="s">
        <v>218</v>
      </c>
      <c r="O1123" t="s">
        <v>102</v>
      </c>
      <c r="P1123" t="s">
        <v>103</v>
      </c>
      <c r="Q1123">
        <v>78.900000000000006</v>
      </c>
      <c r="R1123">
        <v>0</v>
      </c>
      <c r="S1123">
        <v>78.900000000000006</v>
      </c>
    </row>
    <row r="1124" spans="1:19" x14ac:dyDescent="0.25">
      <c r="A1124" t="s">
        <v>2239</v>
      </c>
      <c r="B1124" t="s">
        <v>2240</v>
      </c>
      <c r="C1124" t="s">
        <v>473</v>
      </c>
      <c r="D1124" t="s">
        <v>474</v>
      </c>
      <c r="E1124" t="s">
        <v>907</v>
      </c>
      <c r="F1124" t="s">
        <v>908</v>
      </c>
      <c r="G1124" t="s">
        <v>2241</v>
      </c>
      <c r="H1124" t="s">
        <v>2242</v>
      </c>
      <c r="I1124" t="s">
        <v>2241</v>
      </c>
      <c r="K1124" t="s">
        <v>2241</v>
      </c>
      <c r="L1124" t="s">
        <v>2242</v>
      </c>
      <c r="M1124" t="s">
        <v>2243</v>
      </c>
      <c r="N1124" t="s">
        <v>257</v>
      </c>
      <c r="O1124" t="s">
        <v>242</v>
      </c>
      <c r="P1124" t="s">
        <v>243</v>
      </c>
      <c r="Q1124">
        <v>68307.900000000009</v>
      </c>
      <c r="R1124">
        <v>0</v>
      </c>
      <c r="S1124">
        <v>68307.900000000009</v>
      </c>
    </row>
    <row r="1125" spans="1:19" x14ac:dyDescent="0.25">
      <c r="A1125" t="s">
        <v>2239</v>
      </c>
      <c r="B1125" t="s">
        <v>2240</v>
      </c>
      <c r="C1125" t="s">
        <v>473</v>
      </c>
      <c r="D1125" t="s">
        <v>474</v>
      </c>
      <c r="E1125" t="s">
        <v>907</v>
      </c>
      <c r="F1125" t="s">
        <v>908</v>
      </c>
      <c r="G1125" t="s">
        <v>2241</v>
      </c>
      <c r="H1125" t="s">
        <v>2242</v>
      </c>
      <c r="I1125" t="s">
        <v>2241</v>
      </c>
      <c r="K1125" t="s">
        <v>2241</v>
      </c>
      <c r="L1125" t="s">
        <v>2242</v>
      </c>
      <c r="M1125" t="s">
        <v>2243</v>
      </c>
      <c r="N1125" t="s">
        <v>257</v>
      </c>
      <c r="O1125" t="s">
        <v>244</v>
      </c>
      <c r="P1125" t="s">
        <v>245</v>
      </c>
      <c r="Q1125">
        <v>1000</v>
      </c>
      <c r="R1125">
        <v>0</v>
      </c>
      <c r="S1125">
        <v>1000</v>
      </c>
    </row>
    <row r="1126" spans="1:19" x14ac:dyDescent="0.25">
      <c r="A1126" t="s">
        <v>2239</v>
      </c>
      <c r="B1126" t="s">
        <v>2240</v>
      </c>
      <c r="C1126" t="s">
        <v>473</v>
      </c>
      <c r="D1126" t="s">
        <v>474</v>
      </c>
      <c r="E1126" t="s">
        <v>907</v>
      </c>
      <c r="F1126" t="s">
        <v>908</v>
      </c>
      <c r="G1126" t="s">
        <v>2241</v>
      </c>
      <c r="H1126" t="s">
        <v>2242</v>
      </c>
      <c r="I1126" t="s">
        <v>2241</v>
      </c>
      <c r="K1126" t="s">
        <v>2241</v>
      </c>
      <c r="L1126" t="s">
        <v>2242</v>
      </c>
      <c r="M1126" t="s">
        <v>2243</v>
      </c>
      <c r="N1126" t="s">
        <v>257</v>
      </c>
      <c r="O1126" t="s">
        <v>246</v>
      </c>
      <c r="P1126" t="s">
        <v>247</v>
      </c>
      <c r="Q1126">
        <v>20628.8</v>
      </c>
      <c r="R1126">
        <v>0</v>
      </c>
      <c r="S1126">
        <v>20628.8</v>
      </c>
    </row>
    <row r="1127" spans="1:19" x14ac:dyDescent="0.25">
      <c r="A1127" t="s">
        <v>2239</v>
      </c>
      <c r="B1127" t="s">
        <v>2240</v>
      </c>
      <c r="C1127" t="s">
        <v>473</v>
      </c>
      <c r="D1127" t="s">
        <v>474</v>
      </c>
      <c r="E1127" t="s">
        <v>907</v>
      </c>
      <c r="F1127" t="s">
        <v>908</v>
      </c>
      <c r="G1127" t="s">
        <v>2241</v>
      </c>
      <c r="H1127" t="s">
        <v>2242</v>
      </c>
      <c r="I1127" t="s">
        <v>2241</v>
      </c>
      <c r="K1127" t="s">
        <v>2241</v>
      </c>
      <c r="L1127" t="s">
        <v>2242</v>
      </c>
      <c r="M1127" t="s">
        <v>2243</v>
      </c>
      <c r="N1127" t="s">
        <v>257</v>
      </c>
      <c r="O1127" t="s">
        <v>82</v>
      </c>
      <c r="P1127" t="s">
        <v>83</v>
      </c>
      <c r="Q1127">
        <v>8686.9</v>
      </c>
      <c r="R1127">
        <v>0</v>
      </c>
      <c r="S1127">
        <v>8686.9</v>
      </c>
    </row>
    <row r="1128" spans="1:19" x14ac:dyDescent="0.25">
      <c r="A1128" t="s">
        <v>2239</v>
      </c>
      <c r="B1128" t="s">
        <v>2240</v>
      </c>
      <c r="C1128" t="s">
        <v>473</v>
      </c>
      <c r="D1128" t="s">
        <v>474</v>
      </c>
      <c r="E1128" t="s">
        <v>907</v>
      </c>
      <c r="F1128" t="s">
        <v>908</v>
      </c>
      <c r="G1128" t="s">
        <v>2241</v>
      </c>
      <c r="H1128" t="s">
        <v>2242</v>
      </c>
      <c r="I1128" t="s">
        <v>2241</v>
      </c>
      <c r="K1128" t="s">
        <v>2241</v>
      </c>
      <c r="L1128" t="s">
        <v>2242</v>
      </c>
      <c r="M1128" t="s">
        <v>2243</v>
      </c>
      <c r="N1128" t="s">
        <v>257</v>
      </c>
      <c r="O1128" t="s">
        <v>102</v>
      </c>
      <c r="P1128" t="s">
        <v>103</v>
      </c>
      <c r="Q1128">
        <v>79732.7</v>
      </c>
      <c r="R1128">
        <v>0</v>
      </c>
      <c r="S1128">
        <v>79732.7</v>
      </c>
    </row>
    <row r="1129" spans="1:19" x14ac:dyDescent="0.25">
      <c r="A1129" t="s">
        <v>2239</v>
      </c>
      <c r="B1129" t="s">
        <v>2240</v>
      </c>
      <c r="C1129" t="s">
        <v>473</v>
      </c>
      <c r="D1129" t="s">
        <v>474</v>
      </c>
      <c r="E1129" t="s">
        <v>907</v>
      </c>
      <c r="F1129" t="s">
        <v>908</v>
      </c>
      <c r="G1129" t="s">
        <v>2241</v>
      </c>
      <c r="H1129" t="s">
        <v>2242</v>
      </c>
      <c r="I1129" t="s">
        <v>2241</v>
      </c>
      <c r="K1129" t="s">
        <v>2241</v>
      </c>
      <c r="L1129" t="s">
        <v>2242</v>
      </c>
      <c r="M1129" t="s">
        <v>2243</v>
      </c>
      <c r="N1129" t="s">
        <v>257</v>
      </c>
      <c r="O1129" t="s">
        <v>258</v>
      </c>
      <c r="P1129" t="s">
        <v>259</v>
      </c>
      <c r="Q1129">
        <v>918.59999999999991</v>
      </c>
      <c r="R1129">
        <v>0</v>
      </c>
      <c r="S1129">
        <v>918.59999999999991</v>
      </c>
    </row>
    <row r="1130" spans="1:19" x14ac:dyDescent="0.25">
      <c r="A1130" t="s">
        <v>2239</v>
      </c>
      <c r="B1130" t="s">
        <v>2240</v>
      </c>
      <c r="C1130" t="s">
        <v>473</v>
      </c>
      <c r="D1130" t="s">
        <v>474</v>
      </c>
      <c r="E1130" t="s">
        <v>907</v>
      </c>
      <c r="F1130" t="s">
        <v>908</v>
      </c>
      <c r="G1130" t="s">
        <v>2241</v>
      </c>
      <c r="H1130" t="s">
        <v>2242</v>
      </c>
      <c r="I1130" t="s">
        <v>2241</v>
      </c>
      <c r="K1130" t="s">
        <v>2241</v>
      </c>
      <c r="L1130" t="s">
        <v>2242</v>
      </c>
      <c r="M1130" t="s">
        <v>2244</v>
      </c>
      <c r="N1130" t="s">
        <v>218</v>
      </c>
      <c r="O1130" t="s">
        <v>102</v>
      </c>
      <c r="P1130" t="s">
        <v>103</v>
      </c>
      <c r="Q1130">
        <v>422</v>
      </c>
      <c r="R1130">
        <v>0</v>
      </c>
      <c r="S1130">
        <v>422</v>
      </c>
    </row>
    <row r="1131" spans="1:19" x14ac:dyDescent="0.25">
      <c r="A1131" t="s">
        <v>2239</v>
      </c>
      <c r="B1131" t="s">
        <v>2240</v>
      </c>
      <c r="C1131" t="s">
        <v>473</v>
      </c>
      <c r="D1131" t="s">
        <v>474</v>
      </c>
      <c r="E1131" t="s">
        <v>497</v>
      </c>
      <c r="F1131" t="s">
        <v>498</v>
      </c>
      <c r="G1131" t="s">
        <v>2241</v>
      </c>
      <c r="H1131" t="s">
        <v>2242</v>
      </c>
      <c r="I1131" t="s">
        <v>2241</v>
      </c>
      <c r="K1131" t="s">
        <v>2241</v>
      </c>
      <c r="L1131" t="s">
        <v>2242</v>
      </c>
      <c r="M1131" t="s">
        <v>2245</v>
      </c>
      <c r="N1131" t="s">
        <v>2246</v>
      </c>
      <c r="O1131" t="s">
        <v>2008</v>
      </c>
      <c r="P1131" t="s">
        <v>2009</v>
      </c>
      <c r="Q1131">
        <v>1936.6</v>
      </c>
      <c r="R1131">
        <v>0</v>
      </c>
      <c r="S1131">
        <v>1936.6</v>
      </c>
    </row>
    <row r="1132" spans="1:19" x14ac:dyDescent="0.25">
      <c r="A1132" t="s">
        <v>2239</v>
      </c>
      <c r="B1132" t="s">
        <v>2240</v>
      </c>
      <c r="C1132" t="s">
        <v>473</v>
      </c>
      <c r="D1132" t="s">
        <v>474</v>
      </c>
      <c r="E1132" t="s">
        <v>497</v>
      </c>
      <c r="F1132" t="s">
        <v>498</v>
      </c>
      <c r="G1132" t="s">
        <v>2241</v>
      </c>
      <c r="H1132" t="s">
        <v>2242</v>
      </c>
      <c r="I1132" t="s">
        <v>2241</v>
      </c>
      <c r="K1132" t="s">
        <v>2241</v>
      </c>
      <c r="L1132" t="s">
        <v>2242</v>
      </c>
      <c r="M1132" t="s">
        <v>2247</v>
      </c>
      <c r="N1132" t="s">
        <v>2248</v>
      </c>
      <c r="O1132" t="s">
        <v>2008</v>
      </c>
      <c r="P1132" t="s">
        <v>2009</v>
      </c>
      <c r="Q1132">
        <v>869.2</v>
      </c>
      <c r="R1132">
        <v>0</v>
      </c>
      <c r="S1132">
        <v>869.2</v>
      </c>
    </row>
    <row r="1133" spans="1:19" x14ac:dyDescent="0.25">
      <c r="A1133" t="s">
        <v>2239</v>
      </c>
      <c r="B1133" t="s">
        <v>2240</v>
      </c>
      <c r="C1133" t="s">
        <v>21</v>
      </c>
      <c r="D1133" t="s">
        <v>22</v>
      </c>
      <c r="E1133" t="s">
        <v>208</v>
      </c>
      <c r="F1133" t="s">
        <v>209</v>
      </c>
      <c r="G1133" t="s">
        <v>2241</v>
      </c>
      <c r="H1133" t="s">
        <v>2242</v>
      </c>
      <c r="I1133" t="s">
        <v>2241</v>
      </c>
      <c r="K1133" t="s">
        <v>2241</v>
      </c>
      <c r="L1133" t="s">
        <v>2242</v>
      </c>
      <c r="M1133" t="s">
        <v>2244</v>
      </c>
      <c r="N1133" t="s">
        <v>218</v>
      </c>
      <c r="O1133" t="s">
        <v>102</v>
      </c>
      <c r="P1133" t="s">
        <v>103</v>
      </c>
      <c r="Q1133">
        <v>416.79999999999995</v>
      </c>
      <c r="R1133">
        <v>0</v>
      </c>
      <c r="S1133">
        <v>416.79999999999995</v>
      </c>
    </row>
    <row r="1134" spans="1:19" x14ac:dyDescent="0.25">
      <c r="A1134" t="s">
        <v>2249</v>
      </c>
      <c r="B1134" t="s">
        <v>2250</v>
      </c>
      <c r="C1134" t="s">
        <v>21</v>
      </c>
      <c r="D1134" t="s">
        <v>22</v>
      </c>
      <c r="E1134" t="s">
        <v>208</v>
      </c>
      <c r="F1134" t="s">
        <v>209</v>
      </c>
      <c r="G1134" t="s">
        <v>1902</v>
      </c>
      <c r="H1134" t="s">
        <v>1903</v>
      </c>
      <c r="I1134" t="s">
        <v>2251</v>
      </c>
      <c r="J1134" t="s">
        <v>2252</v>
      </c>
      <c r="K1134" t="s">
        <v>2253</v>
      </c>
      <c r="L1134" t="s">
        <v>2254</v>
      </c>
      <c r="M1134" t="s">
        <v>2255</v>
      </c>
      <c r="N1134" t="s">
        <v>218</v>
      </c>
      <c r="O1134" t="s">
        <v>102</v>
      </c>
      <c r="P1134" t="s">
        <v>103</v>
      </c>
      <c r="Q1134">
        <v>104.4</v>
      </c>
      <c r="R1134">
        <v>0</v>
      </c>
      <c r="S1134">
        <v>104.4</v>
      </c>
    </row>
    <row r="1135" spans="1:19" x14ac:dyDescent="0.25">
      <c r="A1135" t="s">
        <v>2249</v>
      </c>
      <c r="B1135" t="s">
        <v>2250</v>
      </c>
      <c r="C1135" t="s">
        <v>21</v>
      </c>
      <c r="D1135" t="s">
        <v>22</v>
      </c>
      <c r="E1135" t="s">
        <v>1981</v>
      </c>
      <c r="F1135" t="s">
        <v>1982</v>
      </c>
      <c r="G1135" t="s">
        <v>1902</v>
      </c>
      <c r="H1135" t="s">
        <v>1903</v>
      </c>
      <c r="I1135" t="s">
        <v>2256</v>
      </c>
      <c r="J1135" t="s">
        <v>2257</v>
      </c>
      <c r="K1135" t="s">
        <v>2258</v>
      </c>
      <c r="L1135" t="s">
        <v>2259</v>
      </c>
      <c r="M1135" t="s">
        <v>2260</v>
      </c>
      <c r="N1135" t="s">
        <v>55</v>
      </c>
      <c r="O1135" t="s">
        <v>56</v>
      </c>
      <c r="P1135" t="s">
        <v>57</v>
      </c>
      <c r="Q1135">
        <v>21165.899999999998</v>
      </c>
      <c r="R1135">
        <v>5383.3</v>
      </c>
      <c r="S1135">
        <v>26549.199999999997</v>
      </c>
    </row>
    <row r="1136" spans="1:19" x14ac:dyDescent="0.25">
      <c r="A1136" t="s">
        <v>2249</v>
      </c>
      <c r="B1136" t="s">
        <v>2250</v>
      </c>
      <c r="C1136" t="s">
        <v>21</v>
      </c>
      <c r="D1136" t="s">
        <v>22</v>
      </c>
      <c r="E1136" t="s">
        <v>1981</v>
      </c>
      <c r="F1136" t="s">
        <v>1982</v>
      </c>
      <c r="G1136" t="s">
        <v>1902</v>
      </c>
      <c r="H1136" t="s">
        <v>1903</v>
      </c>
      <c r="I1136" t="s">
        <v>2256</v>
      </c>
      <c r="J1136" t="s">
        <v>2257</v>
      </c>
      <c r="K1136" t="s">
        <v>2258</v>
      </c>
      <c r="L1136" t="s">
        <v>2259</v>
      </c>
      <c r="M1136" t="s">
        <v>2260</v>
      </c>
      <c r="N1136" t="s">
        <v>55</v>
      </c>
      <c r="O1136" t="s">
        <v>154</v>
      </c>
      <c r="P1136" t="s">
        <v>155</v>
      </c>
      <c r="Q1136">
        <v>0</v>
      </c>
      <c r="R1136">
        <v>2000</v>
      </c>
      <c r="S1136">
        <v>2000</v>
      </c>
    </row>
    <row r="1137" spans="1:19" x14ac:dyDescent="0.25">
      <c r="A1137" t="s">
        <v>2249</v>
      </c>
      <c r="B1137" t="s">
        <v>2250</v>
      </c>
      <c r="C1137" t="s">
        <v>21</v>
      </c>
      <c r="D1137" t="s">
        <v>22</v>
      </c>
      <c r="E1137" t="s">
        <v>1981</v>
      </c>
      <c r="F1137" t="s">
        <v>1982</v>
      </c>
      <c r="G1137" t="s">
        <v>1902</v>
      </c>
      <c r="H1137" t="s">
        <v>1903</v>
      </c>
      <c r="I1137" t="s">
        <v>2256</v>
      </c>
      <c r="J1137" t="s">
        <v>2257</v>
      </c>
      <c r="K1137" t="s">
        <v>2258</v>
      </c>
      <c r="L1137" t="s">
        <v>2259</v>
      </c>
      <c r="M1137" t="s">
        <v>2261</v>
      </c>
      <c r="N1137" t="s">
        <v>2262</v>
      </c>
      <c r="O1137" t="s">
        <v>58</v>
      </c>
      <c r="P1137" t="s">
        <v>59</v>
      </c>
      <c r="Q1137">
        <v>0</v>
      </c>
      <c r="R1137">
        <v>6000</v>
      </c>
      <c r="S1137">
        <v>6000</v>
      </c>
    </row>
    <row r="1138" spans="1:19" x14ac:dyDescent="0.25">
      <c r="A1138" t="s">
        <v>2249</v>
      </c>
      <c r="B1138" t="s">
        <v>2250</v>
      </c>
      <c r="C1138" t="s">
        <v>21</v>
      </c>
      <c r="D1138" t="s">
        <v>22</v>
      </c>
      <c r="E1138" t="s">
        <v>1981</v>
      </c>
      <c r="F1138" t="s">
        <v>1982</v>
      </c>
      <c r="G1138" t="s">
        <v>1902</v>
      </c>
      <c r="H1138" t="s">
        <v>1903</v>
      </c>
      <c r="I1138" t="s">
        <v>2256</v>
      </c>
      <c r="J1138" t="s">
        <v>2257</v>
      </c>
      <c r="K1138" t="s">
        <v>2258</v>
      </c>
      <c r="L1138" t="s">
        <v>2259</v>
      </c>
      <c r="M1138" t="s">
        <v>2261</v>
      </c>
      <c r="N1138" t="s">
        <v>2262</v>
      </c>
      <c r="O1138" t="s">
        <v>365</v>
      </c>
      <c r="P1138" t="s">
        <v>366</v>
      </c>
      <c r="Q1138">
        <v>0</v>
      </c>
      <c r="R1138">
        <v>4000</v>
      </c>
      <c r="S1138">
        <v>4000</v>
      </c>
    </row>
    <row r="1139" spans="1:19" x14ac:dyDescent="0.25">
      <c r="A1139" t="s">
        <v>2249</v>
      </c>
      <c r="B1139" t="s">
        <v>2250</v>
      </c>
      <c r="C1139" t="s">
        <v>21</v>
      </c>
      <c r="D1139" t="s">
        <v>22</v>
      </c>
      <c r="E1139" t="s">
        <v>1981</v>
      </c>
      <c r="F1139" t="s">
        <v>1982</v>
      </c>
      <c r="G1139" t="s">
        <v>1902</v>
      </c>
      <c r="H1139" t="s">
        <v>1903</v>
      </c>
      <c r="I1139" t="s">
        <v>2256</v>
      </c>
      <c r="J1139" t="s">
        <v>2257</v>
      </c>
      <c r="K1139" t="s">
        <v>2258</v>
      </c>
      <c r="L1139" t="s">
        <v>2259</v>
      </c>
      <c r="M1139" t="s">
        <v>2263</v>
      </c>
      <c r="N1139" t="s">
        <v>2264</v>
      </c>
      <c r="O1139" t="s">
        <v>102</v>
      </c>
      <c r="P1139" t="s">
        <v>103</v>
      </c>
      <c r="Q1139">
        <v>1219.5</v>
      </c>
      <c r="R1139">
        <v>280.5</v>
      </c>
      <c r="S1139">
        <v>1500</v>
      </c>
    </row>
    <row r="1140" spans="1:19" x14ac:dyDescent="0.25">
      <c r="A1140" t="s">
        <v>2249</v>
      </c>
      <c r="B1140" t="s">
        <v>2250</v>
      </c>
      <c r="C1140" t="s">
        <v>21</v>
      </c>
      <c r="D1140" t="s">
        <v>22</v>
      </c>
      <c r="E1140" t="s">
        <v>1981</v>
      </c>
      <c r="F1140" t="s">
        <v>1982</v>
      </c>
      <c r="G1140" t="s">
        <v>1902</v>
      </c>
      <c r="H1140" t="s">
        <v>1903</v>
      </c>
      <c r="I1140" t="s">
        <v>2256</v>
      </c>
      <c r="J1140" t="s">
        <v>2257</v>
      </c>
      <c r="K1140" t="s">
        <v>2265</v>
      </c>
      <c r="L1140" t="s">
        <v>2266</v>
      </c>
      <c r="M1140" t="s">
        <v>2267</v>
      </c>
      <c r="N1140" t="s">
        <v>2268</v>
      </c>
      <c r="O1140" t="s">
        <v>190</v>
      </c>
      <c r="P1140" t="s">
        <v>191</v>
      </c>
      <c r="Q1140">
        <v>450</v>
      </c>
      <c r="R1140">
        <v>0</v>
      </c>
      <c r="S1140">
        <v>450</v>
      </c>
    </row>
    <row r="1141" spans="1:19" x14ac:dyDescent="0.25">
      <c r="A1141" t="s">
        <v>2249</v>
      </c>
      <c r="B1141" t="s">
        <v>2250</v>
      </c>
      <c r="C1141" t="s">
        <v>21</v>
      </c>
      <c r="D1141" t="s">
        <v>22</v>
      </c>
      <c r="E1141" t="s">
        <v>1981</v>
      </c>
      <c r="F1141" t="s">
        <v>1982</v>
      </c>
      <c r="G1141" t="s">
        <v>1902</v>
      </c>
      <c r="H1141" t="s">
        <v>1903</v>
      </c>
      <c r="I1141" t="s">
        <v>2256</v>
      </c>
      <c r="J1141" t="s">
        <v>2257</v>
      </c>
      <c r="K1141" t="s">
        <v>2269</v>
      </c>
      <c r="L1141" t="s">
        <v>2270</v>
      </c>
      <c r="M1141" t="s">
        <v>2271</v>
      </c>
      <c r="N1141" t="s">
        <v>2272</v>
      </c>
      <c r="O1141" t="s">
        <v>68</v>
      </c>
      <c r="P1141" t="s">
        <v>69</v>
      </c>
      <c r="Q1141">
        <v>113737.9</v>
      </c>
      <c r="R1141">
        <v>0</v>
      </c>
      <c r="S1141">
        <v>113737.9</v>
      </c>
    </row>
    <row r="1142" spans="1:19" x14ac:dyDescent="0.25">
      <c r="A1142" t="s">
        <v>2249</v>
      </c>
      <c r="B1142" t="s">
        <v>2250</v>
      </c>
      <c r="C1142" t="s">
        <v>21</v>
      </c>
      <c r="D1142" t="s">
        <v>22</v>
      </c>
      <c r="E1142" t="s">
        <v>1981</v>
      </c>
      <c r="F1142" t="s">
        <v>1982</v>
      </c>
      <c r="G1142" t="s">
        <v>1902</v>
      </c>
      <c r="H1142" t="s">
        <v>1903</v>
      </c>
      <c r="I1142" t="s">
        <v>2256</v>
      </c>
      <c r="J1142" t="s">
        <v>2257</v>
      </c>
      <c r="K1142" t="s">
        <v>2269</v>
      </c>
      <c r="L1142" t="s">
        <v>2270</v>
      </c>
      <c r="M1142" t="s">
        <v>2273</v>
      </c>
      <c r="N1142" t="s">
        <v>2274</v>
      </c>
      <c r="O1142" t="s">
        <v>1540</v>
      </c>
      <c r="P1142" t="s">
        <v>1541</v>
      </c>
      <c r="Q1142">
        <v>70616.5</v>
      </c>
      <c r="R1142">
        <v>0</v>
      </c>
      <c r="S1142">
        <v>70616.5</v>
      </c>
    </row>
    <row r="1143" spans="1:19" x14ac:dyDescent="0.25">
      <c r="A1143" t="s">
        <v>2249</v>
      </c>
      <c r="B1143" t="s">
        <v>2250</v>
      </c>
      <c r="C1143" t="s">
        <v>21</v>
      </c>
      <c r="D1143" t="s">
        <v>22</v>
      </c>
      <c r="E1143" t="s">
        <v>1981</v>
      </c>
      <c r="F1143" t="s">
        <v>1982</v>
      </c>
      <c r="G1143" t="s">
        <v>1902</v>
      </c>
      <c r="H1143" t="s">
        <v>1903</v>
      </c>
      <c r="I1143" t="s">
        <v>2275</v>
      </c>
      <c r="J1143" t="s">
        <v>2276</v>
      </c>
      <c r="K1143" t="s">
        <v>2277</v>
      </c>
      <c r="L1143" t="s">
        <v>2278</v>
      </c>
      <c r="M1143" t="s">
        <v>2279</v>
      </c>
      <c r="N1143" t="s">
        <v>2280</v>
      </c>
      <c r="O1143" t="s">
        <v>102</v>
      </c>
      <c r="P1143" t="s">
        <v>103</v>
      </c>
      <c r="Q1143">
        <v>406.5</v>
      </c>
      <c r="R1143">
        <v>93.5</v>
      </c>
      <c r="S1143">
        <v>500</v>
      </c>
    </row>
    <row r="1144" spans="1:19" x14ac:dyDescent="0.25">
      <c r="A1144" t="s">
        <v>2249</v>
      </c>
      <c r="B1144" t="s">
        <v>2250</v>
      </c>
      <c r="C1144" t="s">
        <v>21</v>
      </c>
      <c r="D1144" t="s">
        <v>22</v>
      </c>
      <c r="E1144" t="s">
        <v>1981</v>
      </c>
      <c r="F1144" t="s">
        <v>1982</v>
      </c>
      <c r="G1144" t="s">
        <v>1902</v>
      </c>
      <c r="H1144" t="s">
        <v>1903</v>
      </c>
      <c r="I1144" t="s">
        <v>2275</v>
      </c>
      <c r="J1144" t="s">
        <v>2276</v>
      </c>
      <c r="K1144" t="s">
        <v>2277</v>
      </c>
      <c r="L1144" t="s">
        <v>2278</v>
      </c>
      <c r="M1144" t="s">
        <v>2281</v>
      </c>
      <c r="N1144" t="s">
        <v>2282</v>
      </c>
      <c r="O1144" t="s">
        <v>102</v>
      </c>
      <c r="P1144" t="s">
        <v>103</v>
      </c>
      <c r="Q1144">
        <v>650.4</v>
      </c>
      <c r="R1144">
        <v>149.6</v>
      </c>
      <c r="S1144">
        <v>800</v>
      </c>
    </row>
    <row r="1145" spans="1:19" x14ac:dyDescent="0.25">
      <c r="A1145" t="s">
        <v>2249</v>
      </c>
      <c r="B1145" t="s">
        <v>2250</v>
      </c>
      <c r="C1145" t="s">
        <v>21</v>
      </c>
      <c r="D1145" t="s">
        <v>22</v>
      </c>
      <c r="E1145" t="s">
        <v>1981</v>
      </c>
      <c r="F1145" t="s">
        <v>1982</v>
      </c>
      <c r="G1145" t="s">
        <v>1051</v>
      </c>
      <c r="H1145" t="s">
        <v>1052</v>
      </c>
      <c r="I1145" t="s">
        <v>1061</v>
      </c>
      <c r="J1145" t="s">
        <v>1062</v>
      </c>
      <c r="K1145" t="s">
        <v>1071</v>
      </c>
      <c r="L1145" t="s">
        <v>1072</v>
      </c>
      <c r="M1145" t="s">
        <v>1073</v>
      </c>
      <c r="N1145" t="s">
        <v>1074</v>
      </c>
      <c r="O1145" t="s">
        <v>74</v>
      </c>
      <c r="P1145" t="s">
        <v>75</v>
      </c>
      <c r="Q1145">
        <v>406.5</v>
      </c>
      <c r="R1145">
        <v>-106.5</v>
      </c>
      <c r="S1145">
        <v>300</v>
      </c>
    </row>
    <row r="1146" spans="1:19" x14ac:dyDescent="0.25">
      <c r="A1146" t="s">
        <v>2249</v>
      </c>
      <c r="B1146" t="s">
        <v>2250</v>
      </c>
      <c r="C1146" t="s">
        <v>21</v>
      </c>
      <c r="D1146" t="s">
        <v>22</v>
      </c>
      <c r="E1146" t="s">
        <v>1981</v>
      </c>
      <c r="F1146" t="s">
        <v>1982</v>
      </c>
      <c r="G1146" t="s">
        <v>1051</v>
      </c>
      <c r="H1146" t="s">
        <v>1052</v>
      </c>
      <c r="I1146" t="s">
        <v>1061</v>
      </c>
      <c r="J1146" t="s">
        <v>1062</v>
      </c>
      <c r="K1146" t="s">
        <v>1071</v>
      </c>
      <c r="L1146" t="s">
        <v>1072</v>
      </c>
      <c r="M1146" t="s">
        <v>1075</v>
      </c>
      <c r="N1146" t="s">
        <v>1076</v>
      </c>
      <c r="O1146" t="s">
        <v>74</v>
      </c>
      <c r="P1146" t="s">
        <v>75</v>
      </c>
      <c r="Q1146">
        <v>0</v>
      </c>
      <c r="R1146">
        <v>212.8</v>
      </c>
      <c r="S1146">
        <v>212.8</v>
      </c>
    </row>
    <row r="1147" spans="1:19" x14ac:dyDescent="0.25">
      <c r="A1147" t="s">
        <v>2249</v>
      </c>
      <c r="B1147" t="s">
        <v>2250</v>
      </c>
      <c r="C1147" t="s">
        <v>21</v>
      </c>
      <c r="D1147" t="s">
        <v>22</v>
      </c>
      <c r="E1147" t="s">
        <v>1981</v>
      </c>
      <c r="F1147" t="s">
        <v>1982</v>
      </c>
      <c r="G1147" t="s">
        <v>1902</v>
      </c>
      <c r="H1147" t="s">
        <v>1903</v>
      </c>
      <c r="I1147" t="s">
        <v>2275</v>
      </c>
      <c r="J1147" t="s">
        <v>2276</v>
      </c>
      <c r="K1147" t="s">
        <v>2277</v>
      </c>
      <c r="L1147" t="s">
        <v>2278</v>
      </c>
      <c r="M1147" t="s">
        <v>2283</v>
      </c>
      <c r="N1147" t="s">
        <v>298</v>
      </c>
      <c r="O1147" t="s">
        <v>102</v>
      </c>
      <c r="P1147" t="s">
        <v>103</v>
      </c>
      <c r="Q1147">
        <v>500</v>
      </c>
      <c r="R1147">
        <v>0</v>
      </c>
      <c r="S1147">
        <v>500</v>
      </c>
    </row>
    <row r="1148" spans="1:19" x14ac:dyDescent="0.25">
      <c r="A1148" t="s">
        <v>2249</v>
      </c>
      <c r="B1148" t="s">
        <v>2250</v>
      </c>
      <c r="C1148" t="s">
        <v>21</v>
      </c>
      <c r="D1148" t="s">
        <v>22</v>
      </c>
      <c r="E1148" t="s">
        <v>227</v>
      </c>
      <c r="F1148" t="s">
        <v>228</v>
      </c>
      <c r="G1148" t="s">
        <v>1902</v>
      </c>
      <c r="H1148" t="s">
        <v>1903</v>
      </c>
      <c r="I1148" t="s">
        <v>2256</v>
      </c>
      <c r="J1148" t="s">
        <v>2257</v>
      </c>
      <c r="K1148" t="s">
        <v>2269</v>
      </c>
      <c r="L1148" t="s">
        <v>2270</v>
      </c>
      <c r="M1148" t="s">
        <v>2284</v>
      </c>
      <c r="N1148" t="s">
        <v>2285</v>
      </c>
      <c r="O1148" t="s">
        <v>68</v>
      </c>
      <c r="P1148" t="s">
        <v>69</v>
      </c>
      <c r="Q1148">
        <v>1706.1</v>
      </c>
      <c r="R1148">
        <v>0</v>
      </c>
      <c r="S1148">
        <v>1706.1</v>
      </c>
    </row>
    <row r="1149" spans="1:19" x14ac:dyDescent="0.25">
      <c r="A1149" t="s">
        <v>2249</v>
      </c>
      <c r="B1149" t="s">
        <v>2250</v>
      </c>
      <c r="C1149" t="s">
        <v>299</v>
      </c>
      <c r="D1149" t="s">
        <v>300</v>
      </c>
      <c r="E1149" t="s">
        <v>301</v>
      </c>
      <c r="F1149" t="s">
        <v>302</v>
      </c>
      <c r="G1149" t="s">
        <v>106</v>
      </c>
      <c r="H1149" t="s">
        <v>107</v>
      </c>
      <c r="I1149" t="s">
        <v>303</v>
      </c>
      <c r="J1149" t="s">
        <v>304</v>
      </c>
      <c r="K1149" t="s">
        <v>305</v>
      </c>
      <c r="L1149" t="s">
        <v>306</v>
      </c>
      <c r="M1149" t="s">
        <v>307</v>
      </c>
      <c r="N1149" t="s">
        <v>308</v>
      </c>
      <c r="O1149" t="s">
        <v>68</v>
      </c>
      <c r="P1149" t="s">
        <v>69</v>
      </c>
      <c r="Q1149">
        <v>3461.2</v>
      </c>
      <c r="R1149">
        <v>-3461.2</v>
      </c>
      <c r="S1149">
        <v>0</v>
      </c>
    </row>
    <row r="1150" spans="1:19" x14ac:dyDescent="0.25">
      <c r="A1150" t="s">
        <v>2249</v>
      </c>
      <c r="B1150" t="s">
        <v>2250</v>
      </c>
      <c r="C1150" t="s">
        <v>299</v>
      </c>
      <c r="D1150" t="s">
        <v>300</v>
      </c>
      <c r="E1150" t="s">
        <v>301</v>
      </c>
      <c r="F1150" t="s">
        <v>302</v>
      </c>
      <c r="G1150" t="s">
        <v>673</v>
      </c>
      <c r="H1150" t="s">
        <v>674</v>
      </c>
      <c r="I1150" t="s">
        <v>675</v>
      </c>
      <c r="J1150" t="s">
        <v>676</v>
      </c>
      <c r="K1150" t="s">
        <v>2286</v>
      </c>
      <c r="L1150" t="s">
        <v>2287</v>
      </c>
      <c r="M1150" t="s">
        <v>2288</v>
      </c>
      <c r="N1150" t="s">
        <v>2289</v>
      </c>
      <c r="O1150" t="s">
        <v>2043</v>
      </c>
      <c r="P1150" t="s">
        <v>2044</v>
      </c>
      <c r="Q1150">
        <v>5607</v>
      </c>
      <c r="R1150">
        <v>1289.7</v>
      </c>
      <c r="S1150">
        <v>6896.7</v>
      </c>
    </row>
    <row r="1151" spans="1:19" x14ac:dyDescent="0.25">
      <c r="A1151" t="s">
        <v>2249</v>
      </c>
      <c r="B1151" t="s">
        <v>2250</v>
      </c>
      <c r="C1151" t="s">
        <v>299</v>
      </c>
      <c r="D1151" t="s">
        <v>300</v>
      </c>
      <c r="E1151" t="s">
        <v>301</v>
      </c>
      <c r="F1151" t="s">
        <v>302</v>
      </c>
      <c r="G1151" t="s">
        <v>673</v>
      </c>
      <c r="H1151" t="s">
        <v>674</v>
      </c>
      <c r="I1151" t="s">
        <v>675</v>
      </c>
      <c r="J1151" t="s">
        <v>676</v>
      </c>
      <c r="K1151" t="s">
        <v>2286</v>
      </c>
      <c r="L1151" t="s">
        <v>2287</v>
      </c>
      <c r="M1151" t="s">
        <v>2290</v>
      </c>
      <c r="N1151" t="s">
        <v>2291</v>
      </c>
      <c r="O1151" t="s">
        <v>64</v>
      </c>
      <c r="P1151" t="s">
        <v>65</v>
      </c>
      <c r="Q1151">
        <v>20000</v>
      </c>
      <c r="R1151">
        <v>82918.100000000006</v>
      </c>
      <c r="S1151">
        <v>102918.1</v>
      </c>
    </row>
    <row r="1152" spans="1:19" x14ac:dyDescent="0.25">
      <c r="A1152" t="s">
        <v>2249</v>
      </c>
      <c r="B1152" t="s">
        <v>2250</v>
      </c>
      <c r="C1152" t="s">
        <v>1898</v>
      </c>
      <c r="D1152" t="s">
        <v>1899</v>
      </c>
      <c r="E1152" t="s">
        <v>1900</v>
      </c>
      <c r="F1152" t="s">
        <v>1901</v>
      </c>
      <c r="G1152" t="s">
        <v>1902</v>
      </c>
      <c r="H1152" t="s">
        <v>1903</v>
      </c>
      <c r="I1152" t="s">
        <v>1904</v>
      </c>
      <c r="J1152" t="s">
        <v>1905</v>
      </c>
      <c r="K1152" t="s">
        <v>2292</v>
      </c>
      <c r="L1152" t="s">
        <v>2293</v>
      </c>
      <c r="M1152" t="s">
        <v>2294</v>
      </c>
      <c r="N1152" t="s">
        <v>2295</v>
      </c>
      <c r="O1152" t="s">
        <v>150</v>
      </c>
      <c r="P1152" t="s">
        <v>151</v>
      </c>
      <c r="Q1152">
        <v>179858.30000000002</v>
      </c>
      <c r="R1152">
        <v>-20279.700000000004</v>
      </c>
      <c r="S1152">
        <v>159578.6</v>
      </c>
    </row>
    <row r="1153" spans="1:19" x14ac:dyDescent="0.25">
      <c r="A1153" t="s">
        <v>2249</v>
      </c>
      <c r="B1153" t="s">
        <v>2250</v>
      </c>
      <c r="C1153" t="s">
        <v>1898</v>
      </c>
      <c r="D1153" t="s">
        <v>1899</v>
      </c>
      <c r="E1153" t="s">
        <v>1900</v>
      </c>
      <c r="F1153" t="s">
        <v>1901</v>
      </c>
      <c r="G1153" t="s">
        <v>1902</v>
      </c>
      <c r="H1153" t="s">
        <v>1903</v>
      </c>
      <c r="I1153" t="s">
        <v>1904</v>
      </c>
      <c r="J1153" t="s">
        <v>1905</v>
      </c>
      <c r="K1153" t="s">
        <v>2292</v>
      </c>
      <c r="L1153" t="s">
        <v>2293</v>
      </c>
      <c r="M1153" t="s">
        <v>2294</v>
      </c>
      <c r="N1153" t="s">
        <v>2295</v>
      </c>
      <c r="O1153" t="s">
        <v>154</v>
      </c>
      <c r="P1153" t="s">
        <v>155</v>
      </c>
      <c r="Q1153">
        <v>0</v>
      </c>
      <c r="R1153">
        <v>659.9</v>
      </c>
      <c r="S1153">
        <v>659.9</v>
      </c>
    </row>
    <row r="1154" spans="1:19" x14ac:dyDescent="0.25">
      <c r="A1154" t="s">
        <v>2249</v>
      </c>
      <c r="B1154" t="s">
        <v>2250</v>
      </c>
      <c r="C1154" t="s">
        <v>1898</v>
      </c>
      <c r="D1154" t="s">
        <v>1899</v>
      </c>
      <c r="E1154" t="s">
        <v>1900</v>
      </c>
      <c r="F1154" t="s">
        <v>1901</v>
      </c>
      <c r="G1154" t="s">
        <v>1902</v>
      </c>
      <c r="H1154" t="s">
        <v>1903</v>
      </c>
      <c r="I1154" t="s">
        <v>1904</v>
      </c>
      <c r="J1154" t="s">
        <v>1905</v>
      </c>
      <c r="K1154" t="s">
        <v>2296</v>
      </c>
      <c r="L1154" t="s">
        <v>2297</v>
      </c>
      <c r="M1154" t="s">
        <v>2298</v>
      </c>
      <c r="N1154" t="s">
        <v>2299</v>
      </c>
      <c r="O1154" t="s">
        <v>102</v>
      </c>
      <c r="P1154" t="s">
        <v>103</v>
      </c>
      <c r="Q1154">
        <v>0</v>
      </c>
      <c r="R1154">
        <v>200.2</v>
      </c>
      <c r="S1154">
        <v>200.2</v>
      </c>
    </row>
    <row r="1155" spans="1:19" x14ac:dyDescent="0.25">
      <c r="A1155" t="s">
        <v>2249</v>
      </c>
      <c r="B1155" t="s">
        <v>2250</v>
      </c>
      <c r="C1155" t="s">
        <v>1898</v>
      </c>
      <c r="D1155" t="s">
        <v>1899</v>
      </c>
      <c r="E1155" t="s">
        <v>1909</v>
      </c>
      <c r="F1155" t="s">
        <v>1910</v>
      </c>
      <c r="G1155" t="s">
        <v>1902</v>
      </c>
      <c r="H1155" t="s">
        <v>1903</v>
      </c>
      <c r="I1155" t="s">
        <v>1904</v>
      </c>
      <c r="J1155" t="s">
        <v>1905</v>
      </c>
      <c r="K1155" t="s">
        <v>1911</v>
      </c>
      <c r="L1155" t="s">
        <v>1912</v>
      </c>
      <c r="M1155" t="s">
        <v>2300</v>
      </c>
      <c r="N1155" t="s">
        <v>2301</v>
      </c>
      <c r="O1155" t="s">
        <v>64</v>
      </c>
      <c r="P1155" t="s">
        <v>65</v>
      </c>
      <c r="Q1155">
        <v>14047.7</v>
      </c>
      <c r="R1155">
        <v>0</v>
      </c>
      <c r="S1155">
        <v>14047.7</v>
      </c>
    </row>
    <row r="1156" spans="1:19" x14ac:dyDescent="0.25">
      <c r="A1156" t="s">
        <v>2249</v>
      </c>
      <c r="B1156" t="s">
        <v>2250</v>
      </c>
      <c r="C1156" t="s">
        <v>1898</v>
      </c>
      <c r="D1156" t="s">
        <v>1899</v>
      </c>
      <c r="E1156" t="s">
        <v>1909</v>
      </c>
      <c r="F1156" t="s">
        <v>1910</v>
      </c>
      <c r="G1156" t="s">
        <v>1902</v>
      </c>
      <c r="H1156" t="s">
        <v>1903</v>
      </c>
      <c r="I1156" t="s">
        <v>1904</v>
      </c>
      <c r="J1156" t="s">
        <v>1905</v>
      </c>
      <c r="K1156" t="s">
        <v>1911</v>
      </c>
      <c r="L1156" t="s">
        <v>1912</v>
      </c>
      <c r="M1156" t="s">
        <v>1913</v>
      </c>
      <c r="N1156" t="s">
        <v>1914</v>
      </c>
      <c r="O1156" t="s">
        <v>1604</v>
      </c>
      <c r="P1156" t="s">
        <v>1605</v>
      </c>
      <c r="Q1156">
        <v>2195.5</v>
      </c>
      <c r="R1156">
        <v>34395.5</v>
      </c>
      <c r="S1156">
        <v>36591</v>
      </c>
    </row>
    <row r="1157" spans="1:19" x14ac:dyDescent="0.25">
      <c r="A1157" t="s">
        <v>2249</v>
      </c>
      <c r="B1157" t="s">
        <v>2250</v>
      </c>
      <c r="C1157" t="s">
        <v>1898</v>
      </c>
      <c r="D1157" t="s">
        <v>1899</v>
      </c>
      <c r="E1157" t="s">
        <v>1909</v>
      </c>
      <c r="F1157" t="s">
        <v>1910</v>
      </c>
      <c r="G1157" t="s">
        <v>1902</v>
      </c>
      <c r="H1157" t="s">
        <v>1903</v>
      </c>
      <c r="I1157" t="s">
        <v>1904</v>
      </c>
      <c r="J1157" t="s">
        <v>1905</v>
      </c>
      <c r="K1157" t="s">
        <v>1911</v>
      </c>
      <c r="L1157" t="s">
        <v>1912</v>
      </c>
      <c r="M1157" t="s">
        <v>1913</v>
      </c>
      <c r="N1157" t="s">
        <v>1914</v>
      </c>
      <c r="O1157" t="s">
        <v>64</v>
      </c>
      <c r="P1157" t="s">
        <v>65</v>
      </c>
      <c r="Q1157">
        <v>0</v>
      </c>
      <c r="R1157">
        <v>8936.9000000000015</v>
      </c>
      <c r="S1157">
        <v>8936.9000000000015</v>
      </c>
    </row>
    <row r="1158" spans="1:19" x14ac:dyDescent="0.25">
      <c r="A1158" t="s">
        <v>2249</v>
      </c>
      <c r="B1158" t="s">
        <v>2250</v>
      </c>
      <c r="C1158" t="s">
        <v>1898</v>
      </c>
      <c r="D1158" t="s">
        <v>1899</v>
      </c>
      <c r="E1158" t="s">
        <v>1909</v>
      </c>
      <c r="F1158" t="s">
        <v>1910</v>
      </c>
      <c r="G1158" t="s">
        <v>1902</v>
      </c>
      <c r="H1158" t="s">
        <v>1903</v>
      </c>
      <c r="I1158" t="s">
        <v>1904</v>
      </c>
      <c r="J1158" t="s">
        <v>1905</v>
      </c>
      <c r="K1158" t="s">
        <v>1911</v>
      </c>
      <c r="L1158" t="s">
        <v>1912</v>
      </c>
      <c r="M1158" t="s">
        <v>2302</v>
      </c>
      <c r="N1158" t="s">
        <v>2303</v>
      </c>
      <c r="O1158" t="s">
        <v>1604</v>
      </c>
      <c r="P1158" t="s">
        <v>1605</v>
      </c>
      <c r="Q1158">
        <v>746913.60000000009</v>
      </c>
      <c r="R1158">
        <v>0</v>
      </c>
      <c r="S1158">
        <v>746913.60000000009</v>
      </c>
    </row>
    <row r="1159" spans="1:19" x14ac:dyDescent="0.25">
      <c r="A1159" t="s">
        <v>2249</v>
      </c>
      <c r="B1159" t="s">
        <v>2250</v>
      </c>
      <c r="C1159" t="s">
        <v>1898</v>
      </c>
      <c r="D1159" t="s">
        <v>1899</v>
      </c>
      <c r="E1159" t="s">
        <v>1909</v>
      </c>
      <c r="F1159" t="s">
        <v>1910</v>
      </c>
      <c r="G1159" t="s">
        <v>1902</v>
      </c>
      <c r="H1159" t="s">
        <v>1903</v>
      </c>
      <c r="I1159" t="s">
        <v>2304</v>
      </c>
      <c r="J1159" t="s">
        <v>2305</v>
      </c>
      <c r="K1159" t="s">
        <v>2306</v>
      </c>
      <c r="L1159" t="s">
        <v>2307</v>
      </c>
      <c r="M1159" t="s">
        <v>2308</v>
      </c>
      <c r="N1159" t="s">
        <v>2309</v>
      </c>
      <c r="O1159" t="s">
        <v>102</v>
      </c>
      <c r="P1159" t="s">
        <v>103</v>
      </c>
      <c r="Q1159">
        <v>4371.3999999999996</v>
      </c>
      <c r="R1159">
        <v>-3971.3999999999996</v>
      </c>
      <c r="S1159">
        <v>400</v>
      </c>
    </row>
    <row r="1160" spans="1:19" x14ac:dyDescent="0.25">
      <c r="A1160" t="s">
        <v>2249</v>
      </c>
      <c r="B1160" t="s">
        <v>2250</v>
      </c>
      <c r="C1160" t="s">
        <v>1898</v>
      </c>
      <c r="D1160" t="s">
        <v>1899</v>
      </c>
      <c r="E1160" t="s">
        <v>1909</v>
      </c>
      <c r="F1160" t="s">
        <v>1910</v>
      </c>
      <c r="G1160" t="s">
        <v>1902</v>
      </c>
      <c r="H1160" t="s">
        <v>1903</v>
      </c>
      <c r="I1160" t="s">
        <v>2304</v>
      </c>
      <c r="J1160" t="s">
        <v>2305</v>
      </c>
      <c r="K1160" t="s">
        <v>2306</v>
      </c>
      <c r="L1160" t="s">
        <v>2307</v>
      </c>
      <c r="M1160" t="s">
        <v>2308</v>
      </c>
      <c r="N1160" t="s">
        <v>2309</v>
      </c>
      <c r="O1160" t="s">
        <v>150</v>
      </c>
      <c r="P1160" t="s">
        <v>151</v>
      </c>
      <c r="Q1160">
        <v>0</v>
      </c>
      <c r="R1160">
        <v>54891.1</v>
      </c>
      <c r="S1160">
        <v>54891.1</v>
      </c>
    </row>
    <row r="1161" spans="1:19" x14ac:dyDescent="0.25">
      <c r="A1161" t="s">
        <v>2249</v>
      </c>
      <c r="B1161" t="s">
        <v>2250</v>
      </c>
      <c r="C1161" t="s">
        <v>1898</v>
      </c>
      <c r="D1161" t="s">
        <v>1899</v>
      </c>
      <c r="E1161" t="s">
        <v>1909</v>
      </c>
      <c r="F1161" t="s">
        <v>1910</v>
      </c>
      <c r="G1161" t="s">
        <v>1902</v>
      </c>
      <c r="H1161" t="s">
        <v>1903</v>
      </c>
      <c r="I1161" t="s">
        <v>2304</v>
      </c>
      <c r="J1161" t="s">
        <v>2305</v>
      </c>
      <c r="K1161" t="s">
        <v>2306</v>
      </c>
      <c r="L1161" t="s">
        <v>2307</v>
      </c>
      <c r="M1161" t="s">
        <v>2308</v>
      </c>
      <c r="N1161" t="s">
        <v>2309</v>
      </c>
      <c r="O1161" t="s">
        <v>154</v>
      </c>
      <c r="P1161" t="s">
        <v>155</v>
      </c>
      <c r="Q1161">
        <v>2845.5</v>
      </c>
      <c r="R1161">
        <v>654.5</v>
      </c>
      <c r="S1161">
        <v>3500</v>
      </c>
    </row>
    <row r="1162" spans="1:19" x14ac:dyDescent="0.25">
      <c r="A1162" t="s">
        <v>2249</v>
      </c>
      <c r="B1162" t="s">
        <v>2250</v>
      </c>
      <c r="C1162" t="s">
        <v>1898</v>
      </c>
      <c r="D1162" t="s">
        <v>1899</v>
      </c>
      <c r="E1162" t="s">
        <v>1909</v>
      </c>
      <c r="F1162" t="s">
        <v>1910</v>
      </c>
      <c r="G1162" t="s">
        <v>1902</v>
      </c>
      <c r="H1162" t="s">
        <v>1903</v>
      </c>
      <c r="I1162" t="s">
        <v>2304</v>
      </c>
      <c r="J1162" t="s">
        <v>2305</v>
      </c>
      <c r="K1162" t="s">
        <v>2310</v>
      </c>
      <c r="L1162" t="s">
        <v>2311</v>
      </c>
      <c r="M1162" t="s">
        <v>2312</v>
      </c>
      <c r="N1162" t="s">
        <v>2313</v>
      </c>
      <c r="O1162" t="s">
        <v>64</v>
      </c>
      <c r="P1162" t="s">
        <v>65</v>
      </c>
      <c r="Q1162">
        <v>12868.2</v>
      </c>
      <c r="R1162">
        <v>3642.7000000000003</v>
      </c>
      <c r="S1162">
        <v>16510.900000000001</v>
      </c>
    </row>
    <row r="1163" spans="1:19" x14ac:dyDescent="0.25">
      <c r="A1163" t="s">
        <v>2249</v>
      </c>
      <c r="B1163" t="s">
        <v>2250</v>
      </c>
      <c r="C1163" t="s">
        <v>1898</v>
      </c>
      <c r="D1163" t="s">
        <v>1899</v>
      </c>
      <c r="E1163" t="s">
        <v>1909</v>
      </c>
      <c r="F1163" t="s">
        <v>1910</v>
      </c>
      <c r="G1163" t="s">
        <v>1902</v>
      </c>
      <c r="H1163" t="s">
        <v>1903</v>
      </c>
      <c r="I1163" t="s">
        <v>1904</v>
      </c>
      <c r="J1163" t="s">
        <v>1905</v>
      </c>
      <c r="K1163" t="s">
        <v>1906</v>
      </c>
      <c r="L1163" t="s">
        <v>1907</v>
      </c>
      <c r="M1163" t="s">
        <v>2314</v>
      </c>
      <c r="N1163" t="s">
        <v>2315</v>
      </c>
      <c r="O1163" t="s">
        <v>64</v>
      </c>
      <c r="P1163" t="s">
        <v>65</v>
      </c>
      <c r="Q1163">
        <v>21000</v>
      </c>
      <c r="R1163">
        <v>0</v>
      </c>
      <c r="S1163">
        <v>21000</v>
      </c>
    </row>
    <row r="1164" spans="1:19" x14ac:dyDescent="0.25">
      <c r="A1164" t="s">
        <v>2249</v>
      </c>
      <c r="B1164" t="s">
        <v>2250</v>
      </c>
      <c r="C1164" t="s">
        <v>1898</v>
      </c>
      <c r="D1164" t="s">
        <v>1899</v>
      </c>
      <c r="E1164" t="s">
        <v>1909</v>
      </c>
      <c r="F1164" t="s">
        <v>1910</v>
      </c>
      <c r="G1164" t="s">
        <v>1902</v>
      </c>
      <c r="H1164" t="s">
        <v>1903</v>
      </c>
      <c r="I1164" t="s">
        <v>1904</v>
      </c>
      <c r="J1164" t="s">
        <v>1905</v>
      </c>
      <c r="K1164" t="s">
        <v>2292</v>
      </c>
      <c r="L1164" t="s">
        <v>2293</v>
      </c>
      <c r="M1164" t="s">
        <v>2316</v>
      </c>
      <c r="N1164" t="s">
        <v>2317</v>
      </c>
      <c r="O1164" t="s">
        <v>33</v>
      </c>
      <c r="P1164" t="s">
        <v>34</v>
      </c>
      <c r="Q1164">
        <v>3760</v>
      </c>
      <c r="R1164">
        <v>864.8</v>
      </c>
      <c r="S1164">
        <v>4624.8</v>
      </c>
    </row>
    <row r="1165" spans="1:19" x14ac:dyDescent="0.25">
      <c r="A1165" t="s">
        <v>2249</v>
      </c>
      <c r="B1165" t="s">
        <v>2250</v>
      </c>
      <c r="C1165" t="s">
        <v>1898</v>
      </c>
      <c r="D1165" t="s">
        <v>1899</v>
      </c>
      <c r="E1165" t="s">
        <v>1909</v>
      </c>
      <c r="F1165" t="s">
        <v>1910</v>
      </c>
      <c r="G1165" t="s">
        <v>1051</v>
      </c>
      <c r="H1165" t="s">
        <v>1052</v>
      </c>
      <c r="I1165" t="s">
        <v>1061</v>
      </c>
      <c r="J1165" t="s">
        <v>1062</v>
      </c>
      <c r="K1165" t="s">
        <v>1071</v>
      </c>
      <c r="L1165" t="s">
        <v>1072</v>
      </c>
      <c r="M1165" t="s">
        <v>1073</v>
      </c>
      <c r="N1165" t="s">
        <v>1074</v>
      </c>
      <c r="O1165" t="s">
        <v>154</v>
      </c>
      <c r="P1165" t="s">
        <v>155</v>
      </c>
      <c r="Q1165">
        <v>243.9</v>
      </c>
      <c r="R1165">
        <v>256.10000000000002</v>
      </c>
      <c r="S1165">
        <v>500</v>
      </c>
    </row>
    <row r="1166" spans="1:19" x14ac:dyDescent="0.25">
      <c r="A1166" t="s">
        <v>2249</v>
      </c>
      <c r="B1166" t="s">
        <v>2250</v>
      </c>
      <c r="C1166" t="s">
        <v>1898</v>
      </c>
      <c r="D1166" t="s">
        <v>1899</v>
      </c>
      <c r="E1166" t="s">
        <v>1909</v>
      </c>
      <c r="F1166" t="s">
        <v>1910</v>
      </c>
      <c r="G1166" t="s">
        <v>1051</v>
      </c>
      <c r="H1166" t="s">
        <v>1052</v>
      </c>
      <c r="I1166" t="s">
        <v>1053</v>
      </c>
      <c r="J1166" t="s">
        <v>1054</v>
      </c>
      <c r="K1166" t="s">
        <v>1055</v>
      </c>
      <c r="L1166" t="s">
        <v>1056</v>
      </c>
      <c r="M1166" t="s">
        <v>1057</v>
      </c>
      <c r="N1166" t="s">
        <v>1058</v>
      </c>
      <c r="O1166" t="s">
        <v>154</v>
      </c>
      <c r="P1166" t="s">
        <v>155</v>
      </c>
      <c r="Q1166">
        <v>3414.6</v>
      </c>
      <c r="R1166">
        <v>2085.4</v>
      </c>
      <c r="S1166">
        <v>5500</v>
      </c>
    </row>
    <row r="1167" spans="1:19" x14ac:dyDescent="0.25">
      <c r="A1167" t="s">
        <v>2249</v>
      </c>
      <c r="B1167" t="s">
        <v>2250</v>
      </c>
      <c r="C1167" t="s">
        <v>1898</v>
      </c>
      <c r="D1167" t="s">
        <v>1899</v>
      </c>
      <c r="E1167" t="s">
        <v>1909</v>
      </c>
      <c r="F1167" t="s">
        <v>1910</v>
      </c>
      <c r="G1167" t="s">
        <v>122</v>
      </c>
      <c r="H1167" t="s">
        <v>123</v>
      </c>
      <c r="I1167" t="s">
        <v>124</v>
      </c>
      <c r="J1167" t="s">
        <v>125</v>
      </c>
      <c r="K1167" t="s">
        <v>126</v>
      </c>
      <c r="L1167" t="s">
        <v>127</v>
      </c>
      <c r="M1167" t="s">
        <v>128</v>
      </c>
      <c r="N1167" t="s">
        <v>129</v>
      </c>
      <c r="O1167" t="s">
        <v>33</v>
      </c>
      <c r="P1167" t="s">
        <v>34</v>
      </c>
      <c r="Q1167">
        <v>0</v>
      </c>
      <c r="R1167">
        <v>5438.6</v>
      </c>
      <c r="S1167">
        <v>5438.6</v>
      </c>
    </row>
    <row r="1168" spans="1:19" x14ac:dyDescent="0.25">
      <c r="A1168" t="s">
        <v>2249</v>
      </c>
      <c r="B1168" t="s">
        <v>2250</v>
      </c>
      <c r="C1168" t="s">
        <v>1898</v>
      </c>
      <c r="D1168" t="s">
        <v>1899</v>
      </c>
      <c r="E1168" t="s">
        <v>1909</v>
      </c>
      <c r="F1168" t="s">
        <v>1910</v>
      </c>
      <c r="G1168" t="s">
        <v>122</v>
      </c>
      <c r="H1168" t="s">
        <v>123</v>
      </c>
      <c r="I1168" t="s">
        <v>124</v>
      </c>
      <c r="J1168" t="s">
        <v>125</v>
      </c>
      <c r="K1168" t="s">
        <v>126</v>
      </c>
      <c r="L1168" t="s">
        <v>127</v>
      </c>
      <c r="M1168" t="s">
        <v>130</v>
      </c>
      <c r="N1168" t="s">
        <v>131</v>
      </c>
      <c r="O1168" t="s">
        <v>33</v>
      </c>
      <c r="P1168" t="s">
        <v>34</v>
      </c>
      <c r="Q1168">
        <v>0</v>
      </c>
      <c r="R1168">
        <v>54.9</v>
      </c>
      <c r="S1168">
        <v>54.9</v>
      </c>
    </row>
    <row r="1169" spans="1:19" x14ac:dyDescent="0.25">
      <c r="A1169" t="s">
        <v>2249</v>
      </c>
      <c r="B1169" t="s">
        <v>2250</v>
      </c>
      <c r="C1169" t="s">
        <v>1898</v>
      </c>
      <c r="D1169" t="s">
        <v>1899</v>
      </c>
      <c r="E1169" t="s">
        <v>1909</v>
      </c>
      <c r="F1169" t="s">
        <v>1910</v>
      </c>
      <c r="G1169" t="s">
        <v>1902</v>
      </c>
      <c r="H1169" t="s">
        <v>1903</v>
      </c>
      <c r="I1169" t="s">
        <v>2304</v>
      </c>
      <c r="J1169" t="s">
        <v>2305</v>
      </c>
      <c r="K1169" t="s">
        <v>2306</v>
      </c>
      <c r="L1169" t="s">
        <v>2307</v>
      </c>
      <c r="M1169" t="s">
        <v>2318</v>
      </c>
      <c r="N1169" t="s">
        <v>298</v>
      </c>
      <c r="O1169" t="s">
        <v>102</v>
      </c>
      <c r="P1169" t="s">
        <v>103</v>
      </c>
      <c r="Q1169">
        <v>500</v>
      </c>
      <c r="R1169">
        <v>0</v>
      </c>
      <c r="S1169">
        <v>500</v>
      </c>
    </row>
    <row r="1170" spans="1:19" x14ac:dyDescent="0.25">
      <c r="A1170" t="s">
        <v>2249</v>
      </c>
      <c r="B1170" t="s">
        <v>2250</v>
      </c>
      <c r="C1170" t="s">
        <v>1898</v>
      </c>
      <c r="D1170" t="s">
        <v>1899</v>
      </c>
      <c r="E1170" t="s">
        <v>1909</v>
      </c>
      <c r="F1170" t="s">
        <v>1910</v>
      </c>
      <c r="G1170" t="s">
        <v>1902</v>
      </c>
      <c r="H1170" t="s">
        <v>1903</v>
      </c>
      <c r="I1170" t="s">
        <v>2304</v>
      </c>
      <c r="J1170" t="s">
        <v>2305</v>
      </c>
      <c r="K1170" t="s">
        <v>2306</v>
      </c>
      <c r="L1170" t="s">
        <v>2307</v>
      </c>
      <c r="M1170" t="s">
        <v>2319</v>
      </c>
      <c r="N1170" t="s">
        <v>2320</v>
      </c>
      <c r="O1170" t="s">
        <v>33</v>
      </c>
      <c r="P1170" t="s">
        <v>34</v>
      </c>
      <c r="Q1170">
        <v>0</v>
      </c>
      <c r="R1170">
        <v>2750</v>
      </c>
      <c r="S1170">
        <v>2750</v>
      </c>
    </row>
    <row r="1171" spans="1:19" x14ac:dyDescent="0.25">
      <c r="A1171" t="s">
        <v>2249</v>
      </c>
      <c r="B1171" t="s">
        <v>2250</v>
      </c>
      <c r="C1171" t="s">
        <v>1898</v>
      </c>
      <c r="D1171" t="s">
        <v>1899</v>
      </c>
      <c r="E1171" t="s">
        <v>2321</v>
      </c>
      <c r="F1171" t="s">
        <v>2322</v>
      </c>
      <c r="G1171" t="s">
        <v>106</v>
      </c>
      <c r="H1171" t="s">
        <v>107</v>
      </c>
      <c r="I1171" t="s">
        <v>108</v>
      </c>
      <c r="J1171" t="s">
        <v>109</v>
      </c>
      <c r="K1171" t="s">
        <v>110</v>
      </c>
      <c r="L1171" t="s">
        <v>111</v>
      </c>
      <c r="M1171" t="s">
        <v>2323</v>
      </c>
      <c r="N1171" t="s">
        <v>2324</v>
      </c>
      <c r="O1171" t="s">
        <v>154</v>
      </c>
      <c r="P1171" t="s">
        <v>155</v>
      </c>
      <c r="Q1171">
        <v>7303.7</v>
      </c>
      <c r="R1171">
        <v>0</v>
      </c>
      <c r="S1171">
        <v>7303.7</v>
      </c>
    </row>
    <row r="1172" spans="1:19" x14ac:dyDescent="0.25">
      <c r="A1172" t="s">
        <v>2249</v>
      </c>
      <c r="B1172" t="s">
        <v>2250</v>
      </c>
      <c r="C1172" t="s">
        <v>1898</v>
      </c>
      <c r="D1172" t="s">
        <v>1899</v>
      </c>
      <c r="E1172" t="s">
        <v>2321</v>
      </c>
      <c r="F1172" t="s">
        <v>2322</v>
      </c>
      <c r="G1172" t="s">
        <v>1902</v>
      </c>
      <c r="H1172" t="s">
        <v>1903</v>
      </c>
      <c r="I1172" t="s">
        <v>2325</v>
      </c>
      <c r="J1172" t="s">
        <v>2326</v>
      </c>
      <c r="K1172" t="s">
        <v>2327</v>
      </c>
      <c r="L1172" t="s">
        <v>2328</v>
      </c>
      <c r="M1172" t="s">
        <v>2329</v>
      </c>
      <c r="N1172" t="s">
        <v>55</v>
      </c>
      <c r="O1172" t="s">
        <v>150</v>
      </c>
      <c r="P1172" t="s">
        <v>151</v>
      </c>
      <c r="Q1172">
        <v>178509.6</v>
      </c>
      <c r="R1172">
        <v>-22408.199999999997</v>
      </c>
      <c r="S1172">
        <v>156101.40000000002</v>
      </c>
    </row>
    <row r="1173" spans="1:19" x14ac:dyDescent="0.25">
      <c r="A1173" t="s">
        <v>2249</v>
      </c>
      <c r="B1173" t="s">
        <v>2250</v>
      </c>
      <c r="C1173" t="s">
        <v>1898</v>
      </c>
      <c r="D1173" t="s">
        <v>1899</v>
      </c>
      <c r="E1173" t="s">
        <v>2321</v>
      </c>
      <c r="F1173" t="s">
        <v>2322</v>
      </c>
      <c r="G1173" t="s">
        <v>1902</v>
      </c>
      <c r="H1173" t="s">
        <v>1903</v>
      </c>
      <c r="I1173" t="s">
        <v>2325</v>
      </c>
      <c r="J1173" t="s">
        <v>2326</v>
      </c>
      <c r="K1173" t="s">
        <v>2327</v>
      </c>
      <c r="L1173" t="s">
        <v>2328</v>
      </c>
      <c r="M1173" t="s">
        <v>2330</v>
      </c>
      <c r="N1173" t="s">
        <v>2331</v>
      </c>
      <c r="O1173" t="s">
        <v>94</v>
      </c>
      <c r="P1173" t="s">
        <v>95</v>
      </c>
      <c r="Q1173">
        <v>18538</v>
      </c>
      <c r="R1173">
        <v>0</v>
      </c>
      <c r="S1173">
        <v>18538</v>
      </c>
    </row>
    <row r="1174" spans="1:19" x14ac:dyDescent="0.25">
      <c r="A1174" t="s">
        <v>2249</v>
      </c>
      <c r="B1174" t="s">
        <v>2250</v>
      </c>
      <c r="C1174" t="s">
        <v>1898</v>
      </c>
      <c r="D1174" t="s">
        <v>1899</v>
      </c>
      <c r="E1174" t="s">
        <v>2321</v>
      </c>
      <c r="F1174" t="s">
        <v>2322</v>
      </c>
      <c r="G1174" t="s">
        <v>1902</v>
      </c>
      <c r="H1174" t="s">
        <v>1903</v>
      </c>
      <c r="I1174" t="s">
        <v>2325</v>
      </c>
      <c r="J1174" t="s">
        <v>2326</v>
      </c>
      <c r="K1174" t="s">
        <v>2327</v>
      </c>
      <c r="L1174" t="s">
        <v>2328</v>
      </c>
      <c r="M1174" t="s">
        <v>2332</v>
      </c>
      <c r="N1174" t="s">
        <v>2333</v>
      </c>
      <c r="O1174" t="s">
        <v>190</v>
      </c>
      <c r="P1174" t="s">
        <v>191</v>
      </c>
      <c r="Q1174">
        <v>2988</v>
      </c>
      <c r="R1174">
        <v>288</v>
      </c>
      <c r="S1174">
        <v>3276</v>
      </c>
    </row>
    <row r="1175" spans="1:19" x14ac:dyDescent="0.25">
      <c r="A1175" t="s">
        <v>2249</v>
      </c>
      <c r="B1175" t="s">
        <v>2250</v>
      </c>
      <c r="C1175" t="s">
        <v>1898</v>
      </c>
      <c r="D1175" t="s">
        <v>1899</v>
      </c>
      <c r="E1175" t="s">
        <v>2321</v>
      </c>
      <c r="F1175" t="s">
        <v>2322</v>
      </c>
      <c r="G1175" t="s">
        <v>1902</v>
      </c>
      <c r="H1175" t="s">
        <v>1903</v>
      </c>
      <c r="I1175" t="s">
        <v>2325</v>
      </c>
      <c r="J1175" t="s">
        <v>2326</v>
      </c>
      <c r="K1175" t="s">
        <v>2327</v>
      </c>
      <c r="L1175" t="s">
        <v>2328</v>
      </c>
      <c r="M1175" t="s">
        <v>2334</v>
      </c>
      <c r="N1175" t="s">
        <v>2335</v>
      </c>
      <c r="O1175" t="s">
        <v>82</v>
      </c>
      <c r="P1175" t="s">
        <v>83</v>
      </c>
      <c r="Q1175">
        <v>4950.3999999999996</v>
      </c>
      <c r="R1175">
        <v>-4850.3999999999996</v>
      </c>
      <c r="S1175">
        <v>100</v>
      </c>
    </row>
    <row r="1176" spans="1:19" x14ac:dyDescent="0.25">
      <c r="A1176" t="s">
        <v>2249</v>
      </c>
      <c r="B1176" t="s">
        <v>2250</v>
      </c>
      <c r="C1176" t="s">
        <v>1898</v>
      </c>
      <c r="D1176" t="s">
        <v>1899</v>
      </c>
      <c r="E1176" t="s">
        <v>2321</v>
      </c>
      <c r="F1176" t="s">
        <v>2322</v>
      </c>
      <c r="G1176" t="s">
        <v>1902</v>
      </c>
      <c r="H1176" t="s">
        <v>1903</v>
      </c>
      <c r="I1176" t="s">
        <v>2325</v>
      </c>
      <c r="J1176" t="s">
        <v>2326</v>
      </c>
      <c r="K1176" t="s">
        <v>2327</v>
      </c>
      <c r="L1176" t="s">
        <v>2328</v>
      </c>
      <c r="M1176" t="s">
        <v>2334</v>
      </c>
      <c r="N1176" t="s">
        <v>2335</v>
      </c>
      <c r="O1176" t="s">
        <v>102</v>
      </c>
      <c r="P1176" t="s">
        <v>103</v>
      </c>
      <c r="Q1176">
        <v>0</v>
      </c>
      <c r="R1176">
        <v>5769</v>
      </c>
      <c r="S1176">
        <v>5769</v>
      </c>
    </row>
    <row r="1177" spans="1:19" x14ac:dyDescent="0.25">
      <c r="A1177" t="s">
        <v>2249</v>
      </c>
      <c r="B1177" t="s">
        <v>2250</v>
      </c>
      <c r="C1177" t="s">
        <v>1898</v>
      </c>
      <c r="D1177" t="s">
        <v>1899</v>
      </c>
      <c r="E1177" t="s">
        <v>2321</v>
      </c>
      <c r="F1177" t="s">
        <v>2322</v>
      </c>
      <c r="G1177" t="s">
        <v>1902</v>
      </c>
      <c r="H1177" t="s">
        <v>1903</v>
      </c>
      <c r="I1177" t="s">
        <v>2325</v>
      </c>
      <c r="J1177" t="s">
        <v>2326</v>
      </c>
      <c r="K1177" t="s">
        <v>2327</v>
      </c>
      <c r="L1177" t="s">
        <v>2328</v>
      </c>
      <c r="M1177" t="s">
        <v>2334</v>
      </c>
      <c r="N1177" t="s">
        <v>2335</v>
      </c>
      <c r="O1177" t="s">
        <v>150</v>
      </c>
      <c r="P1177" t="s">
        <v>151</v>
      </c>
      <c r="Q1177">
        <v>0</v>
      </c>
      <c r="R1177">
        <v>108043.8</v>
      </c>
      <c r="S1177">
        <v>108043.8</v>
      </c>
    </row>
    <row r="1178" spans="1:19" x14ac:dyDescent="0.25">
      <c r="A1178" t="s">
        <v>2249</v>
      </c>
      <c r="B1178" t="s">
        <v>2250</v>
      </c>
      <c r="C1178" t="s">
        <v>1898</v>
      </c>
      <c r="D1178" t="s">
        <v>1899</v>
      </c>
      <c r="E1178" t="s">
        <v>2321</v>
      </c>
      <c r="F1178" t="s">
        <v>2322</v>
      </c>
      <c r="G1178" t="s">
        <v>1902</v>
      </c>
      <c r="H1178" t="s">
        <v>1903</v>
      </c>
      <c r="I1178" t="s">
        <v>2325</v>
      </c>
      <c r="J1178" t="s">
        <v>2326</v>
      </c>
      <c r="K1178" t="s">
        <v>2327</v>
      </c>
      <c r="L1178" t="s">
        <v>2328</v>
      </c>
      <c r="M1178" t="s">
        <v>2334</v>
      </c>
      <c r="N1178" t="s">
        <v>2335</v>
      </c>
      <c r="O1178" t="s">
        <v>154</v>
      </c>
      <c r="P1178" t="s">
        <v>155</v>
      </c>
      <c r="Q1178">
        <v>14634</v>
      </c>
      <c r="R1178">
        <v>3366</v>
      </c>
      <c r="S1178">
        <v>18000</v>
      </c>
    </row>
    <row r="1179" spans="1:19" x14ac:dyDescent="0.25">
      <c r="A1179" t="s">
        <v>2249</v>
      </c>
      <c r="B1179" t="s">
        <v>2250</v>
      </c>
      <c r="C1179" t="s">
        <v>1898</v>
      </c>
      <c r="D1179" t="s">
        <v>1899</v>
      </c>
      <c r="E1179" t="s">
        <v>2321</v>
      </c>
      <c r="F1179" t="s">
        <v>2322</v>
      </c>
      <c r="G1179" t="s">
        <v>1902</v>
      </c>
      <c r="H1179" t="s">
        <v>1903</v>
      </c>
      <c r="I1179" t="s">
        <v>2325</v>
      </c>
      <c r="J1179" t="s">
        <v>2326</v>
      </c>
      <c r="K1179" t="s">
        <v>2336</v>
      </c>
      <c r="L1179" t="s">
        <v>1912</v>
      </c>
      <c r="M1179" t="s">
        <v>2337</v>
      </c>
      <c r="N1179" t="s">
        <v>2338</v>
      </c>
      <c r="O1179" t="s">
        <v>64</v>
      </c>
      <c r="P1179" t="s">
        <v>65</v>
      </c>
      <c r="Q1179">
        <v>760.19999999999982</v>
      </c>
      <c r="R1179">
        <v>11908.8</v>
      </c>
      <c r="S1179">
        <v>12669</v>
      </c>
    </row>
    <row r="1180" spans="1:19" x14ac:dyDescent="0.25">
      <c r="A1180" t="s">
        <v>2249</v>
      </c>
      <c r="B1180" t="s">
        <v>2250</v>
      </c>
      <c r="C1180" t="s">
        <v>1898</v>
      </c>
      <c r="D1180" t="s">
        <v>1899</v>
      </c>
      <c r="E1180" t="s">
        <v>2321</v>
      </c>
      <c r="F1180" t="s">
        <v>2322</v>
      </c>
      <c r="G1180" t="s">
        <v>1902</v>
      </c>
      <c r="H1180" t="s">
        <v>1903</v>
      </c>
      <c r="I1180" t="s">
        <v>2325</v>
      </c>
      <c r="J1180" t="s">
        <v>2326</v>
      </c>
      <c r="K1180" t="s">
        <v>2336</v>
      </c>
      <c r="L1180" t="s">
        <v>1912</v>
      </c>
      <c r="M1180" t="s">
        <v>2339</v>
      </c>
      <c r="N1180" t="s">
        <v>1914</v>
      </c>
      <c r="O1180" t="s">
        <v>64</v>
      </c>
      <c r="P1180" t="s">
        <v>65</v>
      </c>
      <c r="Q1180">
        <v>1167</v>
      </c>
      <c r="R1180">
        <v>8294.2000000000007</v>
      </c>
      <c r="S1180">
        <v>9461.2000000000007</v>
      </c>
    </row>
    <row r="1181" spans="1:19" x14ac:dyDescent="0.25">
      <c r="A1181" t="s">
        <v>2249</v>
      </c>
      <c r="B1181" t="s">
        <v>2250</v>
      </c>
      <c r="C1181" t="s">
        <v>1898</v>
      </c>
      <c r="D1181" t="s">
        <v>1899</v>
      </c>
      <c r="E1181" t="s">
        <v>2321</v>
      </c>
      <c r="F1181" t="s">
        <v>2322</v>
      </c>
      <c r="G1181" t="s">
        <v>1902</v>
      </c>
      <c r="H1181" t="s">
        <v>1903</v>
      </c>
      <c r="I1181" t="s">
        <v>2325</v>
      </c>
      <c r="J1181" t="s">
        <v>2326</v>
      </c>
      <c r="K1181" t="s">
        <v>2336</v>
      </c>
      <c r="L1181" t="s">
        <v>1912</v>
      </c>
      <c r="M1181" t="s">
        <v>2339</v>
      </c>
      <c r="N1181" t="s">
        <v>1914</v>
      </c>
      <c r="O1181" t="s">
        <v>154</v>
      </c>
      <c r="P1181" t="s">
        <v>155</v>
      </c>
      <c r="Q1181">
        <v>0</v>
      </c>
      <c r="R1181">
        <v>1051.3</v>
      </c>
      <c r="S1181">
        <v>1051.3</v>
      </c>
    </row>
    <row r="1182" spans="1:19" x14ac:dyDescent="0.25">
      <c r="A1182" t="s">
        <v>2249</v>
      </c>
      <c r="B1182" t="s">
        <v>2250</v>
      </c>
      <c r="C1182" t="s">
        <v>1898</v>
      </c>
      <c r="D1182" t="s">
        <v>1899</v>
      </c>
      <c r="E1182" t="s">
        <v>2321</v>
      </c>
      <c r="F1182" t="s">
        <v>2322</v>
      </c>
      <c r="G1182" t="s">
        <v>1902</v>
      </c>
      <c r="H1182" t="s">
        <v>1903</v>
      </c>
      <c r="I1182" t="s">
        <v>2325</v>
      </c>
      <c r="J1182" t="s">
        <v>2326</v>
      </c>
      <c r="K1182" t="s">
        <v>2340</v>
      </c>
      <c r="L1182" t="s">
        <v>2341</v>
      </c>
      <c r="M1182" t="s">
        <v>2342</v>
      </c>
      <c r="N1182" t="s">
        <v>2343</v>
      </c>
      <c r="O1182" t="s">
        <v>64</v>
      </c>
      <c r="P1182" t="s">
        <v>65</v>
      </c>
      <c r="Q1182">
        <v>0</v>
      </c>
      <c r="R1182">
        <v>127884.1</v>
      </c>
      <c r="S1182">
        <v>127884.1</v>
      </c>
    </row>
    <row r="1183" spans="1:19" x14ac:dyDescent="0.25">
      <c r="A1183" t="s">
        <v>2249</v>
      </c>
      <c r="B1183" t="s">
        <v>2250</v>
      </c>
      <c r="C1183" t="s">
        <v>1898</v>
      </c>
      <c r="D1183" t="s">
        <v>1899</v>
      </c>
      <c r="E1183" t="s">
        <v>2321</v>
      </c>
      <c r="F1183" t="s">
        <v>2322</v>
      </c>
      <c r="G1183" t="s">
        <v>106</v>
      </c>
      <c r="H1183" t="s">
        <v>107</v>
      </c>
      <c r="I1183" t="s">
        <v>108</v>
      </c>
      <c r="J1183" t="s">
        <v>109</v>
      </c>
      <c r="K1183" t="s">
        <v>142</v>
      </c>
      <c r="L1183" t="s">
        <v>143</v>
      </c>
      <c r="M1183" t="s">
        <v>144</v>
      </c>
      <c r="N1183" t="s">
        <v>145</v>
      </c>
      <c r="O1183" t="s">
        <v>154</v>
      </c>
      <c r="P1183" t="s">
        <v>155</v>
      </c>
      <c r="Q1183">
        <v>0</v>
      </c>
      <c r="R1183">
        <v>3085</v>
      </c>
      <c r="S1183">
        <v>3085</v>
      </c>
    </row>
    <row r="1184" spans="1:19" x14ac:dyDescent="0.25">
      <c r="A1184" t="s">
        <v>2249</v>
      </c>
      <c r="B1184" t="s">
        <v>2250</v>
      </c>
      <c r="C1184" t="s">
        <v>1898</v>
      </c>
      <c r="D1184" t="s">
        <v>1899</v>
      </c>
      <c r="E1184" t="s">
        <v>2344</v>
      </c>
      <c r="F1184" t="s">
        <v>2345</v>
      </c>
      <c r="G1184" t="s">
        <v>1902</v>
      </c>
      <c r="H1184" t="s">
        <v>1903</v>
      </c>
      <c r="I1184" t="s">
        <v>2251</v>
      </c>
      <c r="J1184" t="s">
        <v>2252</v>
      </c>
      <c r="K1184" t="s">
        <v>2253</v>
      </c>
      <c r="L1184" t="s">
        <v>2254</v>
      </c>
      <c r="M1184" t="s">
        <v>2346</v>
      </c>
      <c r="N1184" t="s">
        <v>55</v>
      </c>
      <c r="O1184" t="s">
        <v>56</v>
      </c>
      <c r="P1184" t="s">
        <v>57</v>
      </c>
      <c r="Q1184">
        <v>12807.8</v>
      </c>
      <c r="R1184">
        <v>1695.3</v>
      </c>
      <c r="S1184">
        <v>14503.099999999999</v>
      </c>
    </row>
    <row r="1185" spans="1:19" x14ac:dyDescent="0.25">
      <c r="A1185" t="s">
        <v>2249</v>
      </c>
      <c r="B1185" t="s">
        <v>2250</v>
      </c>
      <c r="C1185" t="s">
        <v>1898</v>
      </c>
      <c r="D1185" t="s">
        <v>1899</v>
      </c>
      <c r="E1185" t="s">
        <v>2344</v>
      </c>
      <c r="F1185" t="s">
        <v>2345</v>
      </c>
      <c r="G1185" t="s">
        <v>1902</v>
      </c>
      <c r="H1185" t="s">
        <v>1903</v>
      </c>
      <c r="I1185" t="s">
        <v>2251</v>
      </c>
      <c r="J1185" t="s">
        <v>2252</v>
      </c>
      <c r="K1185" t="s">
        <v>2253</v>
      </c>
      <c r="L1185" t="s">
        <v>2254</v>
      </c>
      <c r="M1185" t="s">
        <v>2347</v>
      </c>
      <c r="N1185" t="s">
        <v>257</v>
      </c>
      <c r="O1185" t="s">
        <v>242</v>
      </c>
      <c r="P1185" t="s">
        <v>243</v>
      </c>
      <c r="Q1185">
        <v>17202.2</v>
      </c>
      <c r="R1185">
        <v>-1612.8</v>
      </c>
      <c r="S1185">
        <v>15589.400000000001</v>
      </c>
    </row>
    <row r="1186" spans="1:19" x14ac:dyDescent="0.25">
      <c r="A1186" t="s">
        <v>2249</v>
      </c>
      <c r="B1186" t="s">
        <v>2250</v>
      </c>
      <c r="C1186" t="s">
        <v>1898</v>
      </c>
      <c r="D1186" t="s">
        <v>1899</v>
      </c>
      <c r="E1186" t="s">
        <v>2344</v>
      </c>
      <c r="F1186" t="s">
        <v>2345</v>
      </c>
      <c r="G1186" t="s">
        <v>1902</v>
      </c>
      <c r="H1186" t="s">
        <v>1903</v>
      </c>
      <c r="I1186" t="s">
        <v>2251</v>
      </c>
      <c r="J1186" t="s">
        <v>2252</v>
      </c>
      <c r="K1186" t="s">
        <v>2253</v>
      </c>
      <c r="L1186" t="s">
        <v>2254</v>
      </c>
      <c r="M1186" t="s">
        <v>2347</v>
      </c>
      <c r="N1186" t="s">
        <v>257</v>
      </c>
      <c r="O1186" t="s">
        <v>244</v>
      </c>
      <c r="P1186" t="s">
        <v>245</v>
      </c>
      <c r="Q1186">
        <v>0</v>
      </c>
      <c r="R1186">
        <v>260.10000000000002</v>
      </c>
      <c r="S1186">
        <v>260.10000000000002</v>
      </c>
    </row>
    <row r="1187" spans="1:19" x14ac:dyDescent="0.25">
      <c r="A1187" t="s">
        <v>2249</v>
      </c>
      <c r="B1187" t="s">
        <v>2250</v>
      </c>
      <c r="C1187" t="s">
        <v>1898</v>
      </c>
      <c r="D1187" t="s">
        <v>1899</v>
      </c>
      <c r="E1187" t="s">
        <v>2344</v>
      </c>
      <c r="F1187" t="s">
        <v>2345</v>
      </c>
      <c r="G1187" t="s">
        <v>1902</v>
      </c>
      <c r="H1187" t="s">
        <v>1903</v>
      </c>
      <c r="I1187" t="s">
        <v>2251</v>
      </c>
      <c r="J1187" t="s">
        <v>2252</v>
      </c>
      <c r="K1187" t="s">
        <v>2253</v>
      </c>
      <c r="L1187" t="s">
        <v>2254</v>
      </c>
      <c r="M1187" t="s">
        <v>2347</v>
      </c>
      <c r="N1187" t="s">
        <v>257</v>
      </c>
      <c r="O1187" t="s">
        <v>246</v>
      </c>
      <c r="P1187" t="s">
        <v>247</v>
      </c>
      <c r="Q1187">
        <v>1891.4</v>
      </c>
      <c r="R1187">
        <v>2816.6</v>
      </c>
      <c r="S1187">
        <v>4708</v>
      </c>
    </row>
    <row r="1188" spans="1:19" x14ac:dyDescent="0.25">
      <c r="A1188" t="s">
        <v>2249</v>
      </c>
      <c r="B1188" t="s">
        <v>2250</v>
      </c>
      <c r="C1188" t="s">
        <v>1898</v>
      </c>
      <c r="D1188" t="s">
        <v>1899</v>
      </c>
      <c r="E1188" t="s">
        <v>2344</v>
      </c>
      <c r="F1188" t="s">
        <v>2345</v>
      </c>
      <c r="G1188" t="s">
        <v>1902</v>
      </c>
      <c r="H1188" t="s">
        <v>1903</v>
      </c>
      <c r="I1188" t="s">
        <v>2251</v>
      </c>
      <c r="J1188" t="s">
        <v>2252</v>
      </c>
      <c r="K1188" t="s">
        <v>2253</v>
      </c>
      <c r="L1188" t="s">
        <v>2254</v>
      </c>
      <c r="M1188" t="s">
        <v>2347</v>
      </c>
      <c r="N1188" t="s">
        <v>257</v>
      </c>
      <c r="O1188" t="s">
        <v>82</v>
      </c>
      <c r="P1188" t="s">
        <v>83</v>
      </c>
      <c r="Q1188">
        <v>0</v>
      </c>
      <c r="R1188">
        <v>156</v>
      </c>
      <c r="S1188">
        <v>156</v>
      </c>
    </row>
    <row r="1189" spans="1:19" x14ac:dyDescent="0.25">
      <c r="A1189" t="s">
        <v>2249</v>
      </c>
      <c r="B1189" t="s">
        <v>2250</v>
      </c>
      <c r="C1189" t="s">
        <v>1898</v>
      </c>
      <c r="D1189" t="s">
        <v>1899</v>
      </c>
      <c r="E1189" t="s">
        <v>2344</v>
      </c>
      <c r="F1189" t="s">
        <v>2345</v>
      </c>
      <c r="G1189" t="s">
        <v>1902</v>
      </c>
      <c r="H1189" t="s">
        <v>1903</v>
      </c>
      <c r="I1189" t="s">
        <v>2251</v>
      </c>
      <c r="J1189" t="s">
        <v>2252</v>
      </c>
      <c r="K1189" t="s">
        <v>2253</v>
      </c>
      <c r="L1189" t="s">
        <v>2254</v>
      </c>
      <c r="M1189" t="s">
        <v>2347</v>
      </c>
      <c r="N1189" t="s">
        <v>257</v>
      </c>
      <c r="O1189" t="s">
        <v>102</v>
      </c>
      <c r="P1189" t="s">
        <v>103</v>
      </c>
      <c r="Q1189">
        <v>0</v>
      </c>
      <c r="R1189">
        <v>216</v>
      </c>
      <c r="S1189">
        <v>216</v>
      </c>
    </row>
    <row r="1190" spans="1:19" x14ac:dyDescent="0.25">
      <c r="A1190" t="s">
        <v>2249</v>
      </c>
      <c r="B1190" t="s">
        <v>2250</v>
      </c>
      <c r="C1190" t="s">
        <v>1898</v>
      </c>
      <c r="D1190" t="s">
        <v>1899</v>
      </c>
      <c r="E1190" t="s">
        <v>2344</v>
      </c>
      <c r="F1190" t="s">
        <v>2345</v>
      </c>
      <c r="G1190" t="s">
        <v>1902</v>
      </c>
      <c r="H1190" t="s">
        <v>1903</v>
      </c>
      <c r="I1190" t="s">
        <v>2251</v>
      </c>
      <c r="J1190" t="s">
        <v>2252</v>
      </c>
      <c r="K1190" t="s">
        <v>2253</v>
      </c>
      <c r="L1190" t="s">
        <v>2254</v>
      </c>
      <c r="M1190" t="s">
        <v>2347</v>
      </c>
      <c r="N1190" t="s">
        <v>257</v>
      </c>
      <c r="O1190" t="s">
        <v>258</v>
      </c>
      <c r="P1190" t="s">
        <v>259</v>
      </c>
      <c r="Q1190">
        <v>9.3000000000000007</v>
      </c>
      <c r="R1190">
        <v>0</v>
      </c>
      <c r="S1190">
        <v>9.3000000000000007</v>
      </c>
    </row>
    <row r="1191" spans="1:19" x14ac:dyDescent="0.25">
      <c r="A1191" t="s">
        <v>2249</v>
      </c>
      <c r="B1191" t="s">
        <v>2250</v>
      </c>
      <c r="C1191" t="s">
        <v>1898</v>
      </c>
      <c r="D1191" t="s">
        <v>1899</v>
      </c>
      <c r="E1191" t="s">
        <v>2344</v>
      </c>
      <c r="F1191" t="s">
        <v>2345</v>
      </c>
      <c r="G1191" t="s">
        <v>1902</v>
      </c>
      <c r="H1191" t="s">
        <v>1903</v>
      </c>
      <c r="I1191" t="s">
        <v>2251</v>
      </c>
      <c r="J1191" t="s">
        <v>2252</v>
      </c>
      <c r="K1191" t="s">
        <v>2253</v>
      </c>
      <c r="L1191" t="s">
        <v>2254</v>
      </c>
      <c r="M1191" t="s">
        <v>2255</v>
      </c>
      <c r="N1191" t="s">
        <v>218</v>
      </c>
      <c r="O1191" t="s">
        <v>102</v>
      </c>
      <c r="P1191" t="s">
        <v>103</v>
      </c>
      <c r="Q1191">
        <v>59.2</v>
      </c>
      <c r="R1191">
        <v>0</v>
      </c>
      <c r="S1191">
        <v>59.2</v>
      </c>
    </row>
    <row r="1192" spans="1:19" x14ac:dyDescent="0.25">
      <c r="A1192" t="s">
        <v>2249</v>
      </c>
      <c r="B1192" t="s">
        <v>2250</v>
      </c>
      <c r="C1192" t="s">
        <v>1898</v>
      </c>
      <c r="D1192" t="s">
        <v>1899</v>
      </c>
      <c r="E1192" t="s">
        <v>2344</v>
      </c>
      <c r="F1192" t="s">
        <v>2345</v>
      </c>
      <c r="G1192" t="s">
        <v>1902</v>
      </c>
      <c r="H1192" t="s">
        <v>1903</v>
      </c>
      <c r="I1192" t="s">
        <v>2251</v>
      </c>
      <c r="J1192" t="s">
        <v>2252</v>
      </c>
      <c r="K1192" t="s">
        <v>2253</v>
      </c>
      <c r="L1192" t="s">
        <v>2254</v>
      </c>
      <c r="M1192" t="s">
        <v>2348</v>
      </c>
      <c r="N1192" t="s">
        <v>267</v>
      </c>
      <c r="O1192" t="s">
        <v>102</v>
      </c>
      <c r="P1192" t="s">
        <v>103</v>
      </c>
      <c r="Q1192">
        <v>454.5</v>
      </c>
      <c r="R1192">
        <v>0</v>
      </c>
      <c r="S1192">
        <v>454.5</v>
      </c>
    </row>
    <row r="1193" spans="1:19" x14ac:dyDescent="0.25">
      <c r="A1193" t="s">
        <v>2249</v>
      </c>
      <c r="B1193" t="s">
        <v>2250</v>
      </c>
      <c r="C1193" t="s">
        <v>1898</v>
      </c>
      <c r="D1193" t="s">
        <v>1899</v>
      </c>
      <c r="E1193" t="s">
        <v>2344</v>
      </c>
      <c r="F1193" t="s">
        <v>2345</v>
      </c>
      <c r="G1193" t="s">
        <v>286</v>
      </c>
      <c r="H1193" t="s">
        <v>287</v>
      </c>
      <c r="I1193" t="s">
        <v>288</v>
      </c>
      <c r="J1193" t="s">
        <v>289</v>
      </c>
      <c r="K1193" t="s">
        <v>288</v>
      </c>
      <c r="L1193" t="s">
        <v>289</v>
      </c>
      <c r="M1193" t="s">
        <v>290</v>
      </c>
      <c r="N1193" t="s">
        <v>291</v>
      </c>
      <c r="O1193" t="s">
        <v>102</v>
      </c>
      <c r="P1193" t="s">
        <v>103</v>
      </c>
      <c r="Q1193">
        <v>130.1</v>
      </c>
      <c r="R1193">
        <v>29.9</v>
      </c>
      <c r="S1193">
        <v>160</v>
      </c>
    </row>
    <row r="1194" spans="1:19" x14ac:dyDescent="0.25">
      <c r="A1194" t="s">
        <v>2349</v>
      </c>
      <c r="B1194" t="s">
        <v>2350</v>
      </c>
      <c r="C1194" t="s">
        <v>450</v>
      </c>
      <c r="D1194" t="s">
        <v>451</v>
      </c>
      <c r="E1194" t="s">
        <v>809</v>
      </c>
      <c r="F1194" t="s">
        <v>810</v>
      </c>
      <c r="G1194" t="s">
        <v>673</v>
      </c>
      <c r="H1194" t="s">
        <v>674</v>
      </c>
      <c r="I1194" t="s">
        <v>681</v>
      </c>
      <c r="J1194" t="s">
        <v>682</v>
      </c>
      <c r="K1194" t="s">
        <v>2351</v>
      </c>
      <c r="L1194" t="s">
        <v>2352</v>
      </c>
      <c r="M1194" t="s">
        <v>2353</v>
      </c>
      <c r="N1194" t="s">
        <v>2354</v>
      </c>
      <c r="O1194" t="s">
        <v>68</v>
      </c>
      <c r="P1194" t="s">
        <v>69</v>
      </c>
      <c r="Q1194">
        <v>522.1</v>
      </c>
      <c r="R1194">
        <v>21.4</v>
      </c>
      <c r="S1194">
        <v>543.5</v>
      </c>
    </row>
    <row r="1195" spans="1:19" x14ac:dyDescent="0.25">
      <c r="A1195" t="s">
        <v>2349</v>
      </c>
      <c r="B1195" t="s">
        <v>2350</v>
      </c>
      <c r="C1195" t="s">
        <v>450</v>
      </c>
      <c r="D1195" t="s">
        <v>451</v>
      </c>
      <c r="E1195" t="s">
        <v>809</v>
      </c>
      <c r="F1195" t="s">
        <v>810</v>
      </c>
      <c r="G1195" t="s">
        <v>673</v>
      </c>
      <c r="H1195" t="s">
        <v>674</v>
      </c>
      <c r="I1195" t="s">
        <v>681</v>
      </c>
      <c r="J1195" t="s">
        <v>682</v>
      </c>
      <c r="K1195" t="s">
        <v>2351</v>
      </c>
      <c r="L1195" t="s">
        <v>2352</v>
      </c>
      <c r="M1195" t="s">
        <v>2355</v>
      </c>
      <c r="N1195" t="s">
        <v>257</v>
      </c>
      <c r="O1195" t="s">
        <v>242</v>
      </c>
      <c r="P1195" t="s">
        <v>243</v>
      </c>
      <c r="Q1195">
        <v>19983.3</v>
      </c>
      <c r="R1195">
        <v>1790.4</v>
      </c>
      <c r="S1195">
        <v>21773.7</v>
      </c>
    </row>
    <row r="1196" spans="1:19" x14ac:dyDescent="0.25">
      <c r="A1196" t="s">
        <v>2349</v>
      </c>
      <c r="B1196" t="s">
        <v>2350</v>
      </c>
      <c r="C1196" t="s">
        <v>450</v>
      </c>
      <c r="D1196" t="s">
        <v>451</v>
      </c>
      <c r="E1196" t="s">
        <v>809</v>
      </c>
      <c r="F1196" t="s">
        <v>810</v>
      </c>
      <c r="G1196" t="s">
        <v>673</v>
      </c>
      <c r="H1196" t="s">
        <v>674</v>
      </c>
      <c r="I1196" t="s">
        <v>681</v>
      </c>
      <c r="J1196" t="s">
        <v>682</v>
      </c>
      <c r="K1196" t="s">
        <v>2351</v>
      </c>
      <c r="L1196" t="s">
        <v>2352</v>
      </c>
      <c r="M1196" t="s">
        <v>2355</v>
      </c>
      <c r="N1196" t="s">
        <v>257</v>
      </c>
      <c r="O1196" t="s">
        <v>244</v>
      </c>
      <c r="P1196" t="s">
        <v>245</v>
      </c>
      <c r="Q1196">
        <v>241.6</v>
      </c>
      <c r="R1196">
        <v>55.5</v>
      </c>
      <c r="S1196">
        <v>297.10000000000002</v>
      </c>
    </row>
    <row r="1197" spans="1:19" x14ac:dyDescent="0.25">
      <c r="A1197" t="s">
        <v>2349</v>
      </c>
      <c r="B1197" t="s">
        <v>2350</v>
      </c>
      <c r="C1197" t="s">
        <v>450</v>
      </c>
      <c r="D1197" t="s">
        <v>451</v>
      </c>
      <c r="E1197" t="s">
        <v>809</v>
      </c>
      <c r="F1197" t="s">
        <v>810</v>
      </c>
      <c r="G1197" t="s">
        <v>673</v>
      </c>
      <c r="H1197" t="s">
        <v>674</v>
      </c>
      <c r="I1197" t="s">
        <v>681</v>
      </c>
      <c r="J1197" t="s">
        <v>682</v>
      </c>
      <c r="K1197" t="s">
        <v>2351</v>
      </c>
      <c r="L1197" t="s">
        <v>2352</v>
      </c>
      <c r="M1197" t="s">
        <v>2355</v>
      </c>
      <c r="N1197" t="s">
        <v>257</v>
      </c>
      <c r="O1197" t="s">
        <v>246</v>
      </c>
      <c r="P1197" t="s">
        <v>247</v>
      </c>
      <c r="Q1197">
        <v>6130.1</v>
      </c>
      <c r="R1197">
        <v>574.79999999999995</v>
      </c>
      <c r="S1197">
        <v>6704.9000000000005</v>
      </c>
    </row>
    <row r="1198" spans="1:19" x14ac:dyDescent="0.25">
      <c r="A1198" t="s">
        <v>2349</v>
      </c>
      <c r="B1198" t="s">
        <v>2350</v>
      </c>
      <c r="C1198" t="s">
        <v>450</v>
      </c>
      <c r="D1198" t="s">
        <v>451</v>
      </c>
      <c r="E1198" t="s">
        <v>809</v>
      </c>
      <c r="F1198" t="s">
        <v>810</v>
      </c>
      <c r="G1198" t="s">
        <v>673</v>
      </c>
      <c r="H1198" t="s">
        <v>674</v>
      </c>
      <c r="I1198" t="s">
        <v>681</v>
      </c>
      <c r="J1198" t="s">
        <v>682</v>
      </c>
      <c r="K1198" t="s">
        <v>2351</v>
      </c>
      <c r="L1198" t="s">
        <v>2352</v>
      </c>
      <c r="M1198" t="s">
        <v>2355</v>
      </c>
      <c r="N1198" t="s">
        <v>257</v>
      </c>
      <c r="O1198" t="s">
        <v>82</v>
      </c>
      <c r="P1198" t="s">
        <v>83</v>
      </c>
      <c r="Q1198">
        <v>394.2</v>
      </c>
      <c r="R1198">
        <v>90.7</v>
      </c>
      <c r="S1198">
        <v>484.9</v>
      </c>
    </row>
    <row r="1199" spans="1:19" x14ac:dyDescent="0.25">
      <c r="A1199" t="s">
        <v>2349</v>
      </c>
      <c r="B1199" t="s">
        <v>2350</v>
      </c>
      <c r="C1199" t="s">
        <v>450</v>
      </c>
      <c r="D1199" t="s">
        <v>451</v>
      </c>
      <c r="E1199" t="s">
        <v>809</v>
      </c>
      <c r="F1199" t="s">
        <v>810</v>
      </c>
      <c r="G1199" t="s">
        <v>673</v>
      </c>
      <c r="H1199" t="s">
        <v>674</v>
      </c>
      <c r="I1199" t="s">
        <v>681</v>
      </c>
      <c r="J1199" t="s">
        <v>682</v>
      </c>
      <c r="K1199" t="s">
        <v>2351</v>
      </c>
      <c r="L1199" t="s">
        <v>2352</v>
      </c>
      <c r="M1199" t="s">
        <v>2355</v>
      </c>
      <c r="N1199" t="s">
        <v>257</v>
      </c>
      <c r="O1199" t="s">
        <v>102</v>
      </c>
      <c r="P1199" t="s">
        <v>103</v>
      </c>
      <c r="Q1199">
        <v>266</v>
      </c>
      <c r="R1199">
        <v>61.2</v>
      </c>
      <c r="S1199">
        <v>327.2</v>
      </c>
    </row>
    <row r="1200" spans="1:19" x14ac:dyDescent="0.25">
      <c r="A1200" t="s">
        <v>2349</v>
      </c>
      <c r="B1200" t="s">
        <v>2350</v>
      </c>
      <c r="C1200" t="s">
        <v>450</v>
      </c>
      <c r="D1200" t="s">
        <v>451</v>
      </c>
      <c r="E1200" t="s">
        <v>809</v>
      </c>
      <c r="F1200" t="s">
        <v>810</v>
      </c>
      <c r="G1200" t="s">
        <v>673</v>
      </c>
      <c r="H1200" t="s">
        <v>674</v>
      </c>
      <c r="I1200" t="s">
        <v>681</v>
      </c>
      <c r="J1200" t="s">
        <v>682</v>
      </c>
      <c r="K1200" t="s">
        <v>2351</v>
      </c>
      <c r="L1200" t="s">
        <v>2352</v>
      </c>
      <c r="M1200" t="s">
        <v>2355</v>
      </c>
      <c r="N1200" t="s">
        <v>257</v>
      </c>
      <c r="O1200" t="s">
        <v>516</v>
      </c>
      <c r="P1200" t="s">
        <v>517</v>
      </c>
      <c r="Q1200">
        <v>12.2</v>
      </c>
      <c r="R1200">
        <v>2.8</v>
      </c>
      <c r="S1200">
        <v>15</v>
      </c>
    </row>
    <row r="1201" spans="1:19" x14ac:dyDescent="0.25">
      <c r="A1201" t="s">
        <v>2349</v>
      </c>
      <c r="B1201" t="s">
        <v>2350</v>
      </c>
      <c r="C1201" t="s">
        <v>450</v>
      </c>
      <c r="D1201" t="s">
        <v>451</v>
      </c>
      <c r="E1201" t="s">
        <v>809</v>
      </c>
      <c r="F1201" t="s">
        <v>810</v>
      </c>
      <c r="G1201" t="s">
        <v>673</v>
      </c>
      <c r="H1201" t="s">
        <v>674</v>
      </c>
      <c r="I1201" t="s">
        <v>681</v>
      </c>
      <c r="J1201" t="s">
        <v>682</v>
      </c>
      <c r="K1201" t="s">
        <v>2351</v>
      </c>
      <c r="L1201" t="s">
        <v>2352</v>
      </c>
      <c r="M1201" t="s">
        <v>2356</v>
      </c>
      <c r="N1201" t="s">
        <v>218</v>
      </c>
      <c r="O1201" t="s">
        <v>102</v>
      </c>
      <c r="P1201" t="s">
        <v>103</v>
      </c>
      <c r="Q1201">
        <v>92.399999999999991</v>
      </c>
      <c r="R1201">
        <v>17.8</v>
      </c>
      <c r="S1201">
        <v>110.19999999999999</v>
      </c>
    </row>
    <row r="1202" spans="1:19" x14ac:dyDescent="0.25">
      <c r="A1202" t="s">
        <v>2349</v>
      </c>
      <c r="B1202" t="s">
        <v>2350</v>
      </c>
      <c r="C1202" t="s">
        <v>450</v>
      </c>
      <c r="D1202" t="s">
        <v>451</v>
      </c>
      <c r="E1202" t="s">
        <v>809</v>
      </c>
      <c r="F1202" t="s">
        <v>810</v>
      </c>
      <c r="G1202" t="s">
        <v>673</v>
      </c>
      <c r="H1202" t="s">
        <v>674</v>
      </c>
      <c r="I1202" t="s">
        <v>681</v>
      </c>
      <c r="J1202" t="s">
        <v>682</v>
      </c>
      <c r="K1202" t="s">
        <v>2351</v>
      </c>
      <c r="L1202" t="s">
        <v>2352</v>
      </c>
      <c r="M1202" t="s">
        <v>2357</v>
      </c>
      <c r="N1202" t="s">
        <v>298</v>
      </c>
      <c r="O1202" t="s">
        <v>102</v>
      </c>
      <c r="P1202" t="s">
        <v>103</v>
      </c>
      <c r="Q1202">
        <v>300</v>
      </c>
      <c r="R1202">
        <v>0</v>
      </c>
      <c r="S1202">
        <v>300</v>
      </c>
    </row>
    <row r="1203" spans="1:19" x14ac:dyDescent="0.25">
      <c r="A1203" t="s">
        <v>2349</v>
      </c>
      <c r="B1203" t="s">
        <v>2350</v>
      </c>
      <c r="C1203" t="s">
        <v>21</v>
      </c>
      <c r="D1203" t="s">
        <v>22</v>
      </c>
      <c r="E1203" t="s">
        <v>208</v>
      </c>
      <c r="F1203" t="s">
        <v>209</v>
      </c>
      <c r="G1203" t="s">
        <v>673</v>
      </c>
      <c r="H1203" t="s">
        <v>674</v>
      </c>
      <c r="I1203" t="s">
        <v>681</v>
      </c>
      <c r="J1203" t="s">
        <v>682</v>
      </c>
      <c r="K1203" t="s">
        <v>2351</v>
      </c>
      <c r="L1203" t="s">
        <v>2352</v>
      </c>
      <c r="M1203" t="s">
        <v>2356</v>
      </c>
      <c r="N1203" t="s">
        <v>218</v>
      </c>
      <c r="O1203" t="s">
        <v>102</v>
      </c>
      <c r="P1203" t="s">
        <v>103</v>
      </c>
      <c r="Q1203">
        <v>94.5</v>
      </c>
      <c r="R1203">
        <v>0</v>
      </c>
      <c r="S1203">
        <v>94.5</v>
      </c>
    </row>
    <row r="1204" spans="1:19" x14ac:dyDescent="0.25">
      <c r="A1204" t="s">
        <v>2358</v>
      </c>
      <c r="B1204" t="s">
        <v>2359</v>
      </c>
      <c r="C1204" t="s">
        <v>473</v>
      </c>
      <c r="D1204" t="s">
        <v>474</v>
      </c>
      <c r="E1204" t="s">
        <v>497</v>
      </c>
      <c r="F1204" t="s">
        <v>498</v>
      </c>
      <c r="G1204" t="s">
        <v>709</v>
      </c>
      <c r="H1204" t="s">
        <v>710</v>
      </c>
      <c r="I1204" t="s">
        <v>2360</v>
      </c>
      <c r="J1204" t="s">
        <v>2361</v>
      </c>
      <c r="K1204" t="s">
        <v>2362</v>
      </c>
      <c r="L1204" t="s">
        <v>2363</v>
      </c>
      <c r="M1204" t="s">
        <v>2364</v>
      </c>
      <c r="N1204" t="s">
        <v>267</v>
      </c>
      <c r="O1204" t="s">
        <v>102</v>
      </c>
      <c r="P1204" t="s">
        <v>103</v>
      </c>
      <c r="Q1204">
        <v>454.5</v>
      </c>
      <c r="R1204">
        <v>0</v>
      </c>
      <c r="S1204">
        <v>454.5</v>
      </c>
    </row>
    <row r="1205" spans="1:19" x14ac:dyDescent="0.25">
      <c r="A1205" t="s">
        <v>2358</v>
      </c>
      <c r="B1205" t="s">
        <v>2359</v>
      </c>
      <c r="C1205" t="s">
        <v>473</v>
      </c>
      <c r="D1205" t="s">
        <v>474</v>
      </c>
      <c r="E1205" t="s">
        <v>497</v>
      </c>
      <c r="F1205" t="s">
        <v>498</v>
      </c>
      <c r="G1205" t="s">
        <v>709</v>
      </c>
      <c r="H1205" t="s">
        <v>710</v>
      </c>
      <c r="I1205" t="s">
        <v>2360</v>
      </c>
      <c r="J1205" t="s">
        <v>2361</v>
      </c>
      <c r="K1205" t="s">
        <v>2362</v>
      </c>
      <c r="L1205" t="s">
        <v>2363</v>
      </c>
      <c r="M1205" t="s">
        <v>2365</v>
      </c>
      <c r="N1205" t="s">
        <v>257</v>
      </c>
      <c r="O1205" t="s">
        <v>242</v>
      </c>
      <c r="P1205" t="s">
        <v>243</v>
      </c>
      <c r="Q1205">
        <v>13607.3</v>
      </c>
      <c r="R1205">
        <v>1255.9000000000001</v>
      </c>
      <c r="S1205">
        <v>14863.199999999999</v>
      </c>
    </row>
    <row r="1206" spans="1:19" x14ac:dyDescent="0.25">
      <c r="A1206" t="s">
        <v>2358</v>
      </c>
      <c r="B1206" t="s">
        <v>2359</v>
      </c>
      <c r="C1206" t="s">
        <v>473</v>
      </c>
      <c r="D1206" t="s">
        <v>474</v>
      </c>
      <c r="E1206" t="s">
        <v>497</v>
      </c>
      <c r="F1206" t="s">
        <v>498</v>
      </c>
      <c r="G1206" t="s">
        <v>709</v>
      </c>
      <c r="H1206" t="s">
        <v>710</v>
      </c>
      <c r="I1206" t="s">
        <v>2360</v>
      </c>
      <c r="J1206" t="s">
        <v>2361</v>
      </c>
      <c r="K1206" t="s">
        <v>2362</v>
      </c>
      <c r="L1206" t="s">
        <v>2363</v>
      </c>
      <c r="M1206" t="s">
        <v>2365</v>
      </c>
      <c r="N1206" t="s">
        <v>257</v>
      </c>
      <c r="O1206" t="s">
        <v>244</v>
      </c>
      <c r="P1206" t="s">
        <v>245</v>
      </c>
      <c r="Q1206">
        <v>40.6</v>
      </c>
      <c r="R1206">
        <v>9.4</v>
      </c>
      <c r="S1206">
        <v>50</v>
      </c>
    </row>
    <row r="1207" spans="1:19" x14ac:dyDescent="0.25">
      <c r="A1207" t="s">
        <v>2358</v>
      </c>
      <c r="B1207" t="s">
        <v>2359</v>
      </c>
      <c r="C1207" t="s">
        <v>473</v>
      </c>
      <c r="D1207" t="s">
        <v>474</v>
      </c>
      <c r="E1207" t="s">
        <v>497</v>
      </c>
      <c r="F1207" t="s">
        <v>498</v>
      </c>
      <c r="G1207" t="s">
        <v>709</v>
      </c>
      <c r="H1207" t="s">
        <v>710</v>
      </c>
      <c r="I1207" t="s">
        <v>2360</v>
      </c>
      <c r="J1207" t="s">
        <v>2361</v>
      </c>
      <c r="K1207" t="s">
        <v>2362</v>
      </c>
      <c r="L1207" t="s">
        <v>2363</v>
      </c>
      <c r="M1207" t="s">
        <v>2365</v>
      </c>
      <c r="N1207" t="s">
        <v>257</v>
      </c>
      <c r="O1207" t="s">
        <v>246</v>
      </c>
      <c r="P1207" t="s">
        <v>247</v>
      </c>
      <c r="Q1207">
        <v>4112.7</v>
      </c>
      <c r="R1207">
        <v>376</v>
      </c>
      <c r="S1207">
        <v>4488.7</v>
      </c>
    </row>
    <row r="1208" spans="1:19" x14ac:dyDescent="0.25">
      <c r="A1208" t="s">
        <v>2358</v>
      </c>
      <c r="B1208" t="s">
        <v>2359</v>
      </c>
      <c r="C1208" t="s">
        <v>473</v>
      </c>
      <c r="D1208" t="s">
        <v>474</v>
      </c>
      <c r="E1208" t="s">
        <v>497</v>
      </c>
      <c r="F1208" t="s">
        <v>498</v>
      </c>
      <c r="G1208" t="s">
        <v>709</v>
      </c>
      <c r="H1208" t="s">
        <v>710</v>
      </c>
      <c r="I1208" t="s">
        <v>2360</v>
      </c>
      <c r="J1208" t="s">
        <v>2361</v>
      </c>
      <c r="K1208" t="s">
        <v>2362</v>
      </c>
      <c r="L1208" t="s">
        <v>2363</v>
      </c>
      <c r="M1208" t="s">
        <v>2365</v>
      </c>
      <c r="N1208" t="s">
        <v>257</v>
      </c>
      <c r="O1208" t="s">
        <v>82</v>
      </c>
      <c r="P1208" t="s">
        <v>83</v>
      </c>
      <c r="Q1208">
        <v>284.60000000000002</v>
      </c>
      <c r="R1208">
        <v>65.400000000000006</v>
      </c>
      <c r="S1208">
        <v>350</v>
      </c>
    </row>
    <row r="1209" spans="1:19" x14ac:dyDescent="0.25">
      <c r="A1209" t="s">
        <v>2358</v>
      </c>
      <c r="B1209" t="s">
        <v>2359</v>
      </c>
      <c r="C1209" t="s">
        <v>473</v>
      </c>
      <c r="D1209" t="s">
        <v>474</v>
      </c>
      <c r="E1209" t="s">
        <v>497</v>
      </c>
      <c r="F1209" t="s">
        <v>498</v>
      </c>
      <c r="G1209" t="s">
        <v>709</v>
      </c>
      <c r="H1209" t="s">
        <v>710</v>
      </c>
      <c r="I1209" t="s">
        <v>2360</v>
      </c>
      <c r="J1209" t="s">
        <v>2361</v>
      </c>
      <c r="K1209" t="s">
        <v>2362</v>
      </c>
      <c r="L1209" t="s">
        <v>2363</v>
      </c>
      <c r="M1209" t="s">
        <v>2365</v>
      </c>
      <c r="N1209" t="s">
        <v>257</v>
      </c>
      <c r="O1209" t="s">
        <v>102</v>
      </c>
      <c r="P1209" t="s">
        <v>103</v>
      </c>
      <c r="Q1209">
        <v>184.5</v>
      </c>
      <c r="R1209">
        <v>42.4</v>
      </c>
      <c r="S1209">
        <v>226.9</v>
      </c>
    </row>
    <row r="1210" spans="1:19" x14ac:dyDescent="0.25">
      <c r="A1210" t="s">
        <v>2358</v>
      </c>
      <c r="B1210" t="s">
        <v>2359</v>
      </c>
      <c r="C1210" t="s">
        <v>473</v>
      </c>
      <c r="D1210" t="s">
        <v>474</v>
      </c>
      <c r="E1210" t="s">
        <v>497</v>
      </c>
      <c r="F1210" t="s">
        <v>498</v>
      </c>
      <c r="G1210" t="s">
        <v>709</v>
      </c>
      <c r="H1210" t="s">
        <v>710</v>
      </c>
      <c r="I1210" t="s">
        <v>2360</v>
      </c>
      <c r="J1210" t="s">
        <v>2361</v>
      </c>
      <c r="K1210" t="s">
        <v>2362</v>
      </c>
      <c r="L1210" t="s">
        <v>2363</v>
      </c>
      <c r="M1210" t="s">
        <v>2366</v>
      </c>
      <c r="N1210" t="s">
        <v>218</v>
      </c>
      <c r="O1210" t="s">
        <v>102</v>
      </c>
      <c r="P1210" t="s">
        <v>103</v>
      </c>
      <c r="Q1210">
        <v>51.6</v>
      </c>
      <c r="R1210">
        <v>4.9000000000000004</v>
      </c>
      <c r="S1210">
        <v>56.5</v>
      </c>
    </row>
    <row r="1211" spans="1:19" x14ac:dyDescent="0.25">
      <c r="A1211" t="s">
        <v>2358</v>
      </c>
      <c r="B1211" t="s">
        <v>2359</v>
      </c>
      <c r="C1211" t="s">
        <v>473</v>
      </c>
      <c r="D1211" t="s">
        <v>474</v>
      </c>
      <c r="E1211" t="s">
        <v>497</v>
      </c>
      <c r="F1211" t="s">
        <v>498</v>
      </c>
      <c r="G1211" t="s">
        <v>709</v>
      </c>
      <c r="H1211" t="s">
        <v>710</v>
      </c>
      <c r="I1211" t="s">
        <v>2360</v>
      </c>
      <c r="J1211" t="s">
        <v>2361</v>
      </c>
      <c r="K1211" t="s">
        <v>2362</v>
      </c>
      <c r="L1211" t="s">
        <v>2363</v>
      </c>
      <c r="M1211" t="s">
        <v>2367</v>
      </c>
      <c r="N1211" t="s">
        <v>298</v>
      </c>
      <c r="O1211" t="s">
        <v>102</v>
      </c>
      <c r="P1211" t="s">
        <v>103</v>
      </c>
      <c r="Q1211">
        <v>1000</v>
      </c>
      <c r="R1211">
        <v>0</v>
      </c>
      <c r="S1211">
        <v>1000</v>
      </c>
    </row>
    <row r="1212" spans="1:19" x14ac:dyDescent="0.25">
      <c r="A1212" t="s">
        <v>2358</v>
      </c>
      <c r="B1212" t="s">
        <v>2359</v>
      </c>
      <c r="C1212" t="s">
        <v>313</v>
      </c>
      <c r="D1212" t="s">
        <v>314</v>
      </c>
      <c r="E1212" t="s">
        <v>606</v>
      </c>
      <c r="F1212" t="s">
        <v>607</v>
      </c>
      <c r="G1212" t="s">
        <v>709</v>
      </c>
      <c r="H1212" t="s">
        <v>710</v>
      </c>
      <c r="I1212" t="s">
        <v>2368</v>
      </c>
      <c r="J1212" t="s">
        <v>2369</v>
      </c>
      <c r="K1212" t="s">
        <v>2370</v>
      </c>
      <c r="L1212" t="s">
        <v>2371</v>
      </c>
      <c r="M1212" t="s">
        <v>2372</v>
      </c>
      <c r="N1212" t="s">
        <v>2373</v>
      </c>
      <c r="O1212" t="s">
        <v>64</v>
      </c>
      <c r="P1212" t="s">
        <v>65</v>
      </c>
      <c r="Q1212">
        <v>8566.7999999999993</v>
      </c>
      <c r="R1212">
        <v>11433.2</v>
      </c>
      <c r="S1212">
        <v>20000</v>
      </c>
    </row>
    <row r="1213" spans="1:19" x14ac:dyDescent="0.25">
      <c r="A1213" t="s">
        <v>2358</v>
      </c>
      <c r="B1213" t="s">
        <v>2359</v>
      </c>
      <c r="C1213" t="s">
        <v>313</v>
      </c>
      <c r="D1213" t="s">
        <v>314</v>
      </c>
      <c r="E1213" t="s">
        <v>606</v>
      </c>
      <c r="F1213" t="s">
        <v>607</v>
      </c>
      <c r="G1213" t="s">
        <v>709</v>
      </c>
      <c r="H1213" t="s">
        <v>710</v>
      </c>
      <c r="I1213" t="s">
        <v>2374</v>
      </c>
      <c r="J1213" t="s">
        <v>2375</v>
      </c>
      <c r="K1213" t="s">
        <v>2376</v>
      </c>
      <c r="L1213" t="s">
        <v>2377</v>
      </c>
      <c r="M1213" t="s">
        <v>2378</v>
      </c>
      <c r="N1213" t="s">
        <v>2379</v>
      </c>
      <c r="O1213" t="s">
        <v>102</v>
      </c>
      <c r="P1213" t="s">
        <v>103</v>
      </c>
      <c r="Q1213">
        <v>975.6</v>
      </c>
      <c r="R1213">
        <v>-975.6</v>
      </c>
      <c r="S1213">
        <v>0</v>
      </c>
    </row>
    <row r="1214" spans="1:19" x14ac:dyDescent="0.25">
      <c r="A1214" t="s">
        <v>2358</v>
      </c>
      <c r="B1214" t="s">
        <v>2359</v>
      </c>
      <c r="C1214" t="s">
        <v>313</v>
      </c>
      <c r="D1214" t="s">
        <v>314</v>
      </c>
      <c r="E1214" t="s">
        <v>606</v>
      </c>
      <c r="F1214" t="s">
        <v>607</v>
      </c>
      <c r="G1214" t="s">
        <v>709</v>
      </c>
      <c r="H1214" t="s">
        <v>710</v>
      </c>
      <c r="I1214" t="s">
        <v>2374</v>
      </c>
      <c r="J1214" t="s">
        <v>2375</v>
      </c>
      <c r="K1214" t="s">
        <v>2380</v>
      </c>
      <c r="L1214" t="s">
        <v>2381</v>
      </c>
      <c r="M1214" t="s">
        <v>2382</v>
      </c>
      <c r="N1214" t="s">
        <v>2383</v>
      </c>
      <c r="O1214" t="s">
        <v>102</v>
      </c>
      <c r="P1214" t="s">
        <v>103</v>
      </c>
      <c r="Q1214">
        <v>6178.8</v>
      </c>
      <c r="R1214">
        <v>3021.2</v>
      </c>
      <c r="S1214">
        <v>9200</v>
      </c>
    </row>
    <row r="1215" spans="1:19" x14ac:dyDescent="0.25">
      <c r="A1215" t="s">
        <v>2358</v>
      </c>
      <c r="B1215" t="s">
        <v>2359</v>
      </c>
      <c r="C1215" t="s">
        <v>313</v>
      </c>
      <c r="D1215" t="s">
        <v>314</v>
      </c>
      <c r="E1215" t="s">
        <v>606</v>
      </c>
      <c r="F1215" t="s">
        <v>607</v>
      </c>
      <c r="G1215" t="s">
        <v>709</v>
      </c>
      <c r="H1215" t="s">
        <v>710</v>
      </c>
      <c r="I1215" t="s">
        <v>2360</v>
      </c>
      <c r="J1215" t="s">
        <v>2361</v>
      </c>
      <c r="K1215" t="s">
        <v>2384</v>
      </c>
      <c r="L1215" t="s">
        <v>2385</v>
      </c>
      <c r="M1215" t="s">
        <v>2386</v>
      </c>
      <c r="N1215" t="s">
        <v>2387</v>
      </c>
      <c r="O1215" t="s">
        <v>102</v>
      </c>
      <c r="P1215" t="s">
        <v>103</v>
      </c>
      <c r="Q1215">
        <v>300.8</v>
      </c>
      <c r="R1215">
        <v>0</v>
      </c>
      <c r="S1215">
        <v>300.8</v>
      </c>
    </row>
    <row r="1216" spans="1:19" x14ac:dyDescent="0.25">
      <c r="A1216" t="s">
        <v>2358</v>
      </c>
      <c r="B1216" t="s">
        <v>2359</v>
      </c>
      <c r="C1216" t="s">
        <v>313</v>
      </c>
      <c r="D1216" t="s">
        <v>314</v>
      </c>
      <c r="E1216" t="s">
        <v>606</v>
      </c>
      <c r="F1216" t="s">
        <v>607</v>
      </c>
      <c r="G1216" t="s">
        <v>709</v>
      </c>
      <c r="H1216" t="s">
        <v>710</v>
      </c>
      <c r="I1216" t="s">
        <v>2360</v>
      </c>
      <c r="J1216" t="s">
        <v>2361</v>
      </c>
      <c r="K1216" t="s">
        <v>2362</v>
      </c>
      <c r="L1216" t="s">
        <v>2363</v>
      </c>
      <c r="M1216" t="s">
        <v>2388</v>
      </c>
      <c r="N1216" t="s">
        <v>55</v>
      </c>
      <c r="O1216" t="s">
        <v>150</v>
      </c>
      <c r="P1216" t="s">
        <v>151</v>
      </c>
      <c r="Q1216">
        <v>9375.5</v>
      </c>
      <c r="R1216">
        <v>11279.5</v>
      </c>
      <c r="S1216">
        <v>20655</v>
      </c>
    </row>
    <row r="1217" spans="1:19" x14ac:dyDescent="0.25">
      <c r="A1217" t="s">
        <v>2358</v>
      </c>
      <c r="B1217" t="s">
        <v>2359</v>
      </c>
      <c r="C1217" t="s">
        <v>313</v>
      </c>
      <c r="D1217" t="s">
        <v>314</v>
      </c>
      <c r="E1217" t="s">
        <v>606</v>
      </c>
      <c r="F1217" t="s">
        <v>607</v>
      </c>
      <c r="G1217" t="s">
        <v>709</v>
      </c>
      <c r="H1217" t="s">
        <v>710</v>
      </c>
      <c r="I1217" t="s">
        <v>2360</v>
      </c>
      <c r="J1217" t="s">
        <v>2361</v>
      </c>
      <c r="K1217" t="s">
        <v>2362</v>
      </c>
      <c r="L1217" t="s">
        <v>2363</v>
      </c>
      <c r="M1217" t="s">
        <v>2389</v>
      </c>
      <c r="N1217" t="s">
        <v>2390</v>
      </c>
      <c r="O1217" t="s">
        <v>154</v>
      </c>
      <c r="P1217" t="s">
        <v>155</v>
      </c>
      <c r="Q1217">
        <v>0</v>
      </c>
      <c r="R1217">
        <v>2870</v>
      </c>
      <c r="S1217">
        <v>2870</v>
      </c>
    </row>
    <row r="1218" spans="1:19" x14ac:dyDescent="0.25">
      <c r="A1218" t="s">
        <v>2358</v>
      </c>
      <c r="B1218" t="s">
        <v>2359</v>
      </c>
      <c r="C1218" t="s">
        <v>313</v>
      </c>
      <c r="D1218" t="s">
        <v>314</v>
      </c>
      <c r="E1218" t="s">
        <v>606</v>
      </c>
      <c r="F1218" t="s">
        <v>607</v>
      </c>
      <c r="G1218" t="s">
        <v>709</v>
      </c>
      <c r="H1218" t="s">
        <v>710</v>
      </c>
      <c r="I1218" t="s">
        <v>2368</v>
      </c>
      <c r="J1218" t="s">
        <v>2369</v>
      </c>
      <c r="K1218" t="s">
        <v>2370</v>
      </c>
      <c r="L1218" t="s">
        <v>2371</v>
      </c>
      <c r="M1218" t="s">
        <v>2391</v>
      </c>
      <c r="N1218" t="s">
        <v>2392</v>
      </c>
      <c r="O1218" t="s">
        <v>355</v>
      </c>
      <c r="P1218" t="s">
        <v>356</v>
      </c>
      <c r="Q1218">
        <v>0</v>
      </c>
      <c r="R1218">
        <v>20000</v>
      </c>
      <c r="S1218">
        <v>20000</v>
      </c>
    </row>
    <row r="1219" spans="1:19" x14ac:dyDescent="0.25">
      <c r="A1219" t="s">
        <v>2358</v>
      </c>
      <c r="B1219" t="s">
        <v>2359</v>
      </c>
      <c r="C1219" t="s">
        <v>313</v>
      </c>
      <c r="D1219" t="s">
        <v>314</v>
      </c>
      <c r="E1219" t="s">
        <v>606</v>
      </c>
      <c r="F1219" t="s">
        <v>607</v>
      </c>
      <c r="G1219" t="s">
        <v>709</v>
      </c>
      <c r="H1219" t="s">
        <v>710</v>
      </c>
      <c r="I1219" t="s">
        <v>2368</v>
      </c>
      <c r="J1219" t="s">
        <v>2369</v>
      </c>
      <c r="K1219" t="s">
        <v>2393</v>
      </c>
      <c r="L1219" t="s">
        <v>2394</v>
      </c>
      <c r="M1219" t="s">
        <v>2395</v>
      </c>
      <c r="N1219" t="s">
        <v>2396</v>
      </c>
      <c r="O1219" t="s">
        <v>102</v>
      </c>
      <c r="P1219" t="s">
        <v>103</v>
      </c>
      <c r="Q1219">
        <v>170.7</v>
      </c>
      <c r="R1219">
        <v>39.299999999999997</v>
      </c>
      <c r="S1219">
        <v>210</v>
      </c>
    </row>
    <row r="1220" spans="1:19" x14ac:dyDescent="0.25">
      <c r="A1220" t="s">
        <v>2358</v>
      </c>
      <c r="B1220" t="s">
        <v>2359</v>
      </c>
      <c r="C1220" t="s">
        <v>313</v>
      </c>
      <c r="D1220" t="s">
        <v>314</v>
      </c>
      <c r="E1220" t="s">
        <v>606</v>
      </c>
      <c r="F1220" t="s">
        <v>607</v>
      </c>
      <c r="G1220" t="s">
        <v>709</v>
      </c>
      <c r="H1220" t="s">
        <v>710</v>
      </c>
      <c r="I1220" t="s">
        <v>2368</v>
      </c>
      <c r="J1220" t="s">
        <v>2369</v>
      </c>
      <c r="K1220" t="s">
        <v>2393</v>
      </c>
      <c r="L1220" t="s">
        <v>2394</v>
      </c>
      <c r="M1220" t="s">
        <v>2397</v>
      </c>
      <c r="N1220" t="s">
        <v>2398</v>
      </c>
      <c r="O1220" t="s">
        <v>102</v>
      </c>
      <c r="P1220" t="s">
        <v>103</v>
      </c>
      <c r="Q1220">
        <v>406.5</v>
      </c>
      <c r="R1220">
        <v>93.5</v>
      </c>
      <c r="S1220">
        <v>500</v>
      </c>
    </row>
    <row r="1221" spans="1:19" x14ac:dyDescent="0.25">
      <c r="A1221" t="s">
        <v>2358</v>
      </c>
      <c r="B1221" t="s">
        <v>2359</v>
      </c>
      <c r="C1221" t="s">
        <v>313</v>
      </c>
      <c r="D1221" t="s">
        <v>314</v>
      </c>
      <c r="E1221" t="s">
        <v>606</v>
      </c>
      <c r="F1221" t="s">
        <v>607</v>
      </c>
      <c r="G1221" t="s">
        <v>122</v>
      </c>
      <c r="H1221" t="s">
        <v>123</v>
      </c>
      <c r="I1221" t="s">
        <v>124</v>
      </c>
      <c r="J1221" t="s">
        <v>125</v>
      </c>
      <c r="K1221" t="s">
        <v>126</v>
      </c>
      <c r="L1221" t="s">
        <v>127</v>
      </c>
      <c r="M1221" t="s">
        <v>128</v>
      </c>
      <c r="N1221" t="s">
        <v>129</v>
      </c>
      <c r="O1221" t="s">
        <v>33</v>
      </c>
      <c r="P1221" t="s">
        <v>34</v>
      </c>
      <c r="Q1221">
        <v>0</v>
      </c>
      <c r="R1221">
        <v>34462.6</v>
      </c>
      <c r="S1221">
        <v>34462.6</v>
      </c>
    </row>
    <row r="1222" spans="1:19" x14ac:dyDescent="0.25">
      <c r="A1222" t="s">
        <v>2358</v>
      </c>
      <c r="B1222" t="s">
        <v>2359</v>
      </c>
      <c r="C1222" t="s">
        <v>313</v>
      </c>
      <c r="D1222" t="s">
        <v>314</v>
      </c>
      <c r="E1222" t="s">
        <v>606</v>
      </c>
      <c r="F1222" t="s">
        <v>607</v>
      </c>
      <c r="G1222" t="s">
        <v>122</v>
      </c>
      <c r="H1222" t="s">
        <v>123</v>
      </c>
      <c r="I1222" t="s">
        <v>124</v>
      </c>
      <c r="J1222" t="s">
        <v>125</v>
      </c>
      <c r="K1222" t="s">
        <v>126</v>
      </c>
      <c r="L1222" t="s">
        <v>127</v>
      </c>
      <c r="M1222" t="s">
        <v>130</v>
      </c>
      <c r="N1222" t="s">
        <v>131</v>
      </c>
      <c r="O1222" t="s">
        <v>33</v>
      </c>
      <c r="P1222" t="s">
        <v>34</v>
      </c>
      <c r="Q1222">
        <v>0</v>
      </c>
      <c r="R1222">
        <v>348.1</v>
      </c>
      <c r="S1222">
        <v>348.1</v>
      </c>
    </row>
    <row r="1223" spans="1:19" x14ac:dyDescent="0.25">
      <c r="A1223" t="s">
        <v>2358</v>
      </c>
      <c r="B1223" t="s">
        <v>2359</v>
      </c>
      <c r="C1223" t="s">
        <v>313</v>
      </c>
      <c r="D1223" t="s">
        <v>314</v>
      </c>
      <c r="E1223" t="s">
        <v>606</v>
      </c>
      <c r="F1223" t="s">
        <v>607</v>
      </c>
      <c r="G1223" t="s">
        <v>709</v>
      </c>
      <c r="H1223" t="s">
        <v>710</v>
      </c>
      <c r="I1223" t="s">
        <v>2368</v>
      </c>
      <c r="J1223" t="s">
        <v>2369</v>
      </c>
      <c r="K1223" t="s">
        <v>2370</v>
      </c>
      <c r="L1223" t="s">
        <v>2371</v>
      </c>
      <c r="M1223" t="s">
        <v>2399</v>
      </c>
      <c r="N1223" t="s">
        <v>1330</v>
      </c>
      <c r="O1223" t="s">
        <v>64</v>
      </c>
      <c r="P1223" t="s">
        <v>65</v>
      </c>
      <c r="Q1223">
        <v>0</v>
      </c>
      <c r="R1223">
        <v>1000</v>
      </c>
      <c r="S1223">
        <v>1000</v>
      </c>
    </row>
    <row r="1224" spans="1:19" x14ac:dyDescent="0.25">
      <c r="A1224" t="s">
        <v>2358</v>
      </c>
      <c r="B1224" t="s">
        <v>2359</v>
      </c>
      <c r="C1224" t="s">
        <v>313</v>
      </c>
      <c r="D1224" t="s">
        <v>314</v>
      </c>
      <c r="E1224" t="s">
        <v>606</v>
      </c>
      <c r="F1224" t="s">
        <v>607</v>
      </c>
      <c r="G1224" t="s">
        <v>709</v>
      </c>
      <c r="H1224" t="s">
        <v>710</v>
      </c>
      <c r="I1224" t="s">
        <v>2368</v>
      </c>
      <c r="J1224" t="s">
        <v>2369</v>
      </c>
      <c r="K1224" t="s">
        <v>2370</v>
      </c>
      <c r="L1224" t="s">
        <v>2371</v>
      </c>
      <c r="M1224" t="s">
        <v>2400</v>
      </c>
      <c r="N1224" t="s">
        <v>2401</v>
      </c>
      <c r="O1224" t="s">
        <v>58</v>
      </c>
      <c r="P1224" t="s">
        <v>59</v>
      </c>
      <c r="Q1224">
        <v>0</v>
      </c>
      <c r="R1224">
        <v>3000</v>
      </c>
      <c r="S1224">
        <v>3000</v>
      </c>
    </row>
    <row r="1225" spans="1:19" x14ac:dyDescent="0.25">
      <c r="A1225" t="s">
        <v>2358</v>
      </c>
      <c r="B1225" t="s">
        <v>2359</v>
      </c>
      <c r="C1225" t="s">
        <v>313</v>
      </c>
      <c r="D1225" t="s">
        <v>314</v>
      </c>
      <c r="E1225" t="s">
        <v>606</v>
      </c>
      <c r="F1225" t="s">
        <v>607</v>
      </c>
      <c r="G1225" t="s">
        <v>709</v>
      </c>
      <c r="H1225" t="s">
        <v>710</v>
      </c>
      <c r="I1225" t="s">
        <v>2368</v>
      </c>
      <c r="J1225" t="s">
        <v>2369</v>
      </c>
      <c r="K1225" t="s">
        <v>2370</v>
      </c>
      <c r="L1225" t="s">
        <v>2371</v>
      </c>
      <c r="M1225" t="s">
        <v>2400</v>
      </c>
      <c r="N1225" t="s">
        <v>2401</v>
      </c>
      <c r="O1225" t="s">
        <v>46</v>
      </c>
      <c r="P1225" t="s">
        <v>47</v>
      </c>
      <c r="Q1225">
        <v>0</v>
      </c>
      <c r="R1225">
        <v>2000</v>
      </c>
      <c r="S1225">
        <v>2000</v>
      </c>
    </row>
    <row r="1226" spans="1:19" x14ac:dyDescent="0.25">
      <c r="A1226" t="s">
        <v>2358</v>
      </c>
      <c r="B1226" t="s">
        <v>2359</v>
      </c>
      <c r="C1226" t="s">
        <v>21</v>
      </c>
      <c r="D1226" t="s">
        <v>22</v>
      </c>
      <c r="E1226" t="s">
        <v>208</v>
      </c>
      <c r="F1226" t="s">
        <v>209</v>
      </c>
      <c r="G1226" t="s">
        <v>709</v>
      </c>
      <c r="H1226" t="s">
        <v>710</v>
      </c>
      <c r="I1226" t="s">
        <v>2360</v>
      </c>
      <c r="J1226" t="s">
        <v>2361</v>
      </c>
      <c r="K1226" t="s">
        <v>2362</v>
      </c>
      <c r="L1226" t="s">
        <v>2363</v>
      </c>
      <c r="M1226" t="s">
        <v>2366</v>
      </c>
      <c r="N1226" t="s">
        <v>218</v>
      </c>
      <c r="O1226" t="s">
        <v>102</v>
      </c>
      <c r="P1226" t="s">
        <v>103</v>
      </c>
      <c r="Q1226">
        <v>126.19999999999999</v>
      </c>
      <c r="R1226">
        <v>0</v>
      </c>
      <c r="S1226">
        <v>126.19999999999999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9B67-C067-43FC-A153-358BE23AB914}">
  <dimension ref="A1:E31"/>
  <sheetViews>
    <sheetView workbookViewId="0">
      <selection activeCell="E2" sqref="E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t="s">
        <v>2402</v>
      </c>
    </row>
    <row r="2" spans="1:5" x14ac:dyDescent="0.25">
      <c r="A2" t="s">
        <v>1250</v>
      </c>
      <c r="B2" t="s">
        <v>1251</v>
      </c>
      <c r="C2">
        <v>1</v>
      </c>
      <c r="D2" t="str">
        <f>RIGHT("00"&amp;C2,3)</f>
        <v>001</v>
      </c>
      <c r="E2" t="str">
        <f>"Ведомство "&amp;C2</f>
        <v>Ведомство 1</v>
      </c>
    </row>
    <row r="3" spans="1:5" x14ac:dyDescent="0.25">
      <c r="A3" t="s">
        <v>1319</v>
      </c>
      <c r="B3" t="s">
        <v>1320</v>
      </c>
      <c r="C3">
        <v>2</v>
      </c>
      <c r="D3" t="str">
        <f t="shared" ref="D3:D31" si="0">RIGHT("00"&amp;C3,3)</f>
        <v>002</v>
      </c>
      <c r="E3" t="str">
        <f t="shared" ref="E3:E31" si="1">"Ведомство "&amp;C3</f>
        <v>Ведомство 2</v>
      </c>
    </row>
    <row r="4" spans="1:5" x14ac:dyDescent="0.25">
      <c r="A4" t="s">
        <v>1331</v>
      </c>
      <c r="B4" t="s">
        <v>1332</v>
      </c>
      <c r="C4">
        <v>3</v>
      </c>
      <c r="D4" t="str">
        <f t="shared" si="0"/>
        <v>003</v>
      </c>
      <c r="E4" t="str">
        <f t="shared" si="1"/>
        <v>Ведомство 3</v>
      </c>
    </row>
    <row r="5" spans="1:5" x14ac:dyDescent="0.25">
      <c r="A5" t="s">
        <v>1410</v>
      </c>
      <c r="B5" t="s">
        <v>1411</v>
      </c>
      <c r="C5">
        <v>4</v>
      </c>
      <c r="D5" t="str">
        <f t="shared" si="0"/>
        <v>004</v>
      </c>
      <c r="E5" t="str">
        <f t="shared" si="1"/>
        <v>Ведомство 4</v>
      </c>
    </row>
    <row r="6" spans="1:5" x14ac:dyDescent="0.25">
      <c r="A6" t="s">
        <v>1629</v>
      </c>
      <c r="B6" t="s">
        <v>1630</v>
      </c>
      <c r="C6">
        <v>5</v>
      </c>
      <c r="D6" t="str">
        <f t="shared" si="0"/>
        <v>005</v>
      </c>
      <c r="E6" t="str">
        <f t="shared" si="1"/>
        <v>Ведомство 5</v>
      </c>
    </row>
    <row r="7" spans="1:5" x14ac:dyDescent="0.25">
      <c r="A7" t="s">
        <v>19</v>
      </c>
      <c r="B7" t="s">
        <v>20</v>
      </c>
      <c r="C7">
        <v>6</v>
      </c>
      <c r="D7" t="str">
        <f t="shared" si="0"/>
        <v>006</v>
      </c>
      <c r="E7" t="str">
        <f t="shared" si="1"/>
        <v>Ведомство 6</v>
      </c>
    </row>
    <row r="8" spans="1:5" x14ac:dyDescent="0.25">
      <c r="A8" t="s">
        <v>311</v>
      </c>
      <c r="B8" t="s">
        <v>312</v>
      </c>
      <c r="C8">
        <v>7</v>
      </c>
      <c r="D8" t="str">
        <f t="shared" si="0"/>
        <v>007</v>
      </c>
      <c r="E8" t="str">
        <f t="shared" si="1"/>
        <v>Ведомство 7</v>
      </c>
    </row>
    <row r="9" spans="1:5" x14ac:dyDescent="0.25">
      <c r="A9" t="s">
        <v>347</v>
      </c>
      <c r="B9" t="s">
        <v>348</v>
      </c>
      <c r="C9">
        <v>8</v>
      </c>
      <c r="D9" t="str">
        <f t="shared" si="0"/>
        <v>008</v>
      </c>
      <c r="E9" t="str">
        <f t="shared" si="1"/>
        <v>Ведомство 8</v>
      </c>
    </row>
    <row r="10" spans="1:5" x14ac:dyDescent="0.25">
      <c r="A10" t="s">
        <v>471</v>
      </c>
      <c r="B10" t="s">
        <v>472</v>
      </c>
      <c r="C10">
        <v>9</v>
      </c>
      <c r="D10" t="str">
        <f t="shared" si="0"/>
        <v>009</v>
      </c>
      <c r="E10" t="str">
        <f t="shared" si="1"/>
        <v>Ведомство 9</v>
      </c>
    </row>
    <row r="11" spans="1:5" x14ac:dyDescent="0.25">
      <c r="A11" t="s">
        <v>45</v>
      </c>
      <c r="B11" t="s">
        <v>587</v>
      </c>
      <c r="C11">
        <v>10</v>
      </c>
      <c r="D11" t="str">
        <f t="shared" si="0"/>
        <v>010</v>
      </c>
      <c r="E11" t="str">
        <f t="shared" si="1"/>
        <v>Ведомство 10</v>
      </c>
    </row>
    <row r="12" spans="1:5" x14ac:dyDescent="0.25">
      <c r="A12" t="s">
        <v>355</v>
      </c>
      <c r="B12" t="s">
        <v>638</v>
      </c>
      <c r="C12">
        <v>11</v>
      </c>
      <c r="D12" t="str">
        <f t="shared" si="0"/>
        <v>011</v>
      </c>
      <c r="E12" t="str">
        <f t="shared" si="1"/>
        <v>Ведомство 11</v>
      </c>
    </row>
    <row r="13" spans="1:5" x14ac:dyDescent="0.25">
      <c r="A13" t="s">
        <v>365</v>
      </c>
      <c r="B13" t="s">
        <v>1921</v>
      </c>
      <c r="C13">
        <v>12</v>
      </c>
      <c r="D13" t="str">
        <f t="shared" si="0"/>
        <v>012</v>
      </c>
      <c r="E13" t="str">
        <f t="shared" si="1"/>
        <v>Ведомство 12</v>
      </c>
    </row>
    <row r="14" spans="1:5" x14ac:dyDescent="0.25">
      <c r="A14" t="s">
        <v>46</v>
      </c>
      <c r="B14" t="s">
        <v>722</v>
      </c>
      <c r="C14">
        <v>13</v>
      </c>
      <c r="D14" t="str">
        <f t="shared" si="0"/>
        <v>013</v>
      </c>
      <c r="E14" t="str">
        <f t="shared" si="1"/>
        <v>Ведомство 13</v>
      </c>
    </row>
    <row r="15" spans="1:5" x14ac:dyDescent="0.25">
      <c r="A15" t="s">
        <v>746</v>
      </c>
      <c r="B15" t="s">
        <v>747</v>
      </c>
      <c r="C15">
        <v>14</v>
      </c>
      <c r="D15" t="str">
        <f t="shared" si="0"/>
        <v>014</v>
      </c>
      <c r="E15" t="str">
        <f t="shared" si="1"/>
        <v>Ведомство 14</v>
      </c>
    </row>
    <row r="16" spans="1:5" x14ac:dyDescent="0.25">
      <c r="A16" t="s">
        <v>819</v>
      </c>
      <c r="B16" t="s">
        <v>820</v>
      </c>
      <c r="C16">
        <v>15</v>
      </c>
      <c r="D16" t="str">
        <f t="shared" si="0"/>
        <v>015</v>
      </c>
      <c r="E16" t="str">
        <f t="shared" si="1"/>
        <v>Ведомство 15</v>
      </c>
    </row>
    <row r="17" spans="1:5" x14ac:dyDescent="0.25">
      <c r="A17" t="s">
        <v>831</v>
      </c>
      <c r="B17" t="s">
        <v>832</v>
      </c>
      <c r="C17">
        <v>16</v>
      </c>
      <c r="D17" t="str">
        <f t="shared" si="0"/>
        <v>016</v>
      </c>
      <c r="E17" t="str">
        <f t="shared" si="1"/>
        <v>Ведомство 16</v>
      </c>
    </row>
    <row r="18" spans="1:5" x14ac:dyDescent="0.25">
      <c r="A18" t="s">
        <v>879</v>
      </c>
      <c r="B18" t="s">
        <v>880</v>
      </c>
      <c r="C18">
        <v>17</v>
      </c>
      <c r="D18" t="str">
        <f t="shared" si="0"/>
        <v>017</v>
      </c>
      <c r="E18" t="str">
        <f t="shared" si="1"/>
        <v>Ведомство 17</v>
      </c>
    </row>
    <row r="19" spans="1:5" x14ac:dyDescent="0.25">
      <c r="A19" t="s">
        <v>887</v>
      </c>
      <c r="B19" t="s">
        <v>888</v>
      </c>
      <c r="C19">
        <v>18</v>
      </c>
      <c r="D19" t="str">
        <f t="shared" si="0"/>
        <v>018</v>
      </c>
      <c r="E19" t="str">
        <f t="shared" si="1"/>
        <v>Ведомство 18</v>
      </c>
    </row>
    <row r="20" spans="1:5" x14ac:dyDescent="0.25">
      <c r="A20" t="s">
        <v>1128</v>
      </c>
      <c r="B20" t="s">
        <v>1129</v>
      </c>
      <c r="C20">
        <v>19</v>
      </c>
      <c r="D20" t="str">
        <f t="shared" si="0"/>
        <v>019</v>
      </c>
      <c r="E20" t="str">
        <f t="shared" si="1"/>
        <v>Ведомство 19</v>
      </c>
    </row>
    <row r="21" spans="1:5" x14ac:dyDescent="0.25">
      <c r="A21" t="s">
        <v>1136</v>
      </c>
      <c r="B21" t="s">
        <v>1137</v>
      </c>
      <c r="C21">
        <v>20</v>
      </c>
      <c r="D21" t="str">
        <f t="shared" si="0"/>
        <v>020</v>
      </c>
      <c r="E21" t="str">
        <f t="shared" si="1"/>
        <v>Ведомство 20</v>
      </c>
    </row>
    <row r="22" spans="1:5" x14ac:dyDescent="0.25">
      <c r="A22" t="s">
        <v>1149</v>
      </c>
      <c r="B22" t="s">
        <v>1150</v>
      </c>
      <c r="C22">
        <v>21</v>
      </c>
      <c r="D22" t="str">
        <f t="shared" si="0"/>
        <v>021</v>
      </c>
      <c r="E22" t="str">
        <f t="shared" si="1"/>
        <v>Ведомство 21</v>
      </c>
    </row>
    <row r="23" spans="1:5" x14ac:dyDescent="0.25">
      <c r="A23" t="s">
        <v>515</v>
      </c>
      <c r="B23" t="s">
        <v>1155</v>
      </c>
      <c r="C23">
        <v>22</v>
      </c>
      <c r="D23" t="str">
        <f t="shared" si="0"/>
        <v>022</v>
      </c>
      <c r="E23" t="str">
        <f t="shared" si="1"/>
        <v>Ведомство 22</v>
      </c>
    </row>
    <row r="24" spans="1:5" x14ac:dyDescent="0.25">
      <c r="A24" t="s">
        <v>1162</v>
      </c>
      <c r="B24" t="s">
        <v>1163</v>
      </c>
      <c r="C24">
        <v>23</v>
      </c>
      <c r="D24" t="str">
        <f t="shared" si="0"/>
        <v>023</v>
      </c>
      <c r="E24" t="str">
        <f t="shared" si="1"/>
        <v>Ведомство 23</v>
      </c>
    </row>
    <row r="25" spans="1:5" x14ac:dyDescent="0.25">
      <c r="A25" t="s">
        <v>1246</v>
      </c>
      <c r="B25" t="s">
        <v>1247</v>
      </c>
      <c r="C25">
        <v>24</v>
      </c>
      <c r="D25" t="str">
        <f t="shared" si="0"/>
        <v>024</v>
      </c>
      <c r="E25" t="str">
        <f t="shared" si="1"/>
        <v>Ведомство 24</v>
      </c>
    </row>
    <row r="26" spans="1:5" x14ac:dyDescent="0.25">
      <c r="A26" t="s">
        <v>2184</v>
      </c>
      <c r="B26" t="s">
        <v>2185</v>
      </c>
      <c r="C26">
        <v>25</v>
      </c>
      <c r="D26" t="str">
        <f t="shared" si="0"/>
        <v>025</v>
      </c>
      <c r="E26" t="str">
        <f t="shared" si="1"/>
        <v>Ведомство 25</v>
      </c>
    </row>
    <row r="27" spans="1:5" x14ac:dyDescent="0.25">
      <c r="A27" t="s">
        <v>2221</v>
      </c>
      <c r="B27" t="s">
        <v>2222</v>
      </c>
      <c r="C27">
        <v>26</v>
      </c>
      <c r="D27" t="str">
        <f t="shared" si="0"/>
        <v>026</v>
      </c>
      <c r="E27" t="str">
        <f t="shared" si="1"/>
        <v>Ведомство 26</v>
      </c>
    </row>
    <row r="28" spans="1:5" x14ac:dyDescent="0.25">
      <c r="A28" t="s">
        <v>2239</v>
      </c>
      <c r="B28" t="s">
        <v>2240</v>
      </c>
      <c r="C28">
        <v>27</v>
      </c>
      <c r="D28" t="str">
        <f t="shared" si="0"/>
        <v>027</v>
      </c>
      <c r="E28" t="str">
        <f t="shared" si="1"/>
        <v>Ведомство 27</v>
      </c>
    </row>
    <row r="29" spans="1:5" x14ac:dyDescent="0.25">
      <c r="A29" t="s">
        <v>2249</v>
      </c>
      <c r="B29" t="s">
        <v>2250</v>
      </c>
      <c r="C29">
        <v>28</v>
      </c>
      <c r="D29" t="str">
        <f t="shared" si="0"/>
        <v>028</v>
      </c>
      <c r="E29" t="str">
        <f t="shared" si="1"/>
        <v>Ведомство 28</v>
      </c>
    </row>
    <row r="30" spans="1:5" x14ac:dyDescent="0.25">
      <c r="A30" t="s">
        <v>2349</v>
      </c>
      <c r="B30" t="s">
        <v>2350</v>
      </c>
      <c r="C30">
        <v>29</v>
      </c>
      <c r="D30" t="str">
        <f t="shared" si="0"/>
        <v>029</v>
      </c>
      <c r="E30" t="str">
        <f t="shared" si="1"/>
        <v>Ведомство 29</v>
      </c>
    </row>
    <row r="31" spans="1:5" x14ac:dyDescent="0.25">
      <c r="A31" t="s">
        <v>2358</v>
      </c>
      <c r="B31" t="s">
        <v>2359</v>
      </c>
      <c r="C31">
        <v>30</v>
      </c>
      <c r="D31" t="str">
        <f t="shared" si="0"/>
        <v>030</v>
      </c>
      <c r="E31" t="str">
        <f t="shared" si="1"/>
        <v>Ведомство 30</v>
      </c>
    </row>
  </sheetData>
  <sortState ref="A2:B31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D898-C288-4737-AF80-CDEF5B0FB3CA}">
  <dimension ref="A1:D31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1" t="s">
        <v>6</v>
      </c>
      <c r="B1" s="1" t="s">
        <v>7</v>
      </c>
    </row>
    <row r="2" spans="1:4" x14ac:dyDescent="0.25">
      <c r="A2" t="s">
        <v>25</v>
      </c>
      <c r="B2" t="s">
        <v>26</v>
      </c>
      <c r="C2">
        <v>1</v>
      </c>
      <c r="D2" t="str">
        <f>"Государственная программа "&amp;C2</f>
        <v>Государственная программа 1</v>
      </c>
    </row>
    <row r="3" spans="1:4" x14ac:dyDescent="0.25">
      <c r="A3" t="s">
        <v>1412</v>
      </c>
      <c r="B3" t="s">
        <v>1413</v>
      </c>
      <c r="C3">
        <v>2</v>
      </c>
      <c r="D3" t="str">
        <f t="shared" ref="D3:D31" si="0">"Государственная программа "&amp;C3</f>
        <v>Государственная программа 2</v>
      </c>
    </row>
    <row r="4" spans="1:4" x14ac:dyDescent="0.25">
      <c r="A4" t="s">
        <v>1040</v>
      </c>
      <c r="B4" t="s">
        <v>1041</v>
      </c>
      <c r="C4">
        <v>3</v>
      </c>
      <c r="D4" t="str">
        <f t="shared" si="0"/>
        <v>Государственная программа 3</v>
      </c>
    </row>
    <row r="5" spans="1:4" x14ac:dyDescent="0.25">
      <c r="A5" t="s">
        <v>106</v>
      </c>
      <c r="B5" t="s">
        <v>107</v>
      </c>
      <c r="C5">
        <v>4</v>
      </c>
      <c r="D5" t="str">
        <f t="shared" si="0"/>
        <v>Государственная программа 4</v>
      </c>
    </row>
    <row r="6" spans="1:4" x14ac:dyDescent="0.25">
      <c r="A6" t="s">
        <v>1902</v>
      </c>
      <c r="B6" t="s">
        <v>1903</v>
      </c>
      <c r="C6">
        <v>5</v>
      </c>
      <c r="D6" t="str">
        <f t="shared" si="0"/>
        <v>Государственная программа 5</v>
      </c>
    </row>
    <row r="7" spans="1:4" x14ac:dyDescent="0.25">
      <c r="A7" t="s">
        <v>122</v>
      </c>
      <c r="B7" t="s">
        <v>123</v>
      </c>
      <c r="C7">
        <v>6</v>
      </c>
      <c r="D7" t="str">
        <f t="shared" si="0"/>
        <v>Государственная программа 6</v>
      </c>
    </row>
    <row r="8" spans="1:4" x14ac:dyDescent="0.25">
      <c r="A8" t="s">
        <v>590</v>
      </c>
      <c r="B8" t="s">
        <v>591</v>
      </c>
      <c r="C8">
        <v>7</v>
      </c>
      <c r="D8" t="str">
        <f t="shared" si="0"/>
        <v>Государственная программа 7</v>
      </c>
    </row>
    <row r="9" spans="1:4" x14ac:dyDescent="0.25">
      <c r="A9" t="s">
        <v>317</v>
      </c>
      <c r="B9" t="s">
        <v>318</v>
      </c>
      <c r="C9">
        <v>8</v>
      </c>
      <c r="D9" t="str">
        <f t="shared" si="0"/>
        <v>Государственная программа 8</v>
      </c>
    </row>
    <row r="10" spans="1:4" x14ac:dyDescent="0.25">
      <c r="A10" t="s">
        <v>2188</v>
      </c>
      <c r="B10" t="s">
        <v>2189</v>
      </c>
      <c r="C10">
        <v>9</v>
      </c>
      <c r="D10" t="str">
        <f t="shared" si="0"/>
        <v>Государственная программа 9</v>
      </c>
    </row>
    <row r="11" spans="1:4" x14ac:dyDescent="0.25">
      <c r="A11" t="s">
        <v>748</v>
      </c>
      <c r="B11" t="s">
        <v>749</v>
      </c>
      <c r="C11">
        <v>10</v>
      </c>
      <c r="D11" t="str">
        <f t="shared" si="0"/>
        <v>Государственная программа 10</v>
      </c>
    </row>
    <row r="12" spans="1:4" x14ac:dyDescent="0.25">
      <c r="A12" t="s">
        <v>661</v>
      </c>
      <c r="B12" t="s">
        <v>662</v>
      </c>
      <c r="C12">
        <v>11</v>
      </c>
      <c r="D12" t="str">
        <f t="shared" si="0"/>
        <v>Государственная программа 11</v>
      </c>
    </row>
    <row r="13" spans="1:4" x14ac:dyDescent="0.25">
      <c r="A13" t="s">
        <v>673</v>
      </c>
      <c r="B13" t="s">
        <v>674</v>
      </c>
      <c r="C13">
        <v>12</v>
      </c>
      <c r="D13" t="str">
        <f t="shared" si="0"/>
        <v>Государственная программа 12</v>
      </c>
    </row>
    <row r="14" spans="1:4" x14ac:dyDescent="0.25">
      <c r="A14" t="s">
        <v>773</v>
      </c>
      <c r="B14" t="s">
        <v>774</v>
      </c>
      <c r="C14">
        <v>13</v>
      </c>
      <c r="D14" t="str">
        <f t="shared" si="0"/>
        <v>Государственная программа 13</v>
      </c>
    </row>
    <row r="15" spans="1:4" x14ac:dyDescent="0.25">
      <c r="A15" t="s">
        <v>645</v>
      </c>
      <c r="B15" t="s">
        <v>646</v>
      </c>
      <c r="C15">
        <v>14</v>
      </c>
      <c r="D15" t="str">
        <f t="shared" si="0"/>
        <v>Государственная программа 14</v>
      </c>
    </row>
    <row r="16" spans="1:4" x14ac:dyDescent="0.25">
      <c r="A16" t="s">
        <v>733</v>
      </c>
      <c r="B16" t="s">
        <v>734</v>
      </c>
      <c r="C16">
        <v>15</v>
      </c>
      <c r="D16" t="str">
        <f t="shared" si="0"/>
        <v>Государственная программа 15</v>
      </c>
    </row>
    <row r="17" spans="1:4" x14ac:dyDescent="0.25">
      <c r="A17" t="s">
        <v>477</v>
      </c>
      <c r="B17" t="s">
        <v>478</v>
      </c>
      <c r="C17">
        <v>16</v>
      </c>
      <c r="D17" t="str">
        <f t="shared" si="0"/>
        <v>Государственная программа 16</v>
      </c>
    </row>
    <row r="18" spans="1:4" x14ac:dyDescent="0.25">
      <c r="A18" t="s">
        <v>725</v>
      </c>
      <c r="B18" t="s">
        <v>726</v>
      </c>
      <c r="C18">
        <v>17</v>
      </c>
      <c r="D18" t="str">
        <f t="shared" si="0"/>
        <v>Государственная программа 17</v>
      </c>
    </row>
    <row r="19" spans="1:4" x14ac:dyDescent="0.25">
      <c r="A19" t="s">
        <v>219</v>
      </c>
      <c r="B19" t="s">
        <v>220</v>
      </c>
      <c r="C19">
        <v>18</v>
      </c>
      <c r="D19" t="str">
        <f t="shared" si="0"/>
        <v>Государственная программа 18</v>
      </c>
    </row>
    <row r="20" spans="1:4" x14ac:dyDescent="0.25">
      <c r="A20" t="s">
        <v>1051</v>
      </c>
      <c r="B20" t="s">
        <v>1052</v>
      </c>
      <c r="C20">
        <v>19</v>
      </c>
      <c r="D20" t="str">
        <f t="shared" si="0"/>
        <v>Государственная программа 19</v>
      </c>
    </row>
    <row r="21" spans="1:4" x14ac:dyDescent="0.25">
      <c r="A21" t="s">
        <v>919</v>
      </c>
      <c r="B21" t="s">
        <v>920</v>
      </c>
      <c r="C21">
        <v>20</v>
      </c>
      <c r="D21" t="str">
        <f t="shared" si="0"/>
        <v>Государственная программа 20</v>
      </c>
    </row>
    <row r="22" spans="1:4" x14ac:dyDescent="0.25">
      <c r="A22" t="s">
        <v>1781</v>
      </c>
      <c r="B22" t="s">
        <v>1782</v>
      </c>
      <c r="C22">
        <v>21</v>
      </c>
      <c r="D22" t="str">
        <f t="shared" si="0"/>
        <v>Государственная программа 21</v>
      </c>
    </row>
    <row r="23" spans="1:4" x14ac:dyDescent="0.25">
      <c r="A23" t="s">
        <v>709</v>
      </c>
      <c r="B23" t="s">
        <v>710</v>
      </c>
      <c r="C23">
        <v>22</v>
      </c>
      <c r="D23" t="str">
        <f t="shared" si="0"/>
        <v>Государственная программа 22</v>
      </c>
    </row>
    <row r="24" spans="1:4" x14ac:dyDescent="0.25">
      <c r="A24" t="s">
        <v>1174</v>
      </c>
      <c r="B24" t="s">
        <v>1175</v>
      </c>
      <c r="C24">
        <v>23</v>
      </c>
      <c r="D24" t="str">
        <f t="shared" si="0"/>
        <v>Государственная программа 23</v>
      </c>
    </row>
    <row r="25" spans="1:4" x14ac:dyDescent="0.25">
      <c r="A25" t="s">
        <v>442</v>
      </c>
      <c r="B25" t="s">
        <v>443</v>
      </c>
      <c r="C25">
        <v>24</v>
      </c>
      <c r="D25" t="str">
        <f t="shared" si="0"/>
        <v>Государственная программа 24</v>
      </c>
    </row>
    <row r="26" spans="1:4" x14ac:dyDescent="0.25">
      <c r="A26" t="s">
        <v>823</v>
      </c>
      <c r="B26" t="s">
        <v>824</v>
      </c>
      <c r="C26">
        <v>25</v>
      </c>
      <c r="D26" t="str">
        <f t="shared" si="0"/>
        <v>Государственная программа 25</v>
      </c>
    </row>
    <row r="27" spans="1:4" x14ac:dyDescent="0.25">
      <c r="A27" t="s">
        <v>881</v>
      </c>
      <c r="B27" t="s">
        <v>882</v>
      </c>
      <c r="C27">
        <v>26</v>
      </c>
      <c r="D27" t="str">
        <f t="shared" si="0"/>
        <v>Государственная программа 26</v>
      </c>
    </row>
    <row r="28" spans="1:4" x14ac:dyDescent="0.25">
      <c r="A28" t="s">
        <v>1140</v>
      </c>
      <c r="B28" t="s">
        <v>1141</v>
      </c>
      <c r="C28">
        <v>27</v>
      </c>
      <c r="D28" t="str">
        <f t="shared" si="0"/>
        <v>Государственная программа 27</v>
      </c>
    </row>
    <row r="29" spans="1:4" x14ac:dyDescent="0.25">
      <c r="A29" t="s">
        <v>898</v>
      </c>
      <c r="B29" t="s">
        <v>899</v>
      </c>
      <c r="C29">
        <v>28</v>
      </c>
      <c r="D29" t="str">
        <f t="shared" si="0"/>
        <v>Государственная программа 28</v>
      </c>
    </row>
    <row r="30" spans="1:4" x14ac:dyDescent="0.25">
      <c r="A30" t="s">
        <v>2241</v>
      </c>
      <c r="B30" t="s">
        <v>2242</v>
      </c>
      <c r="C30">
        <v>29</v>
      </c>
      <c r="D30" t="str">
        <f t="shared" si="0"/>
        <v>Государственная программа 29</v>
      </c>
    </row>
    <row r="31" spans="1:4" x14ac:dyDescent="0.25">
      <c r="A31" t="s">
        <v>286</v>
      </c>
      <c r="B31" t="s">
        <v>287</v>
      </c>
      <c r="C31">
        <v>30</v>
      </c>
      <c r="D31" t="str">
        <f t="shared" si="0"/>
        <v>Государственная программа 30</v>
      </c>
    </row>
  </sheetData>
  <sortState ref="A2:B3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4418-46D3-47A4-9C61-B37A7166B683}">
  <dimension ref="A1:E705"/>
  <sheetViews>
    <sheetView workbookViewId="0">
      <selection activeCell="E2" sqref="E2:E705"/>
    </sheetView>
  </sheetViews>
  <sheetFormatPr defaultRowHeight="15" x14ac:dyDescent="0.25"/>
  <sheetData>
    <row r="1" spans="1:5" x14ac:dyDescent="0.25">
      <c r="A1" s="1" t="s">
        <v>12</v>
      </c>
      <c r="B1" s="1" t="s">
        <v>13</v>
      </c>
      <c r="C1" t="s">
        <v>2493</v>
      </c>
    </row>
    <row r="2" spans="1:5" x14ac:dyDescent="0.25">
      <c r="A2" t="s">
        <v>1730</v>
      </c>
      <c r="B2" t="s">
        <v>55</v>
      </c>
      <c r="C2">
        <v>1</v>
      </c>
      <c r="D2" t="str">
        <f>LEFT(A2,2)&amp;RIGHT("00000000"&amp;C2,8)</f>
        <v>5100000001</v>
      </c>
      <c r="E2" t="str">
        <f>"Целевая статья "&amp;C2</f>
        <v>Целевая статья 1</v>
      </c>
    </row>
    <row r="3" spans="1:5" x14ac:dyDescent="0.25">
      <c r="A3" t="s">
        <v>1731</v>
      </c>
      <c r="B3" t="s">
        <v>1732</v>
      </c>
      <c r="C3">
        <f>+C2+1</f>
        <v>2</v>
      </c>
      <c r="D3" t="str">
        <f t="shared" ref="D3:D66" si="0">LEFT(A3,2)&amp;RIGHT("00000000"&amp;C3,8)</f>
        <v>5100000002</v>
      </c>
      <c r="E3" t="str">
        <f t="shared" ref="E3:E66" si="1">"Целевая статья "&amp;C3</f>
        <v>Целевая статья 2</v>
      </c>
    </row>
    <row r="4" spans="1:5" x14ac:dyDescent="0.25">
      <c r="A4" t="s">
        <v>1837</v>
      </c>
      <c r="B4" t="s">
        <v>1838</v>
      </c>
      <c r="C4">
        <f t="shared" ref="C4:C67" si="2">+C3+1</f>
        <v>3</v>
      </c>
      <c r="D4" t="str">
        <f t="shared" si="0"/>
        <v>5100000003</v>
      </c>
      <c r="E4" t="str">
        <f t="shared" si="1"/>
        <v>Целевая статья 3</v>
      </c>
    </row>
    <row r="5" spans="1:5" x14ac:dyDescent="0.25">
      <c r="A5" t="s">
        <v>1842</v>
      </c>
      <c r="B5" t="s">
        <v>40</v>
      </c>
      <c r="C5">
        <f t="shared" si="2"/>
        <v>4</v>
      </c>
      <c r="D5" t="str">
        <f t="shared" si="0"/>
        <v>5100000004</v>
      </c>
      <c r="E5" t="str">
        <f t="shared" si="1"/>
        <v>Целевая статья 4</v>
      </c>
    </row>
    <row r="6" spans="1:5" x14ac:dyDescent="0.25">
      <c r="A6" t="s">
        <v>35</v>
      </c>
      <c r="B6" t="s">
        <v>36</v>
      </c>
      <c r="C6">
        <f t="shared" si="2"/>
        <v>5</v>
      </c>
      <c r="D6" t="str">
        <f t="shared" si="0"/>
        <v>5100000005</v>
      </c>
      <c r="E6" t="str">
        <f t="shared" si="1"/>
        <v>Целевая статья 5</v>
      </c>
    </row>
    <row r="7" spans="1:5" x14ac:dyDescent="0.25">
      <c r="A7" t="s">
        <v>1733</v>
      </c>
      <c r="B7" t="s">
        <v>1734</v>
      </c>
      <c r="C7">
        <f t="shared" si="2"/>
        <v>6</v>
      </c>
      <c r="D7" t="str">
        <f t="shared" si="0"/>
        <v>5100000006</v>
      </c>
      <c r="E7" t="str">
        <f t="shared" si="1"/>
        <v>Целевая статья 6</v>
      </c>
    </row>
    <row r="8" spans="1:5" x14ac:dyDescent="0.25">
      <c r="A8" t="s">
        <v>1839</v>
      </c>
      <c r="B8" t="s">
        <v>1840</v>
      </c>
      <c r="C8">
        <f t="shared" si="2"/>
        <v>7</v>
      </c>
      <c r="D8" t="str">
        <f t="shared" si="0"/>
        <v>5100000007</v>
      </c>
      <c r="E8" t="str">
        <f t="shared" si="1"/>
        <v>Целевая статья 7</v>
      </c>
    </row>
    <row r="9" spans="1:5" x14ac:dyDescent="0.25">
      <c r="A9" t="s">
        <v>1841</v>
      </c>
      <c r="B9" t="s">
        <v>40</v>
      </c>
      <c r="C9">
        <f t="shared" si="2"/>
        <v>8</v>
      </c>
      <c r="D9" t="str">
        <f t="shared" si="0"/>
        <v>5100000008</v>
      </c>
      <c r="E9" t="str">
        <f t="shared" si="1"/>
        <v>Целевая статья 8</v>
      </c>
    </row>
    <row r="10" spans="1:5" x14ac:dyDescent="0.25">
      <c r="A10" t="s">
        <v>31</v>
      </c>
      <c r="B10" t="s">
        <v>32</v>
      </c>
      <c r="C10">
        <f t="shared" si="2"/>
        <v>9</v>
      </c>
      <c r="D10" t="str">
        <f t="shared" si="0"/>
        <v>5100000009</v>
      </c>
      <c r="E10" t="str">
        <f t="shared" si="1"/>
        <v>Целевая статья 9</v>
      </c>
    </row>
    <row r="11" spans="1:5" x14ac:dyDescent="0.25">
      <c r="A11" t="s">
        <v>1843</v>
      </c>
      <c r="B11" t="s">
        <v>40</v>
      </c>
      <c r="C11">
        <f t="shared" si="2"/>
        <v>10</v>
      </c>
      <c r="D11" t="str">
        <f t="shared" si="0"/>
        <v>5100000010</v>
      </c>
      <c r="E11" t="str">
        <f t="shared" si="1"/>
        <v>Целевая статья 10</v>
      </c>
    </row>
    <row r="12" spans="1:5" x14ac:dyDescent="0.25">
      <c r="A12" t="s">
        <v>1835</v>
      </c>
      <c r="B12" t="s">
        <v>1836</v>
      </c>
      <c r="C12">
        <f t="shared" si="2"/>
        <v>11</v>
      </c>
      <c r="D12" t="str">
        <f t="shared" si="0"/>
        <v>5100000011</v>
      </c>
      <c r="E12" t="str">
        <f t="shared" si="1"/>
        <v>Целевая статья 11</v>
      </c>
    </row>
    <row r="13" spans="1:5" x14ac:dyDescent="0.25">
      <c r="A13" t="s">
        <v>43</v>
      </c>
      <c r="B13" t="s">
        <v>44</v>
      </c>
      <c r="C13">
        <f t="shared" si="2"/>
        <v>12</v>
      </c>
      <c r="D13" t="str">
        <f t="shared" si="0"/>
        <v>5100000012</v>
      </c>
      <c r="E13" t="str">
        <f t="shared" si="1"/>
        <v>Целевая статья 12</v>
      </c>
    </row>
    <row r="14" spans="1:5" x14ac:dyDescent="0.25">
      <c r="A14" t="s">
        <v>39</v>
      </c>
      <c r="B14" t="s">
        <v>40</v>
      </c>
      <c r="C14">
        <f t="shared" si="2"/>
        <v>13</v>
      </c>
      <c r="D14" t="str">
        <f t="shared" si="0"/>
        <v>5100000013</v>
      </c>
      <c r="E14" t="str">
        <f t="shared" si="1"/>
        <v>Целевая статья 13</v>
      </c>
    </row>
    <row r="15" spans="1:5" x14ac:dyDescent="0.25">
      <c r="A15" t="s">
        <v>54</v>
      </c>
      <c r="B15" t="s">
        <v>55</v>
      </c>
      <c r="C15">
        <f t="shared" si="2"/>
        <v>14</v>
      </c>
      <c r="D15" t="str">
        <f t="shared" si="0"/>
        <v>5100000014</v>
      </c>
      <c r="E15" t="str">
        <f t="shared" si="1"/>
        <v>Целевая статья 14</v>
      </c>
    </row>
    <row r="16" spans="1:5" x14ac:dyDescent="0.25">
      <c r="A16" t="s">
        <v>60</v>
      </c>
      <c r="B16" t="s">
        <v>61</v>
      </c>
      <c r="C16">
        <f t="shared" si="2"/>
        <v>15</v>
      </c>
      <c r="D16" t="str">
        <f t="shared" si="0"/>
        <v>5100000015</v>
      </c>
      <c r="E16" t="str">
        <f t="shared" si="1"/>
        <v>Целевая статья 15</v>
      </c>
    </row>
    <row r="17" spans="1:5" x14ac:dyDescent="0.25">
      <c r="A17" t="s">
        <v>152</v>
      </c>
      <c r="B17" t="s">
        <v>153</v>
      </c>
      <c r="C17">
        <f t="shared" si="2"/>
        <v>16</v>
      </c>
      <c r="D17" t="str">
        <f t="shared" si="0"/>
        <v>5100000016</v>
      </c>
      <c r="E17" t="str">
        <f t="shared" si="1"/>
        <v>Целевая статья 16</v>
      </c>
    </row>
    <row r="18" spans="1:5" x14ac:dyDescent="0.25">
      <c r="A18" t="s">
        <v>62</v>
      </c>
      <c r="B18" t="s">
        <v>63</v>
      </c>
      <c r="C18">
        <f t="shared" si="2"/>
        <v>17</v>
      </c>
      <c r="D18" t="str">
        <f t="shared" si="0"/>
        <v>5100000017</v>
      </c>
      <c r="E18" t="str">
        <f t="shared" si="1"/>
        <v>Целевая статья 17</v>
      </c>
    </row>
    <row r="19" spans="1:5" x14ac:dyDescent="0.25">
      <c r="A19" t="s">
        <v>169</v>
      </c>
      <c r="B19" t="s">
        <v>170</v>
      </c>
      <c r="C19">
        <f t="shared" si="2"/>
        <v>18</v>
      </c>
      <c r="D19" t="str">
        <f t="shared" si="0"/>
        <v>5100000018</v>
      </c>
      <c r="E19" t="str">
        <f t="shared" si="1"/>
        <v>Целевая статья 18</v>
      </c>
    </row>
    <row r="20" spans="1:5" x14ac:dyDescent="0.25">
      <c r="A20" t="s">
        <v>66</v>
      </c>
      <c r="B20" t="s">
        <v>67</v>
      </c>
      <c r="C20">
        <f t="shared" si="2"/>
        <v>19</v>
      </c>
      <c r="D20" t="str">
        <f t="shared" si="0"/>
        <v>5100000019</v>
      </c>
      <c r="E20" t="str">
        <f t="shared" si="1"/>
        <v>Целевая статья 19</v>
      </c>
    </row>
    <row r="21" spans="1:5" x14ac:dyDescent="0.25">
      <c r="A21" t="s">
        <v>70</v>
      </c>
      <c r="B21" t="s">
        <v>71</v>
      </c>
      <c r="C21">
        <f t="shared" si="2"/>
        <v>20</v>
      </c>
      <c r="D21" t="str">
        <f t="shared" si="0"/>
        <v>5100000020</v>
      </c>
      <c r="E21" t="str">
        <f t="shared" si="1"/>
        <v>Целевая статья 20</v>
      </c>
    </row>
    <row r="22" spans="1:5" x14ac:dyDescent="0.25">
      <c r="A22" t="s">
        <v>72</v>
      </c>
      <c r="B22" t="s">
        <v>73</v>
      </c>
      <c r="C22">
        <f t="shared" si="2"/>
        <v>21</v>
      </c>
      <c r="D22" t="str">
        <f t="shared" si="0"/>
        <v>5100000021</v>
      </c>
      <c r="E22" t="str">
        <f t="shared" si="1"/>
        <v>Целевая статья 21</v>
      </c>
    </row>
    <row r="23" spans="1:5" x14ac:dyDescent="0.25">
      <c r="A23" t="s">
        <v>1844</v>
      </c>
      <c r="B23" t="s">
        <v>1845</v>
      </c>
      <c r="C23">
        <f t="shared" si="2"/>
        <v>22</v>
      </c>
      <c r="D23" t="str">
        <f t="shared" si="0"/>
        <v>5100000022</v>
      </c>
      <c r="E23" t="str">
        <f t="shared" si="1"/>
        <v>Целевая статья 22</v>
      </c>
    </row>
    <row r="24" spans="1:5" x14ac:dyDescent="0.25">
      <c r="A24" t="s">
        <v>1850</v>
      </c>
      <c r="B24" t="s">
        <v>1849</v>
      </c>
      <c r="C24">
        <f t="shared" si="2"/>
        <v>23</v>
      </c>
      <c r="D24" t="str">
        <f t="shared" si="0"/>
        <v>5100000023</v>
      </c>
      <c r="E24" t="str">
        <f t="shared" si="1"/>
        <v>Целевая статья 23</v>
      </c>
    </row>
    <row r="25" spans="1:5" x14ac:dyDescent="0.25">
      <c r="A25" t="s">
        <v>78</v>
      </c>
      <c r="B25" t="s">
        <v>79</v>
      </c>
      <c r="C25">
        <f t="shared" si="2"/>
        <v>24</v>
      </c>
      <c r="D25" t="str">
        <f t="shared" si="0"/>
        <v>5100000024</v>
      </c>
      <c r="E25" t="str">
        <f t="shared" si="1"/>
        <v>Целевая статья 24</v>
      </c>
    </row>
    <row r="26" spans="1:5" x14ac:dyDescent="0.25">
      <c r="A26" t="s">
        <v>229</v>
      </c>
      <c r="B26" t="s">
        <v>230</v>
      </c>
      <c r="C26">
        <f t="shared" si="2"/>
        <v>25</v>
      </c>
      <c r="D26" t="str">
        <f t="shared" si="0"/>
        <v>5100000025</v>
      </c>
      <c r="E26" t="str">
        <f t="shared" si="1"/>
        <v>Целевая статья 25</v>
      </c>
    </row>
    <row r="27" spans="1:5" x14ac:dyDescent="0.25">
      <c r="A27" t="s">
        <v>1848</v>
      </c>
      <c r="B27" t="s">
        <v>1849</v>
      </c>
      <c r="C27">
        <f t="shared" si="2"/>
        <v>26</v>
      </c>
      <c r="D27" t="str">
        <f t="shared" si="0"/>
        <v>5100000026</v>
      </c>
      <c r="E27" t="str">
        <f t="shared" si="1"/>
        <v>Целевая статья 26</v>
      </c>
    </row>
    <row r="28" spans="1:5" x14ac:dyDescent="0.25">
      <c r="A28" t="s">
        <v>118</v>
      </c>
      <c r="B28" t="s">
        <v>119</v>
      </c>
      <c r="C28">
        <f t="shared" si="2"/>
        <v>27</v>
      </c>
      <c r="D28" t="str">
        <f t="shared" si="0"/>
        <v>5100000027</v>
      </c>
      <c r="E28" t="str">
        <f t="shared" si="1"/>
        <v>Целевая статья 27</v>
      </c>
    </row>
    <row r="29" spans="1:5" x14ac:dyDescent="0.25">
      <c r="A29" t="s">
        <v>120</v>
      </c>
      <c r="B29" t="s">
        <v>121</v>
      </c>
      <c r="C29">
        <f t="shared" si="2"/>
        <v>28</v>
      </c>
      <c r="D29" t="str">
        <f t="shared" si="0"/>
        <v>5100000028</v>
      </c>
      <c r="E29" t="str">
        <f t="shared" si="1"/>
        <v>Целевая статья 28</v>
      </c>
    </row>
    <row r="30" spans="1:5" x14ac:dyDescent="0.25">
      <c r="A30" t="s">
        <v>132</v>
      </c>
      <c r="B30" t="s">
        <v>133</v>
      </c>
      <c r="C30">
        <f t="shared" si="2"/>
        <v>29</v>
      </c>
      <c r="D30" t="str">
        <f t="shared" si="0"/>
        <v>5100000029</v>
      </c>
      <c r="E30" t="str">
        <f t="shared" si="1"/>
        <v>Целевая статья 29</v>
      </c>
    </row>
    <row r="31" spans="1:5" x14ac:dyDescent="0.25">
      <c r="A31" t="s">
        <v>134</v>
      </c>
      <c r="B31" t="s">
        <v>135</v>
      </c>
      <c r="C31">
        <f t="shared" si="2"/>
        <v>30</v>
      </c>
      <c r="D31" t="str">
        <f t="shared" si="0"/>
        <v>5100000030</v>
      </c>
      <c r="E31" t="str">
        <f t="shared" si="1"/>
        <v>Целевая статья 30</v>
      </c>
    </row>
    <row r="32" spans="1:5" x14ac:dyDescent="0.25">
      <c r="A32" t="s">
        <v>159</v>
      </c>
      <c r="B32" t="s">
        <v>160</v>
      </c>
      <c r="C32">
        <f t="shared" si="2"/>
        <v>31</v>
      </c>
      <c r="D32" t="str">
        <f t="shared" si="0"/>
        <v>5100000031</v>
      </c>
      <c r="E32" t="str">
        <f t="shared" si="1"/>
        <v>Целевая статья 31</v>
      </c>
    </row>
    <row r="33" spans="1:5" x14ac:dyDescent="0.25">
      <c r="A33" t="s">
        <v>80</v>
      </c>
      <c r="B33" t="s">
        <v>81</v>
      </c>
      <c r="C33">
        <f t="shared" si="2"/>
        <v>32</v>
      </c>
      <c r="D33" t="str">
        <f t="shared" si="0"/>
        <v>5100000032</v>
      </c>
      <c r="E33" t="str">
        <f t="shared" si="1"/>
        <v>Целевая статья 32</v>
      </c>
    </row>
    <row r="34" spans="1:5" x14ac:dyDescent="0.25">
      <c r="A34" t="s">
        <v>175</v>
      </c>
      <c r="B34" t="s">
        <v>176</v>
      </c>
      <c r="C34">
        <f t="shared" si="2"/>
        <v>33</v>
      </c>
      <c r="D34" t="str">
        <f t="shared" si="0"/>
        <v>5100000033</v>
      </c>
      <c r="E34" t="str">
        <f t="shared" si="1"/>
        <v>Целевая статья 33</v>
      </c>
    </row>
    <row r="35" spans="1:5" x14ac:dyDescent="0.25">
      <c r="A35" t="s">
        <v>146</v>
      </c>
      <c r="B35" t="s">
        <v>147</v>
      </c>
      <c r="C35">
        <f t="shared" si="2"/>
        <v>34</v>
      </c>
      <c r="D35" t="str">
        <f t="shared" si="0"/>
        <v>5100000034</v>
      </c>
      <c r="E35" t="str">
        <f t="shared" si="1"/>
        <v>Целевая статья 34</v>
      </c>
    </row>
    <row r="36" spans="1:5" x14ac:dyDescent="0.25">
      <c r="A36" t="s">
        <v>136</v>
      </c>
      <c r="B36" t="s">
        <v>137</v>
      </c>
      <c r="C36">
        <f t="shared" si="2"/>
        <v>35</v>
      </c>
      <c r="D36" t="str">
        <f t="shared" si="0"/>
        <v>5100000035</v>
      </c>
      <c r="E36" t="str">
        <f t="shared" si="1"/>
        <v>Целевая статья 35</v>
      </c>
    </row>
    <row r="37" spans="1:5" x14ac:dyDescent="0.25">
      <c r="A37" t="s">
        <v>1852</v>
      </c>
      <c r="B37" t="s">
        <v>1849</v>
      </c>
      <c r="C37">
        <f t="shared" si="2"/>
        <v>36</v>
      </c>
      <c r="D37" t="str">
        <f t="shared" si="0"/>
        <v>5100000036</v>
      </c>
      <c r="E37" t="str">
        <f t="shared" si="1"/>
        <v>Целевая статья 36</v>
      </c>
    </row>
    <row r="38" spans="1:5" x14ac:dyDescent="0.25">
      <c r="A38" t="s">
        <v>140</v>
      </c>
      <c r="B38" t="s">
        <v>141</v>
      </c>
      <c r="C38">
        <f t="shared" si="2"/>
        <v>37</v>
      </c>
      <c r="D38" t="str">
        <f t="shared" si="0"/>
        <v>5100000037</v>
      </c>
      <c r="E38" t="str">
        <f t="shared" si="1"/>
        <v>Целевая статья 37</v>
      </c>
    </row>
    <row r="39" spans="1:5" x14ac:dyDescent="0.25">
      <c r="A39" t="s">
        <v>116</v>
      </c>
      <c r="B39" t="s">
        <v>117</v>
      </c>
      <c r="C39">
        <f t="shared" si="2"/>
        <v>38</v>
      </c>
      <c r="D39" t="str">
        <f t="shared" si="0"/>
        <v>5100000038</v>
      </c>
      <c r="E39" t="str">
        <f t="shared" si="1"/>
        <v>Целевая статья 38</v>
      </c>
    </row>
    <row r="40" spans="1:5" x14ac:dyDescent="0.25">
      <c r="A40" t="s">
        <v>1846</v>
      </c>
      <c r="B40" t="s">
        <v>1847</v>
      </c>
      <c r="C40">
        <f t="shared" si="2"/>
        <v>39</v>
      </c>
      <c r="D40" t="str">
        <f t="shared" si="0"/>
        <v>5100000039</v>
      </c>
      <c r="E40" t="str">
        <f t="shared" si="1"/>
        <v>Целевая статья 39</v>
      </c>
    </row>
    <row r="41" spans="1:5" x14ac:dyDescent="0.25">
      <c r="A41" t="s">
        <v>1851</v>
      </c>
      <c r="B41" t="s">
        <v>1849</v>
      </c>
      <c r="C41">
        <f t="shared" si="2"/>
        <v>40</v>
      </c>
      <c r="D41" t="str">
        <f t="shared" si="0"/>
        <v>5100000040</v>
      </c>
      <c r="E41" t="str">
        <f t="shared" si="1"/>
        <v>Целевая статья 40</v>
      </c>
    </row>
    <row r="42" spans="1:5" x14ac:dyDescent="0.25">
      <c r="A42" t="s">
        <v>86</v>
      </c>
      <c r="B42" t="s">
        <v>87</v>
      </c>
      <c r="C42">
        <f t="shared" si="2"/>
        <v>41</v>
      </c>
      <c r="D42" t="str">
        <f t="shared" si="0"/>
        <v>5100000041</v>
      </c>
      <c r="E42" t="str">
        <f t="shared" si="1"/>
        <v>Целевая статья 41</v>
      </c>
    </row>
    <row r="43" spans="1:5" x14ac:dyDescent="0.25">
      <c r="A43" t="s">
        <v>171</v>
      </c>
      <c r="B43" t="s">
        <v>172</v>
      </c>
      <c r="C43">
        <f t="shared" si="2"/>
        <v>42</v>
      </c>
      <c r="D43" t="str">
        <f t="shared" si="0"/>
        <v>5100000042</v>
      </c>
      <c r="E43" t="str">
        <f t="shared" si="1"/>
        <v>Целевая статья 42</v>
      </c>
    </row>
    <row r="44" spans="1:5" x14ac:dyDescent="0.25">
      <c r="A44" t="s">
        <v>167</v>
      </c>
      <c r="B44" t="s">
        <v>168</v>
      </c>
      <c r="C44">
        <f t="shared" si="2"/>
        <v>43</v>
      </c>
      <c r="D44" t="str">
        <f t="shared" si="0"/>
        <v>5100000043</v>
      </c>
      <c r="E44" t="str">
        <f t="shared" si="1"/>
        <v>Целевая статья 43</v>
      </c>
    </row>
    <row r="45" spans="1:5" x14ac:dyDescent="0.25">
      <c r="A45" t="s">
        <v>181</v>
      </c>
      <c r="B45" t="s">
        <v>55</v>
      </c>
      <c r="C45">
        <f t="shared" si="2"/>
        <v>44</v>
      </c>
      <c r="D45" t="str">
        <f t="shared" si="0"/>
        <v>5100000044</v>
      </c>
      <c r="E45" t="str">
        <f t="shared" si="1"/>
        <v>Целевая статья 44</v>
      </c>
    </row>
    <row r="46" spans="1:5" x14ac:dyDescent="0.25">
      <c r="A46" t="s">
        <v>184</v>
      </c>
      <c r="B46" t="s">
        <v>185</v>
      </c>
      <c r="C46">
        <f t="shared" si="2"/>
        <v>45</v>
      </c>
      <c r="D46" t="str">
        <f t="shared" si="0"/>
        <v>5100000045</v>
      </c>
      <c r="E46" t="str">
        <f t="shared" si="1"/>
        <v>Целевая статья 45</v>
      </c>
    </row>
    <row r="47" spans="1:5" x14ac:dyDescent="0.25">
      <c r="A47" t="s">
        <v>202</v>
      </c>
      <c r="B47" t="s">
        <v>203</v>
      </c>
      <c r="C47">
        <f t="shared" si="2"/>
        <v>46</v>
      </c>
      <c r="D47" t="str">
        <f t="shared" si="0"/>
        <v>5100000046</v>
      </c>
      <c r="E47" t="str">
        <f t="shared" si="1"/>
        <v>Целевая статья 46</v>
      </c>
    </row>
    <row r="48" spans="1:5" x14ac:dyDescent="0.25">
      <c r="A48" t="s">
        <v>188</v>
      </c>
      <c r="B48" t="s">
        <v>189</v>
      </c>
      <c r="C48">
        <f t="shared" si="2"/>
        <v>47</v>
      </c>
      <c r="D48" t="str">
        <f t="shared" si="0"/>
        <v>5100000047</v>
      </c>
      <c r="E48" t="str">
        <f t="shared" si="1"/>
        <v>Целевая статья 47</v>
      </c>
    </row>
    <row r="49" spans="1:5" x14ac:dyDescent="0.25">
      <c r="A49" t="s">
        <v>192</v>
      </c>
      <c r="B49" t="s">
        <v>193</v>
      </c>
      <c r="C49">
        <f t="shared" si="2"/>
        <v>48</v>
      </c>
      <c r="D49" t="str">
        <f t="shared" si="0"/>
        <v>5100000048</v>
      </c>
      <c r="E49" t="str">
        <f t="shared" si="1"/>
        <v>Целевая статья 48</v>
      </c>
    </row>
    <row r="50" spans="1:5" x14ac:dyDescent="0.25">
      <c r="A50" t="s">
        <v>194</v>
      </c>
      <c r="B50" t="s">
        <v>195</v>
      </c>
      <c r="C50">
        <f t="shared" si="2"/>
        <v>49</v>
      </c>
      <c r="D50" t="str">
        <f t="shared" si="0"/>
        <v>5100000049</v>
      </c>
      <c r="E50" t="str">
        <f t="shared" si="1"/>
        <v>Целевая статья 49</v>
      </c>
    </row>
    <row r="51" spans="1:5" x14ac:dyDescent="0.25">
      <c r="A51" t="s">
        <v>196</v>
      </c>
      <c r="B51" t="s">
        <v>197</v>
      </c>
      <c r="C51">
        <f t="shared" si="2"/>
        <v>50</v>
      </c>
      <c r="D51" t="str">
        <f t="shared" si="0"/>
        <v>5100000050</v>
      </c>
      <c r="E51" t="str">
        <f t="shared" si="1"/>
        <v>Целевая статья 50</v>
      </c>
    </row>
    <row r="52" spans="1:5" x14ac:dyDescent="0.25">
      <c r="A52" t="s">
        <v>206</v>
      </c>
      <c r="B52" t="s">
        <v>207</v>
      </c>
      <c r="C52">
        <f t="shared" si="2"/>
        <v>51</v>
      </c>
      <c r="D52" t="str">
        <f t="shared" si="0"/>
        <v>5100000051</v>
      </c>
      <c r="E52" t="str">
        <f t="shared" si="1"/>
        <v>Целевая статья 51</v>
      </c>
    </row>
    <row r="53" spans="1:5" x14ac:dyDescent="0.25">
      <c r="A53" t="s">
        <v>200</v>
      </c>
      <c r="B53" t="s">
        <v>201</v>
      </c>
      <c r="C53">
        <f t="shared" si="2"/>
        <v>52</v>
      </c>
      <c r="D53" t="str">
        <f t="shared" si="0"/>
        <v>5100000052</v>
      </c>
      <c r="E53" t="str">
        <f t="shared" si="1"/>
        <v>Целевая статья 52</v>
      </c>
    </row>
    <row r="54" spans="1:5" x14ac:dyDescent="0.25">
      <c r="A54" t="s">
        <v>92</v>
      </c>
      <c r="B54" t="s">
        <v>93</v>
      </c>
      <c r="C54">
        <f t="shared" si="2"/>
        <v>53</v>
      </c>
      <c r="D54" t="str">
        <f t="shared" si="0"/>
        <v>5100000053</v>
      </c>
      <c r="E54" t="str">
        <f t="shared" si="1"/>
        <v>Целевая статья 53</v>
      </c>
    </row>
    <row r="55" spans="1:5" x14ac:dyDescent="0.25">
      <c r="A55" t="s">
        <v>210</v>
      </c>
      <c r="B55" t="s">
        <v>211</v>
      </c>
      <c r="C55">
        <f t="shared" si="2"/>
        <v>54</v>
      </c>
      <c r="D55" t="str">
        <f t="shared" si="0"/>
        <v>5100000054</v>
      </c>
      <c r="E55" t="str">
        <f t="shared" si="1"/>
        <v>Целевая статья 54</v>
      </c>
    </row>
    <row r="56" spans="1:5" x14ac:dyDescent="0.25">
      <c r="A56" t="s">
        <v>212</v>
      </c>
      <c r="B56" t="s">
        <v>213</v>
      </c>
      <c r="C56">
        <f t="shared" si="2"/>
        <v>55</v>
      </c>
      <c r="D56" t="str">
        <f t="shared" si="0"/>
        <v>5100000055</v>
      </c>
      <c r="E56" t="str">
        <f t="shared" si="1"/>
        <v>Целевая статья 55</v>
      </c>
    </row>
    <row r="57" spans="1:5" x14ac:dyDescent="0.25">
      <c r="A57" t="s">
        <v>216</v>
      </c>
      <c r="B57" t="s">
        <v>55</v>
      </c>
      <c r="C57">
        <f t="shared" si="2"/>
        <v>56</v>
      </c>
      <c r="D57" t="str">
        <f t="shared" si="0"/>
        <v>5100000056</v>
      </c>
      <c r="E57" t="str">
        <f t="shared" si="1"/>
        <v>Целевая статья 56</v>
      </c>
    </row>
    <row r="58" spans="1:5" x14ac:dyDescent="0.25">
      <c r="A58" t="s">
        <v>235</v>
      </c>
      <c r="B58" t="s">
        <v>236</v>
      </c>
      <c r="C58">
        <f t="shared" si="2"/>
        <v>57</v>
      </c>
      <c r="D58" t="str">
        <f t="shared" si="0"/>
        <v>5100000057</v>
      </c>
      <c r="E58" t="str">
        <f t="shared" si="1"/>
        <v>Целевая статья 57</v>
      </c>
    </row>
    <row r="59" spans="1:5" x14ac:dyDescent="0.25">
      <c r="A59" t="s">
        <v>237</v>
      </c>
      <c r="B59" t="s">
        <v>238</v>
      </c>
      <c r="C59">
        <f t="shared" si="2"/>
        <v>58</v>
      </c>
      <c r="D59" t="str">
        <f t="shared" si="0"/>
        <v>5100000058</v>
      </c>
      <c r="E59" t="str">
        <f t="shared" si="1"/>
        <v>Целевая статья 58</v>
      </c>
    </row>
    <row r="60" spans="1:5" x14ac:dyDescent="0.25">
      <c r="A60" t="s">
        <v>1726</v>
      </c>
      <c r="B60" t="s">
        <v>1727</v>
      </c>
      <c r="C60">
        <f t="shared" si="2"/>
        <v>59</v>
      </c>
      <c r="D60" t="str">
        <f t="shared" si="0"/>
        <v>5100000059</v>
      </c>
      <c r="E60" t="str">
        <f t="shared" si="1"/>
        <v>Целевая статья 59</v>
      </c>
    </row>
    <row r="61" spans="1:5" x14ac:dyDescent="0.25">
      <c r="A61" t="s">
        <v>239</v>
      </c>
      <c r="B61" t="s">
        <v>55</v>
      </c>
      <c r="C61">
        <f t="shared" si="2"/>
        <v>60</v>
      </c>
      <c r="D61" t="str">
        <f t="shared" si="0"/>
        <v>5100000060</v>
      </c>
      <c r="E61" t="str">
        <f t="shared" si="1"/>
        <v>Целевая статья 60</v>
      </c>
    </row>
    <row r="62" spans="1:5" x14ac:dyDescent="0.25">
      <c r="A62" t="s">
        <v>240</v>
      </c>
      <c r="B62" t="s">
        <v>241</v>
      </c>
      <c r="C62">
        <f t="shared" si="2"/>
        <v>61</v>
      </c>
      <c r="D62" t="str">
        <f t="shared" si="0"/>
        <v>5100000061</v>
      </c>
      <c r="E62" t="str">
        <f t="shared" si="1"/>
        <v>Целевая статья 61</v>
      </c>
    </row>
    <row r="63" spans="1:5" x14ac:dyDescent="0.25">
      <c r="A63" t="s">
        <v>252</v>
      </c>
      <c r="B63" t="s">
        <v>253</v>
      </c>
      <c r="C63">
        <f t="shared" si="2"/>
        <v>62</v>
      </c>
      <c r="D63" t="str">
        <f t="shared" si="0"/>
        <v>5100000062</v>
      </c>
      <c r="E63" t="str">
        <f t="shared" si="1"/>
        <v>Целевая статья 62</v>
      </c>
    </row>
    <row r="64" spans="1:5" x14ac:dyDescent="0.25">
      <c r="A64" t="s">
        <v>100</v>
      </c>
      <c r="B64" t="s">
        <v>101</v>
      </c>
      <c r="C64">
        <f t="shared" si="2"/>
        <v>63</v>
      </c>
      <c r="D64" t="str">
        <f t="shared" si="0"/>
        <v>5100000063</v>
      </c>
      <c r="E64" t="str">
        <f t="shared" si="1"/>
        <v>Целевая статья 63</v>
      </c>
    </row>
    <row r="65" spans="1:5" x14ac:dyDescent="0.25">
      <c r="A65" t="s">
        <v>297</v>
      </c>
      <c r="B65" t="s">
        <v>298</v>
      </c>
      <c r="C65">
        <f t="shared" si="2"/>
        <v>64</v>
      </c>
      <c r="D65" t="str">
        <f t="shared" si="0"/>
        <v>5100000064</v>
      </c>
      <c r="E65" t="str">
        <f t="shared" si="1"/>
        <v>Целевая статья 64</v>
      </c>
    </row>
    <row r="66" spans="1:5" x14ac:dyDescent="0.25">
      <c r="A66" t="s">
        <v>204</v>
      </c>
      <c r="B66" t="s">
        <v>205</v>
      </c>
      <c r="C66">
        <f t="shared" si="2"/>
        <v>65</v>
      </c>
      <c r="D66" t="str">
        <f t="shared" si="0"/>
        <v>5100000065</v>
      </c>
      <c r="E66" t="str">
        <f t="shared" si="1"/>
        <v>Целевая статья 65</v>
      </c>
    </row>
    <row r="67" spans="1:5" x14ac:dyDescent="0.25">
      <c r="A67" t="s">
        <v>254</v>
      </c>
      <c r="B67" t="s">
        <v>255</v>
      </c>
      <c r="C67">
        <f t="shared" si="2"/>
        <v>66</v>
      </c>
      <c r="D67" t="str">
        <f t="shared" ref="D67:D130" si="3">LEFT(A67,2)&amp;RIGHT("00000000"&amp;C67,8)</f>
        <v>5100000066</v>
      </c>
      <c r="E67" t="str">
        <f t="shared" ref="E67:E130" si="4">"Целевая статья "&amp;C67</f>
        <v>Целевая статья 66</v>
      </c>
    </row>
    <row r="68" spans="1:5" x14ac:dyDescent="0.25">
      <c r="A68" t="s">
        <v>104</v>
      </c>
      <c r="B68" t="s">
        <v>105</v>
      </c>
      <c r="C68">
        <f t="shared" ref="C68:C131" si="5">+C67+1</f>
        <v>67</v>
      </c>
      <c r="D68" t="str">
        <f t="shared" si="3"/>
        <v>5100000067</v>
      </c>
      <c r="E68" t="str">
        <f t="shared" si="4"/>
        <v>Целевая статья 67</v>
      </c>
    </row>
    <row r="69" spans="1:5" x14ac:dyDescent="0.25">
      <c r="A69" t="s">
        <v>256</v>
      </c>
      <c r="B69" t="s">
        <v>257</v>
      </c>
      <c r="C69">
        <f t="shared" si="5"/>
        <v>68</v>
      </c>
      <c r="D69" t="str">
        <f t="shared" si="3"/>
        <v>5100000068</v>
      </c>
      <c r="E69" t="str">
        <f t="shared" si="4"/>
        <v>Целевая статья 68</v>
      </c>
    </row>
    <row r="70" spans="1:5" x14ac:dyDescent="0.25">
      <c r="A70" t="s">
        <v>260</v>
      </c>
      <c r="B70" t="s">
        <v>261</v>
      </c>
      <c r="C70">
        <f t="shared" si="5"/>
        <v>69</v>
      </c>
      <c r="D70" t="str">
        <f t="shared" si="3"/>
        <v>5100000069</v>
      </c>
      <c r="E70" t="str">
        <f t="shared" si="4"/>
        <v>Целевая статья 69</v>
      </c>
    </row>
    <row r="71" spans="1:5" x14ac:dyDescent="0.25">
      <c r="A71" t="s">
        <v>262</v>
      </c>
      <c r="B71" t="s">
        <v>263</v>
      </c>
      <c r="C71">
        <f t="shared" si="5"/>
        <v>70</v>
      </c>
      <c r="D71" t="str">
        <f t="shared" si="3"/>
        <v>5100000070</v>
      </c>
      <c r="E71" t="str">
        <f t="shared" si="4"/>
        <v>Целевая статья 70</v>
      </c>
    </row>
    <row r="72" spans="1:5" x14ac:dyDescent="0.25">
      <c r="A72" t="s">
        <v>264</v>
      </c>
      <c r="B72" t="s">
        <v>265</v>
      </c>
      <c r="C72">
        <f t="shared" si="5"/>
        <v>71</v>
      </c>
      <c r="D72" t="str">
        <f t="shared" si="3"/>
        <v>5100000071</v>
      </c>
      <c r="E72" t="str">
        <f t="shared" si="4"/>
        <v>Целевая статья 71</v>
      </c>
    </row>
    <row r="73" spans="1:5" x14ac:dyDescent="0.25">
      <c r="A73" t="s">
        <v>217</v>
      </c>
      <c r="B73" t="s">
        <v>218</v>
      </c>
      <c r="C73">
        <f t="shared" si="5"/>
        <v>72</v>
      </c>
      <c r="D73" t="str">
        <f t="shared" si="3"/>
        <v>5100000072</v>
      </c>
      <c r="E73" t="str">
        <f t="shared" si="4"/>
        <v>Целевая статья 72</v>
      </c>
    </row>
    <row r="74" spans="1:5" x14ac:dyDescent="0.25">
      <c r="A74" t="s">
        <v>266</v>
      </c>
      <c r="B74" t="s">
        <v>267</v>
      </c>
      <c r="C74">
        <f t="shared" si="5"/>
        <v>73</v>
      </c>
      <c r="D74" t="str">
        <f t="shared" si="3"/>
        <v>5100000073</v>
      </c>
      <c r="E74" t="str">
        <f t="shared" si="4"/>
        <v>Целевая статья 73</v>
      </c>
    </row>
    <row r="75" spans="1:5" x14ac:dyDescent="0.25">
      <c r="A75" t="s">
        <v>295</v>
      </c>
      <c r="B75" t="s">
        <v>296</v>
      </c>
      <c r="C75">
        <f t="shared" si="5"/>
        <v>74</v>
      </c>
      <c r="D75" t="str">
        <f t="shared" si="3"/>
        <v>5100000074</v>
      </c>
      <c r="E75" t="str">
        <f t="shared" si="4"/>
        <v>Целевая статья 74</v>
      </c>
    </row>
    <row r="76" spans="1:5" x14ac:dyDescent="0.25">
      <c r="A76" t="s">
        <v>157</v>
      </c>
      <c r="B76" t="s">
        <v>158</v>
      </c>
      <c r="C76">
        <f t="shared" si="5"/>
        <v>75</v>
      </c>
      <c r="D76" t="str">
        <f t="shared" si="3"/>
        <v>5100000075</v>
      </c>
      <c r="E76" t="str">
        <f t="shared" si="4"/>
        <v>Целевая статья 75</v>
      </c>
    </row>
    <row r="77" spans="1:5" x14ac:dyDescent="0.25">
      <c r="A77" t="s">
        <v>161</v>
      </c>
      <c r="B77" t="s">
        <v>162</v>
      </c>
      <c r="C77">
        <f t="shared" si="5"/>
        <v>76</v>
      </c>
      <c r="D77" t="str">
        <f t="shared" si="3"/>
        <v>5100000076</v>
      </c>
      <c r="E77" t="str">
        <f t="shared" si="4"/>
        <v>Целевая статья 76</v>
      </c>
    </row>
    <row r="78" spans="1:5" x14ac:dyDescent="0.25">
      <c r="A78" t="s">
        <v>292</v>
      </c>
      <c r="B78" t="s">
        <v>293</v>
      </c>
      <c r="C78">
        <f t="shared" si="5"/>
        <v>77</v>
      </c>
      <c r="D78" t="str">
        <f t="shared" si="3"/>
        <v>5100000077</v>
      </c>
      <c r="E78" t="str">
        <f t="shared" si="4"/>
        <v>Целевая статья 77</v>
      </c>
    </row>
    <row r="79" spans="1:5" x14ac:dyDescent="0.25">
      <c r="A79" t="s">
        <v>165</v>
      </c>
      <c r="B79" t="s">
        <v>166</v>
      </c>
      <c r="C79">
        <f t="shared" si="5"/>
        <v>78</v>
      </c>
      <c r="D79" t="str">
        <f t="shared" si="3"/>
        <v>5100000078</v>
      </c>
      <c r="E79" t="str">
        <f t="shared" si="4"/>
        <v>Целевая статья 78</v>
      </c>
    </row>
    <row r="80" spans="1:5" x14ac:dyDescent="0.25">
      <c r="A80" t="s">
        <v>1478</v>
      </c>
      <c r="B80" t="s">
        <v>55</v>
      </c>
      <c r="C80">
        <f t="shared" si="5"/>
        <v>79</v>
      </c>
      <c r="D80" t="str">
        <f t="shared" si="3"/>
        <v>5200000079</v>
      </c>
      <c r="E80" t="str">
        <f t="shared" si="4"/>
        <v>Целевая статья 79</v>
      </c>
    </row>
    <row r="81" spans="1:5" x14ac:dyDescent="0.25">
      <c r="A81" t="s">
        <v>1514</v>
      </c>
      <c r="B81" t="s">
        <v>1515</v>
      </c>
      <c r="C81">
        <f t="shared" si="5"/>
        <v>80</v>
      </c>
      <c r="D81" t="str">
        <f t="shared" si="3"/>
        <v>5200000080</v>
      </c>
      <c r="E81" t="str">
        <f t="shared" si="4"/>
        <v>Целевая статья 80</v>
      </c>
    </row>
    <row r="82" spans="1:5" x14ac:dyDescent="0.25">
      <c r="A82" t="s">
        <v>1479</v>
      </c>
      <c r="B82" t="s">
        <v>1480</v>
      </c>
      <c r="C82">
        <f t="shared" si="5"/>
        <v>81</v>
      </c>
      <c r="D82" t="str">
        <f t="shared" si="3"/>
        <v>5200000081</v>
      </c>
      <c r="E82" t="str">
        <f t="shared" si="4"/>
        <v>Целевая статья 81</v>
      </c>
    </row>
    <row r="83" spans="1:5" x14ac:dyDescent="0.25">
      <c r="A83" t="s">
        <v>1482</v>
      </c>
      <c r="B83" t="s">
        <v>1483</v>
      </c>
      <c r="C83">
        <f t="shared" si="5"/>
        <v>82</v>
      </c>
      <c r="D83" t="str">
        <f t="shared" si="3"/>
        <v>5200000082</v>
      </c>
      <c r="E83" t="str">
        <f t="shared" si="4"/>
        <v>Целевая статья 82</v>
      </c>
    </row>
    <row r="84" spans="1:5" x14ac:dyDescent="0.25">
      <c r="A84" t="s">
        <v>1516</v>
      </c>
      <c r="B84" t="s">
        <v>1517</v>
      </c>
      <c r="C84">
        <f t="shared" si="5"/>
        <v>83</v>
      </c>
      <c r="D84" t="str">
        <f t="shared" si="3"/>
        <v>5200000083</v>
      </c>
      <c r="E84" t="str">
        <f t="shared" si="4"/>
        <v>Целевая статья 83</v>
      </c>
    </row>
    <row r="85" spans="1:5" x14ac:dyDescent="0.25">
      <c r="A85" t="s">
        <v>1488</v>
      </c>
      <c r="B85" t="s">
        <v>1489</v>
      </c>
      <c r="C85">
        <f t="shared" si="5"/>
        <v>84</v>
      </c>
      <c r="D85" t="str">
        <f t="shared" si="3"/>
        <v>5200000084</v>
      </c>
      <c r="E85" t="str">
        <f t="shared" si="4"/>
        <v>Целевая статья 84</v>
      </c>
    </row>
    <row r="86" spans="1:5" x14ac:dyDescent="0.25">
      <c r="A86" t="s">
        <v>1526</v>
      </c>
      <c r="B86" t="s">
        <v>1527</v>
      </c>
      <c r="C86">
        <f t="shared" si="5"/>
        <v>85</v>
      </c>
      <c r="D86" t="str">
        <f t="shared" si="3"/>
        <v>5200000085</v>
      </c>
      <c r="E86" t="str">
        <f t="shared" si="4"/>
        <v>Целевая статья 85</v>
      </c>
    </row>
    <row r="87" spans="1:5" x14ac:dyDescent="0.25">
      <c r="A87" t="s">
        <v>1524</v>
      </c>
      <c r="B87" t="s">
        <v>1525</v>
      </c>
      <c r="C87">
        <f t="shared" si="5"/>
        <v>86</v>
      </c>
      <c r="D87" t="str">
        <f t="shared" si="3"/>
        <v>5200000086</v>
      </c>
      <c r="E87" t="str">
        <f t="shared" si="4"/>
        <v>Целевая статья 86</v>
      </c>
    </row>
    <row r="88" spans="1:5" x14ac:dyDescent="0.25">
      <c r="A88" t="s">
        <v>1520</v>
      </c>
      <c r="B88" t="s">
        <v>1521</v>
      </c>
      <c r="C88">
        <f t="shared" si="5"/>
        <v>87</v>
      </c>
      <c r="D88" t="str">
        <f t="shared" si="3"/>
        <v>5200000087</v>
      </c>
      <c r="E88" t="str">
        <f t="shared" si="4"/>
        <v>Целевая статья 87</v>
      </c>
    </row>
    <row r="89" spans="1:5" x14ac:dyDescent="0.25">
      <c r="A89" t="s">
        <v>1532</v>
      </c>
      <c r="B89" t="s">
        <v>1533</v>
      </c>
      <c r="C89">
        <f t="shared" si="5"/>
        <v>88</v>
      </c>
      <c r="D89" t="str">
        <f t="shared" si="3"/>
        <v>5200000088</v>
      </c>
      <c r="E89" t="str">
        <f t="shared" si="4"/>
        <v>Целевая статья 88</v>
      </c>
    </row>
    <row r="90" spans="1:5" x14ac:dyDescent="0.25">
      <c r="A90" t="s">
        <v>1492</v>
      </c>
      <c r="B90" t="s">
        <v>55</v>
      </c>
      <c r="C90">
        <f t="shared" si="5"/>
        <v>89</v>
      </c>
      <c r="D90" t="str">
        <f t="shared" si="3"/>
        <v>5200000089</v>
      </c>
      <c r="E90" t="str">
        <f t="shared" si="4"/>
        <v>Целевая статья 89</v>
      </c>
    </row>
    <row r="91" spans="1:5" x14ac:dyDescent="0.25">
      <c r="A91" t="s">
        <v>1493</v>
      </c>
      <c r="B91" t="s">
        <v>1443</v>
      </c>
      <c r="C91">
        <f t="shared" si="5"/>
        <v>90</v>
      </c>
      <c r="D91" t="str">
        <f t="shared" si="3"/>
        <v>5200000090</v>
      </c>
      <c r="E91" t="str">
        <f t="shared" si="4"/>
        <v>Целевая статья 90</v>
      </c>
    </row>
    <row r="92" spans="1:5" x14ac:dyDescent="0.25">
      <c r="A92" t="s">
        <v>1494</v>
      </c>
      <c r="B92" t="s">
        <v>1495</v>
      </c>
      <c r="C92">
        <f t="shared" si="5"/>
        <v>91</v>
      </c>
      <c r="D92" t="str">
        <f t="shared" si="3"/>
        <v>5200000091</v>
      </c>
      <c r="E92" t="str">
        <f t="shared" si="4"/>
        <v>Целевая статья 91</v>
      </c>
    </row>
    <row r="93" spans="1:5" x14ac:dyDescent="0.25">
      <c r="A93" t="s">
        <v>1594</v>
      </c>
      <c r="B93" t="s">
        <v>1595</v>
      </c>
      <c r="C93">
        <f t="shared" si="5"/>
        <v>92</v>
      </c>
      <c r="D93" t="str">
        <f t="shared" si="3"/>
        <v>5200000092</v>
      </c>
      <c r="E93" t="str">
        <f t="shared" si="4"/>
        <v>Целевая статья 92</v>
      </c>
    </row>
    <row r="94" spans="1:5" x14ac:dyDescent="0.25">
      <c r="A94" t="s">
        <v>1596</v>
      </c>
      <c r="B94" t="s">
        <v>1597</v>
      </c>
      <c r="C94">
        <f t="shared" si="5"/>
        <v>93</v>
      </c>
      <c r="D94" t="str">
        <f t="shared" si="3"/>
        <v>5200000093</v>
      </c>
      <c r="E94" t="str">
        <f t="shared" si="4"/>
        <v>Целевая статья 93</v>
      </c>
    </row>
    <row r="95" spans="1:5" x14ac:dyDescent="0.25">
      <c r="A95" t="s">
        <v>1559</v>
      </c>
      <c r="B95" t="s">
        <v>55</v>
      </c>
      <c r="C95">
        <f t="shared" si="5"/>
        <v>94</v>
      </c>
      <c r="D95" t="str">
        <f t="shared" si="3"/>
        <v>5200000094</v>
      </c>
      <c r="E95" t="str">
        <f t="shared" si="4"/>
        <v>Целевая статья 94</v>
      </c>
    </row>
    <row r="96" spans="1:5" x14ac:dyDescent="0.25">
      <c r="A96" t="s">
        <v>1549</v>
      </c>
      <c r="B96" t="s">
        <v>55</v>
      </c>
      <c r="C96">
        <f t="shared" si="5"/>
        <v>95</v>
      </c>
      <c r="D96" t="str">
        <f t="shared" si="3"/>
        <v>5200000095</v>
      </c>
      <c r="E96" t="str">
        <f t="shared" si="4"/>
        <v>Целевая статья 95</v>
      </c>
    </row>
    <row r="97" spans="1:5" x14ac:dyDescent="0.25">
      <c r="A97" t="s">
        <v>1435</v>
      </c>
      <c r="B97" t="s">
        <v>1436</v>
      </c>
      <c r="C97">
        <f t="shared" si="5"/>
        <v>96</v>
      </c>
      <c r="D97" t="str">
        <f t="shared" si="3"/>
        <v>5200000096</v>
      </c>
      <c r="E97" t="str">
        <f t="shared" si="4"/>
        <v>Целевая статья 96</v>
      </c>
    </row>
    <row r="98" spans="1:5" x14ac:dyDescent="0.25">
      <c r="A98" t="s">
        <v>1564</v>
      </c>
      <c r="B98" t="s">
        <v>1565</v>
      </c>
      <c r="C98">
        <f t="shared" si="5"/>
        <v>97</v>
      </c>
      <c r="D98" t="str">
        <f t="shared" si="3"/>
        <v>5200000097</v>
      </c>
      <c r="E98" t="str">
        <f t="shared" si="4"/>
        <v>Целевая статья 97</v>
      </c>
    </row>
    <row r="99" spans="1:5" x14ac:dyDescent="0.25">
      <c r="A99" t="s">
        <v>1566</v>
      </c>
      <c r="B99" t="s">
        <v>1567</v>
      </c>
      <c r="C99">
        <f t="shared" si="5"/>
        <v>98</v>
      </c>
      <c r="D99" t="str">
        <f t="shared" si="3"/>
        <v>5200000098</v>
      </c>
      <c r="E99" t="str">
        <f t="shared" si="4"/>
        <v>Целевая статья 98</v>
      </c>
    </row>
    <row r="100" spans="1:5" x14ac:dyDescent="0.25">
      <c r="A100" t="s">
        <v>1545</v>
      </c>
      <c r="B100" t="s">
        <v>1546</v>
      </c>
      <c r="C100">
        <f t="shared" si="5"/>
        <v>99</v>
      </c>
      <c r="D100" t="str">
        <f t="shared" si="3"/>
        <v>5200000099</v>
      </c>
      <c r="E100" t="str">
        <f t="shared" si="4"/>
        <v>Целевая статья 99</v>
      </c>
    </row>
    <row r="101" spans="1:5" x14ac:dyDescent="0.25">
      <c r="A101" t="s">
        <v>1508</v>
      </c>
      <c r="B101" t="s">
        <v>1509</v>
      </c>
      <c r="C101">
        <f t="shared" si="5"/>
        <v>100</v>
      </c>
      <c r="D101" t="str">
        <f t="shared" si="3"/>
        <v>5200000100</v>
      </c>
      <c r="E101" t="str">
        <f t="shared" si="4"/>
        <v>Целевая статья 100</v>
      </c>
    </row>
    <row r="102" spans="1:5" x14ac:dyDescent="0.25">
      <c r="A102" t="s">
        <v>1504</v>
      </c>
      <c r="B102" t="s">
        <v>1505</v>
      </c>
      <c r="C102">
        <f t="shared" si="5"/>
        <v>101</v>
      </c>
      <c r="D102" t="str">
        <f t="shared" si="3"/>
        <v>5200000101</v>
      </c>
      <c r="E102" t="str">
        <f t="shared" si="4"/>
        <v>Целевая статья 101</v>
      </c>
    </row>
    <row r="103" spans="1:5" x14ac:dyDescent="0.25">
      <c r="A103" t="s">
        <v>1529</v>
      </c>
      <c r="B103" t="s">
        <v>1530</v>
      </c>
      <c r="C103">
        <f t="shared" si="5"/>
        <v>102</v>
      </c>
      <c r="D103" t="str">
        <f t="shared" si="3"/>
        <v>5200000102</v>
      </c>
      <c r="E103" t="str">
        <f t="shared" si="4"/>
        <v>Целевая статья 102</v>
      </c>
    </row>
    <row r="104" spans="1:5" x14ac:dyDescent="0.25">
      <c r="A104" t="s">
        <v>1441</v>
      </c>
      <c r="B104" t="s">
        <v>55</v>
      </c>
      <c r="C104">
        <f t="shared" si="5"/>
        <v>103</v>
      </c>
      <c r="D104" t="str">
        <f t="shared" si="3"/>
        <v>5200000103</v>
      </c>
      <c r="E104" t="str">
        <f t="shared" si="4"/>
        <v>Целевая статья 103</v>
      </c>
    </row>
    <row r="105" spans="1:5" x14ac:dyDescent="0.25">
      <c r="A105" t="s">
        <v>1442</v>
      </c>
      <c r="B105" t="s">
        <v>1443</v>
      </c>
      <c r="C105">
        <f t="shared" si="5"/>
        <v>104</v>
      </c>
      <c r="D105" t="str">
        <f t="shared" si="3"/>
        <v>5200000104</v>
      </c>
      <c r="E105" t="str">
        <f t="shared" si="4"/>
        <v>Целевая статья 104</v>
      </c>
    </row>
    <row r="106" spans="1:5" x14ac:dyDescent="0.25">
      <c r="A106" t="s">
        <v>1446</v>
      </c>
      <c r="B106" t="s">
        <v>1447</v>
      </c>
      <c r="C106">
        <f t="shared" si="5"/>
        <v>105</v>
      </c>
      <c r="D106" t="str">
        <f t="shared" si="3"/>
        <v>5200000105</v>
      </c>
      <c r="E106" t="str">
        <f t="shared" si="4"/>
        <v>Целевая статья 105</v>
      </c>
    </row>
    <row r="107" spans="1:5" x14ac:dyDescent="0.25">
      <c r="A107" t="s">
        <v>1450</v>
      </c>
      <c r="B107" t="s">
        <v>1451</v>
      </c>
      <c r="C107">
        <f t="shared" si="5"/>
        <v>106</v>
      </c>
      <c r="D107" t="str">
        <f t="shared" si="3"/>
        <v>5200000106</v>
      </c>
      <c r="E107" t="str">
        <f t="shared" si="4"/>
        <v>Целевая статья 106</v>
      </c>
    </row>
    <row r="108" spans="1:5" x14ac:dyDescent="0.25">
      <c r="A108" t="s">
        <v>1456</v>
      </c>
      <c r="B108" t="s">
        <v>55</v>
      </c>
      <c r="C108">
        <f t="shared" si="5"/>
        <v>107</v>
      </c>
      <c r="D108" t="str">
        <f t="shared" si="3"/>
        <v>5200000107</v>
      </c>
      <c r="E108" t="str">
        <f t="shared" si="4"/>
        <v>Целевая статья 107</v>
      </c>
    </row>
    <row r="109" spans="1:5" x14ac:dyDescent="0.25">
      <c r="A109" t="s">
        <v>1554</v>
      </c>
      <c r="B109" t="s">
        <v>55</v>
      </c>
      <c r="C109">
        <f t="shared" si="5"/>
        <v>108</v>
      </c>
      <c r="D109" t="str">
        <f t="shared" si="3"/>
        <v>5200000108</v>
      </c>
      <c r="E109" t="str">
        <f t="shared" si="4"/>
        <v>Целевая статья 108</v>
      </c>
    </row>
    <row r="110" spans="1:5" x14ac:dyDescent="0.25">
      <c r="A110" t="s">
        <v>1461</v>
      </c>
      <c r="B110" t="s">
        <v>55</v>
      </c>
      <c r="C110">
        <f t="shared" si="5"/>
        <v>109</v>
      </c>
      <c r="D110" t="str">
        <f t="shared" si="3"/>
        <v>5200000109</v>
      </c>
      <c r="E110" t="str">
        <f t="shared" si="4"/>
        <v>Целевая статья 109</v>
      </c>
    </row>
    <row r="111" spans="1:5" x14ac:dyDescent="0.25">
      <c r="A111" t="s">
        <v>1598</v>
      </c>
      <c r="B111" t="s">
        <v>1599</v>
      </c>
      <c r="C111">
        <f t="shared" si="5"/>
        <v>110</v>
      </c>
      <c r="D111" t="str">
        <f t="shared" si="3"/>
        <v>5200000110</v>
      </c>
      <c r="E111" t="str">
        <f t="shared" si="4"/>
        <v>Целевая статья 110</v>
      </c>
    </row>
    <row r="112" spans="1:5" x14ac:dyDescent="0.25">
      <c r="A112" t="s">
        <v>1418</v>
      </c>
      <c r="B112" t="s">
        <v>55</v>
      </c>
      <c r="C112">
        <f t="shared" si="5"/>
        <v>111</v>
      </c>
      <c r="D112" t="str">
        <f t="shared" si="3"/>
        <v>5200000111</v>
      </c>
      <c r="E112" t="str">
        <f t="shared" si="4"/>
        <v>Целевая статья 111</v>
      </c>
    </row>
    <row r="113" spans="1:5" x14ac:dyDescent="0.25">
      <c r="A113" t="s">
        <v>1419</v>
      </c>
      <c r="B113" t="s">
        <v>185</v>
      </c>
      <c r="C113">
        <f t="shared" si="5"/>
        <v>112</v>
      </c>
      <c r="D113" t="str">
        <f t="shared" si="3"/>
        <v>5200000112</v>
      </c>
      <c r="E113" t="str">
        <f t="shared" si="4"/>
        <v>Целевая статья 112</v>
      </c>
    </row>
    <row r="114" spans="1:5" x14ac:dyDescent="0.25">
      <c r="A114" t="s">
        <v>1421</v>
      </c>
      <c r="B114" t="s">
        <v>203</v>
      </c>
      <c r="C114">
        <f t="shared" si="5"/>
        <v>113</v>
      </c>
      <c r="D114" t="str">
        <f t="shared" si="3"/>
        <v>5200000113</v>
      </c>
      <c r="E114" t="str">
        <f t="shared" si="4"/>
        <v>Целевая статья 113</v>
      </c>
    </row>
    <row r="115" spans="1:5" x14ac:dyDescent="0.25">
      <c r="A115" t="s">
        <v>1420</v>
      </c>
      <c r="B115" t="s">
        <v>105</v>
      </c>
      <c r="C115">
        <f t="shared" si="5"/>
        <v>114</v>
      </c>
      <c r="D115" t="str">
        <f t="shared" si="3"/>
        <v>5200000114</v>
      </c>
      <c r="E115" t="str">
        <f t="shared" si="4"/>
        <v>Целевая статья 114</v>
      </c>
    </row>
    <row r="116" spans="1:5" x14ac:dyDescent="0.25">
      <c r="A116" t="s">
        <v>1570</v>
      </c>
      <c r="B116" t="s">
        <v>1571</v>
      </c>
      <c r="C116">
        <f t="shared" si="5"/>
        <v>115</v>
      </c>
      <c r="D116" t="str">
        <f t="shared" si="3"/>
        <v>5200000115</v>
      </c>
      <c r="E116" t="str">
        <f t="shared" si="4"/>
        <v>Целевая статья 115</v>
      </c>
    </row>
    <row r="117" spans="1:5" x14ac:dyDescent="0.25">
      <c r="A117" t="s">
        <v>1613</v>
      </c>
      <c r="B117" t="s">
        <v>1614</v>
      </c>
      <c r="C117">
        <f t="shared" si="5"/>
        <v>116</v>
      </c>
      <c r="D117" t="str">
        <f t="shared" si="3"/>
        <v>5200000116</v>
      </c>
      <c r="E117" t="str">
        <f t="shared" si="4"/>
        <v>Целевая статья 116</v>
      </c>
    </row>
    <row r="118" spans="1:5" x14ac:dyDescent="0.25">
      <c r="A118" t="s">
        <v>1619</v>
      </c>
      <c r="B118" t="s">
        <v>1620</v>
      </c>
      <c r="C118">
        <f t="shared" si="5"/>
        <v>117</v>
      </c>
      <c r="D118" t="str">
        <f t="shared" si="3"/>
        <v>5200000117</v>
      </c>
      <c r="E118" t="str">
        <f t="shared" si="4"/>
        <v>Целевая статья 117</v>
      </c>
    </row>
    <row r="119" spans="1:5" x14ac:dyDescent="0.25">
      <c r="A119" t="s">
        <v>1621</v>
      </c>
      <c r="B119" t="s">
        <v>1622</v>
      </c>
      <c r="C119">
        <f t="shared" si="5"/>
        <v>118</v>
      </c>
      <c r="D119" t="str">
        <f t="shared" si="3"/>
        <v>5200000118</v>
      </c>
      <c r="E119" t="str">
        <f t="shared" si="4"/>
        <v>Целевая статья 118</v>
      </c>
    </row>
    <row r="120" spans="1:5" x14ac:dyDescent="0.25">
      <c r="A120" t="s">
        <v>1572</v>
      </c>
      <c r="B120" t="s">
        <v>1573</v>
      </c>
      <c r="C120">
        <f t="shared" si="5"/>
        <v>119</v>
      </c>
      <c r="D120" t="str">
        <f t="shared" si="3"/>
        <v>5200000119</v>
      </c>
      <c r="E120" t="str">
        <f t="shared" si="4"/>
        <v>Целевая статья 119</v>
      </c>
    </row>
    <row r="121" spans="1:5" x14ac:dyDescent="0.25">
      <c r="A121" t="s">
        <v>1574</v>
      </c>
      <c r="B121" t="s">
        <v>1575</v>
      </c>
      <c r="C121">
        <f t="shared" si="5"/>
        <v>120</v>
      </c>
      <c r="D121" t="str">
        <f t="shared" si="3"/>
        <v>5200000120</v>
      </c>
      <c r="E121" t="str">
        <f t="shared" si="4"/>
        <v>Целевая статья 120</v>
      </c>
    </row>
    <row r="122" spans="1:5" x14ac:dyDescent="0.25">
      <c r="A122" t="s">
        <v>1576</v>
      </c>
      <c r="B122" t="s">
        <v>1577</v>
      </c>
      <c r="C122">
        <f t="shared" si="5"/>
        <v>121</v>
      </c>
      <c r="D122" t="str">
        <f t="shared" si="3"/>
        <v>5200000121</v>
      </c>
      <c r="E122" t="str">
        <f t="shared" si="4"/>
        <v>Целевая статья 121</v>
      </c>
    </row>
    <row r="123" spans="1:5" x14ac:dyDescent="0.25">
      <c r="A123" t="s">
        <v>1466</v>
      </c>
      <c r="B123" t="s">
        <v>1467</v>
      </c>
      <c r="C123">
        <f t="shared" si="5"/>
        <v>122</v>
      </c>
      <c r="D123" t="str">
        <f t="shared" si="3"/>
        <v>5200000122</v>
      </c>
      <c r="E123" t="str">
        <f t="shared" si="4"/>
        <v>Целевая статья 122</v>
      </c>
    </row>
    <row r="124" spans="1:5" x14ac:dyDescent="0.25">
      <c r="A124" t="s">
        <v>1538</v>
      </c>
      <c r="B124" t="s">
        <v>1539</v>
      </c>
      <c r="C124">
        <f t="shared" si="5"/>
        <v>123</v>
      </c>
      <c r="D124" t="str">
        <f t="shared" si="3"/>
        <v>5200000123</v>
      </c>
      <c r="E124" t="str">
        <f t="shared" si="4"/>
        <v>Целевая статья 123</v>
      </c>
    </row>
    <row r="125" spans="1:5" x14ac:dyDescent="0.25">
      <c r="A125" t="s">
        <v>1536</v>
      </c>
      <c r="B125" t="s">
        <v>1537</v>
      </c>
      <c r="C125">
        <f t="shared" si="5"/>
        <v>124</v>
      </c>
      <c r="D125" t="str">
        <f t="shared" si="3"/>
        <v>5200000124</v>
      </c>
      <c r="E125" t="str">
        <f t="shared" si="4"/>
        <v>Целевая статья 124</v>
      </c>
    </row>
    <row r="126" spans="1:5" x14ac:dyDescent="0.25">
      <c r="A126" t="s">
        <v>1582</v>
      </c>
      <c r="B126" t="s">
        <v>55</v>
      </c>
      <c r="C126">
        <f t="shared" si="5"/>
        <v>125</v>
      </c>
      <c r="D126" t="str">
        <f t="shared" si="3"/>
        <v>5200000125</v>
      </c>
      <c r="E126" t="str">
        <f t="shared" si="4"/>
        <v>Целевая статья 125</v>
      </c>
    </row>
    <row r="127" spans="1:5" x14ac:dyDescent="0.25">
      <c r="A127" t="s">
        <v>1602</v>
      </c>
      <c r="B127" t="s">
        <v>1603</v>
      </c>
      <c r="C127">
        <f t="shared" si="5"/>
        <v>126</v>
      </c>
      <c r="D127" t="str">
        <f t="shared" si="3"/>
        <v>5200000126</v>
      </c>
      <c r="E127" t="str">
        <f t="shared" si="4"/>
        <v>Целевая статья 126</v>
      </c>
    </row>
    <row r="128" spans="1:5" x14ac:dyDescent="0.25">
      <c r="A128" t="s">
        <v>1583</v>
      </c>
      <c r="B128" t="s">
        <v>1584</v>
      </c>
      <c r="C128">
        <f t="shared" si="5"/>
        <v>127</v>
      </c>
      <c r="D128" t="str">
        <f t="shared" si="3"/>
        <v>5200000127</v>
      </c>
      <c r="E128" t="str">
        <f t="shared" si="4"/>
        <v>Целевая статья 127</v>
      </c>
    </row>
    <row r="129" spans="1:5" x14ac:dyDescent="0.25">
      <c r="A129" t="s">
        <v>1606</v>
      </c>
      <c r="B129" t="s">
        <v>298</v>
      </c>
      <c r="C129">
        <f t="shared" si="5"/>
        <v>128</v>
      </c>
      <c r="D129" t="str">
        <f t="shared" si="3"/>
        <v>5200000128</v>
      </c>
      <c r="E129" t="str">
        <f t="shared" si="4"/>
        <v>Целевая статья 128</v>
      </c>
    </row>
    <row r="130" spans="1:5" x14ac:dyDescent="0.25">
      <c r="A130" t="s">
        <v>1585</v>
      </c>
      <c r="B130" t="s">
        <v>257</v>
      </c>
      <c r="C130">
        <f t="shared" si="5"/>
        <v>129</v>
      </c>
      <c r="D130" t="str">
        <f t="shared" si="3"/>
        <v>5200000129</v>
      </c>
      <c r="E130" t="str">
        <f t="shared" si="4"/>
        <v>Целевая статья 129</v>
      </c>
    </row>
    <row r="131" spans="1:5" x14ac:dyDescent="0.25">
      <c r="A131" t="s">
        <v>1426</v>
      </c>
      <c r="B131" t="s">
        <v>218</v>
      </c>
      <c r="C131">
        <f t="shared" si="5"/>
        <v>130</v>
      </c>
      <c r="D131" t="str">
        <f t="shared" ref="D131:D194" si="6">LEFT(A131,2)&amp;RIGHT("00000000"&amp;C131,8)</f>
        <v>5200000130</v>
      </c>
      <c r="E131" t="str">
        <f t="shared" ref="E131:E194" si="7">"Целевая статья "&amp;C131</f>
        <v>Целевая статья 130</v>
      </c>
    </row>
    <row r="132" spans="1:5" x14ac:dyDescent="0.25">
      <c r="A132" t="s">
        <v>1586</v>
      </c>
      <c r="B132" t="s">
        <v>267</v>
      </c>
      <c r="C132">
        <f t="shared" ref="C132:C195" si="8">+C131+1</f>
        <v>131</v>
      </c>
      <c r="D132" t="str">
        <f t="shared" si="6"/>
        <v>5200000131</v>
      </c>
      <c r="E132" t="str">
        <f t="shared" si="7"/>
        <v>Целевая статья 131</v>
      </c>
    </row>
    <row r="133" spans="1:5" x14ac:dyDescent="0.25">
      <c r="A133" t="s">
        <v>1589</v>
      </c>
      <c r="B133" t="s">
        <v>1590</v>
      </c>
      <c r="C133">
        <f t="shared" si="8"/>
        <v>132</v>
      </c>
      <c r="D133" t="str">
        <f t="shared" si="6"/>
        <v>5200000132</v>
      </c>
      <c r="E133" t="str">
        <f t="shared" si="7"/>
        <v>Целевая статья 132</v>
      </c>
    </row>
    <row r="134" spans="1:5" x14ac:dyDescent="0.25">
      <c r="A134" t="s">
        <v>1607</v>
      </c>
      <c r="B134" t="s">
        <v>1608</v>
      </c>
      <c r="C134">
        <f t="shared" si="8"/>
        <v>133</v>
      </c>
      <c r="D134" t="str">
        <f t="shared" si="6"/>
        <v>5200000133</v>
      </c>
      <c r="E134" t="str">
        <f t="shared" si="7"/>
        <v>Целевая статья 133</v>
      </c>
    </row>
    <row r="135" spans="1:5" x14ac:dyDescent="0.25">
      <c r="A135" t="s">
        <v>1609</v>
      </c>
      <c r="B135" t="s">
        <v>1610</v>
      </c>
      <c r="C135">
        <f t="shared" si="8"/>
        <v>134</v>
      </c>
      <c r="D135" t="str">
        <f t="shared" si="6"/>
        <v>5200000134</v>
      </c>
      <c r="E135" t="str">
        <f t="shared" si="7"/>
        <v>Целевая статья 134</v>
      </c>
    </row>
    <row r="136" spans="1:5" x14ac:dyDescent="0.25">
      <c r="A136" t="s">
        <v>1593</v>
      </c>
      <c r="B136" t="s">
        <v>55</v>
      </c>
      <c r="C136">
        <f t="shared" si="8"/>
        <v>135</v>
      </c>
      <c r="D136" t="str">
        <f t="shared" si="6"/>
        <v>5200000135</v>
      </c>
      <c r="E136" t="str">
        <f t="shared" si="7"/>
        <v>Целевая статья 135</v>
      </c>
    </row>
    <row r="137" spans="1:5" x14ac:dyDescent="0.25">
      <c r="A137" t="s">
        <v>1625</v>
      </c>
      <c r="B137" t="s">
        <v>1626</v>
      </c>
      <c r="C137">
        <f t="shared" si="8"/>
        <v>136</v>
      </c>
      <c r="D137" t="str">
        <f t="shared" si="6"/>
        <v>5200000136</v>
      </c>
      <c r="E137" t="str">
        <f t="shared" si="7"/>
        <v>Целевая статья 136</v>
      </c>
    </row>
    <row r="138" spans="1:5" x14ac:dyDescent="0.25">
      <c r="A138" t="s">
        <v>1864</v>
      </c>
      <c r="B138" t="s">
        <v>1865</v>
      </c>
      <c r="C138">
        <f t="shared" si="8"/>
        <v>137</v>
      </c>
      <c r="D138" t="str">
        <f t="shared" si="6"/>
        <v>5200000137</v>
      </c>
      <c r="E138" t="str">
        <f t="shared" si="7"/>
        <v>Целевая статья 137</v>
      </c>
    </row>
    <row r="139" spans="1:5" x14ac:dyDescent="0.25">
      <c r="A139" t="s">
        <v>1868</v>
      </c>
      <c r="B139" t="s">
        <v>1869</v>
      </c>
      <c r="C139">
        <f t="shared" si="8"/>
        <v>138</v>
      </c>
      <c r="D139" t="str">
        <f t="shared" si="6"/>
        <v>5200000138</v>
      </c>
      <c r="E139" t="str">
        <f t="shared" si="7"/>
        <v>Целевая статья 138</v>
      </c>
    </row>
    <row r="140" spans="1:5" x14ac:dyDescent="0.25">
      <c r="A140" t="s">
        <v>1870</v>
      </c>
      <c r="B140" t="s">
        <v>1861</v>
      </c>
      <c r="C140">
        <f t="shared" si="8"/>
        <v>139</v>
      </c>
      <c r="D140" t="str">
        <f t="shared" si="6"/>
        <v>5200000139</v>
      </c>
      <c r="E140" t="str">
        <f t="shared" si="7"/>
        <v>Целевая статья 139</v>
      </c>
    </row>
    <row r="141" spans="1:5" x14ac:dyDescent="0.25">
      <c r="A141" t="s">
        <v>1472</v>
      </c>
      <c r="B141" t="s">
        <v>1473</v>
      </c>
      <c r="C141">
        <f t="shared" si="8"/>
        <v>140</v>
      </c>
      <c r="D141" t="str">
        <f t="shared" si="6"/>
        <v>5200000140</v>
      </c>
      <c r="E141" t="str">
        <f t="shared" si="7"/>
        <v>Целевая статья 140</v>
      </c>
    </row>
    <row r="142" spans="1:5" x14ac:dyDescent="0.25">
      <c r="A142" t="s">
        <v>1650</v>
      </c>
      <c r="B142" t="s">
        <v>55</v>
      </c>
      <c r="C142">
        <f t="shared" si="8"/>
        <v>141</v>
      </c>
      <c r="D142" t="str">
        <f t="shared" si="6"/>
        <v>5300000141</v>
      </c>
      <c r="E142" t="str">
        <f t="shared" si="7"/>
        <v>Целевая статья 141</v>
      </c>
    </row>
    <row r="143" spans="1:5" x14ac:dyDescent="0.25">
      <c r="A143" t="s">
        <v>1657</v>
      </c>
      <c r="B143" t="s">
        <v>185</v>
      </c>
      <c r="C143">
        <f t="shared" si="8"/>
        <v>142</v>
      </c>
      <c r="D143" t="str">
        <f t="shared" si="6"/>
        <v>5300000142</v>
      </c>
      <c r="E143" t="str">
        <f t="shared" si="7"/>
        <v>Целевая статья 142</v>
      </c>
    </row>
    <row r="144" spans="1:5" x14ac:dyDescent="0.25">
      <c r="A144" t="s">
        <v>1663</v>
      </c>
      <c r="B144" t="s">
        <v>1664</v>
      </c>
      <c r="C144">
        <f t="shared" si="8"/>
        <v>143</v>
      </c>
      <c r="D144" t="str">
        <f t="shared" si="6"/>
        <v>5300000143</v>
      </c>
      <c r="E144" t="str">
        <f t="shared" si="7"/>
        <v>Целевая статья 143</v>
      </c>
    </row>
    <row r="145" spans="1:5" x14ac:dyDescent="0.25">
      <c r="A145" t="s">
        <v>1658</v>
      </c>
      <c r="B145" t="s">
        <v>105</v>
      </c>
      <c r="C145">
        <f t="shared" si="8"/>
        <v>144</v>
      </c>
      <c r="D145" t="str">
        <f t="shared" si="6"/>
        <v>5300000144</v>
      </c>
      <c r="E145" t="str">
        <f t="shared" si="7"/>
        <v>Целевая статья 144</v>
      </c>
    </row>
    <row r="146" spans="1:5" x14ac:dyDescent="0.25">
      <c r="A146" t="s">
        <v>1670</v>
      </c>
      <c r="B146" t="s">
        <v>55</v>
      </c>
      <c r="C146">
        <f t="shared" si="8"/>
        <v>145</v>
      </c>
      <c r="D146" t="str">
        <f t="shared" si="6"/>
        <v>5300000145</v>
      </c>
      <c r="E146" t="str">
        <f t="shared" si="7"/>
        <v>Целевая статья 145</v>
      </c>
    </row>
    <row r="147" spans="1:5" x14ac:dyDescent="0.25">
      <c r="A147" t="s">
        <v>1859</v>
      </c>
      <c r="B147" t="s">
        <v>1636</v>
      </c>
      <c r="C147">
        <f t="shared" si="8"/>
        <v>146</v>
      </c>
      <c r="D147" t="str">
        <f t="shared" si="6"/>
        <v>5300000146</v>
      </c>
      <c r="E147" t="str">
        <f t="shared" si="7"/>
        <v>Целевая статья 146</v>
      </c>
    </row>
    <row r="148" spans="1:5" x14ac:dyDescent="0.25">
      <c r="A148" t="s">
        <v>1671</v>
      </c>
      <c r="B148" t="s">
        <v>1672</v>
      </c>
      <c r="C148">
        <f t="shared" si="8"/>
        <v>147</v>
      </c>
      <c r="D148" t="str">
        <f t="shared" si="6"/>
        <v>5300000147</v>
      </c>
      <c r="E148" t="str">
        <f t="shared" si="7"/>
        <v>Целевая статья 147</v>
      </c>
    </row>
    <row r="149" spans="1:5" x14ac:dyDescent="0.25">
      <c r="A149" t="s">
        <v>1722</v>
      </c>
      <c r="B149" t="s">
        <v>1723</v>
      </c>
      <c r="C149">
        <f t="shared" si="8"/>
        <v>148</v>
      </c>
      <c r="D149" t="str">
        <f t="shared" si="6"/>
        <v>5300000148</v>
      </c>
      <c r="E149" t="str">
        <f t="shared" si="7"/>
        <v>Целевая статья 148</v>
      </c>
    </row>
    <row r="150" spans="1:5" x14ac:dyDescent="0.25">
      <c r="A150" t="s">
        <v>1673</v>
      </c>
      <c r="B150" t="s">
        <v>1674</v>
      </c>
      <c r="C150">
        <f t="shared" si="8"/>
        <v>149</v>
      </c>
      <c r="D150" t="str">
        <f t="shared" si="6"/>
        <v>5300000149</v>
      </c>
      <c r="E150" t="str">
        <f t="shared" si="7"/>
        <v>Целевая статья 149</v>
      </c>
    </row>
    <row r="151" spans="1:5" x14ac:dyDescent="0.25">
      <c r="A151" t="s">
        <v>1635</v>
      </c>
      <c r="B151" t="s">
        <v>1636</v>
      </c>
      <c r="C151">
        <f t="shared" si="8"/>
        <v>150</v>
      </c>
      <c r="D151" t="str">
        <f t="shared" si="6"/>
        <v>5300000150</v>
      </c>
      <c r="E151" t="str">
        <f t="shared" si="7"/>
        <v>Целевая статья 150</v>
      </c>
    </row>
    <row r="152" spans="1:5" x14ac:dyDescent="0.25">
      <c r="A152" t="s">
        <v>1675</v>
      </c>
      <c r="B152" t="s">
        <v>1676</v>
      </c>
      <c r="C152">
        <f t="shared" si="8"/>
        <v>151</v>
      </c>
      <c r="D152" t="str">
        <f t="shared" si="6"/>
        <v>5300000151</v>
      </c>
      <c r="E152" t="str">
        <f t="shared" si="7"/>
        <v>Целевая статья 151</v>
      </c>
    </row>
    <row r="153" spans="1:5" x14ac:dyDescent="0.25">
      <c r="A153" t="s">
        <v>1691</v>
      </c>
      <c r="B153" t="s">
        <v>1692</v>
      </c>
      <c r="C153">
        <f t="shared" si="8"/>
        <v>152</v>
      </c>
      <c r="D153" t="str">
        <f t="shared" si="6"/>
        <v>5300000152</v>
      </c>
      <c r="E153" t="str">
        <f t="shared" si="7"/>
        <v>Целевая статья 152</v>
      </c>
    </row>
    <row r="154" spans="1:5" x14ac:dyDescent="0.25">
      <c r="A154" t="s">
        <v>1693</v>
      </c>
      <c r="B154" t="s">
        <v>1694</v>
      </c>
      <c r="C154">
        <f t="shared" si="8"/>
        <v>153</v>
      </c>
      <c r="D154" t="str">
        <f t="shared" si="6"/>
        <v>5300000153</v>
      </c>
      <c r="E154" t="str">
        <f t="shared" si="7"/>
        <v>Целевая статья 153</v>
      </c>
    </row>
    <row r="155" spans="1:5" x14ac:dyDescent="0.25">
      <c r="A155" t="s">
        <v>1695</v>
      </c>
      <c r="B155" t="s">
        <v>1696</v>
      </c>
      <c r="C155">
        <f t="shared" si="8"/>
        <v>154</v>
      </c>
      <c r="D155" t="str">
        <f t="shared" si="6"/>
        <v>5300000154</v>
      </c>
      <c r="E155" t="str">
        <f t="shared" si="7"/>
        <v>Целевая статья 154</v>
      </c>
    </row>
    <row r="156" spans="1:5" x14ac:dyDescent="0.25">
      <c r="A156" t="s">
        <v>1677</v>
      </c>
      <c r="B156" t="s">
        <v>1678</v>
      </c>
      <c r="C156">
        <f t="shared" si="8"/>
        <v>155</v>
      </c>
      <c r="D156" t="str">
        <f t="shared" si="6"/>
        <v>5300000155</v>
      </c>
      <c r="E156" t="str">
        <f t="shared" si="7"/>
        <v>Целевая статья 155</v>
      </c>
    </row>
    <row r="157" spans="1:5" x14ac:dyDescent="0.25">
      <c r="A157" t="s">
        <v>1679</v>
      </c>
      <c r="B157" t="s">
        <v>1680</v>
      </c>
      <c r="C157">
        <f t="shared" si="8"/>
        <v>156</v>
      </c>
      <c r="D157" t="str">
        <f t="shared" si="6"/>
        <v>5300000156</v>
      </c>
      <c r="E157" t="str">
        <f t="shared" si="7"/>
        <v>Целевая статья 156</v>
      </c>
    </row>
    <row r="158" spans="1:5" x14ac:dyDescent="0.25">
      <c r="A158" t="s">
        <v>1681</v>
      </c>
      <c r="B158" t="s">
        <v>1682</v>
      </c>
      <c r="C158">
        <f t="shared" si="8"/>
        <v>157</v>
      </c>
      <c r="D158" t="str">
        <f t="shared" si="6"/>
        <v>5300000157</v>
      </c>
      <c r="E158" t="str">
        <f t="shared" si="7"/>
        <v>Целевая статья 157</v>
      </c>
    </row>
    <row r="159" spans="1:5" x14ac:dyDescent="0.25">
      <c r="A159" t="s">
        <v>1855</v>
      </c>
      <c r="B159" t="s">
        <v>1856</v>
      </c>
      <c r="C159">
        <f t="shared" si="8"/>
        <v>158</v>
      </c>
      <c r="D159" t="str">
        <f t="shared" si="6"/>
        <v>5300000158</v>
      </c>
      <c r="E159" t="str">
        <f t="shared" si="7"/>
        <v>Целевая статья 158</v>
      </c>
    </row>
    <row r="160" spans="1:5" x14ac:dyDescent="0.25">
      <c r="A160" t="s">
        <v>1860</v>
      </c>
      <c r="B160" t="s">
        <v>1861</v>
      </c>
      <c r="C160">
        <f t="shared" si="8"/>
        <v>159</v>
      </c>
      <c r="D160" t="str">
        <f t="shared" si="6"/>
        <v>5300000159</v>
      </c>
      <c r="E160" t="str">
        <f t="shared" si="7"/>
        <v>Целевая статья 159</v>
      </c>
    </row>
    <row r="161" spans="1:5" x14ac:dyDescent="0.25">
      <c r="A161" t="s">
        <v>1699</v>
      </c>
      <c r="B161" t="s">
        <v>1700</v>
      </c>
      <c r="C161">
        <f t="shared" si="8"/>
        <v>160</v>
      </c>
      <c r="D161" t="str">
        <f t="shared" si="6"/>
        <v>5300000160</v>
      </c>
      <c r="E161" t="str">
        <f t="shared" si="7"/>
        <v>Целевая статья 160</v>
      </c>
    </row>
    <row r="162" spans="1:5" x14ac:dyDescent="0.25">
      <c r="A162" t="s">
        <v>1661</v>
      </c>
      <c r="B162" t="s">
        <v>1662</v>
      </c>
      <c r="C162">
        <f t="shared" si="8"/>
        <v>161</v>
      </c>
      <c r="D162" t="str">
        <f t="shared" si="6"/>
        <v>5300000161</v>
      </c>
      <c r="E162" t="str">
        <f t="shared" si="7"/>
        <v>Целевая статья 161</v>
      </c>
    </row>
    <row r="163" spans="1:5" x14ac:dyDescent="0.25">
      <c r="A163" t="s">
        <v>1687</v>
      </c>
      <c r="B163" t="s">
        <v>1688</v>
      </c>
      <c r="C163">
        <f t="shared" si="8"/>
        <v>162</v>
      </c>
      <c r="D163" t="str">
        <f t="shared" si="6"/>
        <v>5300000162</v>
      </c>
      <c r="E163" t="str">
        <f t="shared" si="7"/>
        <v>Целевая статья 162</v>
      </c>
    </row>
    <row r="164" spans="1:5" x14ac:dyDescent="0.25">
      <c r="A164" t="s">
        <v>1721</v>
      </c>
      <c r="B164" t="s">
        <v>298</v>
      </c>
      <c r="C164">
        <f t="shared" si="8"/>
        <v>163</v>
      </c>
      <c r="D164" t="str">
        <f t="shared" si="6"/>
        <v>5300000163</v>
      </c>
      <c r="E164" t="str">
        <f t="shared" si="7"/>
        <v>Целевая статья 163</v>
      </c>
    </row>
    <row r="165" spans="1:5" x14ac:dyDescent="0.25">
      <c r="A165" t="s">
        <v>1701</v>
      </c>
      <c r="B165" t="s">
        <v>257</v>
      </c>
      <c r="C165">
        <f t="shared" si="8"/>
        <v>164</v>
      </c>
      <c r="D165" t="str">
        <f t="shared" si="6"/>
        <v>5300000164</v>
      </c>
      <c r="E165" t="str">
        <f t="shared" si="7"/>
        <v>Целевая статья 164</v>
      </c>
    </row>
    <row r="166" spans="1:5" x14ac:dyDescent="0.25">
      <c r="A166" t="s">
        <v>1667</v>
      </c>
      <c r="B166" t="s">
        <v>218</v>
      </c>
      <c r="C166">
        <f t="shared" si="8"/>
        <v>165</v>
      </c>
      <c r="D166" t="str">
        <f t="shared" si="6"/>
        <v>5300000165</v>
      </c>
      <c r="E166" t="str">
        <f t="shared" si="7"/>
        <v>Целевая статья 165</v>
      </c>
    </row>
    <row r="167" spans="1:5" x14ac:dyDescent="0.25">
      <c r="A167" t="s">
        <v>1702</v>
      </c>
      <c r="B167" t="s">
        <v>267</v>
      </c>
      <c r="C167">
        <f t="shared" si="8"/>
        <v>166</v>
      </c>
      <c r="D167" t="str">
        <f t="shared" si="6"/>
        <v>5300000166</v>
      </c>
      <c r="E167" t="str">
        <f t="shared" si="7"/>
        <v>Целевая статья 166</v>
      </c>
    </row>
    <row r="168" spans="1:5" x14ac:dyDescent="0.25">
      <c r="A168" t="s">
        <v>1705</v>
      </c>
      <c r="B168" t="s">
        <v>1706</v>
      </c>
      <c r="C168">
        <f t="shared" si="8"/>
        <v>167</v>
      </c>
      <c r="D168" t="str">
        <f t="shared" si="6"/>
        <v>5300000167</v>
      </c>
      <c r="E168" t="str">
        <f t="shared" si="7"/>
        <v>Целевая статья 167</v>
      </c>
    </row>
    <row r="169" spans="1:5" x14ac:dyDescent="0.25">
      <c r="A169" t="s">
        <v>1707</v>
      </c>
      <c r="B169" t="s">
        <v>1708</v>
      </c>
      <c r="C169">
        <f t="shared" si="8"/>
        <v>168</v>
      </c>
      <c r="D169" t="str">
        <f t="shared" si="6"/>
        <v>5300000168</v>
      </c>
      <c r="E169" t="str">
        <f t="shared" si="7"/>
        <v>Целевая статья 168</v>
      </c>
    </row>
    <row r="170" spans="1:5" x14ac:dyDescent="0.25">
      <c r="A170" t="s">
        <v>1709</v>
      </c>
      <c r="B170" t="s">
        <v>1710</v>
      </c>
      <c r="C170">
        <f t="shared" si="8"/>
        <v>169</v>
      </c>
      <c r="D170" t="str">
        <f t="shared" si="6"/>
        <v>5300000169</v>
      </c>
      <c r="E170" t="str">
        <f t="shared" si="7"/>
        <v>Целевая статья 169</v>
      </c>
    </row>
    <row r="171" spans="1:5" x14ac:dyDescent="0.25">
      <c r="A171" t="s">
        <v>1711</v>
      </c>
      <c r="B171" t="s">
        <v>1712</v>
      </c>
      <c r="C171">
        <f t="shared" si="8"/>
        <v>170</v>
      </c>
      <c r="D171" t="str">
        <f t="shared" si="6"/>
        <v>5300000170</v>
      </c>
      <c r="E171" t="str">
        <f t="shared" si="7"/>
        <v>Целевая статья 170</v>
      </c>
    </row>
    <row r="172" spans="1:5" x14ac:dyDescent="0.25">
      <c r="A172" t="s">
        <v>1713</v>
      </c>
      <c r="B172" t="s">
        <v>1714</v>
      </c>
      <c r="C172">
        <f t="shared" si="8"/>
        <v>171</v>
      </c>
      <c r="D172" t="str">
        <f t="shared" si="6"/>
        <v>5300000171</v>
      </c>
      <c r="E172" t="str">
        <f t="shared" si="7"/>
        <v>Целевая статья 171</v>
      </c>
    </row>
    <row r="173" spans="1:5" x14ac:dyDescent="0.25">
      <c r="A173" t="s">
        <v>1655</v>
      </c>
      <c r="B173" t="s">
        <v>1656</v>
      </c>
      <c r="C173">
        <f t="shared" si="8"/>
        <v>172</v>
      </c>
      <c r="D173" t="str">
        <f t="shared" si="6"/>
        <v>5300000172</v>
      </c>
      <c r="E173" t="str">
        <f t="shared" si="7"/>
        <v>Целевая статья 172</v>
      </c>
    </row>
    <row r="174" spans="1:5" x14ac:dyDescent="0.25">
      <c r="A174" t="s">
        <v>1683</v>
      </c>
      <c r="B174" t="s">
        <v>1684</v>
      </c>
      <c r="C174">
        <f t="shared" si="8"/>
        <v>173</v>
      </c>
      <c r="D174" t="str">
        <f t="shared" si="6"/>
        <v>5300000173</v>
      </c>
      <c r="E174" t="str">
        <f t="shared" si="7"/>
        <v>Целевая статья 173</v>
      </c>
    </row>
    <row r="175" spans="1:5" x14ac:dyDescent="0.25">
      <c r="A175" t="s">
        <v>1641</v>
      </c>
      <c r="B175" t="s">
        <v>55</v>
      </c>
      <c r="C175">
        <f t="shared" si="8"/>
        <v>174</v>
      </c>
      <c r="D175" t="str">
        <f t="shared" si="6"/>
        <v>5300000174</v>
      </c>
      <c r="E175" t="str">
        <f t="shared" si="7"/>
        <v>Целевая статья 174</v>
      </c>
    </row>
    <row r="176" spans="1:5" x14ac:dyDescent="0.25">
      <c r="A176" t="s">
        <v>1644</v>
      </c>
      <c r="B176" t="s">
        <v>1645</v>
      </c>
      <c r="C176">
        <f t="shared" si="8"/>
        <v>175</v>
      </c>
      <c r="D176" t="str">
        <f t="shared" si="6"/>
        <v>5300000175</v>
      </c>
      <c r="E176" t="str">
        <f t="shared" si="7"/>
        <v>Целевая статья 175</v>
      </c>
    </row>
    <row r="177" spans="1:5" x14ac:dyDescent="0.25">
      <c r="A177" t="s">
        <v>1046</v>
      </c>
      <c r="B177" t="s">
        <v>55</v>
      </c>
      <c r="C177">
        <f t="shared" si="8"/>
        <v>176</v>
      </c>
      <c r="D177" t="str">
        <f t="shared" si="6"/>
        <v>5300000176</v>
      </c>
      <c r="E177" t="str">
        <f t="shared" si="7"/>
        <v>Целевая статья 176</v>
      </c>
    </row>
    <row r="178" spans="1:5" x14ac:dyDescent="0.25">
      <c r="A178" t="s">
        <v>2083</v>
      </c>
      <c r="B178" t="s">
        <v>2084</v>
      </c>
      <c r="C178">
        <f t="shared" si="8"/>
        <v>177</v>
      </c>
      <c r="D178" t="str">
        <f t="shared" si="6"/>
        <v>5400000177</v>
      </c>
      <c r="E178" t="str">
        <f t="shared" si="7"/>
        <v>Целевая статья 177</v>
      </c>
    </row>
    <row r="179" spans="1:5" x14ac:dyDescent="0.25">
      <c r="A179" t="s">
        <v>2085</v>
      </c>
      <c r="B179" t="s">
        <v>2086</v>
      </c>
      <c r="C179">
        <f t="shared" si="8"/>
        <v>178</v>
      </c>
      <c r="D179" t="str">
        <f t="shared" si="6"/>
        <v>5400000178</v>
      </c>
      <c r="E179" t="str">
        <f t="shared" si="7"/>
        <v>Целевая статья 178</v>
      </c>
    </row>
    <row r="180" spans="1:5" x14ac:dyDescent="0.25">
      <c r="A180" t="s">
        <v>2087</v>
      </c>
      <c r="B180" t="s">
        <v>2088</v>
      </c>
      <c r="C180">
        <f t="shared" si="8"/>
        <v>179</v>
      </c>
      <c r="D180" t="str">
        <f t="shared" si="6"/>
        <v>5400000179</v>
      </c>
      <c r="E180" t="str">
        <f t="shared" si="7"/>
        <v>Целевая статья 179</v>
      </c>
    </row>
    <row r="181" spans="1:5" x14ac:dyDescent="0.25">
      <c r="A181" t="s">
        <v>2089</v>
      </c>
      <c r="B181" t="s">
        <v>2090</v>
      </c>
      <c r="C181">
        <f t="shared" si="8"/>
        <v>180</v>
      </c>
      <c r="D181" t="str">
        <f t="shared" si="6"/>
        <v>5400000180</v>
      </c>
      <c r="E181" t="str">
        <f t="shared" si="7"/>
        <v>Целевая статья 180</v>
      </c>
    </row>
    <row r="182" spans="1:5" x14ac:dyDescent="0.25">
      <c r="A182" t="s">
        <v>2091</v>
      </c>
      <c r="B182" t="s">
        <v>2092</v>
      </c>
      <c r="C182">
        <f t="shared" si="8"/>
        <v>181</v>
      </c>
      <c r="D182" t="str">
        <f t="shared" si="6"/>
        <v>5400000181</v>
      </c>
      <c r="E182" t="str">
        <f t="shared" si="7"/>
        <v>Целевая статья 181</v>
      </c>
    </row>
    <row r="183" spans="1:5" x14ac:dyDescent="0.25">
      <c r="A183" t="s">
        <v>2093</v>
      </c>
      <c r="B183" t="s">
        <v>2094</v>
      </c>
      <c r="C183">
        <f t="shared" si="8"/>
        <v>182</v>
      </c>
      <c r="D183" t="str">
        <f t="shared" si="6"/>
        <v>5400000182</v>
      </c>
      <c r="E183" t="str">
        <f t="shared" si="7"/>
        <v>Целевая статья 182</v>
      </c>
    </row>
    <row r="184" spans="1:5" x14ac:dyDescent="0.25">
      <c r="A184" t="s">
        <v>2095</v>
      </c>
      <c r="B184" t="s">
        <v>2060</v>
      </c>
      <c r="C184">
        <f t="shared" si="8"/>
        <v>183</v>
      </c>
      <c r="D184" t="str">
        <f t="shared" si="6"/>
        <v>5400000183</v>
      </c>
      <c r="E184" t="str">
        <f t="shared" si="7"/>
        <v>Целевая статья 183</v>
      </c>
    </row>
    <row r="185" spans="1:5" x14ac:dyDescent="0.25">
      <c r="A185" t="s">
        <v>2096</v>
      </c>
      <c r="B185" t="s">
        <v>2097</v>
      </c>
      <c r="C185">
        <f t="shared" si="8"/>
        <v>184</v>
      </c>
      <c r="D185" t="str">
        <f t="shared" si="6"/>
        <v>5400000184</v>
      </c>
      <c r="E185" t="str">
        <f t="shared" si="7"/>
        <v>Целевая статья 184</v>
      </c>
    </row>
    <row r="186" spans="1:5" x14ac:dyDescent="0.25">
      <c r="A186" t="s">
        <v>2098</v>
      </c>
      <c r="B186" t="s">
        <v>2099</v>
      </c>
      <c r="C186">
        <f t="shared" si="8"/>
        <v>185</v>
      </c>
      <c r="D186" t="str">
        <f t="shared" si="6"/>
        <v>5400000185</v>
      </c>
      <c r="E186" t="str">
        <f t="shared" si="7"/>
        <v>Целевая статья 185</v>
      </c>
    </row>
    <row r="187" spans="1:5" x14ac:dyDescent="0.25">
      <c r="A187" t="s">
        <v>2037</v>
      </c>
      <c r="B187" t="s">
        <v>2038</v>
      </c>
      <c r="C187">
        <f t="shared" si="8"/>
        <v>186</v>
      </c>
      <c r="D187" t="str">
        <f t="shared" si="6"/>
        <v>5400000186</v>
      </c>
      <c r="E187" t="str">
        <f t="shared" si="7"/>
        <v>Целевая статья 186</v>
      </c>
    </row>
    <row r="188" spans="1:5" x14ac:dyDescent="0.25">
      <c r="A188" t="s">
        <v>2039</v>
      </c>
      <c r="B188" t="s">
        <v>2040</v>
      </c>
      <c r="C188">
        <f t="shared" si="8"/>
        <v>187</v>
      </c>
      <c r="D188" t="str">
        <f t="shared" si="6"/>
        <v>5400000187</v>
      </c>
      <c r="E188" t="str">
        <f t="shared" si="7"/>
        <v>Целевая статья 187</v>
      </c>
    </row>
    <row r="189" spans="1:5" x14ac:dyDescent="0.25">
      <c r="A189" t="s">
        <v>2041</v>
      </c>
      <c r="B189" t="s">
        <v>2042</v>
      </c>
      <c r="C189">
        <f t="shared" si="8"/>
        <v>188</v>
      </c>
      <c r="D189" t="str">
        <f t="shared" si="6"/>
        <v>5400000188</v>
      </c>
      <c r="E189" t="str">
        <f t="shared" si="7"/>
        <v>Целевая статья 188</v>
      </c>
    </row>
    <row r="190" spans="1:5" x14ac:dyDescent="0.25">
      <c r="A190" t="s">
        <v>2045</v>
      </c>
      <c r="B190" t="s">
        <v>2046</v>
      </c>
      <c r="C190">
        <f t="shared" si="8"/>
        <v>189</v>
      </c>
      <c r="D190" t="str">
        <f t="shared" si="6"/>
        <v>5400000189</v>
      </c>
      <c r="E190" t="str">
        <f t="shared" si="7"/>
        <v>Целевая статья 189</v>
      </c>
    </row>
    <row r="191" spans="1:5" x14ac:dyDescent="0.25">
      <c r="A191" t="s">
        <v>2047</v>
      </c>
      <c r="B191" t="s">
        <v>2048</v>
      </c>
      <c r="C191">
        <f t="shared" si="8"/>
        <v>190</v>
      </c>
      <c r="D191" t="str">
        <f t="shared" si="6"/>
        <v>5400000190</v>
      </c>
      <c r="E191" t="str">
        <f t="shared" si="7"/>
        <v>Целевая статья 190</v>
      </c>
    </row>
    <row r="192" spans="1:5" x14ac:dyDescent="0.25">
      <c r="A192" t="s">
        <v>2049</v>
      </c>
      <c r="B192" t="s">
        <v>2050</v>
      </c>
      <c r="C192">
        <f t="shared" si="8"/>
        <v>191</v>
      </c>
      <c r="D192" t="str">
        <f t="shared" si="6"/>
        <v>5400000191</v>
      </c>
      <c r="E192" t="str">
        <f t="shared" si="7"/>
        <v>Целевая статья 191</v>
      </c>
    </row>
    <row r="193" spans="1:5" x14ac:dyDescent="0.25">
      <c r="A193" t="s">
        <v>2122</v>
      </c>
      <c r="B193" t="s">
        <v>2123</v>
      </c>
      <c r="C193">
        <f t="shared" si="8"/>
        <v>192</v>
      </c>
      <c r="D193" t="str">
        <f t="shared" si="6"/>
        <v>5400000192</v>
      </c>
      <c r="E193" t="str">
        <f t="shared" si="7"/>
        <v>Целевая статья 192</v>
      </c>
    </row>
    <row r="194" spans="1:5" x14ac:dyDescent="0.25">
      <c r="A194" t="s">
        <v>307</v>
      </c>
      <c r="B194" t="s">
        <v>308</v>
      </c>
      <c r="C194">
        <f t="shared" si="8"/>
        <v>193</v>
      </c>
      <c r="D194" t="str">
        <f t="shared" si="6"/>
        <v>5400000193</v>
      </c>
      <c r="E194" t="str">
        <f t="shared" si="7"/>
        <v>Целевая статья 193</v>
      </c>
    </row>
    <row r="195" spans="1:5" x14ac:dyDescent="0.25">
      <c r="A195" t="s">
        <v>2051</v>
      </c>
      <c r="B195" t="s">
        <v>2052</v>
      </c>
      <c r="C195">
        <f t="shared" si="8"/>
        <v>194</v>
      </c>
      <c r="D195" t="str">
        <f t="shared" ref="D195:D258" si="9">LEFT(A195,2)&amp;RIGHT("00000000"&amp;C195,8)</f>
        <v>5400000194</v>
      </c>
      <c r="E195" t="str">
        <f t="shared" ref="E195:E258" si="10">"Целевая статья "&amp;C195</f>
        <v>Целевая статья 194</v>
      </c>
    </row>
    <row r="196" spans="1:5" x14ac:dyDescent="0.25">
      <c r="A196" t="s">
        <v>2053</v>
      </c>
      <c r="B196" t="s">
        <v>2054</v>
      </c>
      <c r="C196">
        <f t="shared" ref="C196:C259" si="11">+C195+1</f>
        <v>195</v>
      </c>
      <c r="D196" t="str">
        <f t="shared" si="9"/>
        <v>5400000195</v>
      </c>
      <c r="E196" t="str">
        <f t="shared" si="10"/>
        <v>Целевая статья 195</v>
      </c>
    </row>
    <row r="197" spans="1:5" x14ac:dyDescent="0.25">
      <c r="A197" t="s">
        <v>2055</v>
      </c>
      <c r="B197" t="s">
        <v>2056</v>
      </c>
      <c r="C197">
        <f t="shared" si="11"/>
        <v>196</v>
      </c>
      <c r="D197" t="str">
        <f t="shared" si="9"/>
        <v>5400000196</v>
      </c>
      <c r="E197" t="str">
        <f t="shared" si="10"/>
        <v>Целевая статья 196</v>
      </c>
    </row>
    <row r="198" spans="1:5" x14ac:dyDescent="0.25">
      <c r="A198" t="s">
        <v>2057</v>
      </c>
      <c r="B198" t="s">
        <v>2058</v>
      </c>
      <c r="C198">
        <f t="shared" si="11"/>
        <v>197</v>
      </c>
      <c r="D198" t="str">
        <f t="shared" si="9"/>
        <v>5400000197</v>
      </c>
      <c r="E198" t="str">
        <f t="shared" si="10"/>
        <v>Целевая статья 197</v>
      </c>
    </row>
    <row r="199" spans="1:5" x14ac:dyDescent="0.25">
      <c r="A199" t="s">
        <v>309</v>
      </c>
      <c r="B199" t="s">
        <v>310</v>
      </c>
      <c r="C199">
        <f t="shared" si="11"/>
        <v>198</v>
      </c>
      <c r="D199" t="str">
        <f t="shared" si="9"/>
        <v>5400000198</v>
      </c>
      <c r="E199" t="str">
        <f t="shared" si="10"/>
        <v>Целевая статья 198</v>
      </c>
    </row>
    <row r="200" spans="1:5" x14ac:dyDescent="0.25">
      <c r="A200" t="s">
        <v>2059</v>
      </c>
      <c r="B200" t="s">
        <v>2060</v>
      </c>
      <c r="C200">
        <f t="shared" si="11"/>
        <v>199</v>
      </c>
      <c r="D200" t="str">
        <f t="shared" si="9"/>
        <v>5400000199</v>
      </c>
      <c r="E200" t="str">
        <f t="shared" si="10"/>
        <v>Целевая статья 199</v>
      </c>
    </row>
    <row r="201" spans="1:5" x14ac:dyDescent="0.25">
      <c r="A201" t="s">
        <v>2120</v>
      </c>
      <c r="B201" t="s">
        <v>2121</v>
      </c>
      <c r="C201">
        <f t="shared" si="11"/>
        <v>200</v>
      </c>
      <c r="D201" t="str">
        <f t="shared" si="9"/>
        <v>5400000200</v>
      </c>
      <c r="E201" t="str">
        <f t="shared" si="10"/>
        <v>Целевая статья 200</v>
      </c>
    </row>
    <row r="202" spans="1:5" x14ac:dyDescent="0.25">
      <c r="A202" t="s">
        <v>1995</v>
      </c>
      <c r="B202" t="s">
        <v>1996</v>
      </c>
      <c r="C202">
        <f t="shared" si="11"/>
        <v>201</v>
      </c>
      <c r="D202" t="str">
        <f t="shared" si="9"/>
        <v>5400000201</v>
      </c>
      <c r="E202" t="str">
        <f t="shared" si="10"/>
        <v>Целевая статья 201</v>
      </c>
    </row>
    <row r="203" spans="1:5" x14ac:dyDescent="0.25">
      <c r="A203" t="s">
        <v>1997</v>
      </c>
      <c r="B203" t="s">
        <v>1998</v>
      </c>
      <c r="C203">
        <f t="shared" si="11"/>
        <v>202</v>
      </c>
      <c r="D203" t="str">
        <f t="shared" si="9"/>
        <v>5400000202</v>
      </c>
      <c r="E203" t="str">
        <f t="shared" si="10"/>
        <v>Целевая статья 202</v>
      </c>
    </row>
    <row r="204" spans="1:5" x14ac:dyDescent="0.25">
      <c r="A204" t="s">
        <v>2001</v>
      </c>
      <c r="B204" t="s">
        <v>55</v>
      </c>
      <c r="C204">
        <f t="shared" si="11"/>
        <v>203</v>
      </c>
      <c r="D204" t="str">
        <f t="shared" si="9"/>
        <v>5400000203</v>
      </c>
      <c r="E204" t="str">
        <f t="shared" si="10"/>
        <v>Целевая статья 203</v>
      </c>
    </row>
    <row r="205" spans="1:5" x14ac:dyDescent="0.25">
      <c r="A205" t="s">
        <v>2003</v>
      </c>
      <c r="B205" t="s">
        <v>55</v>
      </c>
      <c r="C205">
        <f t="shared" si="11"/>
        <v>204</v>
      </c>
      <c r="D205" t="str">
        <f t="shared" si="9"/>
        <v>5400000204</v>
      </c>
      <c r="E205" t="str">
        <f t="shared" si="10"/>
        <v>Целевая статья 204</v>
      </c>
    </row>
    <row r="206" spans="1:5" x14ac:dyDescent="0.25">
      <c r="A206" t="s">
        <v>745</v>
      </c>
      <c r="B206" t="s">
        <v>298</v>
      </c>
      <c r="C206">
        <f t="shared" si="11"/>
        <v>205</v>
      </c>
      <c r="D206" t="str">
        <f t="shared" si="9"/>
        <v>5400000205</v>
      </c>
      <c r="E206" t="str">
        <f t="shared" si="10"/>
        <v>Целевая статья 205</v>
      </c>
    </row>
    <row r="207" spans="1:5" x14ac:dyDescent="0.25">
      <c r="A207" t="s">
        <v>2170</v>
      </c>
      <c r="B207" t="s">
        <v>257</v>
      </c>
      <c r="C207">
        <f t="shared" si="11"/>
        <v>206</v>
      </c>
      <c r="D207" t="str">
        <f t="shared" si="9"/>
        <v>5400000206</v>
      </c>
      <c r="E207" t="str">
        <f t="shared" si="10"/>
        <v>Целевая статья 206</v>
      </c>
    </row>
    <row r="208" spans="1:5" x14ac:dyDescent="0.25">
      <c r="A208" t="s">
        <v>1980</v>
      </c>
      <c r="B208" t="s">
        <v>218</v>
      </c>
      <c r="C208">
        <f t="shared" si="11"/>
        <v>207</v>
      </c>
      <c r="D208" t="str">
        <f t="shared" si="9"/>
        <v>5400000207</v>
      </c>
      <c r="E208" t="str">
        <f t="shared" si="10"/>
        <v>Целевая статья 207</v>
      </c>
    </row>
    <row r="209" spans="1:5" x14ac:dyDescent="0.25">
      <c r="A209" t="s">
        <v>2171</v>
      </c>
      <c r="B209" t="s">
        <v>267</v>
      </c>
      <c r="C209">
        <f t="shared" si="11"/>
        <v>208</v>
      </c>
      <c r="D209" t="str">
        <f t="shared" si="9"/>
        <v>5400000208</v>
      </c>
      <c r="E209" t="str">
        <f t="shared" si="10"/>
        <v>Целевая статья 208</v>
      </c>
    </row>
    <row r="210" spans="1:5" x14ac:dyDescent="0.25">
      <c r="A210" t="s">
        <v>2006</v>
      </c>
      <c r="B210" t="s">
        <v>2007</v>
      </c>
      <c r="C210">
        <f t="shared" si="11"/>
        <v>209</v>
      </c>
      <c r="D210" t="str">
        <f t="shared" si="9"/>
        <v>5400000209</v>
      </c>
      <c r="E210" t="str">
        <f t="shared" si="10"/>
        <v>Целевая статья 209</v>
      </c>
    </row>
    <row r="211" spans="1:5" x14ac:dyDescent="0.25">
      <c r="A211" t="s">
        <v>2063</v>
      </c>
      <c r="B211" t="s">
        <v>2064</v>
      </c>
      <c r="C211">
        <f t="shared" si="11"/>
        <v>210</v>
      </c>
      <c r="D211" t="str">
        <f t="shared" si="9"/>
        <v>5400000210</v>
      </c>
      <c r="E211" t="str">
        <f t="shared" si="10"/>
        <v>Целевая статья 210</v>
      </c>
    </row>
    <row r="212" spans="1:5" x14ac:dyDescent="0.25">
      <c r="A212" t="s">
        <v>1775</v>
      </c>
      <c r="B212" t="s">
        <v>1776</v>
      </c>
      <c r="C212">
        <f t="shared" si="11"/>
        <v>211</v>
      </c>
      <c r="D212" t="str">
        <f t="shared" si="9"/>
        <v>5400000211</v>
      </c>
      <c r="E212" t="str">
        <f t="shared" si="10"/>
        <v>Целевая статья 211</v>
      </c>
    </row>
    <row r="213" spans="1:5" x14ac:dyDescent="0.25">
      <c r="A213" t="s">
        <v>2010</v>
      </c>
      <c r="B213" t="s">
        <v>2011</v>
      </c>
      <c r="C213">
        <f t="shared" si="11"/>
        <v>212</v>
      </c>
      <c r="D213" t="str">
        <f t="shared" si="9"/>
        <v>5400000212</v>
      </c>
      <c r="E213" t="str">
        <f t="shared" si="10"/>
        <v>Целевая статья 212</v>
      </c>
    </row>
    <row r="214" spans="1:5" x14ac:dyDescent="0.25">
      <c r="A214" t="s">
        <v>2029</v>
      </c>
      <c r="B214" t="s">
        <v>2030</v>
      </c>
      <c r="C214">
        <f t="shared" si="11"/>
        <v>213</v>
      </c>
      <c r="D214" t="str">
        <f t="shared" si="9"/>
        <v>5400000213</v>
      </c>
      <c r="E214" t="str">
        <f t="shared" si="10"/>
        <v>Целевая статья 213</v>
      </c>
    </row>
    <row r="215" spans="1:5" x14ac:dyDescent="0.25">
      <c r="A215" t="s">
        <v>1893</v>
      </c>
      <c r="B215" t="s">
        <v>1894</v>
      </c>
      <c r="C215">
        <f t="shared" si="11"/>
        <v>214</v>
      </c>
      <c r="D215" t="str">
        <f t="shared" si="9"/>
        <v>5400000214</v>
      </c>
      <c r="E215" t="str">
        <f t="shared" si="10"/>
        <v>Целевая статья 214</v>
      </c>
    </row>
    <row r="216" spans="1:5" x14ac:dyDescent="0.25">
      <c r="A216" t="s">
        <v>2168</v>
      </c>
      <c r="B216" t="s">
        <v>2169</v>
      </c>
      <c r="C216">
        <f t="shared" si="11"/>
        <v>215</v>
      </c>
      <c r="D216" t="str">
        <f t="shared" si="9"/>
        <v>5400000215</v>
      </c>
      <c r="E216" t="str">
        <f t="shared" si="10"/>
        <v>Целевая статья 215</v>
      </c>
    </row>
    <row r="217" spans="1:5" x14ac:dyDescent="0.25">
      <c r="A217" t="s">
        <v>2160</v>
      </c>
      <c r="B217" t="s">
        <v>2161</v>
      </c>
      <c r="C217">
        <f t="shared" si="11"/>
        <v>216</v>
      </c>
      <c r="D217" t="str">
        <f t="shared" si="9"/>
        <v>5400000216</v>
      </c>
      <c r="E217" t="str">
        <f t="shared" si="10"/>
        <v>Целевая статья 216</v>
      </c>
    </row>
    <row r="218" spans="1:5" x14ac:dyDescent="0.25">
      <c r="A218" t="s">
        <v>2162</v>
      </c>
      <c r="B218" t="s">
        <v>2163</v>
      </c>
      <c r="C218">
        <f t="shared" si="11"/>
        <v>217</v>
      </c>
      <c r="D218" t="str">
        <f t="shared" si="9"/>
        <v>5400000217</v>
      </c>
      <c r="E218" t="str">
        <f t="shared" si="10"/>
        <v>Целевая статья 217</v>
      </c>
    </row>
    <row r="219" spans="1:5" x14ac:dyDescent="0.25">
      <c r="A219" t="s">
        <v>2124</v>
      </c>
      <c r="B219" t="s">
        <v>2125</v>
      </c>
      <c r="C219">
        <f t="shared" si="11"/>
        <v>218</v>
      </c>
      <c r="D219" t="str">
        <f t="shared" si="9"/>
        <v>5400000218</v>
      </c>
      <c r="E219" t="str">
        <f t="shared" si="10"/>
        <v>Целевая статья 218</v>
      </c>
    </row>
    <row r="220" spans="1:5" x14ac:dyDescent="0.25">
      <c r="A220" t="s">
        <v>2164</v>
      </c>
      <c r="B220" t="s">
        <v>2165</v>
      </c>
      <c r="C220">
        <f t="shared" si="11"/>
        <v>219</v>
      </c>
      <c r="D220" t="str">
        <f t="shared" si="9"/>
        <v>5400000219</v>
      </c>
      <c r="E220" t="str">
        <f t="shared" si="10"/>
        <v>Целевая статья 219</v>
      </c>
    </row>
    <row r="221" spans="1:5" x14ac:dyDescent="0.25">
      <c r="A221" t="s">
        <v>2166</v>
      </c>
      <c r="B221" t="s">
        <v>2167</v>
      </c>
      <c r="C221">
        <f t="shared" si="11"/>
        <v>220</v>
      </c>
      <c r="D221" t="str">
        <f t="shared" si="9"/>
        <v>5400000220</v>
      </c>
      <c r="E221" t="str">
        <f t="shared" si="10"/>
        <v>Целевая статья 220</v>
      </c>
    </row>
    <row r="222" spans="1:5" x14ac:dyDescent="0.25">
      <c r="A222" t="s">
        <v>2118</v>
      </c>
      <c r="B222" t="s">
        <v>2119</v>
      </c>
      <c r="C222">
        <f t="shared" si="11"/>
        <v>221</v>
      </c>
      <c r="D222" t="str">
        <f t="shared" si="9"/>
        <v>5400000221</v>
      </c>
      <c r="E222" t="str">
        <f t="shared" si="10"/>
        <v>Целевая статья 221</v>
      </c>
    </row>
    <row r="223" spans="1:5" x14ac:dyDescent="0.25">
      <c r="A223" t="s">
        <v>2067</v>
      </c>
      <c r="B223" t="s">
        <v>2068</v>
      </c>
      <c r="C223">
        <f t="shared" si="11"/>
        <v>222</v>
      </c>
      <c r="D223" t="str">
        <f t="shared" si="9"/>
        <v>5400000222</v>
      </c>
      <c r="E223" t="str">
        <f t="shared" si="10"/>
        <v>Целевая статья 222</v>
      </c>
    </row>
    <row r="224" spans="1:5" x14ac:dyDescent="0.25">
      <c r="A224" t="s">
        <v>2069</v>
      </c>
      <c r="B224" t="s">
        <v>2070</v>
      </c>
      <c r="C224">
        <f t="shared" si="11"/>
        <v>223</v>
      </c>
      <c r="D224" t="str">
        <f t="shared" si="9"/>
        <v>5400000223</v>
      </c>
      <c r="E224" t="str">
        <f t="shared" si="10"/>
        <v>Целевая статья 223</v>
      </c>
    </row>
    <row r="225" spans="1:5" x14ac:dyDescent="0.25">
      <c r="A225" t="s">
        <v>2071</v>
      </c>
      <c r="B225" t="s">
        <v>2072</v>
      </c>
      <c r="C225">
        <f t="shared" si="11"/>
        <v>224</v>
      </c>
      <c r="D225" t="str">
        <f t="shared" si="9"/>
        <v>5400000224</v>
      </c>
      <c r="E225" t="str">
        <f t="shared" si="10"/>
        <v>Целевая статья 224</v>
      </c>
    </row>
    <row r="226" spans="1:5" x14ac:dyDescent="0.25">
      <c r="A226" t="s">
        <v>2126</v>
      </c>
      <c r="B226" t="s">
        <v>2127</v>
      </c>
      <c r="C226">
        <f t="shared" si="11"/>
        <v>225</v>
      </c>
      <c r="D226" t="str">
        <f t="shared" si="9"/>
        <v>5400000225</v>
      </c>
      <c r="E226" t="str">
        <f t="shared" si="10"/>
        <v>Целевая статья 225</v>
      </c>
    </row>
    <row r="227" spans="1:5" x14ac:dyDescent="0.25">
      <c r="A227" t="s">
        <v>2073</v>
      </c>
      <c r="B227" t="s">
        <v>2074</v>
      </c>
      <c r="C227">
        <f t="shared" si="11"/>
        <v>226</v>
      </c>
      <c r="D227" t="str">
        <f t="shared" si="9"/>
        <v>5400000226</v>
      </c>
      <c r="E227" t="str">
        <f t="shared" si="10"/>
        <v>Целевая статья 226</v>
      </c>
    </row>
    <row r="228" spans="1:5" x14ac:dyDescent="0.25">
      <c r="A228" t="s">
        <v>2075</v>
      </c>
      <c r="B228" t="s">
        <v>2076</v>
      </c>
      <c r="C228">
        <f t="shared" si="11"/>
        <v>227</v>
      </c>
      <c r="D228" t="str">
        <f t="shared" si="9"/>
        <v>5400000227</v>
      </c>
      <c r="E228" t="str">
        <f t="shared" si="10"/>
        <v>Целевая статья 227</v>
      </c>
    </row>
    <row r="229" spans="1:5" x14ac:dyDescent="0.25">
      <c r="A229" t="s">
        <v>2174</v>
      </c>
      <c r="B229" t="s">
        <v>2175</v>
      </c>
      <c r="C229">
        <f t="shared" si="11"/>
        <v>228</v>
      </c>
      <c r="D229" t="str">
        <f t="shared" si="9"/>
        <v>5400000228</v>
      </c>
      <c r="E229" t="str">
        <f t="shared" si="10"/>
        <v>Целевая статья 228</v>
      </c>
    </row>
    <row r="230" spans="1:5" x14ac:dyDescent="0.25">
      <c r="A230" t="s">
        <v>2323</v>
      </c>
      <c r="B230" t="s">
        <v>2324</v>
      </c>
      <c r="C230">
        <f t="shared" si="11"/>
        <v>229</v>
      </c>
      <c r="D230" t="str">
        <f t="shared" si="9"/>
        <v>5400000229</v>
      </c>
      <c r="E230" t="str">
        <f t="shared" si="10"/>
        <v>Целевая статья 229</v>
      </c>
    </row>
    <row r="231" spans="1:5" x14ac:dyDescent="0.25">
      <c r="A231" t="s">
        <v>112</v>
      </c>
      <c r="B231" t="s">
        <v>113</v>
      </c>
      <c r="C231">
        <f t="shared" si="11"/>
        <v>230</v>
      </c>
      <c r="D231" t="str">
        <f t="shared" si="9"/>
        <v>5400000230</v>
      </c>
      <c r="E231" t="str">
        <f t="shared" si="10"/>
        <v>Целевая статья 230</v>
      </c>
    </row>
    <row r="232" spans="1:5" x14ac:dyDescent="0.25">
      <c r="A232" t="s">
        <v>2012</v>
      </c>
      <c r="B232" t="s">
        <v>2013</v>
      </c>
      <c r="C232">
        <f t="shared" si="11"/>
        <v>231</v>
      </c>
      <c r="D232" t="str">
        <f t="shared" si="9"/>
        <v>5400000231</v>
      </c>
      <c r="E232" t="str">
        <f t="shared" si="10"/>
        <v>Целевая статья 231</v>
      </c>
    </row>
    <row r="233" spans="1:5" x14ac:dyDescent="0.25">
      <c r="A233" t="s">
        <v>144</v>
      </c>
      <c r="B233" t="s">
        <v>145</v>
      </c>
      <c r="C233">
        <f t="shared" si="11"/>
        <v>232</v>
      </c>
      <c r="D233" t="str">
        <f t="shared" si="9"/>
        <v>5400000232</v>
      </c>
      <c r="E233" t="str">
        <f t="shared" si="10"/>
        <v>Целевая статья 232</v>
      </c>
    </row>
    <row r="234" spans="1:5" x14ac:dyDescent="0.25">
      <c r="A234" t="s">
        <v>2016</v>
      </c>
      <c r="B234" t="s">
        <v>55</v>
      </c>
      <c r="C234">
        <f t="shared" si="11"/>
        <v>233</v>
      </c>
      <c r="D234" t="str">
        <f t="shared" si="9"/>
        <v>5400000233</v>
      </c>
      <c r="E234" t="str">
        <f t="shared" si="10"/>
        <v>Целевая статья 233</v>
      </c>
    </row>
    <row r="235" spans="1:5" x14ac:dyDescent="0.25">
      <c r="A235" t="s">
        <v>2130</v>
      </c>
      <c r="B235" t="s">
        <v>2131</v>
      </c>
      <c r="C235">
        <f t="shared" si="11"/>
        <v>234</v>
      </c>
      <c r="D235" t="str">
        <f t="shared" si="9"/>
        <v>5400000234</v>
      </c>
      <c r="E235" t="str">
        <f t="shared" si="10"/>
        <v>Целевая статья 234</v>
      </c>
    </row>
    <row r="236" spans="1:5" x14ac:dyDescent="0.25">
      <c r="A236" t="s">
        <v>2132</v>
      </c>
      <c r="B236" t="s">
        <v>2133</v>
      </c>
      <c r="C236">
        <f t="shared" si="11"/>
        <v>235</v>
      </c>
      <c r="D236" t="str">
        <f t="shared" si="9"/>
        <v>5400000235</v>
      </c>
      <c r="E236" t="str">
        <f t="shared" si="10"/>
        <v>Целевая статья 235</v>
      </c>
    </row>
    <row r="237" spans="1:5" x14ac:dyDescent="0.25">
      <c r="A237" t="s">
        <v>2134</v>
      </c>
      <c r="B237" t="s">
        <v>2135</v>
      </c>
      <c r="C237">
        <f t="shared" si="11"/>
        <v>236</v>
      </c>
      <c r="D237" t="str">
        <f t="shared" si="9"/>
        <v>5400000236</v>
      </c>
      <c r="E237" t="str">
        <f t="shared" si="10"/>
        <v>Целевая статья 236</v>
      </c>
    </row>
    <row r="238" spans="1:5" x14ac:dyDescent="0.25">
      <c r="A238" t="s">
        <v>2136</v>
      </c>
      <c r="B238" t="s">
        <v>2137</v>
      </c>
      <c r="C238">
        <f t="shared" si="11"/>
        <v>237</v>
      </c>
      <c r="D238" t="str">
        <f t="shared" si="9"/>
        <v>5400000237</v>
      </c>
      <c r="E238" t="str">
        <f t="shared" si="10"/>
        <v>Целевая статья 237</v>
      </c>
    </row>
    <row r="239" spans="1:5" x14ac:dyDescent="0.25">
      <c r="A239" t="s">
        <v>2138</v>
      </c>
      <c r="B239" t="s">
        <v>2139</v>
      </c>
      <c r="C239">
        <f t="shared" si="11"/>
        <v>238</v>
      </c>
      <c r="D239" t="str">
        <f t="shared" si="9"/>
        <v>5400000238</v>
      </c>
      <c r="E239" t="str">
        <f t="shared" si="10"/>
        <v>Целевая статья 238</v>
      </c>
    </row>
    <row r="240" spans="1:5" x14ac:dyDescent="0.25">
      <c r="A240" t="s">
        <v>2140</v>
      </c>
      <c r="B240" t="s">
        <v>2141</v>
      </c>
      <c r="C240">
        <f t="shared" si="11"/>
        <v>239</v>
      </c>
      <c r="D240" t="str">
        <f t="shared" si="9"/>
        <v>5400000239</v>
      </c>
      <c r="E240" t="str">
        <f t="shared" si="10"/>
        <v>Целевая статья 239</v>
      </c>
    </row>
    <row r="241" spans="1:5" x14ac:dyDescent="0.25">
      <c r="A241" t="s">
        <v>2142</v>
      </c>
      <c r="B241" t="s">
        <v>2143</v>
      </c>
      <c r="C241">
        <f t="shared" si="11"/>
        <v>240</v>
      </c>
      <c r="D241" t="str">
        <f t="shared" si="9"/>
        <v>5400000240</v>
      </c>
      <c r="E241" t="str">
        <f t="shared" si="10"/>
        <v>Целевая статья 240</v>
      </c>
    </row>
    <row r="242" spans="1:5" x14ac:dyDescent="0.25">
      <c r="A242" t="s">
        <v>2144</v>
      </c>
      <c r="B242" t="s">
        <v>2145</v>
      </c>
      <c r="C242">
        <f t="shared" si="11"/>
        <v>241</v>
      </c>
      <c r="D242" t="str">
        <f t="shared" si="9"/>
        <v>5400000241</v>
      </c>
      <c r="E242" t="str">
        <f t="shared" si="10"/>
        <v>Целевая статья 241</v>
      </c>
    </row>
    <row r="243" spans="1:5" x14ac:dyDescent="0.25">
      <c r="A243" t="s">
        <v>2146</v>
      </c>
      <c r="B243" t="s">
        <v>2147</v>
      </c>
      <c r="C243">
        <f t="shared" si="11"/>
        <v>242</v>
      </c>
      <c r="D243" t="str">
        <f t="shared" si="9"/>
        <v>5400000242</v>
      </c>
      <c r="E243" t="str">
        <f t="shared" si="10"/>
        <v>Целевая статья 242</v>
      </c>
    </row>
    <row r="244" spans="1:5" x14ac:dyDescent="0.25">
      <c r="A244" t="s">
        <v>2178</v>
      </c>
      <c r="B244" t="s">
        <v>2179</v>
      </c>
      <c r="C244">
        <f t="shared" si="11"/>
        <v>243</v>
      </c>
      <c r="D244" t="str">
        <f t="shared" si="9"/>
        <v>5400000243</v>
      </c>
      <c r="E244" t="str">
        <f t="shared" si="10"/>
        <v>Целевая статья 243</v>
      </c>
    </row>
    <row r="245" spans="1:5" x14ac:dyDescent="0.25">
      <c r="A245" t="s">
        <v>1985</v>
      </c>
      <c r="B245" t="s">
        <v>1986</v>
      </c>
      <c r="C245">
        <f t="shared" si="11"/>
        <v>244</v>
      </c>
      <c r="D245" t="str">
        <f t="shared" si="9"/>
        <v>5400000244</v>
      </c>
      <c r="E245" t="str">
        <f t="shared" si="10"/>
        <v>Целевая статья 244</v>
      </c>
    </row>
    <row r="246" spans="1:5" x14ac:dyDescent="0.25">
      <c r="A246" t="s">
        <v>1987</v>
      </c>
      <c r="B246" t="s">
        <v>1988</v>
      </c>
      <c r="C246">
        <f t="shared" si="11"/>
        <v>245</v>
      </c>
      <c r="D246" t="str">
        <f t="shared" si="9"/>
        <v>5400000245</v>
      </c>
      <c r="E246" t="str">
        <f t="shared" si="10"/>
        <v>Целевая статья 245</v>
      </c>
    </row>
    <row r="247" spans="1:5" x14ac:dyDescent="0.25">
      <c r="A247" t="s">
        <v>2150</v>
      </c>
      <c r="B247" t="s">
        <v>2151</v>
      </c>
      <c r="C247">
        <f t="shared" si="11"/>
        <v>246</v>
      </c>
      <c r="D247" t="str">
        <f t="shared" si="9"/>
        <v>5400000246</v>
      </c>
      <c r="E247" t="str">
        <f t="shared" si="10"/>
        <v>Целевая статья 246</v>
      </c>
    </row>
    <row r="248" spans="1:5" x14ac:dyDescent="0.25">
      <c r="A248" t="s">
        <v>2152</v>
      </c>
      <c r="B248" t="s">
        <v>2153</v>
      </c>
      <c r="C248">
        <f t="shared" si="11"/>
        <v>247</v>
      </c>
      <c r="D248" t="str">
        <f t="shared" si="9"/>
        <v>5400000247</v>
      </c>
      <c r="E248" t="str">
        <f t="shared" si="10"/>
        <v>Целевая статья 247</v>
      </c>
    </row>
    <row r="249" spans="1:5" x14ac:dyDescent="0.25">
      <c r="A249" t="s">
        <v>1885</v>
      </c>
      <c r="B249" t="s">
        <v>1886</v>
      </c>
      <c r="C249">
        <f t="shared" si="11"/>
        <v>248</v>
      </c>
      <c r="D249" t="str">
        <f t="shared" si="9"/>
        <v>5400000248</v>
      </c>
      <c r="E249" t="str">
        <f t="shared" si="10"/>
        <v>Целевая статья 248</v>
      </c>
    </row>
    <row r="250" spans="1:5" x14ac:dyDescent="0.25">
      <c r="A250" t="s">
        <v>1891</v>
      </c>
      <c r="B250" t="s">
        <v>1888</v>
      </c>
      <c r="C250">
        <f t="shared" si="11"/>
        <v>249</v>
      </c>
      <c r="D250" t="str">
        <f t="shared" si="9"/>
        <v>5400000249</v>
      </c>
      <c r="E250" t="str">
        <f t="shared" si="10"/>
        <v>Целевая статья 249</v>
      </c>
    </row>
    <row r="251" spans="1:5" x14ac:dyDescent="0.25">
      <c r="A251" t="s">
        <v>1887</v>
      </c>
      <c r="B251" t="s">
        <v>1888</v>
      </c>
      <c r="C251">
        <f t="shared" si="11"/>
        <v>250</v>
      </c>
      <c r="D251" t="str">
        <f t="shared" si="9"/>
        <v>5400000250</v>
      </c>
      <c r="E251" t="str">
        <f t="shared" si="10"/>
        <v>Целевая статья 250</v>
      </c>
    </row>
    <row r="252" spans="1:5" x14ac:dyDescent="0.25">
      <c r="A252" t="s">
        <v>2156</v>
      </c>
      <c r="B252" t="s">
        <v>2157</v>
      </c>
      <c r="C252">
        <f t="shared" si="11"/>
        <v>251</v>
      </c>
      <c r="D252" t="str">
        <f t="shared" si="9"/>
        <v>5400000251</v>
      </c>
      <c r="E252" t="str">
        <f t="shared" si="10"/>
        <v>Целевая статья 251</v>
      </c>
    </row>
    <row r="253" spans="1:5" x14ac:dyDescent="0.25">
      <c r="A253" t="s">
        <v>1897</v>
      </c>
      <c r="B253" t="s">
        <v>1894</v>
      </c>
      <c r="C253">
        <f t="shared" si="11"/>
        <v>252</v>
      </c>
      <c r="D253" t="str">
        <f t="shared" si="9"/>
        <v>5400000252</v>
      </c>
      <c r="E253" t="str">
        <f t="shared" si="10"/>
        <v>Целевая статья 252</v>
      </c>
    </row>
    <row r="254" spans="1:5" x14ac:dyDescent="0.25">
      <c r="A254" t="s">
        <v>2017</v>
      </c>
      <c r="B254" t="s">
        <v>2018</v>
      </c>
      <c r="C254">
        <f t="shared" si="11"/>
        <v>253</v>
      </c>
      <c r="D254" t="str">
        <f t="shared" si="9"/>
        <v>5400000253</v>
      </c>
      <c r="E254" t="str">
        <f t="shared" si="10"/>
        <v>Целевая статья 253</v>
      </c>
    </row>
    <row r="255" spans="1:5" x14ac:dyDescent="0.25">
      <c r="A255" t="s">
        <v>2019</v>
      </c>
      <c r="B255" t="s">
        <v>2020</v>
      </c>
      <c r="C255">
        <f t="shared" si="11"/>
        <v>254</v>
      </c>
      <c r="D255" t="str">
        <f t="shared" si="9"/>
        <v>5400000254</v>
      </c>
      <c r="E255" t="str">
        <f t="shared" si="10"/>
        <v>Целевая статья 254</v>
      </c>
    </row>
    <row r="256" spans="1:5" x14ac:dyDescent="0.25">
      <c r="A256" t="s">
        <v>2079</v>
      </c>
      <c r="B256" t="s">
        <v>2080</v>
      </c>
      <c r="C256">
        <f t="shared" si="11"/>
        <v>255</v>
      </c>
      <c r="D256" t="str">
        <f t="shared" si="9"/>
        <v>5400000255</v>
      </c>
      <c r="E256" t="str">
        <f t="shared" si="10"/>
        <v>Целевая статья 255</v>
      </c>
    </row>
    <row r="257" spans="1:5" x14ac:dyDescent="0.25">
      <c r="A257" t="s">
        <v>2081</v>
      </c>
      <c r="B257" t="s">
        <v>2082</v>
      </c>
      <c r="C257">
        <f t="shared" si="11"/>
        <v>256</v>
      </c>
      <c r="D257" t="str">
        <f t="shared" si="9"/>
        <v>5400000256</v>
      </c>
      <c r="E257" t="str">
        <f t="shared" si="10"/>
        <v>Целевая статья 256</v>
      </c>
    </row>
    <row r="258" spans="1:5" x14ac:dyDescent="0.25">
      <c r="A258" t="s">
        <v>2100</v>
      </c>
      <c r="B258" t="s">
        <v>2101</v>
      </c>
      <c r="C258">
        <f t="shared" si="11"/>
        <v>257</v>
      </c>
      <c r="D258" t="str">
        <f t="shared" si="9"/>
        <v>5400000257</v>
      </c>
      <c r="E258" t="str">
        <f t="shared" si="10"/>
        <v>Целевая статья 257</v>
      </c>
    </row>
    <row r="259" spans="1:5" x14ac:dyDescent="0.25">
      <c r="A259" t="s">
        <v>2102</v>
      </c>
      <c r="B259" t="s">
        <v>2103</v>
      </c>
      <c r="C259">
        <f t="shared" si="11"/>
        <v>258</v>
      </c>
      <c r="D259" t="str">
        <f t="shared" ref="D259:D322" si="12">LEFT(A259,2)&amp;RIGHT("00000000"&amp;C259,8)</f>
        <v>5400000258</v>
      </c>
      <c r="E259" t="str">
        <f t="shared" ref="E259:E322" si="13">"Целевая статья "&amp;C259</f>
        <v>Целевая статья 258</v>
      </c>
    </row>
    <row r="260" spans="1:5" x14ac:dyDescent="0.25">
      <c r="A260" t="s">
        <v>2104</v>
      </c>
      <c r="B260" t="s">
        <v>2105</v>
      </c>
      <c r="C260">
        <f t="shared" ref="C260:C323" si="14">+C259+1</f>
        <v>259</v>
      </c>
      <c r="D260" t="str">
        <f t="shared" si="12"/>
        <v>5400000259</v>
      </c>
      <c r="E260" t="str">
        <f t="shared" si="13"/>
        <v>Целевая статья 259</v>
      </c>
    </row>
    <row r="261" spans="1:5" x14ac:dyDescent="0.25">
      <c r="A261" t="s">
        <v>2106</v>
      </c>
      <c r="B261" t="s">
        <v>2107</v>
      </c>
      <c r="C261">
        <f t="shared" si="14"/>
        <v>260</v>
      </c>
      <c r="D261" t="str">
        <f t="shared" si="12"/>
        <v>5400000260</v>
      </c>
      <c r="E261" t="str">
        <f t="shared" si="13"/>
        <v>Целевая статья 260</v>
      </c>
    </row>
    <row r="262" spans="1:5" x14ac:dyDescent="0.25">
      <c r="A262" t="s">
        <v>2114</v>
      </c>
      <c r="B262" t="s">
        <v>2115</v>
      </c>
      <c r="C262">
        <f t="shared" si="14"/>
        <v>261</v>
      </c>
      <c r="D262" t="str">
        <f t="shared" si="12"/>
        <v>5400000261</v>
      </c>
      <c r="E262" t="str">
        <f t="shared" si="13"/>
        <v>Целевая статья 261</v>
      </c>
    </row>
    <row r="263" spans="1:5" x14ac:dyDescent="0.25">
      <c r="A263" t="s">
        <v>2108</v>
      </c>
      <c r="B263" t="s">
        <v>2109</v>
      </c>
      <c r="C263">
        <f t="shared" si="14"/>
        <v>262</v>
      </c>
      <c r="D263" t="str">
        <f t="shared" si="12"/>
        <v>5400000262</v>
      </c>
      <c r="E263" t="str">
        <f t="shared" si="13"/>
        <v>Целевая статья 262</v>
      </c>
    </row>
    <row r="264" spans="1:5" x14ac:dyDescent="0.25">
      <c r="A264" t="s">
        <v>2110</v>
      </c>
      <c r="B264" t="s">
        <v>2111</v>
      </c>
      <c r="C264">
        <f t="shared" si="14"/>
        <v>263</v>
      </c>
      <c r="D264" t="str">
        <f t="shared" si="12"/>
        <v>5400000263</v>
      </c>
      <c r="E264" t="str">
        <f t="shared" si="13"/>
        <v>Целевая статья 263</v>
      </c>
    </row>
    <row r="265" spans="1:5" x14ac:dyDescent="0.25">
      <c r="A265" t="s">
        <v>2112</v>
      </c>
      <c r="B265" t="s">
        <v>2113</v>
      </c>
      <c r="C265">
        <f t="shared" si="14"/>
        <v>264</v>
      </c>
      <c r="D265" t="str">
        <f t="shared" si="12"/>
        <v>5400000264</v>
      </c>
      <c r="E265" t="str">
        <f t="shared" si="13"/>
        <v>Целевая статья 264</v>
      </c>
    </row>
    <row r="266" spans="1:5" x14ac:dyDescent="0.25">
      <c r="A266" t="s">
        <v>1991</v>
      </c>
      <c r="B266" t="s">
        <v>55</v>
      </c>
      <c r="C266">
        <f t="shared" si="14"/>
        <v>265</v>
      </c>
      <c r="D266" t="str">
        <f t="shared" si="12"/>
        <v>5400000265</v>
      </c>
      <c r="E266" t="str">
        <f t="shared" si="13"/>
        <v>Целевая статья 265</v>
      </c>
    </row>
    <row r="267" spans="1:5" x14ac:dyDescent="0.25">
      <c r="A267" t="s">
        <v>1992</v>
      </c>
      <c r="B267" t="s">
        <v>1436</v>
      </c>
      <c r="C267">
        <f t="shared" si="14"/>
        <v>266</v>
      </c>
      <c r="D267" t="str">
        <f t="shared" si="12"/>
        <v>5400000266</v>
      </c>
      <c r="E267" t="str">
        <f t="shared" si="13"/>
        <v>Целевая статья 266</v>
      </c>
    </row>
    <row r="268" spans="1:5" x14ac:dyDescent="0.25">
      <c r="A268" t="s">
        <v>2023</v>
      </c>
      <c r="B268" t="s">
        <v>2024</v>
      </c>
      <c r="C268">
        <f t="shared" si="14"/>
        <v>267</v>
      </c>
      <c r="D268" t="str">
        <f t="shared" si="12"/>
        <v>5400000267</v>
      </c>
      <c r="E268" t="str">
        <f t="shared" si="13"/>
        <v>Целевая статья 267</v>
      </c>
    </row>
    <row r="269" spans="1:5" x14ac:dyDescent="0.25">
      <c r="A269" t="s">
        <v>2182</v>
      </c>
      <c r="B269" t="s">
        <v>2183</v>
      </c>
      <c r="C269">
        <f t="shared" si="14"/>
        <v>268</v>
      </c>
      <c r="D269" t="str">
        <f t="shared" si="12"/>
        <v>5400000268</v>
      </c>
      <c r="E269" t="str">
        <f t="shared" si="13"/>
        <v>Целевая статья 268</v>
      </c>
    </row>
    <row r="270" spans="1:5" x14ac:dyDescent="0.25">
      <c r="A270" t="s">
        <v>2027</v>
      </c>
      <c r="B270" t="s">
        <v>2028</v>
      </c>
      <c r="C270">
        <f t="shared" si="14"/>
        <v>269</v>
      </c>
      <c r="D270" t="str">
        <f t="shared" si="12"/>
        <v>5400000269</v>
      </c>
      <c r="E270" t="str">
        <f t="shared" si="13"/>
        <v>Целевая статья 269</v>
      </c>
    </row>
    <row r="271" spans="1:5" x14ac:dyDescent="0.25">
      <c r="A271" t="s">
        <v>2031</v>
      </c>
      <c r="B271" t="s">
        <v>2032</v>
      </c>
      <c r="C271">
        <f t="shared" si="14"/>
        <v>270</v>
      </c>
      <c r="D271" t="str">
        <f t="shared" si="12"/>
        <v>5400000270</v>
      </c>
      <c r="E271" t="str">
        <f t="shared" si="13"/>
        <v>Целевая статья 270</v>
      </c>
    </row>
    <row r="272" spans="1:5" x14ac:dyDescent="0.25">
      <c r="A272" t="s">
        <v>1877</v>
      </c>
      <c r="B272" t="s">
        <v>1878</v>
      </c>
      <c r="C272">
        <f t="shared" si="14"/>
        <v>271</v>
      </c>
      <c r="D272" t="str">
        <f t="shared" si="12"/>
        <v>5400000271</v>
      </c>
      <c r="E272" t="str">
        <f t="shared" si="13"/>
        <v>Целевая статья 271</v>
      </c>
    </row>
    <row r="273" spans="1:5" x14ac:dyDescent="0.25">
      <c r="A273" t="s">
        <v>2035</v>
      </c>
      <c r="B273" t="s">
        <v>2036</v>
      </c>
      <c r="C273">
        <f t="shared" si="14"/>
        <v>272</v>
      </c>
      <c r="D273" t="str">
        <f t="shared" si="12"/>
        <v>5400000272</v>
      </c>
      <c r="E273" t="str">
        <f t="shared" si="13"/>
        <v>Целевая статья 272</v>
      </c>
    </row>
    <row r="274" spans="1:5" x14ac:dyDescent="0.25">
      <c r="A274" t="s">
        <v>2033</v>
      </c>
      <c r="B274" t="s">
        <v>2034</v>
      </c>
      <c r="C274">
        <f t="shared" si="14"/>
        <v>273</v>
      </c>
      <c r="D274" t="str">
        <f t="shared" si="12"/>
        <v>5400000273</v>
      </c>
      <c r="E274" t="str">
        <f t="shared" si="13"/>
        <v>Целевая статья 273</v>
      </c>
    </row>
    <row r="275" spans="1:5" x14ac:dyDescent="0.25">
      <c r="A275" t="s">
        <v>2319</v>
      </c>
      <c r="B275" t="s">
        <v>2320</v>
      </c>
      <c r="C275">
        <f t="shared" si="14"/>
        <v>274</v>
      </c>
      <c r="D275" t="str">
        <f t="shared" si="12"/>
        <v>5500000274</v>
      </c>
      <c r="E275" t="str">
        <f t="shared" si="13"/>
        <v>Целевая статья 274</v>
      </c>
    </row>
    <row r="276" spans="1:5" x14ac:dyDescent="0.25">
      <c r="A276" t="s">
        <v>2308</v>
      </c>
      <c r="B276" t="s">
        <v>2309</v>
      </c>
      <c r="C276">
        <f t="shared" si="14"/>
        <v>275</v>
      </c>
      <c r="D276" t="str">
        <f t="shared" si="12"/>
        <v>5500000275</v>
      </c>
      <c r="E276" t="str">
        <f t="shared" si="13"/>
        <v>Целевая статья 275</v>
      </c>
    </row>
    <row r="277" spans="1:5" x14ac:dyDescent="0.25">
      <c r="A277" t="s">
        <v>2318</v>
      </c>
      <c r="B277" t="s">
        <v>298</v>
      </c>
      <c r="C277">
        <f t="shared" si="14"/>
        <v>276</v>
      </c>
      <c r="D277" t="str">
        <f t="shared" si="12"/>
        <v>5500000276</v>
      </c>
      <c r="E277" t="str">
        <f t="shared" si="13"/>
        <v>Целевая статья 276</v>
      </c>
    </row>
    <row r="278" spans="1:5" x14ac:dyDescent="0.25">
      <c r="A278" t="s">
        <v>2312</v>
      </c>
      <c r="B278" t="s">
        <v>2313</v>
      </c>
      <c r="C278">
        <f t="shared" si="14"/>
        <v>277</v>
      </c>
      <c r="D278" t="str">
        <f t="shared" si="12"/>
        <v>5500000277</v>
      </c>
      <c r="E278" t="str">
        <f t="shared" si="13"/>
        <v>Целевая статья 277</v>
      </c>
    </row>
    <row r="279" spans="1:5" x14ac:dyDescent="0.25">
      <c r="A279" t="s">
        <v>2329</v>
      </c>
      <c r="B279" t="s">
        <v>55</v>
      </c>
      <c r="C279">
        <f t="shared" si="14"/>
        <v>278</v>
      </c>
      <c r="D279" t="str">
        <f t="shared" si="12"/>
        <v>5500000278</v>
      </c>
      <c r="E279" t="str">
        <f t="shared" si="13"/>
        <v>Целевая статья 278</v>
      </c>
    </row>
    <row r="280" spans="1:5" x14ac:dyDescent="0.25">
      <c r="A280" t="s">
        <v>2330</v>
      </c>
      <c r="B280" t="s">
        <v>2331</v>
      </c>
      <c r="C280">
        <f t="shared" si="14"/>
        <v>279</v>
      </c>
      <c r="D280" t="str">
        <f t="shared" si="12"/>
        <v>5500000279</v>
      </c>
      <c r="E280" t="str">
        <f t="shared" si="13"/>
        <v>Целевая статья 279</v>
      </c>
    </row>
    <row r="281" spans="1:5" x14ac:dyDescent="0.25">
      <c r="A281" t="s">
        <v>2332</v>
      </c>
      <c r="B281" t="s">
        <v>2333</v>
      </c>
      <c r="C281">
        <f t="shared" si="14"/>
        <v>280</v>
      </c>
      <c r="D281" t="str">
        <f t="shared" si="12"/>
        <v>5500000280</v>
      </c>
      <c r="E281" t="str">
        <f t="shared" si="13"/>
        <v>Целевая статья 280</v>
      </c>
    </row>
    <row r="282" spans="1:5" x14ac:dyDescent="0.25">
      <c r="A282" t="s">
        <v>2334</v>
      </c>
      <c r="B282" t="s">
        <v>2335</v>
      </c>
      <c r="C282">
        <f t="shared" si="14"/>
        <v>281</v>
      </c>
      <c r="D282" t="str">
        <f t="shared" si="12"/>
        <v>5500000281</v>
      </c>
      <c r="E282" t="str">
        <f t="shared" si="13"/>
        <v>Целевая статья 281</v>
      </c>
    </row>
    <row r="283" spans="1:5" x14ac:dyDescent="0.25">
      <c r="A283" t="s">
        <v>2342</v>
      </c>
      <c r="B283" t="s">
        <v>2343</v>
      </c>
      <c r="C283">
        <f t="shared" si="14"/>
        <v>282</v>
      </c>
      <c r="D283" t="str">
        <f t="shared" si="12"/>
        <v>5500000282</v>
      </c>
      <c r="E283" t="str">
        <f t="shared" si="13"/>
        <v>Целевая статья 282</v>
      </c>
    </row>
    <row r="284" spans="1:5" x14ac:dyDescent="0.25">
      <c r="A284" t="s">
        <v>2337</v>
      </c>
      <c r="B284" t="s">
        <v>2338</v>
      </c>
      <c r="C284">
        <f t="shared" si="14"/>
        <v>283</v>
      </c>
      <c r="D284" t="str">
        <f t="shared" si="12"/>
        <v>5500000283</v>
      </c>
      <c r="E284" t="str">
        <f t="shared" si="13"/>
        <v>Целевая статья 283</v>
      </c>
    </row>
    <row r="285" spans="1:5" x14ac:dyDescent="0.25">
      <c r="A285" t="s">
        <v>2339</v>
      </c>
      <c r="B285" t="s">
        <v>1914</v>
      </c>
      <c r="C285">
        <f t="shared" si="14"/>
        <v>284</v>
      </c>
      <c r="D285" t="str">
        <f t="shared" si="12"/>
        <v>5500000284</v>
      </c>
      <c r="E285" t="str">
        <f t="shared" si="13"/>
        <v>Целевая статья 284</v>
      </c>
    </row>
    <row r="286" spans="1:5" x14ac:dyDescent="0.25">
      <c r="A286" t="s">
        <v>1915</v>
      </c>
      <c r="B286" t="s">
        <v>1916</v>
      </c>
      <c r="C286">
        <f t="shared" si="14"/>
        <v>285</v>
      </c>
      <c r="D286" t="str">
        <f t="shared" si="12"/>
        <v>5500000285</v>
      </c>
      <c r="E286" t="str">
        <f t="shared" si="13"/>
        <v>Целевая статья 285</v>
      </c>
    </row>
    <row r="287" spans="1:5" x14ac:dyDescent="0.25">
      <c r="A287" t="s">
        <v>2314</v>
      </c>
      <c r="B287" t="s">
        <v>2315</v>
      </c>
      <c r="C287">
        <f t="shared" si="14"/>
        <v>286</v>
      </c>
      <c r="D287" t="str">
        <f t="shared" si="12"/>
        <v>5500000286</v>
      </c>
      <c r="E287" t="str">
        <f t="shared" si="13"/>
        <v>Целевая статья 286</v>
      </c>
    </row>
    <row r="288" spans="1:5" x14ac:dyDescent="0.25">
      <c r="A288" t="s">
        <v>1908</v>
      </c>
      <c r="B288" t="s">
        <v>394</v>
      </c>
      <c r="C288">
        <f t="shared" si="14"/>
        <v>287</v>
      </c>
      <c r="D288" t="str">
        <f t="shared" si="12"/>
        <v>5500000287</v>
      </c>
      <c r="E288" t="str">
        <f t="shared" si="13"/>
        <v>Целевая статья 287</v>
      </c>
    </row>
    <row r="289" spans="1:5" x14ac:dyDescent="0.25">
      <c r="A289" t="s">
        <v>2294</v>
      </c>
      <c r="B289" t="s">
        <v>2295</v>
      </c>
      <c r="C289">
        <f t="shared" si="14"/>
        <v>288</v>
      </c>
      <c r="D289" t="str">
        <f t="shared" si="12"/>
        <v>5500000288</v>
      </c>
      <c r="E289" t="str">
        <f t="shared" si="13"/>
        <v>Целевая статья 288</v>
      </c>
    </row>
    <row r="290" spans="1:5" x14ac:dyDescent="0.25">
      <c r="A290" t="s">
        <v>2316</v>
      </c>
      <c r="B290" t="s">
        <v>2317</v>
      </c>
      <c r="C290">
        <f t="shared" si="14"/>
        <v>289</v>
      </c>
      <c r="D290" t="str">
        <f t="shared" si="12"/>
        <v>5500000289</v>
      </c>
      <c r="E290" t="str">
        <f t="shared" si="13"/>
        <v>Целевая статья 289</v>
      </c>
    </row>
    <row r="291" spans="1:5" x14ac:dyDescent="0.25">
      <c r="A291" t="s">
        <v>2298</v>
      </c>
      <c r="B291" t="s">
        <v>2299</v>
      </c>
      <c r="C291">
        <f t="shared" si="14"/>
        <v>290</v>
      </c>
      <c r="D291" t="str">
        <f t="shared" si="12"/>
        <v>5500000290</v>
      </c>
      <c r="E291" t="str">
        <f t="shared" si="13"/>
        <v>Целевая статья 290</v>
      </c>
    </row>
    <row r="292" spans="1:5" x14ac:dyDescent="0.25">
      <c r="A292" t="s">
        <v>2302</v>
      </c>
      <c r="B292" t="s">
        <v>2303</v>
      </c>
      <c r="C292">
        <f t="shared" si="14"/>
        <v>291</v>
      </c>
      <c r="D292" t="str">
        <f t="shared" si="12"/>
        <v>5500000291</v>
      </c>
      <c r="E292" t="str">
        <f t="shared" si="13"/>
        <v>Целевая статья 291</v>
      </c>
    </row>
    <row r="293" spans="1:5" x14ac:dyDescent="0.25">
      <c r="A293" t="s">
        <v>2300</v>
      </c>
      <c r="B293" t="s">
        <v>2301</v>
      </c>
      <c r="C293">
        <f t="shared" si="14"/>
        <v>292</v>
      </c>
      <c r="D293" t="str">
        <f t="shared" si="12"/>
        <v>5500000292</v>
      </c>
      <c r="E293" t="str">
        <f t="shared" si="13"/>
        <v>Целевая статья 292</v>
      </c>
    </row>
    <row r="294" spans="1:5" x14ac:dyDescent="0.25">
      <c r="A294" t="s">
        <v>1913</v>
      </c>
      <c r="B294" t="s">
        <v>1914</v>
      </c>
      <c r="C294">
        <f t="shared" si="14"/>
        <v>293</v>
      </c>
      <c r="D294" t="str">
        <f t="shared" si="12"/>
        <v>5500000293</v>
      </c>
      <c r="E294" t="str">
        <f t="shared" si="13"/>
        <v>Целевая статья 293</v>
      </c>
    </row>
    <row r="295" spans="1:5" x14ac:dyDescent="0.25">
      <c r="A295" t="s">
        <v>2346</v>
      </c>
      <c r="B295" t="s">
        <v>55</v>
      </c>
      <c r="C295">
        <f t="shared" si="14"/>
        <v>294</v>
      </c>
      <c r="D295" t="str">
        <f t="shared" si="12"/>
        <v>5500000294</v>
      </c>
      <c r="E295" t="str">
        <f t="shared" si="13"/>
        <v>Целевая статья 294</v>
      </c>
    </row>
    <row r="296" spans="1:5" x14ac:dyDescent="0.25">
      <c r="A296" t="s">
        <v>2347</v>
      </c>
      <c r="B296" t="s">
        <v>257</v>
      </c>
      <c r="C296">
        <f t="shared" si="14"/>
        <v>295</v>
      </c>
      <c r="D296" t="str">
        <f t="shared" si="12"/>
        <v>5500000295</v>
      </c>
      <c r="E296" t="str">
        <f t="shared" si="13"/>
        <v>Целевая статья 295</v>
      </c>
    </row>
    <row r="297" spans="1:5" x14ac:dyDescent="0.25">
      <c r="A297" t="s">
        <v>2255</v>
      </c>
      <c r="B297" t="s">
        <v>218</v>
      </c>
      <c r="C297">
        <f t="shared" si="14"/>
        <v>296</v>
      </c>
      <c r="D297" t="str">
        <f t="shared" si="12"/>
        <v>5500000296</v>
      </c>
      <c r="E297" t="str">
        <f t="shared" si="13"/>
        <v>Целевая статья 296</v>
      </c>
    </row>
    <row r="298" spans="1:5" x14ac:dyDescent="0.25">
      <c r="A298" t="s">
        <v>2348</v>
      </c>
      <c r="B298" t="s">
        <v>267</v>
      </c>
      <c r="C298">
        <f t="shared" si="14"/>
        <v>297</v>
      </c>
      <c r="D298" t="str">
        <f t="shared" si="12"/>
        <v>5500000297</v>
      </c>
      <c r="E298" t="str">
        <f t="shared" si="13"/>
        <v>Целевая статья 297</v>
      </c>
    </row>
    <row r="299" spans="1:5" x14ac:dyDescent="0.25">
      <c r="A299" t="s">
        <v>2260</v>
      </c>
      <c r="B299" t="s">
        <v>55</v>
      </c>
      <c r="C299">
        <f t="shared" si="14"/>
        <v>298</v>
      </c>
      <c r="D299" t="str">
        <f t="shared" si="12"/>
        <v>5500000298</v>
      </c>
      <c r="E299" t="str">
        <f t="shared" si="13"/>
        <v>Целевая статья 298</v>
      </c>
    </row>
    <row r="300" spans="1:5" x14ac:dyDescent="0.25">
      <c r="A300" t="s">
        <v>2261</v>
      </c>
      <c r="B300" t="s">
        <v>2262</v>
      </c>
      <c r="C300">
        <f t="shared" si="14"/>
        <v>299</v>
      </c>
      <c r="D300" t="str">
        <f t="shared" si="12"/>
        <v>5500000299</v>
      </c>
      <c r="E300" t="str">
        <f t="shared" si="13"/>
        <v>Целевая статья 299</v>
      </c>
    </row>
    <row r="301" spans="1:5" x14ac:dyDescent="0.25">
      <c r="A301" t="s">
        <v>2263</v>
      </c>
      <c r="B301" t="s">
        <v>2264</v>
      </c>
      <c r="C301">
        <f t="shared" si="14"/>
        <v>300</v>
      </c>
      <c r="D301" t="str">
        <f t="shared" si="12"/>
        <v>5500000300</v>
      </c>
      <c r="E301" t="str">
        <f t="shared" si="13"/>
        <v>Целевая статья 300</v>
      </c>
    </row>
    <row r="302" spans="1:5" x14ac:dyDescent="0.25">
      <c r="A302" t="s">
        <v>2267</v>
      </c>
      <c r="B302" t="s">
        <v>2268</v>
      </c>
      <c r="C302">
        <f t="shared" si="14"/>
        <v>301</v>
      </c>
      <c r="D302" t="str">
        <f t="shared" si="12"/>
        <v>5500000301</v>
      </c>
      <c r="E302" t="str">
        <f t="shared" si="13"/>
        <v>Целевая статья 301</v>
      </c>
    </row>
    <row r="303" spans="1:5" x14ac:dyDescent="0.25">
      <c r="A303" t="s">
        <v>2271</v>
      </c>
      <c r="B303" t="s">
        <v>2272</v>
      </c>
      <c r="C303">
        <f t="shared" si="14"/>
        <v>302</v>
      </c>
      <c r="D303" t="str">
        <f t="shared" si="12"/>
        <v>5500000302</v>
      </c>
      <c r="E303" t="str">
        <f t="shared" si="13"/>
        <v>Целевая статья 302</v>
      </c>
    </row>
    <row r="304" spans="1:5" x14ac:dyDescent="0.25">
      <c r="A304" t="s">
        <v>2284</v>
      </c>
      <c r="B304" t="s">
        <v>2285</v>
      </c>
      <c r="C304">
        <f t="shared" si="14"/>
        <v>303</v>
      </c>
      <c r="D304" t="str">
        <f t="shared" si="12"/>
        <v>5500000303</v>
      </c>
      <c r="E304" t="str">
        <f t="shared" si="13"/>
        <v>Целевая статья 303</v>
      </c>
    </row>
    <row r="305" spans="1:5" x14ac:dyDescent="0.25">
      <c r="A305" t="s">
        <v>2273</v>
      </c>
      <c r="B305" t="s">
        <v>2274</v>
      </c>
      <c r="C305">
        <f t="shared" si="14"/>
        <v>304</v>
      </c>
      <c r="D305" t="str">
        <f t="shared" si="12"/>
        <v>5500000304</v>
      </c>
      <c r="E305" t="str">
        <f t="shared" si="13"/>
        <v>Целевая статья 304</v>
      </c>
    </row>
    <row r="306" spans="1:5" x14ac:dyDescent="0.25">
      <c r="A306" t="s">
        <v>2279</v>
      </c>
      <c r="B306" t="s">
        <v>2280</v>
      </c>
      <c r="C306">
        <f t="shared" si="14"/>
        <v>305</v>
      </c>
      <c r="D306" t="str">
        <f t="shared" si="12"/>
        <v>5500000305</v>
      </c>
      <c r="E306" t="str">
        <f t="shared" si="13"/>
        <v>Целевая статья 305</v>
      </c>
    </row>
    <row r="307" spans="1:5" x14ac:dyDescent="0.25">
      <c r="A307" t="s">
        <v>2281</v>
      </c>
      <c r="B307" t="s">
        <v>2282</v>
      </c>
      <c r="C307">
        <f t="shared" si="14"/>
        <v>306</v>
      </c>
      <c r="D307" t="str">
        <f t="shared" si="12"/>
        <v>5500000306</v>
      </c>
      <c r="E307" t="str">
        <f t="shared" si="13"/>
        <v>Целевая статья 306</v>
      </c>
    </row>
    <row r="308" spans="1:5" x14ac:dyDescent="0.25">
      <c r="A308" t="s">
        <v>2283</v>
      </c>
      <c r="B308" t="s">
        <v>298</v>
      </c>
      <c r="C308">
        <f t="shared" si="14"/>
        <v>307</v>
      </c>
      <c r="D308" t="str">
        <f t="shared" si="12"/>
        <v>5500000307</v>
      </c>
      <c r="E308" t="str">
        <f t="shared" si="13"/>
        <v>Целевая статья 307</v>
      </c>
    </row>
    <row r="309" spans="1:5" x14ac:dyDescent="0.25">
      <c r="A309" t="s">
        <v>1941</v>
      </c>
      <c r="B309" t="s">
        <v>1942</v>
      </c>
      <c r="C309">
        <f t="shared" si="14"/>
        <v>308</v>
      </c>
      <c r="D309" t="str">
        <f t="shared" si="12"/>
        <v>5600000308</v>
      </c>
      <c r="E309" t="str">
        <f t="shared" si="13"/>
        <v>Целевая статья 308</v>
      </c>
    </row>
    <row r="310" spans="1:5" x14ac:dyDescent="0.25">
      <c r="A310" t="s">
        <v>1965</v>
      </c>
      <c r="B310" t="s">
        <v>1966</v>
      </c>
      <c r="C310">
        <f t="shared" si="14"/>
        <v>309</v>
      </c>
      <c r="D310" t="str">
        <f t="shared" si="12"/>
        <v>5600000309</v>
      </c>
      <c r="E310" t="str">
        <f t="shared" si="13"/>
        <v>Целевая статья 309</v>
      </c>
    </row>
    <row r="311" spans="1:5" x14ac:dyDescent="0.25">
      <c r="A311" t="s">
        <v>1857</v>
      </c>
      <c r="B311" t="s">
        <v>1858</v>
      </c>
      <c r="C311">
        <f t="shared" si="14"/>
        <v>310</v>
      </c>
      <c r="D311" t="str">
        <f t="shared" si="12"/>
        <v>5600000310</v>
      </c>
      <c r="E311" t="str">
        <f t="shared" si="13"/>
        <v>Целевая статья 310</v>
      </c>
    </row>
    <row r="312" spans="1:5" x14ac:dyDescent="0.25">
      <c r="A312" t="s">
        <v>128</v>
      </c>
      <c r="B312" t="s">
        <v>129</v>
      </c>
      <c r="C312">
        <f t="shared" si="14"/>
        <v>311</v>
      </c>
      <c r="D312" t="str">
        <f t="shared" si="12"/>
        <v>5600000311</v>
      </c>
      <c r="E312" t="str">
        <f t="shared" si="13"/>
        <v>Целевая статья 311</v>
      </c>
    </row>
    <row r="313" spans="1:5" x14ac:dyDescent="0.25">
      <c r="A313" t="s">
        <v>130</v>
      </c>
      <c r="B313" t="s">
        <v>131</v>
      </c>
      <c r="C313">
        <f t="shared" si="14"/>
        <v>312</v>
      </c>
      <c r="D313" t="str">
        <f t="shared" si="12"/>
        <v>5600000312</v>
      </c>
      <c r="E313" t="str">
        <f t="shared" si="13"/>
        <v>Целевая статья 312</v>
      </c>
    </row>
    <row r="314" spans="1:5" x14ac:dyDescent="0.25">
      <c r="A314" t="s">
        <v>1510</v>
      </c>
      <c r="B314" t="s">
        <v>1511</v>
      </c>
      <c r="C314">
        <f t="shared" si="14"/>
        <v>313</v>
      </c>
      <c r="D314" t="str">
        <f t="shared" si="12"/>
        <v>5600000313</v>
      </c>
      <c r="E314" t="str">
        <f t="shared" si="13"/>
        <v>Целевая статья 313</v>
      </c>
    </row>
    <row r="315" spans="1:5" x14ac:dyDescent="0.25">
      <c r="A315" t="s">
        <v>1926</v>
      </c>
      <c r="B315" t="s">
        <v>257</v>
      </c>
      <c r="C315">
        <f t="shared" si="14"/>
        <v>314</v>
      </c>
      <c r="D315" t="str">
        <f t="shared" si="12"/>
        <v>5600000314</v>
      </c>
      <c r="E315" t="str">
        <f t="shared" si="13"/>
        <v>Целевая статья 314</v>
      </c>
    </row>
    <row r="316" spans="1:5" x14ac:dyDescent="0.25">
      <c r="A316" t="s">
        <v>1927</v>
      </c>
      <c r="B316" t="s">
        <v>218</v>
      </c>
      <c r="C316">
        <f t="shared" si="14"/>
        <v>315</v>
      </c>
      <c r="D316" t="str">
        <f t="shared" si="12"/>
        <v>5600000315</v>
      </c>
      <c r="E316" t="str">
        <f t="shared" si="13"/>
        <v>Целевая статья 315</v>
      </c>
    </row>
    <row r="317" spans="1:5" x14ac:dyDescent="0.25">
      <c r="A317" t="s">
        <v>1928</v>
      </c>
      <c r="B317" t="s">
        <v>267</v>
      </c>
      <c r="C317">
        <f t="shared" si="14"/>
        <v>316</v>
      </c>
      <c r="D317" t="str">
        <f t="shared" si="12"/>
        <v>5600000316</v>
      </c>
      <c r="E317" t="str">
        <f t="shared" si="13"/>
        <v>Целевая статья 316</v>
      </c>
    </row>
    <row r="318" spans="1:5" x14ac:dyDescent="0.25">
      <c r="A318" t="s">
        <v>1936</v>
      </c>
      <c r="B318" t="s">
        <v>298</v>
      </c>
      <c r="C318">
        <f t="shared" si="14"/>
        <v>317</v>
      </c>
      <c r="D318" t="str">
        <f t="shared" si="12"/>
        <v>5600000317</v>
      </c>
      <c r="E318" t="str">
        <f t="shared" si="13"/>
        <v>Целевая статья 317</v>
      </c>
    </row>
    <row r="319" spans="1:5" x14ac:dyDescent="0.25">
      <c r="A319" t="s">
        <v>1977</v>
      </c>
      <c r="B319" t="s">
        <v>578</v>
      </c>
      <c r="C319">
        <f t="shared" si="14"/>
        <v>318</v>
      </c>
      <c r="D319" t="str">
        <f t="shared" si="12"/>
        <v>5600000318</v>
      </c>
      <c r="E319" t="str">
        <f t="shared" si="13"/>
        <v>Целевая статья 318</v>
      </c>
    </row>
    <row r="320" spans="1:5" x14ac:dyDescent="0.25">
      <c r="A320" t="s">
        <v>1969</v>
      </c>
      <c r="B320" t="s">
        <v>1970</v>
      </c>
      <c r="C320">
        <f t="shared" si="14"/>
        <v>319</v>
      </c>
      <c r="D320" t="str">
        <f t="shared" si="12"/>
        <v>5600000319</v>
      </c>
      <c r="E320" t="str">
        <f t="shared" si="13"/>
        <v>Целевая статья 319</v>
      </c>
    </row>
    <row r="321" spans="1:5" x14ac:dyDescent="0.25">
      <c r="A321" t="s">
        <v>1978</v>
      </c>
      <c r="B321" t="s">
        <v>1979</v>
      </c>
      <c r="C321">
        <f t="shared" si="14"/>
        <v>320</v>
      </c>
      <c r="D321" t="str">
        <f t="shared" si="12"/>
        <v>5600000320</v>
      </c>
      <c r="E321" t="str">
        <f t="shared" si="13"/>
        <v>Целевая статья 320</v>
      </c>
    </row>
    <row r="322" spans="1:5" x14ac:dyDescent="0.25">
      <c r="A322" t="s">
        <v>1933</v>
      </c>
      <c r="B322" t="s">
        <v>1934</v>
      </c>
      <c r="C322">
        <f t="shared" si="14"/>
        <v>321</v>
      </c>
      <c r="D322" t="str">
        <f t="shared" si="12"/>
        <v>5600000321</v>
      </c>
      <c r="E322" t="str">
        <f t="shared" si="13"/>
        <v>Целевая статья 321</v>
      </c>
    </row>
    <row r="323" spans="1:5" x14ac:dyDescent="0.25">
      <c r="A323" t="s">
        <v>1963</v>
      </c>
      <c r="B323" t="s">
        <v>1964</v>
      </c>
      <c r="C323">
        <f t="shared" si="14"/>
        <v>322</v>
      </c>
      <c r="D323" t="str">
        <f t="shared" ref="D323:D386" si="15">LEFT(A323,2)&amp;RIGHT("00000000"&amp;C323,8)</f>
        <v>5600000322</v>
      </c>
      <c r="E323" t="str">
        <f t="shared" ref="E323:E386" si="16">"Целевая статья "&amp;C323</f>
        <v>Целевая статья 322</v>
      </c>
    </row>
    <row r="324" spans="1:5" x14ac:dyDescent="0.25">
      <c r="A324" t="s">
        <v>1947</v>
      </c>
      <c r="B324" t="s">
        <v>1948</v>
      </c>
      <c r="C324">
        <f t="shared" ref="C324:C387" si="17">+C323+1</f>
        <v>323</v>
      </c>
      <c r="D324" t="str">
        <f t="shared" si="15"/>
        <v>5600000323</v>
      </c>
      <c r="E324" t="str">
        <f t="shared" si="16"/>
        <v>Целевая статья 323</v>
      </c>
    </row>
    <row r="325" spans="1:5" x14ac:dyDescent="0.25">
      <c r="A325" t="s">
        <v>1951</v>
      </c>
      <c r="B325" t="s">
        <v>1952</v>
      </c>
      <c r="C325">
        <f t="shared" si="17"/>
        <v>324</v>
      </c>
      <c r="D325" t="str">
        <f t="shared" si="15"/>
        <v>5600000324</v>
      </c>
      <c r="E325" t="str">
        <f t="shared" si="16"/>
        <v>Целевая статья 324</v>
      </c>
    </row>
    <row r="326" spans="1:5" x14ac:dyDescent="0.25">
      <c r="A326" t="s">
        <v>1957</v>
      </c>
      <c r="B326" t="s">
        <v>1958</v>
      </c>
      <c r="C326">
        <f t="shared" si="17"/>
        <v>325</v>
      </c>
      <c r="D326" t="str">
        <f t="shared" si="15"/>
        <v>5600000325</v>
      </c>
      <c r="E326" t="str">
        <f t="shared" si="16"/>
        <v>Целевая статья 325</v>
      </c>
    </row>
    <row r="327" spans="1:5" x14ac:dyDescent="0.25">
      <c r="A327" t="s">
        <v>1959</v>
      </c>
      <c r="B327" t="s">
        <v>1960</v>
      </c>
      <c r="C327">
        <f t="shared" si="17"/>
        <v>326</v>
      </c>
      <c r="D327" t="str">
        <f t="shared" si="15"/>
        <v>5600000326</v>
      </c>
      <c r="E327" t="str">
        <f t="shared" si="16"/>
        <v>Целевая статья 326</v>
      </c>
    </row>
    <row r="328" spans="1:5" x14ac:dyDescent="0.25">
      <c r="A328" t="s">
        <v>1170</v>
      </c>
      <c r="B328" t="s">
        <v>1171</v>
      </c>
      <c r="C328">
        <f t="shared" si="17"/>
        <v>327</v>
      </c>
      <c r="D328" t="str">
        <f t="shared" si="15"/>
        <v>5600000327</v>
      </c>
      <c r="E328" t="str">
        <f t="shared" si="16"/>
        <v>Целевая статья 327</v>
      </c>
    </row>
    <row r="329" spans="1:5" x14ac:dyDescent="0.25">
      <c r="A329" t="s">
        <v>1172</v>
      </c>
      <c r="B329" t="s">
        <v>1173</v>
      </c>
      <c r="C329">
        <f t="shared" si="17"/>
        <v>328</v>
      </c>
      <c r="D329" t="str">
        <f t="shared" si="15"/>
        <v>5600000328</v>
      </c>
      <c r="E329" t="str">
        <f t="shared" si="16"/>
        <v>Целевая статья 328</v>
      </c>
    </row>
    <row r="330" spans="1:5" x14ac:dyDescent="0.25">
      <c r="A330" t="s">
        <v>612</v>
      </c>
      <c r="B330" t="s">
        <v>613</v>
      </c>
      <c r="C330">
        <f t="shared" si="17"/>
        <v>329</v>
      </c>
      <c r="D330" t="str">
        <f t="shared" si="15"/>
        <v>5700000329</v>
      </c>
      <c r="E330" t="str">
        <f t="shared" si="16"/>
        <v>Целевая статья 329</v>
      </c>
    </row>
    <row r="331" spans="1:5" x14ac:dyDescent="0.25">
      <c r="A331" t="s">
        <v>626</v>
      </c>
      <c r="B331" t="s">
        <v>627</v>
      </c>
      <c r="C331">
        <f t="shared" si="17"/>
        <v>330</v>
      </c>
      <c r="D331" t="str">
        <f t="shared" si="15"/>
        <v>5700000330</v>
      </c>
      <c r="E331" t="str">
        <f t="shared" si="16"/>
        <v>Целевая статья 330</v>
      </c>
    </row>
    <row r="332" spans="1:5" x14ac:dyDescent="0.25">
      <c r="A332" t="s">
        <v>618</v>
      </c>
      <c r="B332" t="s">
        <v>619</v>
      </c>
      <c r="C332">
        <f t="shared" si="17"/>
        <v>331</v>
      </c>
      <c r="D332" t="str">
        <f t="shared" si="15"/>
        <v>5700000331</v>
      </c>
      <c r="E332" t="str">
        <f t="shared" si="16"/>
        <v>Целевая статья 331</v>
      </c>
    </row>
    <row r="333" spans="1:5" x14ac:dyDescent="0.25">
      <c r="A333" t="s">
        <v>689</v>
      </c>
      <c r="B333" t="s">
        <v>690</v>
      </c>
      <c r="C333">
        <f t="shared" si="17"/>
        <v>332</v>
      </c>
      <c r="D333" t="str">
        <f t="shared" si="15"/>
        <v>5700000332</v>
      </c>
      <c r="E333" t="str">
        <f t="shared" si="16"/>
        <v>Целевая статья 332</v>
      </c>
    </row>
    <row r="334" spans="1:5" x14ac:dyDescent="0.25">
      <c r="A334" t="s">
        <v>630</v>
      </c>
      <c r="B334" t="s">
        <v>631</v>
      </c>
      <c r="C334">
        <f t="shared" si="17"/>
        <v>333</v>
      </c>
      <c r="D334" t="str">
        <f t="shared" si="15"/>
        <v>5700000333</v>
      </c>
      <c r="E334" t="str">
        <f t="shared" si="16"/>
        <v>Целевая статья 333</v>
      </c>
    </row>
    <row r="335" spans="1:5" x14ac:dyDescent="0.25">
      <c r="A335" t="s">
        <v>637</v>
      </c>
      <c r="B335" t="s">
        <v>631</v>
      </c>
      <c r="C335">
        <f t="shared" si="17"/>
        <v>334</v>
      </c>
      <c r="D335" t="str">
        <f t="shared" si="15"/>
        <v>5700000334</v>
      </c>
      <c r="E335" t="str">
        <f t="shared" si="16"/>
        <v>Целевая статья 334</v>
      </c>
    </row>
    <row r="336" spans="1:5" x14ac:dyDescent="0.25">
      <c r="A336" t="s">
        <v>634</v>
      </c>
      <c r="B336" t="s">
        <v>631</v>
      </c>
      <c r="C336">
        <f t="shared" si="17"/>
        <v>335</v>
      </c>
      <c r="D336" t="str">
        <f t="shared" si="15"/>
        <v>5700000335</v>
      </c>
      <c r="E336" t="str">
        <f t="shared" si="16"/>
        <v>Целевая статья 335</v>
      </c>
    </row>
    <row r="337" spans="1:5" x14ac:dyDescent="0.25">
      <c r="A337" t="s">
        <v>604</v>
      </c>
      <c r="B337" t="s">
        <v>605</v>
      </c>
      <c r="C337">
        <f t="shared" si="17"/>
        <v>336</v>
      </c>
      <c r="D337" t="str">
        <f t="shared" si="15"/>
        <v>5700000336</v>
      </c>
      <c r="E337" t="str">
        <f t="shared" si="16"/>
        <v>Целевая статья 336</v>
      </c>
    </row>
    <row r="338" spans="1:5" x14ac:dyDescent="0.25">
      <c r="A338" t="s">
        <v>1102</v>
      </c>
      <c r="B338" t="s">
        <v>1103</v>
      </c>
      <c r="C338">
        <f t="shared" si="17"/>
        <v>337</v>
      </c>
      <c r="D338" t="str">
        <f t="shared" si="15"/>
        <v>5700000337</v>
      </c>
      <c r="E338" t="str">
        <f t="shared" si="16"/>
        <v>Целевая статья 337</v>
      </c>
    </row>
    <row r="339" spans="1:5" x14ac:dyDescent="0.25">
      <c r="A339" t="s">
        <v>622</v>
      </c>
      <c r="B339" t="s">
        <v>623</v>
      </c>
      <c r="C339">
        <f t="shared" si="17"/>
        <v>338</v>
      </c>
      <c r="D339" t="str">
        <f t="shared" si="15"/>
        <v>5700000338</v>
      </c>
      <c r="E339" t="str">
        <f t="shared" si="16"/>
        <v>Целевая статья 338</v>
      </c>
    </row>
    <row r="340" spans="1:5" x14ac:dyDescent="0.25">
      <c r="A340" t="s">
        <v>599</v>
      </c>
      <c r="B340" t="s">
        <v>298</v>
      </c>
      <c r="C340">
        <f t="shared" si="17"/>
        <v>339</v>
      </c>
      <c r="D340" t="str">
        <f t="shared" si="15"/>
        <v>5700000339</v>
      </c>
      <c r="E340" t="str">
        <f t="shared" si="16"/>
        <v>Целевая статья 339</v>
      </c>
    </row>
    <row r="341" spans="1:5" x14ac:dyDescent="0.25">
      <c r="A341" t="s">
        <v>596</v>
      </c>
      <c r="B341" t="s">
        <v>257</v>
      </c>
      <c r="C341">
        <f t="shared" si="17"/>
        <v>340</v>
      </c>
      <c r="D341" t="str">
        <f t="shared" si="15"/>
        <v>5700000340</v>
      </c>
      <c r="E341" t="str">
        <f t="shared" si="16"/>
        <v>Целевая статья 340</v>
      </c>
    </row>
    <row r="342" spans="1:5" x14ac:dyDescent="0.25">
      <c r="A342" t="s">
        <v>597</v>
      </c>
      <c r="B342" t="s">
        <v>218</v>
      </c>
      <c r="C342">
        <f t="shared" si="17"/>
        <v>341</v>
      </c>
      <c r="D342" t="str">
        <f t="shared" si="15"/>
        <v>5700000341</v>
      </c>
      <c r="E342" t="str">
        <f t="shared" si="16"/>
        <v>Целевая статья 341</v>
      </c>
    </row>
    <row r="343" spans="1:5" x14ac:dyDescent="0.25">
      <c r="A343" t="s">
        <v>598</v>
      </c>
      <c r="B343" t="s">
        <v>267</v>
      </c>
      <c r="C343">
        <f t="shared" si="17"/>
        <v>342</v>
      </c>
      <c r="D343" t="str">
        <f t="shared" si="15"/>
        <v>5700000342</v>
      </c>
      <c r="E343" t="str">
        <f t="shared" si="16"/>
        <v>Целевая статья 342</v>
      </c>
    </row>
    <row r="344" spans="1:5" x14ac:dyDescent="0.25">
      <c r="A344" t="s">
        <v>353</v>
      </c>
      <c r="B344" t="s">
        <v>354</v>
      </c>
      <c r="C344">
        <f t="shared" si="17"/>
        <v>343</v>
      </c>
      <c r="D344" t="str">
        <f t="shared" si="15"/>
        <v>5800000343</v>
      </c>
      <c r="E344" t="str">
        <f t="shared" si="16"/>
        <v>Целевая статья 343</v>
      </c>
    </row>
    <row r="345" spans="1:5" x14ac:dyDescent="0.25">
      <c r="A345" t="s">
        <v>357</v>
      </c>
      <c r="B345" t="s">
        <v>358</v>
      </c>
      <c r="C345">
        <f t="shared" si="17"/>
        <v>344</v>
      </c>
      <c r="D345" t="str">
        <f t="shared" si="15"/>
        <v>5800000344</v>
      </c>
      <c r="E345" t="str">
        <f t="shared" si="16"/>
        <v>Целевая статья 344</v>
      </c>
    </row>
    <row r="346" spans="1:5" x14ac:dyDescent="0.25">
      <c r="A346" t="s">
        <v>359</v>
      </c>
      <c r="B346" t="s">
        <v>360</v>
      </c>
      <c r="C346">
        <f t="shared" si="17"/>
        <v>345</v>
      </c>
      <c r="D346" t="str">
        <f t="shared" si="15"/>
        <v>5800000345</v>
      </c>
      <c r="E346" t="str">
        <f t="shared" si="16"/>
        <v>Целевая статья 345</v>
      </c>
    </row>
    <row r="347" spans="1:5" x14ac:dyDescent="0.25">
      <c r="A347" t="s">
        <v>363</v>
      </c>
      <c r="B347" t="s">
        <v>364</v>
      </c>
      <c r="C347">
        <f t="shared" si="17"/>
        <v>346</v>
      </c>
      <c r="D347" t="str">
        <f t="shared" si="15"/>
        <v>5800000346</v>
      </c>
      <c r="E347" t="str">
        <f t="shared" si="16"/>
        <v>Целевая статья 346</v>
      </c>
    </row>
    <row r="348" spans="1:5" x14ac:dyDescent="0.25">
      <c r="A348" t="s">
        <v>367</v>
      </c>
      <c r="B348" t="s">
        <v>368</v>
      </c>
      <c r="C348">
        <f t="shared" si="17"/>
        <v>347</v>
      </c>
      <c r="D348" t="str">
        <f t="shared" si="15"/>
        <v>5800000347</v>
      </c>
      <c r="E348" t="str">
        <f t="shared" si="16"/>
        <v>Целевая статья 347</v>
      </c>
    </row>
    <row r="349" spans="1:5" x14ac:dyDescent="0.25">
      <c r="A349" t="s">
        <v>371</v>
      </c>
      <c r="B349" t="s">
        <v>372</v>
      </c>
      <c r="C349">
        <f t="shared" si="17"/>
        <v>348</v>
      </c>
      <c r="D349" t="str">
        <f t="shared" si="15"/>
        <v>5800000348</v>
      </c>
      <c r="E349" t="str">
        <f t="shared" si="16"/>
        <v>Целевая статья 348</v>
      </c>
    </row>
    <row r="350" spans="1:5" x14ac:dyDescent="0.25">
      <c r="A350" t="s">
        <v>373</v>
      </c>
      <c r="B350" t="s">
        <v>374</v>
      </c>
      <c r="C350">
        <f t="shared" si="17"/>
        <v>349</v>
      </c>
      <c r="D350" t="str">
        <f t="shared" si="15"/>
        <v>5800000349</v>
      </c>
      <c r="E350" t="str">
        <f t="shared" si="16"/>
        <v>Целевая статья 349</v>
      </c>
    </row>
    <row r="351" spans="1:5" x14ac:dyDescent="0.25">
      <c r="A351" t="s">
        <v>436</v>
      </c>
      <c r="B351" t="s">
        <v>437</v>
      </c>
      <c r="C351">
        <f t="shared" si="17"/>
        <v>350</v>
      </c>
      <c r="D351" t="str">
        <f t="shared" si="15"/>
        <v>5800000350</v>
      </c>
      <c r="E351" t="str">
        <f t="shared" si="16"/>
        <v>Целевая статья 350</v>
      </c>
    </row>
    <row r="352" spans="1:5" x14ac:dyDescent="0.25">
      <c r="A352" t="s">
        <v>440</v>
      </c>
      <c r="B352" t="s">
        <v>441</v>
      </c>
      <c r="C352">
        <f t="shared" si="17"/>
        <v>351</v>
      </c>
      <c r="D352" t="str">
        <f t="shared" si="15"/>
        <v>5800000351</v>
      </c>
      <c r="E352" t="str">
        <f t="shared" si="16"/>
        <v>Целевая статья 351</v>
      </c>
    </row>
    <row r="353" spans="1:5" x14ac:dyDescent="0.25">
      <c r="A353" t="s">
        <v>432</v>
      </c>
      <c r="B353" t="s">
        <v>433</v>
      </c>
      <c r="C353">
        <f t="shared" si="17"/>
        <v>352</v>
      </c>
      <c r="D353" t="str">
        <f t="shared" si="15"/>
        <v>5800000352</v>
      </c>
      <c r="E353" t="str">
        <f t="shared" si="16"/>
        <v>Целевая статья 352</v>
      </c>
    </row>
    <row r="354" spans="1:5" x14ac:dyDescent="0.25">
      <c r="A354" t="s">
        <v>379</v>
      </c>
      <c r="B354" t="s">
        <v>380</v>
      </c>
      <c r="C354">
        <f t="shared" si="17"/>
        <v>353</v>
      </c>
      <c r="D354" t="str">
        <f t="shared" si="15"/>
        <v>5800000353</v>
      </c>
      <c r="E354" t="str">
        <f t="shared" si="16"/>
        <v>Целевая статья 353</v>
      </c>
    </row>
    <row r="355" spans="1:5" x14ac:dyDescent="0.25">
      <c r="A355" t="s">
        <v>428</v>
      </c>
      <c r="B355" t="s">
        <v>429</v>
      </c>
      <c r="C355">
        <f t="shared" si="17"/>
        <v>354</v>
      </c>
      <c r="D355" t="str">
        <f t="shared" si="15"/>
        <v>5800000354</v>
      </c>
      <c r="E355" t="str">
        <f t="shared" si="16"/>
        <v>Целевая статья 354</v>
      </c>
    </row>
    <row r="356" spans="1:5" x14ac:dyDescent="0.25">
      <c r="A356" t="s">
        <v>385</v>
      </c>
      <c r="B356" t="s">
        <v>386</v>
      </c>
      <c r="C356">
        <f t="shared" si="17"/>
        <v>355</v>
      </c>
      <c r="D356" t="str">
        <f t="shared" si="15"/>
        <v>5800000355</v>
      </c>
      <c r="E356" t="str">
        <f t="shared" si="16"/>
        <v>Целевая статья 355</v>
      </c>
    </row>
    <row r="357" spans="1:5" x14ac:dyDescent="0.25">
      <c r="A357" t="s">
        <v>387</v>
      </c>
      <c r="B357" t="s">
        <v>388</v>
      </c>
      <c r="C357">
        <f t="shared" si="17"/>
        <v>356</v>
      </c>
      <c r="D357" t="str">
        <f t="shared" si="15"/>
        <v>5800000356</v>
      </c>
      <c r="E357" t="str">
        <f t="shared" si="16"/>
        <v>Целевая статья 356</v>
      </c>
    </row>
    <row r="358" spans="1:5" x14ac:dyDescent="0.25">
      <c r="A358" t="s">
        <v>393</v>
      </c>
      <c r="B358" t="s">
        <v>394</v>
      </c>
      <c r="C358">
        <f t="shared" si="17"/>
        <v>357</v>
      </c>
      <c r="D358" t="str">
        <f t="shared" si="15"/>
        <v>5800000357</v>
      </c>
      <c r="E358" t="str">
        <f t="shared" si="16"/>
        <v>Целевая статья 357</v>
      </c>
    </row>
    <row r="359" spans="1:5" x14ac:dyDescent="0.25">
      <c r="A359" t="s">
        <v>399</v>
      </c>
      <c r="B359" t="s">
        <v>400</v>
      </c>
      <c r="C359">
        <f t="shared" si="17"/>
        <v>358</v>
      </c>
      <c r="D359" t="str">
        <f t="shared" si="15"/>
        <v>5800000358</v>
      </c>
      <c r="E359" t="str">
        <f t="shared" si="16"/>
        <v>Целевая статья 358</v>
      </c>
    </row>
    <row r="360" spans="1:5" x14ac:dyDescent="0.25">
      <c r="A360" t="s">
        <v>401</v>
      </c>
      <c r="B360" t="s">
        <v>402</v>
      </c>
      <c r="C360">
        <f t="shared" si="17"/>
        <v>359</v>
      </c>
      <c r="D360" t="str">
        <f t="shared" si="15"/>
        <v>5800000359</v>
      </c>
      <c r="E360" t="str">
        <f t="shared" si="16"/>
        <v>Целевая статья 359</v>
      </c>
    </row>
    <row r="361" spans="1:5" x14ac:dyDescent="0.25">
      <c r="A361" t="s">
        <v>346</v>
      </c>
      <c r="B361" t="s">
        <v>298</v>
      </c>
      <c r="C361">
        <f t="shared" si="17"/>
        <v>360</v>
      </c>
      <c r="D361" t="str">
        <f t="shared" si="15"/>
        <v>5800000360</v>
      </c>
      <c r="E361" t="str">
        <f t="shared" si="16"/>
        <v>Целевая статья 360</v>
      </c>
    </row>
    <row r="362" spans="1:5" x14ac:dyDescent="0.25">
      <c r="A362" t="s">
        <v>1248</v>
      </c>
      <c r="B362" t="s">
        <v>1249</v>
      </c>
      <c r="C362">
        <f t="shared" si="17"/>
        <v>361</v>
      </c>
      <c r="D362" t="str">
        <f t="shared" si="15"/>
        <v>5800000361</v>
      </c>
      <c r="E362" t="str">
        <f t="shared" si="16"/>
        <v>Целевая статья 361</v>
      </c>
    </row>
    <row r="363" spans="1:5" x14ac:dyDescent="0.25">
      <c r="A363" t="s">
        <v>323</v>
      </c>
      <c r="B363" t="s">
        <v>257</v>
      </c>
      <c r="C363">
        <f t="shared" si="17"/>
        <v>362</v>
      </c>
      <c r="D363" t="str">
        <f t="shared" si="15"/>
        <v>5800000362</v>
      </c>
      <c r="E363" t="str">
        <f t="shared" si="16"/>
        <v>Целевая статья 362</v>
      </c>
    </row>
    <row r="364" spans="1:5" x14ac:dyDescent="0.25">
      <c r="A364" t="s">
        <v>409</v>
      </c>
      <c r="B364" t="s">
        <v>410</v>
      </c>
      <c r="C364">
        <f t="shared" si="17"/>
        <v>363</v>
      </c>
      <c r="D364" t="str">
        <f t="shared" si="15"/>
        <v>5800000363</v>
      </c>
      <c r="E364" t="str">
        <f t="shared" si="16"/>
        <v>Целевая статья 363</v>
      </c>
    </row>
    <row r="365" spans="1:5" x14ac:dyDescent="0.25">
      <c r="A365" t="s">
        <v>324</v>
      </c>
      <c r="B365" t="s">
        <v>218</v>
      </c>
      <c r="C365">
        <f t="shared" si="17"/>
        <v>364</v>
      </c>
      <c r="D365" t="str">
        <f t="shared" si="15"/>
        <v>5800000364</v>
      </c>
      <c r="E365" t="str">
        <f t="shared" si="16"/>
        <v>Целевая статья 364</v>
      </c>
    </row>
    <row r="366" spans="1:5" x14ac:dyDescent="0.25">
      <c r="A366" t="s">
        <v>411</v>
      </c>
      <c r="B366" t="s">
        <v>267</v>
      </c>
      <c r="C366">
        <f t="shared" si="17"/>
        <v>365</v>
      </c>
      <c r="D366" t="str">
        <f t="shared" si="15"/>
        <v>5800000365</v>
      </c>
      <c r="E366" t="str">
        <f t="shared" si="16"/>
        <v>Целевая статья 365</v>
      </c>
    </row>
    <row r="367" spans="1:5" x14ac:dyDescent="0.25">
      <c r="A367" t="s">
        <v>327</v>
      </c>
      <c r="B367" t="s">
        <v>55</v>
      </c>
      <c r="C367">
        <f t="shared" si="17"/>
        <v>366</v>
      </c>
      <c r="D367" t="str">
        <f t="shared" si="15"/>
        <v>5800000366</v>
      </c>
      <c r="E367" t="str">
        <f t="shared" si="16"/>
        <v>Целевая статья 366</v>
      </c>
    </row>
    <row r="368" spans="1:5" x14ac:dyDescent="0.25">
      <c r="A368" t="s">
        <v>412</v>
      </c>
      <c r="B368" t="s">
        <v>413</v>
      </c>
      <c r="C368">
        <f t="shared" si="17"/>
        <v>367</v>
      </c>
      <c r="D368" t="str">
        <f t="shared" si="15"/>
        <v>5800000367</v>
      </c>
      <c r="E368" t="str">
        <f t="shared" si="16"/>
        <v>Целевая статья 367</v>
      </c>
    </row>
    <row r="369" spans="1:5" x14ac:dyDescent="0.25">
      <c r="A369" t="s">
        <v>330</v>
      </c>
      <c r="B369" t="s">
        <v>331</v>
      </c>
      <c r="C369">
        <f t="shared" si="17"/>
        <v>368</v>
      </c>
      <c r="D369" t="str">
        <f t="shared" si="15"/>
        <v>5800000368</v>
      </c>
      <c r="E369" t="str">
        <f t="shared" si="16"/>
        <v>Целевая статья 368</v>
      </c>
    </row>
    <row r="370" spans="1:5" x14ac:dyDescent="0.25">
      <c r="A370" t="s">
        <v>693</v>
      </c>
      <c r="B370" t="s">
        <v>694</v>
      </c>
      <c r="C370">
        <f t="shared" si="17"/>
        <v>369</v>
      </c>
      <c r="D370" t="str">
        <f t="shared" si="15"/>
        <v>5800000369</v>
      </c>
      <c r="E370" t="str">
        <f t="shared" si="16"/>
        <v>Целевая статья 369</v>
      </c>
    </row>
    <row r="371" spans="1:5" x14ac:dyDescent="0.25">
      <c r="A371" t="s">
        <v>334</v>
      </c>
      <c r="B371" t="s">
        <v>335</v>
      </c>
      <c r="C371">
        <f t="shared" si="17"/>
        <v>370</v>
      </c>
      <c r="D371" t="str">
        <f t="shared" si="15"/>
        <v>5800000370</v>
      </c>
      <c r="E371" t="str">
        <f t="shared" si="16"/>
        <v>Целевая статья 370</v>
      </c>
    </row>
    <row r="372" spans="1:5" x14ac:dyDescent="0.25">
      <c r="A372" t="s">
        <v>336</v>
      </c>
      <c r="B372" t="s">
        <v>337</v>
      </c>
      <c r="C372">
        <f t="shared" si="17"/>
        <v>371</v>
      </c>
      <c r="D372" t="str">
        <f t="shared" si="15"/>
        <v>5800000371</v>
      </c>
      <c r="E372" t="str">
        <f t="shared" si="16"/>
        <v>Целевая статья 371</v>
      </c>
    </row>
    <row r="373" spans="1:5" x14ac:dyDescent="0.25">
      <c r="A373" t="s">
        <v>344</v>
      </c>
      <c r="B373" t="s">
        <v>345</v>
      </c>
      <c r="C373">
        <f t="shared" si="17"/>
        <v>372</v>
      </c>
      <c r="D373" t="str">
        <f t="shared" si="15"/>
        <v>5800000372</v>
      </c>
      <c r="E373" t="str">
        <f t="shared" si="16"/>
        <v>Целевая статья 372</v>
      </c>
    </row>
    <row r="374" spans="1:5" x14ac:dyDescent="0.25">
      <c r="A374" t="s">
        <v>418</v>
      </c>
      <c r="B374" t="s">
        <v>419</v>
      </c>
      <c r="C374">
        <f t="shared" si="17"/>
        <v>373</v>
      </c>
      <c r="D374" t="str">
        <f t="shared" si="15"/>
        <v>5800000373</v>
      </c>
      <c r="E374" t="str">
        <f t="shared" si="16"/>
        <v>Целевая статья 373</v>
      </c>
    </row>
    <row r="375" spans="1:5" x14ac:dyDescent="0.25">
      <c r="A375" t="s">
        <v>422</v>
      </c>
      <c r="B375" t="s">
        <v>423</v>
      </c>
      <c r="C375">
        <f t="shared" si="17"/>
        <v>374</v>
      </c>
      <c r="D375" t="str">
        <f t="shared" si="15"/>
        <v>5800000374</v>
      </c>
      <c r="E375" t="str">
        <f t="shared" si="16"/>
        <v>Целевая статья 374</v>
      </c>
    </row>
    <row r="376" spans="1:5" x14ac:dyDescent="0.25">
      <c r="A376" t="s">
        <v>2194</v>
      </c>
      <c r="B376" t="s">
        <v>2195</v>
      </c>
      <c r="C376">
        <f t="shared" si="17"/>
        <v>375</v>
      </c>
      <c r="D376" t="str">
        <f t="shared" si="15"/>
        <v>5900000375</v>
      </c>
      <c r="E376" t="str">
        <f t="shared" si="16"/>
        <v>Целевая статья 375</v>
      </c>
    </row>
    <row r="377" spans="1:5" x14ac:dyDescent="0.25">
      <c r="A377" t="s">
        <v>2196</v>
      </c>
      <c r="B377" t="s">
        <v>2197</v>
      </c>
      <c r="C377">
        <f t="shared" si="17"/>
        <v>376</v>
      </c>
      <c r="D377" t="str">
        <f t="shared" si="15"/>
        <v>5900000376</v>
      </c>
      <c r="E377" t="str">
        <f t="shared" si="16"/>
        <v>Целевая статья 376</v>
      </c>
    </row>
    <row r="378" spans="1:5" x14ac:dyDescent="0.25">
      <c r="A378" t="s">
        <v>2198</v>
      </c>
      <c r="B378" t="s">
        <v>2199</v>
      </c>
      <c r="C378">
        <f t="shared" si="17"/>
        <v>377</v>
      </c>
      <c r="D378" t="str">
        <f t="shared" si="15"/>
        <v>5900000377</v>
      </c>
      <c r="E378" t="str">
        <f t="shared" si="16"/>
        <v>Целевая статья 377</v>
      </c>
    </row>
    <row r="379" spans="1:5" x14ac:dyDescent="0.25">
      <c r="A379" t="s">
        <v>2200</v>
      </c>
      <c r="B379" t="s">
        <v>2201</v>
      </c>
      <c r="C379">
        <f t="shared" si="17"/>
        <v>378</v>
      </c>
      <c r="D379" t="str">
        <f t="shared" si="15"/>
        <v>5900000378</v>
      </c>
      <c r="E379" t="str">
        <f t="shared" si="16"/>
        <v>Целевая статья 378</v>
      </c>
    </row>
    <row r="380" spans="1:5" x14ac:dyDescent="0.25">
      <c r="A380" t="s">
        <v>2217</v>
      </c>
      <c r="B380" t="s">
        <v>298</v>
      </c>
      <c r="C380">
        <f t="shared" si="17"/>
        <v>379</v>
      </c>
      <c r="D380" t="str">
        <f t="shared" si="15"/>
        <v>5900000379</v>
      </c>
      <c r="E380" t="str">
        <f t="shared" si="16"/>
        <v>Целевая статья 379</v>
      </c>
    </row>
    <row r="381" spans="1:5" x14ac:dyDescent="0.25">
      <c r="A381" t="s">
        <v>2218</v>
      </c>
      <c r="B381" t="s">
        <v>2219</v>
      </c>
      <c r="C381">
        <f t="shared" si="17"/>
        <v>380</v>
      </c>
      <c r="D381" t="str">
        <f t="shared" si="15"/>
        <v>5900000380</v>
      </c>
      <c r="E381" t="str">
        <f t="shared" si="16"/>
        <v>Целевая статья 380</v>
      </c>
    </row>
    <row r="382" spans="1:5" x14ac:dyDescent="0.25">
      <c r="A382" t="s">
        <v>2204</v>
      </c>
      <c r="B382" t="s">
        <v>2205</v>
      </c>
      <c r="C382">
        <f t="shared" si="17"/>
        <v>381</v>
      </c>
      <c r="D382" t="str">
        <f t="shared" si="15"/>
        <v>5900000381</v>
      </c>
      <c r="E382" t="str">
        <f t="shared" si="16"/>
        <v>Целевая статья 381</v>
      </c>
    </row>
    <row r="383" spans="1:5" x14ac:dyDescent="0.25">
      <c r="A383" t="s">
        <v>2206</v>
      </c>
      <c r="B383" t="s">
        <v>2207</v>
      </c>
      <c r="C383">
        <f t="shared" si="17"/>
        <v>382</v>
      </c>
      <c r="D383" t="str">
        <f t="shared" si="15"/>
        <v>5900000382</v>
      </c>
      <c r="E383" t="str">
        <f t="shared" si="16"/>
        <v>Целевая статья 382</v>
      </c>
    </row>
    <row r="384" spans="1:5" x14ac:dyDescent="0.25">
      <c r="A384" t="s">
        <v>2208</v>
      </c>
      <c r="B384" t="s">
        <v>2209</v>
      </c>
      <c r="C384">
        <f t="shared" si="17"/>
        <v>383</v>
      </c>
      <c r="D384" t="str">
        <f t="shared" si="15"/>
        <v>5900000383</v>
      </c>
      <c r="E384" t="str">
        <f t="shared" si="16"/>
        <v>Целевая статья 383</v>
      </c>
    </row>
    <row r="385" spans="1:5" x14ac:dyDescent="0.25">
      <c r="A385" t="s">
        <v>2210</v>
      </c>
      <c r="B385" t="s">
        <v>2211</v>
      </c>
      <c r="C385">
        <f t="shared" si="17"/>
        <v>384</v>
      </c>
      <c r="D385" t="str">
        <f t="shared" si="15"/>
        <v>5900000384</v>
      </c>
      <c r="E385" t="str">
        <f t="shared" si="16"/>
        <v>Целевая статья 384</v>
      </c>
    </row>
    <row r="386" spans="1:5" x14ac:dyDescent="0.25">
      <c r="A386" t="s">
        <v>2216</v>
      </c>
      <c r="B386" t="s">
        <v>2199</v>
      </c>
      <c r="C386">
        <f t="shared" si="17"/>
        <v>385</v>
      </c>
      <c r="D386" t="str">
        <f t="shared" si="15"/>
        <v>5900000385</v>
      </c>
      <c r="E386" t="str">
        <f t="shared" si="16"/>
        <v>Целевая статья 385</v>
      </c>
    </row>
    <row r="387" spans="1:5" x14ac:dyDescent="0.25">
      <c r="A387" t="s">
        <v>2220</v>
      </c>
      <c r="B387" t="s">
        <v>218</v>
      </c>
      <c r="C387">
        <f t="shared" si="17"/>
        <v>386</v>
      </c>
      <c r="D387" t="str">
        <f t="shared" ref="D387:D450" si="18">LEFT(A387,2)&amp;RIGHT("00000000"&amp;C387,8)</f>
        <v>5900000386</v>
      </c>
      <c r="E387" t="str">
        <f t="shared" ref="E387:E450" si="19">"Целевая статья "&amp;C387</f>
        <v>Целевая статья 386</v>
      </c>
    </row>
    <row r="388" spans="1:5" x14ac:dyDescent="0.25">
      <c r="A388" t="s">
        <v>817</v>
      </c>
      <c r="B388" t="s">
        <v>818</v>
      </c>
      <c r="C388">
        <f t="shared" ref="C388:C451" si="20">+C387+1</f>
        <v>387</v>
      </c>
      <c r="D388" t="str">
        <f t="shared" si="18"/>
        <v>6000000387</v>
      </c>
      <c r="E388" t="str">
        <f t="shared" si="19"/>
        <v>Целевая статья 387</v>
      </c>
    </row>
    <row r="389" spans="1:5" x14ac:dyDescent="0.25">
      <c r="A389" t="s">
        <v>790</v>
      </c>
      <c r="B389" t="s">
        <v>791</v>
      </c>
      <c r="C389">
        <f t="shared" si="20"/>
        <v>388</v>
      </c>
      <c r="D389" t="str">
        <f t="shared" si="18"/>
        <v>6000000388</v>
      </c>
      <c r="E389" t="str">
        <f t="shared" si="19"/>
        <v>Целевая статья 388</v>
      </c>
    </row>
    <row r="390" spans="1:5" x14ac:dyDescent="0.25">
      <c r="A390" t="s">
        <v>792</v>
      </c>
      <c r="B390" t="s">
        <v>793</v>
      </c>
      <c r="C390">
        <f t="shared" si="20"/>
        <v>389</v>
      </c>
      <c r="D390" t="str">
        <f t="shared" si="18"/>
        <v>6000000389</v>
      </c>
      <c r="E390" t="str">
        <f t="shared" si="19"/>
        <v>Целевая статья 389</v>
      </c>
    </row>
    <row r="391" spans="1:5" x14ac:dyDescent="0.25">
      <c r="A391" t="s">
        <v>794</v>
      </c>
      <c r="B391" t="s">
        <v>795</v>
      </c>
      <c r="C391">
        <f t="shared" si="20"/>
        <v>390</v>
      </c>
      <c r="D391" t="str">
        <f t="shared" si="18"/>
        <v>6000000390</v>
      </c>
      <c r="E391" t="str">
        <f t="shared" si="19"/>
        <v>Целевая статья 390</v>
      </c>
    </row>
    <row r="392" spans="1:5" x14ac:dyDescent="0.25">
      <c r="A392" t="s">
        <v>754</v>
      </c>
      <c r="B392" t="s">
        <v>755</v>
      </c>
      <c r="C392">
        <f t="shared" si="20"/>
        <v>391</v>
      </c>
      <c r="D392" t="str">
        <f t="shared" si="18"/>
        <v>6000000391</v>
      </c>
      <c r="E392" t="str">
        <f t="shared" si="19"/>
        <v>Целевая статья 391</v>
      </c>
    </row>
    <row r="393" spans="1:5" x14ac:dyDescent="0.25">
      <c r="A393" t="s">
        <v>758</v>
      </c>
      <c r="B393" t="s">
        <v>759</v>
      </c>
      <c r="C393">
        <f t="shared" si="20"/>
        <v>392</v>
      </c>
      <c r="D393" t="str">
        <f t="shared" si="18"/>
        <v>6000000392</v>
      </c>
      <c r="E393" t="str">
        <f t="shared" si="19"/>
        <v>Целевая статья 392</v>
      </c>
    </row>
    <row r="394" spans="1:5" x14ac:dyDescent="0.25">
      <c r="A394" t="s">
        <v>769</v>
      </c>
      <c r="B394" t="s">
        <v>770</v>
      </c>
      <c r="C394">
        <f t="shared" si="20"/>
        <v>393</v>
      </c>
      <c r="D394" t="str">
        <f t="shared" si="18"/>
        <v>6000000393</v>
      </c>
      <c r="E394" t="str">
        <f t="shared" si="19"/>
        <v>Целевая статья 393</v>
      </c>
    </row>
    <row r="395" spans="1:5" x14ac:dyDescent="0.25">
      <c r="A395" t="s">
        <v>764</v>
      </c>
      <c r="B395" t="s">
        <v>257</v>
      </c>
      <c r="C395">
        <f t="shared" si="20"/>
        <v>394</v>
      </c>
      <c r="D395" t="str">
        <f t="shared" si="18"/>
        <v>6000000394</v>
      </c>
      <c r="E395" t="str">
        <f t="shared" si="19"/>
        <v>Целевая статья 394</v>
      </c>
    </row>
    <row r="396" spans="1:5" x14ac:dyDescent="0.25">
      <c r="A396" t="s">
        <v>765</v>
      </c>
      <c r="B396" t="s">
        <v>218</v>
      </c>
      <c r="C396">
        <f t="shared" si="20"/>
        <v>395</v>
      </c>
      <c r="D396" t="str">
        <f t="shared" si="18"/>
        <v>6000000395</v>
      </c>
      <c r="E396" t="str">
        <f t="shared" si="19"/>
        <v>Целевая статья 395</v>
      </c>
    </row>
    <row r="397" spans="1:5" x14ac:dyDescent="0.25">
      <c r="A397" t="s">
        <v>766</v>
      </c>
      <c r="B397" t="s">
        <v>267</v>
      </c>
      <c r="C397">
        <f t="shared" si="20"/>
        <v>396</v>
      </c>
      <c r="D397" t="str">
        <f t="shared" si="18"/>
        <v>6000000396</v>
      </c>
      <c r="E397" t="str">
        <f t="shared" si="19"/>
        <v>Целевая статья 396</v>
      </c>
    </row>
    <row r="398" spans="1:5" x14ac:dyDescent="0.25">
      <c r="A398" t="s">
        <v>798</v>
      </c>
      <c r="B398" t="s">
        <v>55</v>
      </c>
      <c r="C398">
        <f t="shared" si="20"/>
        <v>397</v>
      </c>
      <c r="D398" t="str">
        <f t="shared" si="18"/>
        <v>6000000397</v>
      </c>
      <c r="E398" t="str">
        <f t="shared" si="19"/>
        <v>Целевая статья 397</v>
      </c>
    </row>
    <row r="399" spans="1:5" x14ac:dyDescent="0.25">
      <c r="A399" t="s">
        <v>785</v>
      </c>
      <c r="B399" t="s">
        <v>55</v>
      </c>
      <c r="C399">
        <f t="shared" si="20"/>
        <v>398</v>
      </c>
      <c r="D399" t="str">
        <f t="shared" si="18"/>
        <v>6000000398</v>
      </c>
      <c r="E399" t="str">
        <f t="shared" si="19"/>
        <v>Целевая статья 398</v>
      </c>
    </row>
    <row r="400" spans="1:5" x14ac:dyDescent="0.25">
      <c r="A400" t="s">
        <v>772</v>
      </c>
      <c r="B400" t="s">
        <v>298</v>
      </c>
      <c r="C400">
        <f t="shared" si="20"/>
        <v>399</v>
      </c>
      <c r="D400" t="str">
        <f t="shared" si="18"/>
        <v>6000000399</v>
      </c>
      <c r="E400" t="str">
        <f t="shared" si="19"/>
        <v>Целевая статья 399</v>
      </c>
    </row>
    <row r="401" spans="1:5" x14ac:dyDescent="0.25">
      <c r="A401" t="s">
        <v>1333</v>
      </c>
      <c r="B401" t="s">
        <v>1334</v>
      </c>
      <c r="C401">
        <f t="shared" si="20"/>
        <v>400</v>
      </c>
      <c r="D401" t="str">
        <f t="shared" si="18"/>
        <v>6100000400</v>
      </c>
      <c r="E401" t="str">
        <f t="shared" si="19"/>
        <v>Целевая статья 400</v>
      </c>
    </row>
    <row r="402" spans="1:5" x14ac:dyDescent="0.25">
      <c r="A402" t="s">
        <v>667</v>
      </c>
      <c r="B402" t="s">
        <v>668</v>
      </c>
      <c r="C402">
        <f t="shared" si="20"/>
        <v>401</v>
      </c>
      <c r="D402" t="str">
        <f t="shared" si="18"/>
        <v>6100000401</v>
      </c>
      <c r="E402" t="str">
        <f t="shared" si="19"/>
        <v>Целевая статья 401</v>
      </c>
    </row>
    <row r="403" spans="1:5" x14ac:dyDescent="0.25">
      <c r="A403" t="s">
        <v>1335</v>
      </c>
      <c r="B403" t="s">
        <v>1336</v>
      </c>
      <c r="C403">
        <f t="shared" si="20"/>
        <v>402</v>
      </c>
      <c r="D403" t="str">
        <f t="shared" si="18"/>
        <v>6100000402</v>
      </c>
      <c r="E403" t="str">
        <f t="shared" si="19"/>
        <v>Целевая статья 402</v>
      </c>
    </row>
    <row r="404" spans="1:5" x14ac:dyDescent="0.25">
      <c r="A404" t="s">
        <v>1337</v>
      </c>
      <c r="B404" t="s">
        <v>1338</v>
      </c>
      <c r="C404">
        <f t="shared" si="20"/>
        <v>403</v>
      </c>
      <c r="D404" t="str">
        <f t="shared" si="18"/>
        <v>6100000403</v>
      </c>
      <c r="E404" t="str">
        <f t="shared" si="19"/>
        <v>Целевая статья 403</v>
      </c>
    </row>
    <row r="405" spans="1:5" x14ac:dyDescent="0.25">
      <c r="A405" t="s">
        <v>1339</v>
      </c>
      <c r="B405" t="s">
        <v>1340</v>
      </c>
      <c r="C405">
        <f t="shared" si="20"/>
        <v>404</v>
      </c>
      <c r="D405" t="str">
        <f t="shared" si="18"/>
        <v>6100000404</v>
      </c>
      <c r="E405" t="str">
        <f t="shared" si="19"/>
        <v>Целевая статья 404</v>
      </c>
    </row>
    <row r="406" spans="1:5" x14ac:dyDescent="0.25">
      <c r="A406" t="s">
        <v>1347</v>
      </c>
      <c r="B406" t="s">
        <v>1348</v>
      </c>
      <c r="C406">
        <f t="shared" si="20"/>
        <v>405</v>
      </c>
      <c r="D406" t="str">
        <f t="shared" si="18"/>
        <v>6100000405</v>
      </c>
      <c r="E406" t="str">
        <f t="shared" si="19"/>
        <v>Целевая статья 405</v>
      </c>
    </row>
    <row r="407" spans="1:5" x14ac:dyDescent="0.25">
      <c r="A407" t="s">
        <v>669</v>
      </c>
      <c r="B407" t="s">
        <v>670</v>
      </c>
      <c r="C407">
        <f t="shared" si="20"/>
        <v>406</v>
      </c>
      <c r="D407" t="str">
        <f t="shared" si="18"/>
        <v>6100000406</v>
      </c>
      <c r="E407" t="str">
        <f t="shared" si="19"/>
        <v>Целевая статья 406</v>
      </c>
    </row>
    <row r="408" spans="1:5" x14ac:dyDescent="0.25">
      <c r="A408" t="s">
        <v>1341</v>
      </c>
      <c r="B408" t="s">
        <v>1342</v>
      </c>
      <c r="C408">
        <f t="shared" si="20"/>
        <v>407</v>
      </c>
      <c r="D408" t="str">
        <f t="shared" si="18"/>
        <v>6100000407</v>
      </c>
      <c r="E408" t="str">
        <f t="shared" si="19"/>
        <v>Целевая статья 407</v>
      </c>
    </row>
    <row r="409" spans="1:5" x14ac:dyDescent="0.25">
      <c r="A409" t="s">
        <v>1345</v>
      </c>
      <c r="B409" t="s">
        <v>1346</v>
      </c>
      <c r="C409">
        <f t="shared" si="20"/>
        <v>408</v>
      </c>
      <c r="D409" t="str">
        <f t="shared" si="18"/>
        <v>6100000408</v>
      </c>
      <c r="E409" t="str">
        <f t="shared" si="19"/>
        <v>Целевая статья 408</v>
      </c>
    </row>
    <row r="410" spans="1:5" x14ac:dyDescent="0.25">
      <c r="A410" t="s">
        <v>1365</v>
      </c>
      <c r="B410" t="s">
        <v>55</v>
      </c>
      <c r="C410">
        <f t="shared" si="20"/>
        <v>409</v>
      </c>
      <c r="D410" t="str">
        <f t="shared" si="18"/>
        <v>6100000409</v>
      </c>
      <c r="E410" t="str">
        <f t="shared" si="19"/>
        <v>Целевая статья 409</v>
      </c>
    </row>
    <row r="411" spans="1:5" x14ac:dyDescent="0.25">
      <c r="A411" t="s">
        <v>1366</v>
      </c>
      <c r="B411" t="s">
        <v>1367</v>
      </c>
      <c r="C411">
        <f t="shared" si="20"/>
        <v>410</v>
      </c>
      <c r="D411" t="str">
        <f t="shared" si="18"/>
        <v>6100000410</v>
      </c>
      <c r="E411" t="str">
        <f t="shared" si="19"/>
        <v>Целевая статья 410</v>
      </c>
    </row>
    <row r="412" spans="1:5" x14ac:dyDescent="0.25">
      <c r="A412" t="s">
        <v>1372</v>
      </c>
      <c r="B412" t="s">
        <v>1373</v>
      </c>
      <c r="C412">
        <f t="shared" si="20"/>
        <v>411</v>
      </c>
      <c r="D412" t="str">
        <f t="shared" si="18"/>
        <v>6100000411</v>
      </c>
      <c r="E412" t="str">
        <f t="shared" si="19"/>
        <v>Целевая статья 411</v>
      </c>
    </row>
    <row r="413" spans="1:5" x14ac:dyDescent="0.25">
      <c r="A413" t="s">
        <v>1391</v>
      </c>
      <c r="B413" t="s">
        <v>1392</v>
      </c>
      <c r="C413">
        <f t="shared" si="20"/>
        <v>412</v>
      </c>
      <c r="D413" t="str">
        <f t="shared" si="18"/>
        <v>6100000412</v>
      </c>
      <c r="E413" t="str">
        <f t="shared" si="19"/>
        <v>Целевая статья 412</v>
      </c>
    </row>
    <row r="414" spans="1:5" x14ac:dyDescent="0.25">
      <c r="A414" t="s">
        <v>2227</v>
      </c>
      <c r="B414" t="s">
        <v>2228</v>
      </c>
      <c r="C414">
        <f t="shared" si="20"/>
        <v>413</v>
      </c>
      <c r="D414" t="str">
        <f t="shared" si="18"/>
        <v>6100000413</v>
      </c>
      <c r="E414" t="str">
        <f t="shared" si="19"/>
        <v>Целевая статья 413</v>
      </c>
    </row>
    <row r="415" spans="1:5" x14ac:dyDescent="0.25">
      <c r="A415" t="s">
        <v>2231</v>
      </c>
      <c r="B415" t="s">
        <v>2232</v>
      </c>
      <c r="C415">
        <f t="shared" si="20"/>
        <v>414</v>
      </c>
      <c r="D415" t="str">
        <f t="shared" si="18"/>
        <v>6100000414</v>
      </c>
      <c r="E415" t="str">
        <f t="shared" si="19"/>
        <v>Целевая статья 414</v>
      </c>
    </row>
    <row r="416" spans="1:5" x14ac:dyDescent="0.25">
      <c r="A416" t="s">
        <v>2229</v>
      </c>
      <c r="B416" t="s">
        <v>2230</v>
      </c>
      <c r="C416">
        <f t="shared" si="20"/>
        <v>415</v>
      </c>
      <c r="D416" t="str">
        <f t="shared" si="18"/>
        <v>6100000415</v>
      </c>
      <c r="E416" t="str">
        <f t="shared" si="19"/>
        <v>Целевая статья 415</v>
      </c>
    </row>
    <row r="417" spans="1:5" x14ac:dyDescent="0.25">
      <c r="A417" t="s">
        <v>2237</v>
      </c>
      <c r="B417" t="s">
        <v>2238</v>
      </c>
      <c r="C417">
        <f t="shared" si="20"/>
        <v>416</v>
      </c>
      <c r="D417" t="str">
        <f t="shared" si="18"/>
        <v>6100000416</v>
      </c>
      <c r="E417" t="str">
        <f t="shared" si="19"/>
        <v>Целевая статья 416</v>
      </c>
    </row>
    <row r="418" spans="1:5" x14ac:dyDescent="0.25">
      <c r="A418" t="s">
        <v>2235</v>
      </c>
      <c r="B418" t="s">
        <v>257</v>
      </c>
      <c r="C418">
        <f t="shared" si="20"/>
        <v>417</v>
      </c>
      <c r="D418" t="str">
        <f t="shared" si="18"/>
        <v>6100000417</v>
      </c>
      <c r="E418" t="str">
        <f t="shared" si="19"/>
        <v>Целевая статья 417</v>
      </c>
    </row>
    <row r="419" spans="1:5" x14ac:dyDescent="0.25">
      <c r="A419" t="s">
        <v>2236</v>
      </c>
      <c r="B419" t="s">
        <v>218</v>
      </c>
      <c r="C419">
        <f t="shared" si="20"/>
        <v>418</v>
      </c>
      <c r="D419" t="str">
        <f t="shared" si="18"/>
        <v>6100000418</v>
      </c>
      <c r="E419" t="str">
        <f t="shared" si="19"/>
        <v>Целевая статья 418</v>
      </c>
    </row>
    <row r="420" spans="1:5" x14ac:dyDescent="0.25">
      <c r="A420" t="s">
        <v>1376</v>
      </c>
      <c r="B420" t="s">
        <v>1377</v>
      </c>
      <c r="C420">
        <f t="shared" si="20"/>
        <v>419</v>
      </c>
      <c r="D420" t="str">
        <f t="shared" si="18"/>
        <v>6100000419</v>
      </c>
      <c r="E420" t="str">
        <f t="shared" si="19"/>
        <v>Целевая статья 419</v>
      </c>
    </row>
    <row r="421" spans="1:5" x14ac:dyDescent="0.25">
      <c r="A421" t="s">
        <v>1823</v>
      </c>
      <c r="B421" t="s">
        <v>1824</v>
      </c>
      <c r="C421">
        <f t="shared" si="20"/>
        <v>420</v>
      </c>
      <c r="D421" t="str">
        <f t="shared" si="18"/>
        <v>6100000420</v>
      </c>
      <c r="E421" t="str">
        <f t="shared" si="19"/>
        <v>Целевая статья 420</v>
      </c>
    </row>
    <row r="422" spans="1:5" x14ac:dyDescent="0.25">
      <c r="A422" t="s">
        <v>1380</v>
      </c>
      <c r="B422" t="s">
        <v>1381</v>
      </c>
      <c r="C422">
        <f t="shared" si="20"/>
        <v>421</v>
      </c>
      <c r="D422" t="str">
        <f t="shared" si="18"/>
        <v>6100000421</v>
      </c>
      <c r="E422" t="str">
        <f t="shared" si="19"/>
        <v>Целевая статья 421</v>
      </c>
    </row>
    <row r="423" spans="1:5" x14ac:dyDescent="0.25">
      <c r="A423" t="s">
        <v>1396</v>
      </c>
      <c r="B423" t="s">
        <v>1397</v>
      </c>
      <c r="C423">
        <f t="shared" si="20"/>
        <v>422</v>
      </c>
      <c r="D423" t="str">
        <f t="shared" si="18"/>
        <v>6100000422</v>
      </c>
      <c r="E423" t="str">
        <f t="shared" si="19"/>
        <v>Целевая статья 422</v>
      </c>
    </row>
    <row r="424" spans="1:5" x14ac:dyDescent="0.25">
      <c r="A424" t="s">
        <v>1357</v>
      </c>
      <c r="B424" t="s">
        <v>1358</v>
      </c>
      <c r="C424">
        <f t="shared" si="20"/>
        <v>423</v>
      </c>
      <c r="D424" t="str">
        <f t="shared" si="18"/>
        <v>6100000423</v>
      </c>
      <c r="E424" t="str">
        <f t="shared" si="19"/>
        <v>Целевая статья 423</v>
      </c>
    </row>
    <row r="425" spans="1:5" x14ac:dyDescent="0.25">
      <c r="A425" t="s">
        <v>1393</v>
      </c>
      <c r="B425" t="s">
        <v>298</v>
      </c>
      <c r="C425">
        <f t="shared" si="20"/>
        <v>424</v>
      </c>
      <c r="D425" t="str">
        <f t="shared" si="18"/>
        <v>6100000424</v>
      </c>
      <c r="E425" t="str">
        <f t="shared" si="19"/>
        <v>Целевая статья 424</v>
      </c>
    </row>
    <row r="426" spans="1:5" x14ac:dyDescent="0.25">
      <c r="A426" t="s">
        <v>1386</v>
      </c>
      <c r="B426" t="s">
        <v>257</v>
      </c>
      <c r="C426">
        <f t="shared" si="20"/>
        <v>425</v>
      </c>
      <c r="D426" t="str">
        <f t="shared" si="18"/>
        <v>6100000425</v>
      </c>
      <c r="E426" t="str">
        <f t="shared" si="19"/>
        <v>Целевая статья 425</v>
      </c>
    </row>
    <row r="427" spans="1:5" x14ac:dyDescent="0.25">
      <c r="A427" t="s">
        <v>1387</v>
      </c>
      <c r="B427" t="s">
        <v>218</v>
      </c>
      <c r="C427">
        <f t="shared" si="20"/>
        <v>426</v>
      </c>
      <c r="D427" t="str">
        <f t="shared" si="18"/>
        <v>6100000426</v>
      </c>
      <c r="E427" t="str">
        <f t="shared" si="19"/>
        <v>Целевая статья 426</v>
      </c>
    </row>
    <row r="428" spans="1:5" x14ac:dyDescent="0.25">
      <c r="A428" t="s">
        <v>1388</v>
      </c>
      <c r="B428" t="s">
        <v>267</v>
      </c>
      <c r="C428">
        <f t="shared" si="20"/>
        <v>427</v>
      </c>
      <c r="D428" t="str">
        <f t="shared" si="18"/>
        <v>6100000427</v>
      </c>
      <c r="E428" t="str">
        <f t="shared" si="19"/>
        <v>Целевая статья 427</v>
      </c>
    </row>
    <row r="429" spans="1:5" x14ac:dyDescent="0.25">
      <c r="A429" t="s">
        <v>1834</v>
      </c>
      <c r="B429" t="s">
        <v>1824</v>
      </c>
      <c r="C429">
        <f t="shared" si="20"/>
        <v>428</v>
      </c>
      <c r="D429" t="str">
        <f t="shared" si="18"/>
        <v>6100000428</v>
      </c>
      <c r="E429" t="str">
        <f t="shared" si="19"/>
        <v>Целевая статья 428</v>
      </c>
    </row>
    <row r="430" spans="1:5" x14ac:dyDescent="0.25">
      <c r="A430" t="s">
        <v>1825</v>
      </c>
      <c r="B430" t="s">
        <v>1826</v>
      </c>
      <c r="C430">
        <f t="shared" si="20"/>
        <v>429</v>
      </c>
      <c r="D430" t="str">
        <f t="shared" si="18"/>
        <v>6100000429</v>
      </c>
      <c r="E430" t="str">
        <f t="shared" si="19"/>
        <v>Целевая статья 429</v>
      </c>
    </row>
    <row r="431" spans="1:5" x14ac:dyDescent="0.25">
      <c r="A431" t="s">
        <v>1404</v>
      </c>
      <c r="B431" t="s">
        <v>1405</v>
      </c>
      <c r="C431">
        <f t="shared" si="20"/>
        <v>430</v>
      </c>
      <c r="D431" t="str">
        <f t="shared" si="18"/>
        <v>6100000430</v>
      </c>
      <c r="E431" t="str">
        <f t="shared" si="19"/>
        <v>Целевая статья 430</v>
      </c>
    </row>
    <row r="432" spans="1:5" x14ac:dyDescent="0.25">
      <c r="A432" t="s">
        <v>1406</v>
      </c>
      <c r="B432" t="s">
        <v>1407</v>
      </c>
      <c r="C432">
        <f t="shared" si="20"/>
        <v>431</v>
      </c>
      <c r="D432" t="str">
        <f t="shared" si="18"/>
        <v>6100000431</v>
      </c>
      <c r="E432" t="str">
        <f t="shared" si="19"/>
        <v>Целевая статья 431</v>
      </c>
    </row>
    <row r="433" spans="1:5" x14ac:dyDescent="0.25">
      <c r="A433" t="s">
        <v>815</v>
      </c>
      <c r="B433" t="s">
        <v>816</v>
      </c>
      <c r="C433">
        <f t="shared" si="20"/>
        <v>432</v>
      </c>
      <c r="D433" t="str">
        <f t="shared" si="18"/>
        <v>6100000432</v>
      </c>
      <c r="E433" t="str">
        <f t="shared" si="19"/>
        <v>Целевая статья 432</v>
      </c>
    </row>
    <row r="434" spans="1:5" x14ac:dyDescent="0.25">
      <c r="A434" t="s">
        <v>1408</v>
      </c>
      <c r="B434" t="s">
        <v>1409</v>
      </c>
      <c r="C434">
        <f t="shared" si="20"/>
        <v>433</v>
      </c>
      <c r="D434" t="str">
        <f t="shared" si="18"/>
        <v>6100000433</v>
      </c>
      <c r="E434" t="str">
        <f t="shared" si="19"/>
        <v>Целевая статья 433</v>
      </c>
    </row>
    <row r="435" spans="1:5" x14ac:dyDescent="0.25">
      <c r="A435" t="s">
        <v>1400</v>
      </c>
      <c r="B435" t="s">
        <v>1401</v>
      </c>
      <c r="C435">
        <f t="shared" si="20"/>
        <v>434</v>
      </c>
      <c r="D435" t="str">
        <f t="shared" si="18"/>
        <v>6100000434</v>
      </c>
      <c r="E435" t="str">
        <f t="shared" si="19"/>
        <v>Целевая статья 434</v>
      </c>
    </row>
    <row r="436" spans="1:5" x14ac:dyDescent="0.25">
      <c r="A436" t="s">
        <v>1829</v>
      </c>
      <c r="B436" t="s">
        <v>1830</v>
      </c>
      <c r="C436">
        <f t="shared" si="20"/>
        <v>435</v>
      </c>
      <c r="D436" t="str">
        <f t="shared" si="18"/>
        <v>6100000435</v>
      </c>
      <c r="E436" t="str">
        <f t="shared" si="19"/>
        <v>Целевая статья 435</v>
      </c>
    </row>
    <row r="437" spans="1:5" x14ac:dyDescent="0.25">
      <c r="A437" t="s">
        <v>697</v>
      </c>
      <c r="B437" t="s">
        <v>698</v>
      </c>
      <c r="C437">
        <f t="shared" si="20"/>
        <v>436</v>
      </c>
      <c r="D437" t="str">
        <f t="shared" si="18"/>
        <v>6200000436</v>
      </c>
      <c r="E437" t="str">
        <f t="shared" si="19"/>
        <v>Целевая статья 436</v>
      </c>
    </row>
    <row r="438" spans="1:5" x14ac:dyDescent="0.25">
      <c r="A438" t="s">
        <v>699</v>
      </c>
      <c r="B438" t="s">
        <v>700</v>
      </c>
      <c r="C438">
        <f t="shared" si="20"/>
        <v>437</v>
      </c>
      <c r="D438" t="str">
        <f t="shared" si="18"/>
        <v>6200000437</v>
      </c>
      <c r="E438" t="str">
        <f t="shared" si="19"/>
        <v>Целевая статья 437</v>
      </c>
    </row>
    <row r="439" spans="1:5" x14ac:dyDescent="0.25">
      <c r="A439" t="s">
        <v>703</v>
      </c>
      <c r="B439" t="s">
        <v>704</v>
      </c>
      <c r="C439">
        <f t="shared" si="20"/>
        <v>438</v>
      </c>
      <c r="D439" t="str">
        <f t="shared" si="18"/>
        <v>6200000438</v>
      </c>
      <c r="E439" t="str">
        <f t="shared" si="19"/>
        <v>Целевая статья 438</v>
      </c>
    </row>
    <row r="440" spans="1:5" x14ac:dyDescent="0.25">
      <c r="A440" t="s">
        <v>2288</v>
      </c>
      <c r="B440" t="s">
        <v>2289</v>
      </c>
      <c r="C440">
        <f t="shared" si="20"/>
        <v>439</v>
      </c>
      <c r="D440" t="str">
        <f t="shared" si="18"/>
        <v>6200000439</v>
      </c>
      <c r="E440" t="str">
        <f t="shared" si="19"/>
        <v>Целевая статья 439</v>
      </c>
    </row>
    <row r="441" spans="1:5" x14ac:dyDescent="0.25">
      <c r="A441" t="s">
        <v>2290</v>
      </c>
      <c r="B441" t="s">
        <v>2291</v>
      </c>
      <c r="C441">
        <f t="shared" si="20"/>
        <v>440</v>
      </c>
      <c r="D441" t="str">
        <f t="shared" si="18"/>
        <v>6200000440</v>
      </c>
      <c r="E441" t="str">
        <f t="shared" si="19"/>
        <v>Целевая статья 440</v>
      </c>
    </row>
    <row r="442" spans="1:5" x14ac:dyDescent="0.25">
      <c r="A442" t="s">
        <v>679</v>
      </c>
      <c r="B442" t="s">
        <v>680</v>
      </c>
      <c r="C442">
        <f t="shared" si="20"/>
        <v>441</v>
      </c>
      <c r="D442" t="str">
        <f t="shared" si="18"/>
        <v>6200000441</v>
      </c>
      <c r="E442" t="str">
        <f t="shared" si="19"/>
        <v>Целевая статья 441</v>
      </c>
    </row>
    <row r="443" spans="1:5" x14ac:dyDescent="0.25">
      <c r="A443" t="s">
        <v>1739</v>
      </c>
      <c r="B443" t="s">
        <v>1740</v>
      </c>
      <c r="C443">
        <f t="shared" si="20"/>
        <v>442</v>
      </c>
      <c r="D443" t="str">
        <f t="shared" si="18"/>
        <v>6200000442</v>
      </c>
      <c r="E443" t="str">
        <f t="shared" si="19"/>
        <v>Целевая статья 442</v>
      </c>
    </row>
    <row r="444" spans="1:5" x14ac:dyDescent="0.25">
      <c r="A444" t="s">
        <v>1807</v>
      </c>
      <c r="B444" t="s">
        <v>1808</v>
      </c>
      <c r="C444">
        <f t="shared" si="20"/>
        <v>443</v>
      </c>
      <c r="D444" t="str">
        <f t="shared" si="18"/>
        <v>6200000443</v>
      </c>
      <c r="E444" t="str">
        <f t="shared" si="19"/>
        <v>Целевая статья 443</v>
      </c>
    </row>
    <row r="445" spans="1:5" x14ac:dyDescent="0.25">
      <c r="A445" t="s">
        <v>1919</v>
      </c>
      <c r="B445" t="s">
        <v>1920</v>
      </c>
      <c r="C445">
        <f t="shared" si="20"/>
        <v>444</v>
      </c>
      <c r="D445" t="str">
        <f t="shared" si="18"/>
        <v>6200000444</v>
      </c>
      <c r="E445" t="str">
        <f t="shared" si="19"/>
        <v>Целевая статья 444</v>
      </c>
    </row>
    <row r="446" spans="1:5" x14ac:dyDescent="0.25">
      <c r="A446" t="s">
        <v>1749</v>
      </c>
      <c r="B446" t="s">
        <v>1750</v>
      </c>
      <c r="C446">
        <f t="shared" si="20"/>
        <v>445</v>
      </c>
      <c r="D446" t="str">
        <f t="shared" si="18"/>
        <v>6200000445</v>
      </c>
      <c r="E446" t="str">
        <f t="shared" si="19"/>
        <v>Целевая статья 445</v>
      </c>
    </row>
    <row r="447" spans="1:5" x14ac:dyDescent="0.25">
      <c r="A447" t="s">
        <v>1751</v>
      </c>
      <c r="B447" t="s">
        <v>1752</v>
      </c>
      <c r="C447">
        <f t="shared" si="20"/>
        <v>446</v>
      </c>
      <c r="D447" t="str">
        <f t="shared" si="18"/>
        <v>6200000446</v>
      </c>
      <c r="E447" t="str">
        <f t="shared" si="19"/>
        <v>Целевая статья 446</v>
      </c>
    </row>
    <row r="448" spans="1:5" x14ac:dyDescent="0.25">
      <c r="A448" t="s">
        <v>1755</v>
      </c>
      <c r="B448" t="s">
        <v>1756</v>
      </c>
      <c r="C448">
        <f t="shared" si="20"/>
        <v>447</v>
      </c>
      <c r="D448" t="str">
        <f t="shared" si="18"/>
        <v>6200000447</v>
      </c>
      <c r="E448" t="str">
        <f t="shared" si="19"/>
        <v>Целевая статья 447</v>
      </c>
    </row>
    <row r="449" spans="1:5" x14ac:dyDescent="0.25">
      <c r="A449" t="s">
        <v>1757</v>
      </c>
      <c r="B449" t="s">
        <v>1758</v>
      </c>
      <c r="C449">
        <f t="shared" si="20"/>
        <v>448</v>
      </c>
      <c r="D449" t="str">
        <f t="shared" si="18"/>
        <v>6200000448</v>
      </c>
      <c r="E449" t="str">
        <f t="shared" si="19"/>
        <v>Целевая статья 448</v>
      </c>
    </row>
    <row r="450" spans="1:5" x14ac:dyDescent="0.25">
      <c r="A450" t="s">
        <v>1761</v>
      </c>
      <c r="B450" t="s">
        <v>1762</v>
      </c>
      <c r="C450">
        <f t="shared" si="20"/>
        <v>449</v>
      </c>
      <c r="D450" t="str">
        <f t="shared" si="18"/>
        <v>6200000449</v>
      </c>
      <c r="E450" t="str">
        <f t="shared" si="19"/>
        <v>Целевая статья 449</v>
      </c>
    </row>
    <row r="451" spans="1:5" x14ac:dyDescent="0.25">
      <c r="A451" t="s">
        <v>1771</v>
      </c>
      <c r="B451" t="s">
        <v>1772</v>
      </c>
      <c r="C451">
        <f t="shared" si="20"/>
        <v>450</v>
      </c>
      <c r="D451" t="str">
        <f t="shared" ref="D451:D514" si="21">LEFT(A451,2)&amp;RIGHT("00000000"&amp;C451,8)</f>
        <v>6200000450</v>
      </c>
      <c r="E451" t="str">
        <f t="shared" ref="E451:E514" si="22">"Целевая статья "&amp;C451</f>
        <v>Целевая статья 450</v>
      </c>
    </row>
    <row r="452" spans="1:5" x14ac:dyDescent="0.25">
      <c r="A452" t="s">
        <v>1777</v>
      </c>
      <c r="B452" t="s">
        <v>1778</v>
      </c>
      <c r="C452">
        <f t="shared" ref="C452:C515" si="23">+C451+1</f>
        <v>451</v>
      </c>
      <c r="D452" t="str">
        <f t="shared" si="21"/>
        <v>6200000451</v>
      </c>
      <c r="E452" t="str">
        <f t="shared" si="22"/>
        <v>Целевая статья 451</v>
      </c>
    </row>
    <row r="453" spans="1:5" x14ac:dyDescent="0.25">
      <c r="A453" t="s">
        <v>1765</v>
      </c>
      <c r="B453" t="s">
        <v>1766</v>
      </c>
      <c r="C453">
        <f t="shared" si="23"/>
        <v>452</v>
      </c>
      <c r="D453" t="str">
        <f t="shared" si="21"/>
        <v>6200000452</v>
      </c>
      <c r="E453" t="str">
        <f t="shared" si="22"/>
        <v>Целевая статья 452</v>
      </c>
    </row>
    <row r="454" spans="1:5" x14ac:dyDescent="0.25">
      <c r="A454" t="s">
        <v>1767</v>
      </c>
      <c r="B454" t="s">
        <v>1768</v>
      </c>
      <c r="C454">
        <f t="shared" si="23"/>
        <v>453</v>
      </c>
      <c r="D454" t="str">
        <f t="shared" si="21"/>
        <v>6200000453</v>
      </c>
      <c r="E454" t="str">
        <f t="shared" si="22"/>
        <v>Целевая статья 453</v>
      </c>
    </row>
    <row r="455" spans="1:5" x14ac:dyDescent="0.25">
      <c r="A455" t="s">
        <v>1769</v>
      </c>
      <c r="B455" t="s">
        <v>1770</v>
      </c>
      <c r="C455">
        <f t="shared" si="23"/>
        <v>454</v>
      </c>
      <c r="D455" t="str">
        <f t="shared" si="21"/>
        <v>6200000454</v>
      </c>
      <c r="E455" t="str">
        <f t="shared" si="22"/>
        <v>Целевая статья 454</v>
      </c>
    </row>
    <row r="456" spans="1:5" x14ac:dyDescent="0.25">
      <c r="A456" t="s">
        <v>721</v>
      </c>
      <c r="B456" t="s">
        <v>55</v>
      </c>
      <c r="C456">
        <f t="shared" si="23"/>
        <v>455</v>
      </c>
      <c r="D456" t="str">
        <f t="shared" si="21"/>
        <v>6200000455</v>
      </c>
      <c r="E456" t="str">
        <f t="shared" si="22"/>
        <v>Целевая статья 455</v>
      </c>
    </row>
    <row r="457" spans="1:5" x14ac:dyDescent="0.25">
      <c r="A457" t="s">
        <v>1797</v>
      </c>
      <c r="B457" t="s">
        <v>1798</v>
      </c>
      <c r="C457">
        <f t="shared" si="23"/>
        <v>456</v>
      </c>
      <c r="D457" t="str">
        <f t="shared" si="21"/>
        <v>6200000456</v>
      </c>
      <c r="E457" t="str">
        <f t="shared" si="22"/>
        <v>Целевая статья 456</v>
      </c>
    </row>
    <row r="458" spans="1:5" x14ac:dyDescent="0.25">
      <c r="A458" t="s">
        <v>1745</v>
      </c>
      <c r="B458" t="s">
        <v>1746</v>
      </c>
      <c r="C458">
        <f t="shared" si="23"/>
        <v>457</v>
      </c>
      <c r="D458" t="str">
        <f t="shared" si="21"/>
        <v>6200000457</v>
      </c>
      <c r="E458" t="str">
        <f t="shared" si="22"/>
        <v>Целевая статья 457</v>
      </c>
    </row>
    <row r="459" spans="1:5" x14ac:dyDescent="0.25">
      <c r="A459" t="s">
        <v>1743</v>
      </c>
      <c r="B459" t="s">
        <v>1744</v>
      </c>
      <c r="C459">
        <f t="shared" si="23"/>
        <v>458</v>
      </c>
      <c r="D459" t="str">
        <f t="shared" si="21"/>
        <v>6200000458</v>
      </c>
      <c r="E459" t="str">
        <f t="shared" si="22"/>
        <v>Целевая статья 458</v>
      </c>
    </row>
    <row r="460" spans="1:5" x14ac:dyDescent="0.25">
      <c r="A460" t="s">
        <v>1811</v>
      </c>
      <c r="B460" t="s">
        <v>1812</v>
      </c>
      <c r="C460">
        <f t="shared" si="23"/>
        <v>459</v>
      </c>
      <c r="D460" t="str">
        <f t="shared" si="21"/>
        <v>6200000459</v>
      </c>
      <c r="E460" t="str">
        <f t="shared" si="22"/>
        <v>Целевая статья 459</v>
      </c>
    </row>
    <row r="461" spans="1:5" x14ac:dyDescent="0.25">
      <c r="A461" t="s">
        <v>1832</v>
      </c>
      <c r="B461" t="s">
        <v>1833</v>
      </c>
      <c r="C461">
        <f t="shared" si="23"/>
        <v>460</v>
      </c>
      <c r="D461" t="str">
        <f t="shared" si="21"/>
        <v>6200000460</v>
      </c>
      <c r="E461" t="str">
        <f t="shared" si="22"/>
        <v>Целевая статья 460</v>
      </c>
    </row>
    <row r="462" spans="1:5" x14ac:dyDescent="0.25">
      <c r="A462" t="s">
        <v>1818</v>
      </c>
      <c r="B462" t="s">
        <v>298</v>
      </c>
      <c r="C462">
        <f t="shared" si="23"/>
        <v>461</v>
      </c>
      <c r="D462" t="str">
        <f t="shared" si="21"/>
        <v>6200000461</v>
      </c>
      <c r="E462" t="str">
        <f t="shared" si="22"/>
        <v>Целевая статья 461</v>
      </c>
    </row>
    <row r="463" spans="1:5" x14ac:dyDescent="0.25">
      <c r="A463" t="s">
        <v>1815</v>
      </c>
      <c r="B463" t="s">
        <v>257</v>
      </c>
      <c r="C463">
        <f t="shared" si="23"/>
        <v>462</v>
      </c>
      <c r="D463" t="str">
        <f t="shared" si="21"/>
        <v>6200000462</v>
      </c>
      <c r="E463" t="str">
        <f t="shared" si="22"/>
        <v>Целевая статья 462</v>
      </c>
    </row>
    <row r="464" spans="1:5" x14ac:dyDescent="0.25">
      <c r="A464" t="s">
        <v>1816</v>
      </c>
      <c r="B464" t="s">
        <v>218</v>
      </c>
      <c r="C464">
        <f t="shared" si="23"/>
        <v>463</v>
      </c>
      <c r="D464" t="str">
        <f t="shared" si="21"/>
        <v>6200000463</v>
      </c>
      <c r="E464" t="str">
        <f t="shared" si="22"/>
        <v>Целевая статья 463</v>
      </c>
    </row>
    <row r="465" spans="1:5" x14ac:dyDescent="0.25">
      <c r="A465" t="s">
        <v>1817</v>
      </c>
      <c r="B465" t="s">
        <v>267</v>
      </c>
      <c r="C465">
        <f t="shared" si="23"/>
        <v>464</v>
      </c>
      <c r="D465" t="str">
        <f t="shared" si="21"/>
        <v>6200000464</v>
      </c>
      <c r="E465" t="str">
        <f t="shared" si="22"/>
        <v>Целевая статья 464</v>
      </c>
    </row>
    <row r="466" spans="1:5" x14ac:dyDescent="0.25">
      <c r="A466" t="s">
        <v>707</v>
      </c>
      <c r="B466" t="s">
        <v>55</v>
      </c>
      <c r="C466">
        <f t="shared" si="23"/>
        <v>465</v>
      </c>
      <c r="D466" t="str">
        <f t="shared" si="21"/>
        <v>6200000465</v>
      </c>
      <c r="E466" t="str">
        <f t="shared" si="22"/>
        <v>Целевая статья 465</v>
      </c>
    </row>
    <row r="467" spans="1:5" x14ac:dyDescent="0.25">
      <c r="A467" t="s">
        <v>708</v>
      </c>
      <c r="B467" t="s">
        <v>402</v>
      </c>
      <c r="C467">
        <f t="shared" si="23"/>
        <v>466</v>
      </c>
      <c r="D467" t="str">
        <f t="shared" si="21"/>
        <v>6200000466</v>
      </c>
      <c r="E467" t="str">
        <f t="shared" si="22"/>
        <v>Целевая статья 466</v>
      </c>
    </row>
    <row r="468" spans="1:5" x14ac:dyDescent="0.25">
      <c r="A468" t="s">
        <v>2353</v>
      </c>
      <c r="B468" t="s">
        <v>2354</v>
      </c>
      <c r="C468">
        <f t="shared" si="23"/>
        <v>467</v>
      </c>
      <c r="D468" t="str">
        <f t="shared" si="21"/>
        <v>6200000467</v>
      </c>
      <c r="E468" t="str">
        <f t="shared" si="22"/>
        <v>Целевая статья 467</v>
      </c>
    </row>
    <row r="469" spans="1:5" x14ac:dyDescent="0.25">
      <c r="A469" t="s">
        <v>2357</v>
      </c>
      <c r="B469" t="s">
        <v>298</v>
      </c>
      <c r="C469">
        <f t="shared" si="23"/>
        <v>468</v>
      </c>
      <c r="D469" t="str">
        <f t="shared" si="21"/>
        <v>6200000468</v>
      </c>
      <c r="E469" t="str">
        <f t="shared" si="22"/>
        <v>Целевая статья 468</v>
      </c>
    </row>
    <row r="470" spans="1:5" x14ac:dyDescent="0.25">
      <c r="A470" t="s">
        <v>2355</v>
      </c>
      <c r="B470" t="s">
        <v>257</v>
      </c>
      <c r="C470">
        <f t="shared" si="23"/>
        <v>469</v>
      </c>
      <c r="D470" t="str">
        <f t="shared" si="21"/>
        <v>6200000469</v>
      </c>
      <c r="E470" t="str">
        <f t="shared" si="22"/>
        <v>Целевая статья 469</v>
      </c>
    </row>
    <row r="471" spans="1:5" x14ac:dyDescent="0.25">
      <c r="A471" t="s">
        <v>2356</v>
      </c>
      <c r="B471" t="s">
        <v>218</v>
      </c>
      <c r="C471">
        <f t="shared" si="23"/>
        <v>470</v>
      </c>
      <c r="D471" t="str">
        <f t="shared" si="21"/>
        <v>6200000470</v>
      </c>
      <c r="E471" t="str">
        <f t="shared" si="22"/>
        <v>Целевая статья 470</v>
      </c>
    </row>
    <row r="472" spans="1:5" x14ac:dyDescent="0.25">
      <c r="A472" t="s">
        <v>685</v>
      </c>
      <c r="B472" t="s">
        <v>686</v>
      </c>
      <c r="C472">
        <f t="shared" si="23"/>
        <v>471</v>
      </c>
      <c r="D472" t="str">
        <f t="shared" si="21"/>
        <v>6200000471</v>
      </c>
      <c r="E472" t="str">
        <f t="shared" si="22"/>
        <v>Целевая статья 471</v>
      </c>
    </row>
    <row r="473" spans="1:5" x14ac:dyDescent="0.25">
      <c r="A473" t="s">
        <v>1822</v>
      </c>
      <c r="B473" t="s">
        <v>1812</v>
      </c>
      <c r="C473">
        <f t="shared" si="23"/>
        <v>472</v>
      </c>
      <c r="D473" t="str">
        <f t="shared" si="21"/>
        <v>6200000472</v>
      </c>
      <c r="E473" t="str">
        <f t="shared" si="22"/>
        <v>Целевая статья 472</v>
      </c>
    </row>
    <row r="474" spans="1:5" x14ac:dyDescent="0.25">
      <c r="A474" t="s">
        <v>1258</v>
      </c>
      <c r="B474" t="s">
        <v>1259</v>
      </c>
      <c r="C474">
        <f t="shared" si="23"/>
        <v>473</v>
      </c>
      <c r="D474" t="str">
        <f t="shared" si="21"/>
        <v>6300000473</v>
      </c>
      <c r="E474" t="str">
        <f t="shared" si="22"/>
        <v>Целевая статья 473</v>
      </c>
    </row>
    <row r="475" spans="1:5" x14ac:dyDescent="0.25">
      <c r="A475" t="s">
        <v>1260</v>
      </c>
      <c r="B475" t="s">
        <v>1261</v>
      </c>
      <c r="C475">
        <f t="shared" si="23"/>
        <v>474</v>
      </c>
      <c r="D475" t="str">
        <f t="shared" si="21"/>
        <v>6300000474</v>
      </c>
      <c r="E475" t="str">
        <f t="shared" si="22"/>
        <v>Целевая статья 474</v>
      </c>
    </row>
    <row r="476" spans="1:5" x14ac:dyDescent="0.25">
      <c r="A476" t="s">
        <v>1266</v>
      </c>
      <c r="B476" t="s">
        <v>1267</v>
      </c>
      <c r="C476">
        <f t="shared" si="23"/>
        <v>475</v>
      </c>
      <c r="D476" t="str">
        <f t="shared" si="21"/>
        <v>6300000475</v>
      </c>
      <c r="E476" t="str">
        <f t="shared" si="22"/>
        <v>Целевая статья 475</v>
      </c>
    </row>
    <row r="477" spans="1:5" x14ac:dyDescent="0.25">
      <c r="A477" t="s">
        <v>1305</v>
      </c>
      <c r="B477" t="s">
        <v>1306</v>
      </c>
      <c r="C477">
        <f t="shared" si="23"/>
        <v>476</v>
      </c>
      <c r="D477" t="str">
        <f t="shared" si="21"/>
        <v>6300000476</v>
      </c>
      <c r="E477" t="str">
        <f t="shared" si="22"/>
        <v>Целевая статья 476</v>
      </c>
    </row>
    <row r="478" spans="1:5" x14ac:dyDescent="0.25">
      <c r="A478" t="s">
        <v>1262</v>
      </c>
      <c r="B478" t="s">
        <v>1263</v>
      </c>
      <c r="C478">
        <f t="shared" si="23"/>
        <v>477</v>
      </c>
      <c r="D478" t="str">
        <f t="shared" si="21"/>
        <v>6300000477</v>
      </c>
      <c r="E478" t="str">
        <f t="shared" si="22"/>
        <v>Целевая статья 477</v>
      </c>
    </row>
    <row r="479" spans="1:5" x14ac:dyDescent="0.25">
      <c r="A479" t="s">
        <v>1264</v>
      </c>
      <c r="B479" t="s">
        <v>1265</v>
      </c>
      <c r="C479">
        <f t="shared" si="23"/>
        <v>478</v>
      </c>
      <c r="D479" t="str">
        <f t="shared" si="21"/>
        <v>6300000478</v>
      </c>
      <c r="E479" t="str">
        <f t="shared" si="22"/>
        <v>Целевая статья 478</v>
      </c>
    </row>
    <row r="480" spans="1:5" x14ac:dyDescent="0.25">
      <c r="A480" t="s">
        <v>1307</v>
      </c>
      <c r="B480" t="s">
        <v>1308</v>
      </c>
      <c r="C480">
        <f t="shared" si="23"/>
        <v>479</v>
      </c>
      <c r="D480" t="str">
        <f t="shared" si="21"/>
        <v>6300000479</v>
      </c>
      <c r="E480" t="str">
        <f t="shared" si="22"/>
        <v>Целевая статья 479</v>
      </c>
    </row>
    <row r="481" spans="1:5" x14ac:dyDescent="0.25">
      <c r="A481" t="s">
        <v>1317</v>
      </c>
      <c r="B481" t="s">
        <v>1318</v>
      </c>
      <c r="C481">
        <f t="shared" si="23"/>
        <v>480</v>
      </c>
      <c r="D481" t="str">
        <f t="shared" si="21"/>
        <v>6300000480</v>
      </c>
      <c r="E481" t="str">
        <f t="shared" si="22"/>
        <v>Целевая статья 480</v>
      </c>
    </row>
    <row r="482" spans="1:5" x14ac:dyDescent="0.25">
      <c r="A482" t="s">
        <v>1284</v>
      </c>
      <c r="B482" t="s">
        <v>1285</v>
      </c>
      <c r="C482">
        <f t="shared" si="23"/>
        <v>481</v>
      </c>
      <c r="D482" t="str">
        <f t="shared" si="21"/>
        <v>6300000481</v>
      </c>
      <c r="E482" t="str">
        <f t="shared" si="22"/>
        <v>Целевая статья 481</v>
      </c>
    </row>
    <row r="483" spans="1:5" x14ac:dyDescent="0.25">
      <c r="A483" t="s">
        <v>1286</v>
      </c>
      <c r="B483" t="s">
        <v>1287</v>
      </c>
      <c r="C483">
        <f t="shared" si="23"/>
        <v>482</v>
      </c>
      <c r="D483" t="str">
        <f t="shared" si="21"/>
        <v>6300000482</v>
      </c>
      <c r="E483" t="str">
        <f t="shared" si="22"/>
        <v>Целевая статья 482</v>
      </c>
    </row>
    <row r="484" spans="1:5" x14ac:dyDescent="0.25">
      <c r="A484" t="s">
        <v>1288</v>
      </c>
      <c r="B484" t="s">
        <v>1289</v>
      </c>
      <c r="C484">
        <f t="shared" si="23"/>
        <v>483</v>
      </c>
      <c r="D484" t="str">
        <f t="shared" si="21"/>
        <v>6300000483</v>
      </c>
      <c r="E484" t="str">
        <f t="shared" si="22"/>
        <v>Целевая статья 483</v>
      </c>
    </row>
    <row r="485" spans="1:5" x14ac:dyDescent="0.25">
      <c r="A485" t="s">
        <v>1295</v>
      </c>
      <c r="B485" t="s">
        <v>1296</v>
      </c>
      <c r="C485">
        <f t="shared" si="23"/>
        <v>484</v>
      </c>
      <c r="D485" t="str">
        <f t="shared" si="21"/>
        <v>6300000484</v>
      </c>
      <c r="E485" t="str">
        <f t="shared" si="22"/>
        <v>Целевая статья 484</v>
      </c>
    </row>
    <row r="486" spans="1:5" x14ac:dyDescent="0.25">
      <c r="A486" t="s">
        <v>1303</v>
      </c>
      <c r="B486" t="s">
        <v>1304</v>
      </c>
      <c r="C486">
        <f t="shared" si="23"/>
        <v>485</v>
      </c>
      <c r="D486" t="str">
        <f t="shared" si="21"/>
        <v>6300000485</v>
      </c>
      <c r="E486" t="str">
        <f t="shared" si="22"/>
        <v>Целевая статья 485</v>
      </c>
    </row>
    <row r="487" spans="1:5" x14ac:dyDescent="0.25">
      <c r="A487" t="s">
        <v>1272</v>
      </c>
      <c r="B487" t="s">
        <v>716</v>
      </c>
      <c r="C487">
        <f t="shared" si="23"/>
        <v>486</v>
      </c>
      <c r="D487" t="str">
        <f t="shared" si="21"/>
        <v>6300000486</v>
      </c>
      <c r="E487" t="str">
        <f t="shared" si="22"/>
        <v>Целевая статья 486</v>
      </c>
    </row>
    <row r="488" spans="1:5" x14ac:dyDescent="0.25">
      <c r="A488" t="s">
        <v>1273</v>
      </c>
      <c r="B488" t="s">
        <v>394</v>
      </c>
      <c r="C488">
        <f t="shared" si="23"/>
        <v>487</v>
      </c>
      <c r="D488" t="str">
        <f t="shared" si="21"/>
        <v>6300000487</v>
      </c>
      <c r="E488" t="str">
        <f t="shared" si="22"/>
        <v>Целевая статья 487</v>
      </c>
    </row>
    <row r="489" spans="1:5" x14ac:dyDescent="0.25">
      <c r="A489" t="s">
        <v>1276</v>
      </c>
      <c r="B489" t="s">
        <v>1277</v>
      </c>
      <c r="C489">
        <f t="shared" si="23"/>
        <v>488</v>
      </c>
      <c r="D489" t="str">
        <f t="shared" si="21"/>
        <v>6300000488</v>
      </c>
      <c r="E489" t="str">
        <f t="shared" si="22"/>
        <v>Целевая статья 488</v>
      </c>
    </row>
    <row r="490" spans="1:5" x14ac:dyDescent="0.25">
      <c r="A490" t="s">
        <v>1278</v>
      </c>
      <c r="B490" t="s">
        <v>1279</v>
      </c>
      <c r="C490">
        <f t="shared" si="23"/>
        <v>489</v>
      </c>
      <c r="D490" t="str">
        <f t="shared" si="21"/>
        <v>6300000489</v>
      </c>
      <c r="E490" t="str">
        <f t="shared" si="22"/>
        <v>Целевая статья 489</v>
      </c>
    </row>
    <row r="491" spans="1:5" x14ac:dyDescent="0.25">
      <c r="A491" t="s">
        <v>1280</v>
      </c>
      <c r="B491" t="s">
        <v>1281</v>
      </c>
      <c r="C491">
        <f t="shared" si="23"/>
        <v>490</v>
      </c>
      <c r="D491" t="str">
        <f t="shared" si="21"/>
        <v>6300000490</v>
      </c>
      <c r="E491" t="str">
        <f t="shared" si="22"/>
        <v>Целевая статья 490</v>
      </c>
    </row>
    <row r="492" spans="1:5" x14ac:dyDescent="0.25">
      <c r="A492" t="s">
        <v>1292</v>
      </c>
      <c r="B492" t="s">
        <v>1289</v>
      </c>
      <c r="C492">
        <f t="shared" si="23"/>
        <v>491</v>
      </c>
      <c r="D492" t="str">
        <f t="shared" si="21"/>
        <v>6300000491</v>
      </c>
      <c r="E492" t="str">
        <f t="shared" si="22"/>
        <v>Целевая статья 491</v>
      </c>
    </row>
    <row r="493" spans="1:5" x14ac:dyDescent="0.25">
      <c r="A493" t="s">
        <v>1293</v>
      </c>
      <c r="B493" t="s">
        <v>1294</v>
      </c>
      <c r="C493">
        <f t="shared" si="23"/>
        <v>492</v>
      </c>
      <c r="D493" t="str">
        <f t="shared" si="21"/>
        <v>6300000492</v>
      </c>
      <c r="E493" t="str">
        <f t="shared" si="22"/>
        <v>Целевая статья 492</v>
      </c>
    </row>
    <row r="494" spans="1:5" x14ac:dyDescent="0.25">
      <c r="A494" t="s">
        <v>1301</v>
      </c>
      <c r="B494" t="s">
        <v>1302</v>
      </c>
      <c r="C494">
        <f t="shared" si="23"/>
        <v>493</v>
      </c>
      <c r="D494" t="str">
        <f t="shared" si="21"/>
        <v>6300000493</v>
      </c>
      <c r="E494" t="str">
        <f t="shared" si="22"/>
        <v>Целевая статья 493</v>
      </c>
    </row>
    <row r="495" spans="1:5" x14ac:dyDescent="0.25">
      <c r="A495" t="s">
        <v>1312</v>
      </c>
      <c r="B495" t="s">
        <v>298</v>
      </c>
      <c r="C495">
        <f t="shared" si="23"/>
        <v>494</v>
      </c>
      <c r="D495" t="str">
        <f t="shared" si="21"/>
        <v>6300000494</v>
      </c>
      <c r="E495" t="str">
        <f t="shared" si="22"/>
        <v>Целевая статья 494</v>
      </c>
    </row>
    <row r="496" spans="1:5" x14ac:dyDescent="0.25">
      <c r="A496" t="s">
        <v>1309</v>
      </c>
      <c r="B496" t="s">
        <v>257</v>
      </c>
      <c r="C496">
        <f t="shared" si="23"/>
        <v>495</v>
      </c>
      <c r="D496" t="str">
        <f t="shared" si="21"/>
        <v>6300000495</v>
      </c>
      <c r="E496" t="str">
        <f t="shared" si="22"/>
        <v>Целевая статья 495</v>
      </c>
    </row>
    <row r="497" spans="1:5" x14ac:dyDescent="0.25">
      <c r="A497" t="s">
        <v>1310</v>
      </c>
      <c r="B497" t="s">
        <v>218</v>
      </c>
      <c r="C497">
        <f t="shared" si="23"/>
        <v>496</v>
      </c>
      <c r="D497" t="str">
        <f t="shared" si="21"/>
        <v>6300000496</v>
      </c>
      <c r="E497" t="str">
        <f t="shared" si="22"/>
        <v>Целевая статья 496</v>
      </c>
    </row>
    <row r="498" spans="1:5" x14ac:dyDescent="0.25">
      <c r="A498" t="s">
        <v>1311</v>
      </c>
      <c r="B498" t="s">
        <v>267</v>
      </c>
      <c r="C498">
        <f t="shared" si="23"/>
        <v>497</v>
      </c>
      <c r="D498" t="str">
        <f t="shared" si="21"/>
        <v>6300000497</v>
      </c>
      <c r="E498" t="str">
        <f t="shared" si="22"/>
        <v>Целевая статья 497</v>
      </c>
    </row>
    <row r="499" spans="1:5" x14ac:dyDescent="0.25">
      <c r="A499" t="s">
        <v>801</v>
      </c>
      <c r="B499" t="s">
        <v>802</v>
      </c>
      <c r="C499">
        <f t="shared" si="23"/>
        <v>498</v>
      </c>
      <c r="D499" t="str">
        <f t="shared" si="21"/>
        <v>6300000498</v>
      </c>
      <c r="E499" t="str">
        <f t="shared" si="22"/>
        <v>Целевая статья 498</v>
      </c>
    </row>
    <row r="500" spans="1:5" x14ac:dyDescent="0.25">
      <c r="A500" t="s">
        <v>779</v>
      </c>
      <c r="B500" t="s">
        <v>780</v>
      </c>
      <c r="C500">
        <f t="shared" si="23"/>
        <v>499</v>
      </c>
      <c r="D500" t="str">
        <f t="shared" si="21"/>
        <v>6300000499</v>
      </c>
      <c r="E500" t="str">
        <f t="shared" si="22"/>
        <v>Целевая статья 499</v>
      </c>
    </row>
    <row r="501" spans="1:5" x14ac:dyDescent="0.25">
      <c r="A501" t="s">
        <v>781</v>
      </c>
      <c r="B501" t="s">
        <v>782</v>
      </c>
      <c r="C501">
        <f t="shared" si="23"/>
        <v>500</v>
      </c>
      <c r="D501" t="str">
        <f t="shared" si="21"/>
        <v>6300000500</v>
      </c>
      <c r="E501" t="str">
        <f t="shared" si="22"/>
        <v>Целевая статья 500</v>
      </c>
    </row>
    <row r="502" spans="1:5" x14ac:dyDescent="0.25">
      <c r="A502" t="s">
        <v>835</v>
      </c>
      <c r="B502" t="s">
        <v>402</v>
      </c>
      <c r="C502">
        <f t="shared" si="23"/>
        <v>501</v>
      </c>
      <c r="D502" t="str">
        <f t="shared" si="21"/>
        <v>6400000501</v>
      </c>
      <c r="E502" t="str">
        <f t="shared" si="22"/>
        <v>Целевая статья 501</v>
      </c>
    </row>
    <row r="503" spans="1:5" x14ac:dyDescent="0.25">
      <c r="A503" t="s">
        <v>836</v>
      </c>
      <c r="B503" t="s">
        <v>837</v>
      </c>
      <c r="C503">
        <f t="shared" si="23"/>
        <v>502</v>
      </c>
      <c r="D503" t="str">
        <f t="shared" si="21"/>
        <v>6400000502</v>
      </c>
      <c r="E503" t="str">
        <f t="shared" si="22"/>
        <v>Целевая статья 502</v>
      </c>
    </row>
    <row r="504" spans="1:5" x14ac:dyDescent="0.25">
      <c r="A504" t="s">
        <v>838</v>
      </c>
      <c r="B504" t="s">
        <v>839</v>
      </c>
      <c r="C504">
        <f t="shared" si="23"/>
        <v>503</v>
      </c>
      <c r="D504" t="str">
        <f t="shared" si="21"/>
        <v>6400000503</v>
      </c>
      <c r="E504" t="str">
        <f t="shared" si="22"/>
        <v>Целевая статья 503</v>
      </c>
    </row>
    <row r="505" spans="1:5" x14ac:dyDescent="0.25">
      <c r="A505" t="s">
        <v>840</v>
      </c>
      <c r="B505" t="s">
        <v>841</v>
      </c>
      <c r="C505">
        <f t="shared" si="23"/>
        <v>504</v>
      </c>
      <c r="D505" t="str">
        <f t="shared" si="21"/>
        <v>6400000504</v>
      </c>
      <c r="E505" t="str">
        <f t="shared" si="22"/>
        <v>Целевая статья 504</v>
      </c>
    </row>
    <row r="506" spans="1:5" x14ac:dyDescent="0.25">
      <c r="A506" t="s">
        <v>868</v>
      </c>
      <c r="B506" t="s">
        <v>402</v>
      </c>
      <c r="C506">
        <f t="shared" si="23"/>
        <v>505</v>
      </c>
      <c r="D506" t="str">
        <f t="shared" si="21"/>
        <v>6400000505</v>
      </c>
      <c r="E506" t="str">
        <f t="shared" si="22"/>
        <v>Целевая статья 505</v>
      </c>
    </row>
    <row r="507" spans="1:5" x14ac:dyDescent="0.25">
      <c r="A507" t="s">
        <v>651</v>
      </c>
      <c r="B507" t="s">
        <v>652</v>
      </c>
      <c r="C507">
        <f t="shared" si="23"/>
        <v>506</v>
      </c>
      <c r="D507" t="str">
        <f t="shared" si="21"/>
        <v>6400000506</v>
      </c>
      <c r="E507" t="str">
        <f t="shared" si="22"/>
        <v>Целевая статья 506</v>
      </c>
    </row>
    <row r="508" spans="1:5" x14ac:dyDescent="0.25">
      <c r="A508" t="s">
        <v>655</v>
      </c>
      <c r="B508" t="s">
        <v>656</v>
      </c>
      <c r="C508">
        <f t="shared" si="23"/>
        <v>507</v>
      </c>
      <c r="D508" t="str">
        <f t="shared" si="21"/>
        <v>6400000507</v>
      </c>
      <c r="E508" t="str">
        <f t="shared" si="22"/>
        <v>Целевая статья 507</v>
      </c>
    </row>
    <row r="509" spans="1:5" x14ac:dyDescent="0.25">
      <c r="A509" t="s">
        <v>657</v>
      </c>
      <c r="B509" t="s">
        <v>658</v>
      </c>
      <c r="C509">
        <f t="shared" si="23"/>
        <v>508</v>
      </c>
      <c r="D509" t="str">
        <f t="shared" si="21"/>
        <v>6400000508</v>
      </c>
      <c r="E509" t="str">
        <f t="shared" si="22"/>
        <v>Целевая статья 508</v>
      </c>
    </row>
    <row r="510" spans="1:5" x14ac:dyDescent="0.25">
      <c r="A510" t="s">
        <v>869</v>
      </c>
      <c r="B510" t="s">
        <v>870</v>
      </c>
      <c r="C510">
        <f t="shared" si="23"/>
        <v>509</v>
      </c>
      <c r="D510" t="str">
        <f t="shared" si="21"/>
        <v>6400000509</v>
      </c>
      <c r="E510" t="str">
        <f t="shared" si="22"/>
        <v>Целевая статья 509</v>
      </c>
    </row>
    <row r="511" spans="1:5" x14ac:dyDescent="0.25">
      <c r="A511" t="s">
        <v>871</v>
      </c>
      <c r="B511" t="s">
        <v>872</v>
      </c>
      <c r="C511">
        <f t="shared" si="23"/>
        <v>510</v>
      </c>
      <c r="D511" t="str">
        <f t="shared" si="21"/>
        <v>6400000510</v>
      </c>
      <c r="E511" t="str">
        <f t="shared" si="22"/>
        <v>Целевая статья 510</v>
      </c>
    </row>
    <row r="512" spans="1:5" x14ac:dyDescent="0.25">
      <c r="A512" t="s">
        <v>875</v>
      </c>
      <c r="B512" t="s">
        <v>876</v>
      </c>
      <c r="C512">
        <f t="shared" si="23"/>
        <v>511</v>
      </c>
      <c r="D512" t="str">
        <f t="shared" si="21"/>
        <v>6400000511</v>
      </c>
      <c r="E512" t="str">
        <f t="shared" si="22"/>
        <v>Целевая статья 511</v>
      </c>
    </row>
    <row r="513" spans="1:5" x14ac:dyDescent="0.25">
      <c r="A513" t="s">
        <v>877</v>
      </c>
      <c r="B513" t="s">
        <v>878</v>
      </c>
      <c r="C513">
        <f t="shared" si="23"/>
        <v>512</v>
      </c>
      <c r="D513" t="str">
        <f t="shared" si="21"/>
        <v>6400000512</v>
      </c>
      <c r="E513" t="str">
        <f t="shared" si="22"/>
        <v>Целевая статья 512</v>
      </c>
    </row>
    <row r="514" spans="1:5" x14ac:dyDescent="0.25">
      <c r="A514" t="s">
        <v>844</v>
      </c>
      <c r="B514" t="s">
        <v>402</v>
      </c>
      <c r="C514">
        <f t="shared" si="23"/>
        <v>513</v>
      </c>
      <c r="D514" t="str">
        <f t="shared" si="21"/>
        <v>6400000513</v>
      </c>
      <c r="E514" t="str">
        <f t="shared" si="22"/>
        <v>Целевая статья 513</v>
      </c>
    </row>
    <row r="515" spans="1:5" x14ac:dyDescent="0.25">
      <c r="A515" t="s">
        <v>847</v>
      </c>
      <c r="B515" t="s">
        <v>848</v>
      </c>
      <c r="C515">
        <f t="shared" si="23"/>
        <v>514</v>
      </c>
      <c r="D515" t="str">
        <f t="shared" ref="D515:D578" si="24">LEFT(A515,2)&amp;RIGHT("00000000"&amp;C515,8)</f>
        <v>6400000514</v>
      </c>
      <c r="E515" t="str">
        <f t="shared" ref="E515:E578" si="25">"Целевая статья "&amp;C515</f>
        <v>Целевая статья 514</v>
      </c>
    </row>
    <row r="516" spans="1:5" x14ac:dyDescent="0.25">
      <c r="A516" t="s">
        <v>853</v>
      </c>
      <c r="B516" t="s">
        <v>402</v>
      </c>
      <c r="C516">
        <f t="shared" ref="C516:C579" si="26">+C515+1</f>
        <v>515</v>
      </c>
      <c r="D516" t="str">
        <f t="shared" si="24"/>
        <v>6400000515</v>
      </c>
      <c r="E516" t="str">
        <f t="shared" si="25"/>
        <v>Целевая статья 515</v>
      </c>
    </row>
    <row r="517" spans="1:5" x14ac:dyDescent="0.25">
      <c r="A517" t="s">
        <v>867</v>
      </c>
      <c r="B517" t="s">
        <v>298</v>
      </c>
      <c r="C517">
        <f t="shared" si="26"/>
        <v>516</v>
      </c>
      <c r="D517" t="str">
        <f t="shared" si="24"/>
        <v>6400000516</v>
      </c>
      <c r="E517" t="str">
        <f t="shared" si="25"/>
        <v>Целевая статья 516</v>
      </c>
    </row>
    <row r="518" spans="1:5" x14ac:dyDescent="0.25">
      <c r="A518" t="s">
        <v>856</v>
      </c>
      <c r="B518" t="s">
        <v>257</v>
      </c>
      <c r="C518">
        <f t="shared" si="26"/>
        <v>517</v>
      </c>
      <c r="D518" t="str">
        <f t="shared" si="24"/>
        <v>6400000517</v>
      </c>
      <c r="E518" t="str">
        <f t="shared" si="25"/>
        <v>Целевая статья 517</v>
      </c>
    </row>
    <row r="519" spans="1:5" x14ac:dyDescent="0.25">
      <c r="A519" t="s">
        <v>857</v>
      </c>
      <c r="B519" t="s">
        <v>218</v>
      </c>
      <c r="C519">
        <f t="shared" si="26"/>
        <v>518</v>
      </c>
      <c r="D519" t="str">
        <f t="shared" si="24"/>
        <v>6400000518</v>
      </c>
      <c r="E519" t="str">
        <f t="shared" si="25"/>
        <v>Целевая статья 518</v>
      </c>
    </row>
    <row r="520" spans="1:5" x14ac:dyDescent="0.25">
      <c r="A520" t="s">
        <v>860</v>
      </c>
      <c r="B520" t="s">
        <v>402</v>
      </c>
      <c r="C520">
        <f t="shared" si="26"/>
        <v>519</v>
      </c>
      <c r="D520" t="str">
        <f t="shared" si="24"/>
        <v>6400000519</v>
      </c>
      <c r="E520" t="str">
        <f t="shared" si="25"/>
        <v>Целевая статья 519</v>
      </c>
    </row>
    <row r="521" spans="1:5" x14ac:dyDescent="0.25">
      <c r="A521" t="s">
        <v>865</v>
      </c>
      <c r="B521" t="s">
        <v>866</v>
      </c>
      <c r="C521">
        <f t="shared" si="26"/>
        <v>520</v>
      </c>
      <c r="D521" t="str">
        <f t="shared" si="24"/>
        <v>6400000520</v>
      </c>
      <c r="E521" t="str">
        <f t="shared" si="25"/>
        <v>Целевая статья 520</v>
      </c>
    </row>
    <row r="522" spans="1:5" x14ac:dyDescent="0.25">
      <c r="A522" t="s">
        <v>1019</v>
      </c>
      <c r="B522" t="s">
        <v>1020</v>
      </c>
      <c r="C522">
        <f t="shared" si="26"/>
        <v>521</v>
      </c>
      <c r="D522" t="str">
        <f t="shared" si="24"/>
        <v>6400000521</v>
      </c>
      <c r="E522" t="str">
        <f t="shared" si="25"/>
        <v>Целевая статья 521</v>
      </c>
    </row>
    <row r="523" spans="1:5" x14ac:dyDescent="0.25">
      <c r="A523" t="s">
        <v>1021</v>
      </c>
      <c r="B523" t="s">
        <v>1022</v>
      </c>
      <c r="C523">
        <f t="shared" si="26"/>
        <v>522</v>
      </c>
      <c r="D523" t="str">
        <f t="shared" si="24"/>
        <v>6400000522</v>
      </c>
      <c r="E523" t="str">
        <f t="shared" si="25"/>
        <v>Целевая статья 522</v>
      </c>
    </row>
    <row r="524" spans="1:5" x14ac:dyDescent="0.25">
      <c r="A524" t="s">
        <v>1023</v>
      </c>
      <c r="B524" t="s">
        <v>1024</v>
      </c>
      <c r="C524">
        <f t="shared" si="26"/>
        <v>523</v>
      </c>
      <c r="D524" t="str">
        <f t="shared" si="24"/>
        <v>6400000523</v>
      </c>
      <c r="E524" t="str">
        <f t="shared" si="25"/>
        <v>Целевая статья 523</v>
      </c>
    </row>
    <row r="525" spans="1:5" x14ac:dyDescent="0.25">
      <c r="A525" t="s">
        <v>915</v>
      </c>
      <c r="B525" t="s">
        <v>916</v>
      </c>
      <c r="C525">
        <f t="shared" si="26"/>
        <v>524</v>
      </c>
      <c r="D525" t="str">
        <f t="shared" si="24"/>
        <v>6500000524</v>
      </c>
      <c r="E525" t="str">
        <f t="shared" si="25"/>
        <v>Целевая статья 524</v>
      </c>
    </row>
    <row r="526" spans="1:5" x14ac:dyDescent="0.25">
      <c r="A526" t="s">
        <v>956</v>
      </c>
      <c r="B526" t="s">
        <v>957</v>
      </c>
      <c r="C526">
        <f t="shared" si="26"/>
        <v>525</v>
      </c>
      <c r="D526" t="str">
        <f t="shared" si="24"/>
        <v>6500000525</v>
      </c>
      <c r="E526" t="str">
        <f t="shared" si="25"/>
        <v>Целевая статья 525</v>
      </c>
    </row>
    <row r="527" spans="1:5" x14ac:dyDescent="0.25">
      <c r="A527" t="s">
        <v>990</v>
      </c>
      <c r="B527" t="s">
        <v>991</v>
      </c>
      <c r="C527">
        <f t="shared" si="26"/>
        <v>526</v>
      </c>
      <c r="D527" t="str">
        <f t="shared" si="24"/>
        <v>6500000526</v>
      </c>
      <c r="E527" t="str">
        <f t="shared" si="25"/>
        <v>Целевая статья 526</v>
      </c>
    </row>
    <row r="528" spans="1:5" x14ac:dyDescent="0.25">
      <c r="A528" t="s">
        <v>962</v>
      </c>
      <c r="B528" t="s">
        <v>963</v>
      </c>
      <c r="C528">
        <f t="shared" si="26"/>
        <v>527</v>
      </c>
      <c r="D528" t="str">
        <f t="shared" si="24"/>
        <v>6500000527</v>
      </c>
      <c r="E528" t="str">
        <f t="shared" si="25"/>
        <v>Целевая статья 527</v>
      </c>
    </row>
    <row r="529" spans="1:5" x14ac:dyDescent="0.25">
      <c r="A529" t="s">
        <v>964</v>
      </c>
      <c r="B529" t="s">
        <v>965</v>
      </c>
      <c r="C529">
        <f t="shared" si="26"/>
        <v>528</v>
      </c>
      <c r="D529" t="str">
        <f t="shared" si="24"/>
        <v>6500000528</v>
      </c>
      <c r="E529" t="str">
        <f t="shared" si="25"/>
        <v>Целевая статья 528</v>
      </c>
    </row>
    <row r="530" spans="1:5" x14ac:dyDescent="0.25">
      <c r="A530" t="s">
        <v>1126</v>
      </c>
      <c r="B530" t="s">
        <v>1127</v>
      </c>
      <c r="C530">
        <f t="shared" si="26"/>
        <v>529</v>
      </c>
      <c r="D530" t="str">
        <f t="shared" si="24"/>
        <v>6500000529</v>
      </c>
      <c r="E530" t="str">
        <f t="shared" si="25"/>
        <v>Целевая статья 529</v>
      </c>
    </row>
    <row r="531" spans="1:5" x14ac:dyDescent="0.25">
      <c r="A531" t="s">
        <v>970</v>
      </c>
      <c r="B531" t="s">
        <v>971</v>
      </c>
      <c r="C531">
        <f t="shared" si="26"/>
        <v>530</v>
      </c>
      <c r="D531" t="str">
        <f t="shared" si="24"/>
        <v>6500000530</v>
      </c>
      <c r="E531" t="str">
        <f t="shared" si="25"/>
        <v>Целевая статья 530</v>
      </c>
    </row>
    <row r="532" spans="1:5" x14ac:dyDescent="0.25">
      <c r="A532" t="s">
        <v>972</v>
      </c>
      <c r="B532" t="s">
        <v>973</v>
      </c>
      <c r="C532">
        <f t="shared" si="26"/>
        <v>531</v>
      </c>
      <c r="D532" t="str">
        <f t="shared" si="24"/>
        <v>6500000531</v>
      </c>
      <c r="E532" t="str">
        <f t="shared" si="25"/>
        <v>Целевая статья 531</v>
      </c>
    </row>
    <row r="533" spans="1:5" x14ac:dyDescent="0.25">
      <c r="A533" t="s">
        <v>974</v>
      </c>
      <c r="B533" t="s">
        <v>975</v>
      </c>
      <c r="C533">
        <f t="shared" si="26"/>
        <v>532</v>
      </c>
      <c r="D533" t="str">
        <f t="shared" si="24"/>
        <v>6500000532</v>
      </c>
      <c r="E533" t="str">
        <f t="shared" si="25"/>
        <v>Целевая статья 532</v>
      </c>
    </row>
    <row r="534" spans="1:5" x14ac:dyDescent="0.25">
      <c r="A534" t="s">
        <v>976</v>
      </c>
      <c r="B534" t="s">
        <v>977</v>
      </c>
      <c r="C534">
        <f t="shared" si="26"/>
        <v>533</v>
      </c>
      <c r="D534" t="str">
        <f t="shared" si="24"/>
        <v>6500000533</v>
      </c>
      <c r="E534" t="str">
        <f t="shared" si="25"/>
        <v>Целевая статья 533</v>
      </c>
    </row>
    <row r="535" spans="1:5" x14ac:dyDescent="0.25">
      <c r="A535" t="s">
        <v>980</v>
      </c>
      <c r="B535" t="s">
        <v>981</v>
      </c>
      <c r="C535">
        <f t="shared" si="26"/>
        <v>534</v>
      </c>
      <c r="D535" t="str">
        <f t="shared" si="24"/>
        <v>6500000534</v>
      </c>
      <c r="E535" t="str">
        <f t="shared" si="25"/>
        <v>Целевая статья 534</v>
      </c>
    </row>
    <row r="536" spans="1:5" x14ac:dyDescent="0.25">
      <c r="A536" t="s">
        <v>1120</v>
      </c>
      <c r="B536" t="s">
        <v>1121</v>
      </c>
      <c r="C536">
        <f t="shared" si="26"/>
        <v>535</v>
      </c>
      <c r="D536" t="str">
        <f t="shared" si="24"/>
        <v>6500000535</v>
      </c>
      <c r="E536" t="str">
        <f t="shared" si="25"/>
        <v>Целевая статья 535</v>
      </c>
    </row>
    <row r="537" spans="1:5" x14ac:dyDescent="0.25">
      <c r="A537" t="s">
        <v>1097</v>
      </c>
      <c r="B537" t="s">
        <v>55</v>
      </c>
      <c r="C537">
        <f t="shared" si="26"/>
        <v>536</v>
      </c>
      <c r="D537" t="str">
        <f t="shared" si="24"/>
        <v>6500000536</v>
      </c>
      <c r="E537" t="str">
        <f t="shared" si="25"/>
        <v>Целевая статья 536</v>
      </c>
    </row>
    <row r="538" spans="1:5" x14ac:dyDescent="0.25">
      <c r="A538" t="s">
        <v>1106</v>
      </c>
      <c r="B538" t="s">
        <v>1107</v>
      </c>
      <c r="C538">
        <f t="shared" si="26"/>
        <v>537</v>
      </c>
      <c r="D538" t="str">
        <f t="shared" si="24"/>
        <v>6500000537</v>
      </c>
      <c r="E538" t="str">
        <f t="shared" si="25"/>
        <v>Целевая статья 537</v>
      </c>
    </row>
    <row r="539" spans="1:5" x14ac:dyDescent="0.25">
      <c r="A539" t="s">
        <v>1122</v>
      </c>
      <c r="B539" t="s">
        <v>1123</v>
      </c>
      <c r="C539">
        <f t="shared" si="26"/>
        <v>538</v>
      </c>
      <c r="D539" t="str">
        <f t="shared" si="24"/>
        <v>6500000538</v>
      </c>
      <c r="E539" t="str">
        <f t="shared" si="25"/>
        <v>Целевая статья 538</v>
      </c>
    </row>
    <row r="540" spans="1:5" x14ac:dyDescent="0.25">
      <c r="A540" t="s">
        <v>1110</v>
      </c>
      <c r="B540" t="s">
        <v>1111</v>
      </c>
      <c r="C540">
        <f t="shared" si="26"/>
        <v>539</v>
      </c>
      <c r="D540" t="str">
        <f t="shared" si="24"/>
        <v>6500000539</v>
      </c>
      <c r="E540" t="str">
        <f t="shared" si="25"/>
        <v>Целевая статья 539</v>
      </c>
    </row>
    <row r="541" spans="1:5" x14ac:dyDescent="0.25">
      <c r="A541" t="s">
        <v>1114</v>
      </c>
      <c r="B541" t="s">
        <v>1115</v>
      </c>
      <c r="C541">
        <f t="shared" si="26"/>
        <v>540</v>
      </c>
      <c r="D541" t="str">
        <f t="shared" si="24"/>
        <v>6500000540</v>
      </c>
      <c r="E541" t="str">
        <f t="shared" si="25"/>
        <v>Целевая статья 540</v>
      </c>
    </row>
    <row r="542" spans="1:5" x14ac:dyDescent="0.25">
      <c r="A542" t="s">
        <v>1124</v>
      </c>
      <c r="B542" t="s">
        <v>1125</v>
      </c>
      <c r="C542">
        <f t="shared" si="26"/>
        <v>541</v>
      </c>
      <c r="D542" t="str">
        <f t="shared" si="24"/>
        <v>6500000541</v>
      </c>
      <c r="E542" t="str">
        <f t="shared" si="25"/>
        <v>Целевая статья 541</v>
      </c>
    </row>
    <row r="543" spans="1:5" x14ac:dyDescent="0.25">
      <c r="A543" t="s">
        <v>1118</v>
      </c>
      <c r="B543" t="s">
        <v>1119</v>
      </c>
      <c r="C543">
        <f t="shared" si="26"/>
        <v>542</v>
      </c>
      <c r="D543" t="str">
        <f t="shared" si="24"/>
        <v>6500000542</v>
      </c>
      <c r="E543" t="str">
        <f t="shared" si="25"/>
        <v>Целевая статья 542</v>
      </c>
    </row>
    <row r="544" spans="1:5" x14ac:dyDescent="0.25">
      <c r="A544" t="s">
        <v>983</v>
      </c>
      <c r="B544" t="s">
        <v>984</v>
      </c>
      <c r="C544">
        <f t="shared" si="26"/>
        <v>543</v>
      </c>
      <c r="D544" t="str">
        <f t="shared" si="24"/>
        <v>6500000543</v>
      </c>
      <c r="E544" t="str">
        <f t="shared" si="25"/>
        <v>Целевая статья 543</v>
      </c>
    </row>
    <row r="545" spans="1:5" x14ac:dyDescent="0.25">
      <c r="A545" t="s">
        <v>1029</v>
      </c>
      <c r="B545" t="s">
        <v>1030</v>
      </c>
      <c r="C545">
        <f t="shared" si="26"/>
        <v>544</v>
      </c>
      <c r="D545" t="str">
        <f t="shared" si="24"/>
        <v>6500000544</v>
      </c>
      <c r="E545" t="str">
        <f t="shared" si="25"/>
        <v>Целевая статья 544</v>
      </c>
    </row>
    <row r="546" spans="1:5" x14ac:dyDescent="0.25">
      <c r="A546" t="s">
        <v>1085</v>
      </c>
      <c r="B546" t="s">
        <v>1086</v>
      </c>
      <c r="C546">
        <f t="shared" si="26"/>
        <v>545</v>
      </c>
      <c r="D546" t="str">
        <f t="shared" si="24"/>
        <v>6500000545</v>
      </c>
      <c r="E546" t="str">
        <f t="shared" si="25"/>
        <v>Целевая статья 545</v>
      </c>
    </row>
    <row r="547" spans="1:5" x14ac:dyDescent="0.25">
      <c r="A547" t="s">
        <v>739</v>
      </c>
      <c r="B547" t="s">
        <v>740</v>
      </c>
      <c r="C547">
        <f t="shared" si="26"/>
        <v>546</v>
      </c>
      <c r="D547" t="str">
        <f t="shared" si="24"/>
        <v>6500000546</v>
      </c>
      <c r="E547" t="str">
        <f t="shared" si="25"/>
        <v>Целевая статья 546</v>
      </c>
    </row>
    <row r="548" spans="1:5" x14ac:dyDescent="0.25">
      <c r="A548" t="s">
        <v>1033</v>
      </c>
      <c r="B548" t="s">
        <v>1034</v>
      </c>
      <c r="C548">
        <f t="shared" si="26"/>
        <v>547</v>
      </c>
      <c r="D548" t="str">
        <f t="shared" si="24"/>
        <v>6500000547</v>
      </c>
      <c r="E548" t="str">
        <f t="shared" si="25"/>
        <v>Целевая статья 547</v>
      </c>
    </row>
    <row r="549" spans="1:5" x14ac:dyDescent="0.25">
      <c r="A549" t="s">
        <v>1500</v>
      </c>
      <c r="B549" t="s">
        <v>1501</v>
      </c>
      <c r="C549">
        <f t="shared" si="26"/>
        <v>548</v>
      </c>
      <c r="D549" t="str">
        <f t="shared" si="24"/>
        <v>6500000548</v>
      </c>
      <c r="E549" t="str">
        <f t="shared" si="25"/>
        <v>Целевая статья 548</v>
      </c>
    </row>
    <row r="550" spans="1:5" x14ac:dyDescent="0.25">
      <c r="A550" t="s">
        <v>2158</v>
      </c>
      <c r="B550" t="s">
        <v>2159</v>
      </c>
      <c r="C550">
        <f t="shared" si="26"/>
        <v>549</v>
      </c>
      <c r="D550" t="str">
        <f t="shared" si="24"/>
        <v>6500000549</v>
      </c>
      <c r="E550" t="str">
        <f t="shared" si="25"/>
        <v>Целевая статья 549</v>
      </c>
    </row>
    <row r="551" spans="1:5" x14ac:dyDescent="0.25">
      <c r="A551" t="s">
        <v>1498</v>
      </c>
      <c r="B551" t="s">
        <v>1499</v>
      </c>
      <c r="C551">
        <f t="shared" si="26"/>
        <v>550</v>
      </c>
      <c r="D551" t="str">
        <f t="shared" si="24"/>
        <v>6500000550</v>
      </c>
      <c r="E551" t="str">
        <f t="shared" si="25"/>
        <v>Целевая статья 550</v>
      </c>
    </row>
    <row r="552" spans="1:5" x14ac:dyDescent="0.25">
      <c r="A552" t="s">
        <v>982</v>
      </c>
      <c r="B552" t="s">
        <v>402</v>
      </c>
      <c r="C552">
        <f t="shared" si="26"/>
        <v>551</v>
      </c>
      <c r="D552" t="str">
        <f t="shared" si="24"/>
        <v>6500000551</v>
      </c>
      <c r="E552" t="str">
        <f t="shared" si="25"/>
        <v>Целевая статья 551</v>
      </c>
    </row>
    <row r="553" spans="1:5" x14ac:dyDescent="0.25">
      <c r="A553" t="s">
        <v>895</v>
      </c>
      <c r="B553" t="s">
        <v>896</v>
      </c>
      <c r="C553">
        <f t="shared" si="26"/>
        <v>552</v>
      </c>
      <c r="D553" t="str">
        <f t="shared" si="24"/>
        <v>6500000552</v>
      </c>
      <c r="E553" t="str">
        <f t="shared" si="25"/>
        <v>Целевая статья 552</v>
      </c>
    </row>
    <row r="554" spans="1:5" x14ac:dyDescent="0.25">
      <c r="A554" t="s">
        <v>897</v>
      </c>
      <c r="B554" t="s">
        <v>257</v>
      </c>
      <c r="C554">
        <f t="shared" si="26"/>
        <v>553</v>
      </c>
      <c r="D554" t="str">
        <f t="shared" si="24"/>
        <v>6500000553</v>
      </c>
      <c r="E554" t="str">
        <f t="shared" si="25"/>
        <v>Целевая статья 553</v>
      </c>
    </row>
    <row r="555" spans="1:5" x14ac:dyDescent="0.25">
      <c r="A555" t="s">
        <v>1035</v>
      </c>
      <c r="B555" t="s">
        <v>218</v>
      </c>
      <c r="C555">
        <f t="shared" si="26"/>
        <v>554</v>
      </c>
      <c r="D555" t="str">
        <f t="shared" si="24"/>
        <v>6500000554</v>
      </c>
      <c r="E555" t="str">
        <f t="shared" si="25"/>
        <v>Целевая статья 554</v>
      </c>
    </row>
    <row r="556" spans="1:5" x14ac:dyDescent="0.25">
      <c r="A556" t="s">
        <v>903</v>
      </c>
      <c r="B556" t="s">
        <v>298</v>
      </c>
      <c r="C556">
        <f t="shared" si="26"/>
        <v>555</v>
      </c>
      <c r="D556" t="str">
        <f t="shared" si="24"/>
        <v>6500000555</v>
      </c>
      <c r="E556" t="str">
        <f t="shared" si="25"/>
        <v>Целевая статья 555</v>
      </c>
    </row>
    <row r="557" spans="1:5" x14ac:dyDescent="0.25">
      <c r="A557" t="s">
        <v>931</v>
      </c>
      <c r="B557" t="s">
        <v>55</v>
      </c>
      <c r="C557">
        <f t="shared" si="26"/>
        <v>556</v>
      </c>
      <c r="D557" t="str">
        <f t="shared" si="24"/>
        <v>6500000556</v>
      </c>
      <c r="E557" t="str">
        <f t="shared" si="25"/>
        <v>Целевая статья 556</v>
      </c>
    </row>
    <row r="558" spans="1:5" x14ac:dyDescent="0.25">
      <c r="A558" t="s">
        <v>934</v>
      </c>
      <c r="B558" t="s">
        <v>935</v>
      </c>
      <c r="C558">
        <f t="shared" si="26"/>
        <v>557</v>
      </c>
      <c r="D558" t="str">
        <f t="shared" si="24"/>
        <v>6500000557</v>
      </c>
      <c r="E558" t="str">
        <f t="shared" si="25"/>
        <v>Целевая статья 557</v>
      </c>
    </row>
    <row r="559" spans="1:5" x14ac:dyDescent="0.25">
      <c r="A559" t="s">
        <v>486</v>
      </c>
      <c r="B559" t="s">
        <v>298</v>
      </c>
      <c r="C559">
        <f t="shared" si="26"/>
        <v>558</v>
      </c>
      <c r="D559" t="str">
        <f t="shared" si="24"/>
        <v>6600000558</v>
      </c>
      <c r="E559" t="str">
        <f t="shared" si="25"/>
        <v>Целевая статья 558</v>
      </c>
    </row>
    <row r="560" spans="1:5" x14ac:dyDescent="0.25">
      <c r="A560" t="s">
        <v>483</v>
      </c>
      <c r="B560" t="s">
        <v>257</v>
      </c>
      <c r="C560">
        <f t="shared" si="26"/>
        <v>559</v>
      </c>
      <c r="D560" t="str">
        <f t="shared" si="24"/>
        <v>6600000559</v>
      </c>
      <c r="E560" t="str">
        <f t="shared" si="25"/>
        <v>Целевая статья 559</v>
      </c>
    </row>
    <row r="561" spans="1:5" x14ac:dyDescent="0.25">
      <c r="A561" t="s">
        <v>484</v>
      </c>
      <c r="B561" t="s">
        <v>218</v>
      </c>
      <c r="C561">
        <f t="shared" si="26"/>
        <v>560</v>
      </c>
      <c r="D561" t="str">
        <f t="shared" si="24"/>
        <v>6600000560</v>
      </c>
      <c r="E561" t="str">
        <f t="shared" si="25"/>
        <v>Целевая статья 560</v>
      </c>
    </row>
    <row r="562" spans="1:5" x14ac:dyDescent="0.25">
      <c r="A562" t="s">
        <v>485</v>
      </c>
      <c r="B562" t="s">
        <v>267</v>
      </c>
      <c r="C562">
        <f t="shared" si="26"/>
        <v>561</v>
      </c>
      <c r="D562" t="str">
        <f t="shared" si="24"/>
        <v>6600000561</v>
      </c>
      <c r="E562" t="str">
        <f t="shared" si="25"/>
        <v>Целевая статья 561</v>
      </c>
    </row>
    <row r="563" spans="1:5" x14ac:dyDescent="0.25">
      <c r="A563" t="s">
        <v>540</v>
      </c>
      <c r="B563" t="s">
        <v>541</v>
      </c>
      <c r="C563">
        <f t="shared" si="26"/>
        <v>562</v>
      </c>
      <c r="D563" t="str">
        <f t="shared" si="24"/>
        <v>6600000562</v>
      </c>
      <c r="E563" t="str">
        <f t="shared" si="25"/>
        <v>Целевая статья 562</v>
      </c>
    </row>
    <row r="564" spans="1:5" x14ac:dyDescent="0.25">
      <c r="A564" t="s">
        <v>575</v>
      </c>
      <c r="B564" t="s">
        <v>576</v>
      </c>
      <c r="C564">
        <f t="shared" si="26"/>
        <v>563</v>
      </c>
      <c r="D564" t="str">
        <f t="shared" si="24"/>
        <v>6600000563</v>
      </c>
      <c r="E564" t="str">
        <f t="shared" si="25"/>
        <v>Целевая статья 563</v>
      </c>
    </row>
    <row r="565" spans="1:5" x14ac:dyDescent="0.25">
      <c r="A565" t="s">
        <v>560</v>
      </c>
      <c r="B565" t="s">
        <v>561</v>
      </c>
      <c r="C565">
        <f t="shared" si="26"/>
        <v>564</v>
      </c>
      <c r="D565" t="str">
        <f t="shared" si="24"/>
        <v>6600000564</v>
      </c>
      <c r="E565" t="str">
        <f t="shared" si="25"/>
        <v>Целевая статья 564</v>
      </c>
    </row>
    <row r="566" spans="1:5" x14ac:dyDescent="0.25">
      <c r="A566" t="s">
        <v>566</v>
      </c>
      <c r="B566" t="s">
        <v>567</v>
      </c>
      <c r="C566">
        <f t="shared" si="26"/>
        <v>565</v>
      </c>
      <c r="D566" t="str">
        <f t="shared" si="24"/>
        <v>6600000565</v>
      </c>
      <c r="E566" t="str">
        <f t="shared" si="25"/>
        <v>Целевая статья 565</v>
      </c>
    </row>
    <row r="567" spans="1:5" x14ac:dyDescent="0.25">
      <c r="A567" t="s">
        <v>577</v>
      </c>
      <c r="B567" t="s">
        <v>578</v>
      </c>
      <c r="C567">
        <f t="shared" si="26"/>
        <v>566</v>
      </c>
      <c r="D567" t="str">
        <f t="shared" si="24"/>
        <v>6600000566</v>
      </c>
      <c r="E567" t="str">
        <f t="shared" si="25"/>
        <v>Целевая статья 566</v>
      </c>
    </row>
    <row r="568" spans="1:5" x14ac:dyDescent="0.25">
      <c r="A568" t="s">
        <v>581</v>
      </c>
      <c r="B568" t="s">
        <v>582</v>
      </c>
      <c r="C568">
        <f t="shared" si="26"/>
        <v>567</v>
      </c>
      <c r="D568" t="str">
        <f t="shared" si="24"/>
        <v>6600000567</v>
      </c>
      <c r="E568" t="str">
        <f t="shared" si="25"/>
        <v>Целевая статья 567</v>
      </c>
    </row>
    <row r="569" spans="1:5" x14ac:dyDescent="0.25">
      <c r="A569" t="s">
        <v>571</v>
      </c>
      <c r="B569" t="s">
        <v>572</v>
      </c>
      <c r="C569">
        <f t="shared" si="26"/>
        <v>568</v>
      </c>
      <c r="D569" t="str">
        <f t="shared" si="24"/>
        <v>6600000568</v>
      </c>
      <c r="E569" t="str">
        <f t="shared" si="25"/>
        <v>Целевая статья 568</v>
      </c>
    </row>
    <row r="570" spans="1:5" x14ac:dyDescent="0.25">
      <c r="A570" t="s">
        <v>585</v>
      </c>
      <c r="B570" t="s">
        <v>586</v>
      </c>
      <c r="C570">
        <f t="shared" si="26"/>
        <v>569</v>
      </c>
      <c r="D570" t="str">
        <f t="shared" si="24"/>
        <v>6600000569</v>
      </c>
      <c r="E570" t="str">
        <f t="shared" si="25"/>
        <v>Целевая статья 569</v>
      </c>
    </row>
    <row r="571" spans="1:5" x14ac:dyDescent="0.25">
      <c r="A571" t="s">
        <v>583</v>
      </c>
      <c r="B571" t="s">
        <v>584</v>
      </c>
      <c r="C571">
        <f t="shared" si="26"/>
        <v>570</v>
      </c>
      <c r="D571" t="str">
        <f t="shared" si="24"/>
        <v>6600000570</v>
      </c>
      <c r="E571" t="str">
        <f t="shared" si="25"/>
        <v>Целевая статья 570</v>
      </c>
    </row>
    <row r="572" spans="1:5" x14ac:dyDescent="0.25">
      <c r="A572" t="s">
        <v>503</v>
      </c>
      <c r="B572" t="s">
        <v>504</v>
      </c>
      <c r="C572">
        <f t="shared" si="26"/>
        <v>571</v>
      </c>
      <c r="D572" t="str">
        <f t="shared" si="24"/>
        <v>6600000571</v>
      </c>
      <c r="E572" t="str">
        <f t="shared" si="25"/>
        <v>Целевая статья 571</v>
      </c>
    </row>
    <row r="573" spans="1:5" x14ac:dyDescent="0.25">
      <c r="A573" t="s">
        <v>505</v>
      </c>
      <c r="B573" t="s">
        <v>506</v>
      </c>
      <c r="C573">
        <f t="shared" si="26"/>
        <v>572</v>
      </c>
      <c r="D573" t="str">
        <f t="shared" si="24"/>
        <v>6600000572</v>
      </c>
      <c r="E573" t="str">
        <f t="shared" si="25"/>
        <v>Целевая статья 572</v>
      </c>
    </row>
    <row r="574" spans="1:5" x14ac:dyDescent="0.25">
      <c r="A574" t="s">
        <v>507</v>
      </c>
      <c r="B574" t="s">
        <v>508</v>
      </c>
      <c r="C574">
        <f t="shared" si="26"/>
        <v>573</v>
      </c>
      <c r="D574" t="str">
        <f t="shared" si="24"/>
        <v>6600000573</v>
      </c>
      <c r="E574" t="str">
        <f t="shared" si="25"/>
        <v>Целевая статья 573</v>
      </c>
    </row>
    <row r="575" spans="1:5" x14ac:dyDescent="0.25">
      <c r="A575" t="s">
        <v>509</v>
      </c>
      <c r="B575" t="s">
        <v>510</v>
      </c>
      <c r="C575">
        <f t="shared" si="26"/>
        <v>574</v>
      </c>
      <c r="D575" t="str">
        <f t="shared" si="24"/>
        <v>6600000574</v>
      </c>
      <c r="E575" t="str">
        <f t="shared" si="25"/>
        <v>Целевая статья 574</v>
      </c>
    </row>
    <row r="576" spans="1:5" x14ac:dyDescent="0.25">
      <c r="A576" t="s">
        <v>511</v>
      </c>
      <c r="B576" t="s">
        <v>512</v>
      </c>
      <c r="C576">
        <f t="shared" si="26"/>
        <v>575</v>
      </c>
      <c r="D576" t="str">
        <f t="shared" si="24"/>
        <v>6600000575</v>
      </c>
      <c r="E576" t="str">
        <f t="shared" si="25"/>
        <v>Целевая статья 575</v>
      </c>
    </row>
    <row r="577" spans="1:5" x14ac:dyDescent="0.25">
      <c r="A577" t="s">
        <v>548</v>
      </c>
      <c r="B577" t="s">
        <v>549</v>
      </c>
      <c r="C577">
        <f t="shared" si="26"/>
        <v>576</v>
      </c>
      <c r="D577" t="str">
        <f t="shared" si="24"/>
        <v>6600000576</v>
      </c>
      <c r="E577" t="str">
        <f t="shared" si="25"/>
        <v>Целевая статья 576</v>
      </c>
    </row>
    <row r="578" spans="1:5" x14ac:dyDescent="0.25">
      <c r="A578" t="s">
        <v>1007</v>
      </c>
      <c r="B578" t="s">
        <v>1008</v>
      </c>
      <c r="C578">
        <f t="shared" si="26"/>
        <v>577</v>
      </c>
      <c r="D578" t="str">
        <f t="shared" si="24"/>
        <v>6700000577</v>
      </c>
      <c r="E578" t="str">
        <f t="shared" si="25"/>
        <v>Целевая статья 577</v>
      </c>
    </row>
    <row r="579" spans="1:5" x14ac:dyDescent="0.25">
      <c r="A579" t="s">
        <v>1937</v>
      </c>
      <c r="B579" t="s">
        <v>1938</v>
      </c>
      <c r="C579">
        <f t="shared" si="26"/>
        <v>578</v>
      </c>
      <c r="D579" t="str">
        <f t="shared" ref="D579:D642" si="27">LEFT(A579,2)&amp;RIGHT("00000000"&amp;C579,8)</f>
        <v>6700000578</v>
      </c>
      <c r="E579" t="str">
        <f t="shared" ref="E579:E642" si="28">"Целевая статья "&amp;C579</f>
        <v>Целевая статья 578</v>
      </c>
    </row>
    <row r="580" spans="1:5" x14ac:dyDescent="0.25">
      <c r="A580" t="s">
        <v>1011</v>
      </c>
      <c r="B580" t="s">
        <v>1012</v>
      </c>
      <c r="C580">
        <f t="shared" ref="C580:C643" si="29">+C579+1</f>
        <v>579</v>
      </c>
      <c r="D580" t="str">
        <f t="shared" si="27"/>
        <v>6700000579</v>
      </c>
      <c r="E580" t="str">
        <f t="shared" si="28"/>
        <v>Целевая статья 579</v>
      </c>
    </row>
    <row r="581" spans="1:5" x14ac:dyDescent="0.25">
      <c r="A581" t="s">
        <v>1013</v>
      </c>
      <c r="B581" t="s">
        <v>1014</v>
      </c>
      <c r="C581">
        <f t="shared" si="29"/>
        <v>580</v>
      </c>
      <c r="D581" t="str">
        <f t="shared" si="27"/>
        <v>6700000580</v>
      </c>
      <c r="E581" t="str">
        <f t="shared" si="28"/>
        <v>Целевая статья 580</v>
      </c>
    </row>
    <row r="582" spans="1:5" x14ac:dyDescent="0.25">
      <c r="A582" t="s">
        <v>999</v>
      </c>
      <c r="B582" t="s">
        <v>1000</v>
      </c>
      <c r="C582">
        <f t="shared" si="29"/>
        <v>581</v>
      </c>
      <c r="D582" t="str">
        <f t="shared" si="27"/>
        <v>6700000581</v>
      </c>
      <c r="E582" t="str">
        <f t="shared" si="28"/>
        <v>Целевая статья 581</v>
      </c>
    </row>
    <row r="583" spans="1:5" x14ac:dyDescent="0.25">
      <c r="A583" t="s">
        <v>1027</v>
      </c>
      <c r="B583" t="s">
        <v>1028</v>
      </c>
      <c r="C583">
        <f t="shared" si="29"/>
        <v>582</v>
      </c>
      <c r="D583" t="str">
        <f t="shared" si="27"/>
        <v>6700000582</v>
      </c>
      <c r="E583" t="str">
        <f t="shared" si="28"/>
        <v>Целевая статья 582</v>
      </c>
    </row>
    <row r="584" spans="1:5" x14ac:dyDescent="0.25">
      <c r="A584" t="s">
        <v>731</v>
      </c>
      <c r="B584" t="s">
        <v>732</v>
      </c>
      <c r="C584">
        <f t="shared" si="29"/>
        <v>583</v>
      </c>
      <c r="D584" t="str">
        <f t="shared" si="27"/>
        <v>6700000583</v>
      </c>
      <c r="E584" t="str">
        <f t="shared" si="28"/>
        <v>Целевая статья 583</v>
      </c>
    </row>
    <row r="585" spans="1:5" x14ac:dyDescent="0.25">
      <c r="A585" t="s">
        <v>1003</v>
      </c>
      <c r="B585" t="s">
        <v>1004</v>
      </c>
      <c r="C585">
        <f t="shared" si="29"/>
        <v>584</v>
      </c>
      <c r="D585" t="str">
        <f t="shared" si="27"/>
        <v>6700000584</v>
      </c>
      <c r="E585" t="str">
        <f t="shared" si="28"/>
        <v>Целевая статья 584</v>
      </c>
    </row>
    <row r="586" spans="1:5" x14ac:dyDescent="0.25">
      <c r="A586" t="s">
        <v>917</v>
      </c>
      <c r="B586" t="s">
        <v>918</v>
      </c>
      <c r="C586">
        <f t="shared" si="29"/>
        <v>585</v>
      </c>
      <c r="D586" t="str">
        <f t="shared" si="27"/>
        <v>6800000585</v>
      </c>
      <c r="E586" t="str">
        <f t="shared" si="28"/>
        <v>Целевая статья 585</v>
      </c>
    </row>
    <row r="587" spans="1:5" x14ac:dyDescent="0.25">
      <c r="A587" t="s">
        <v>272</v>
      </c>
      <c r="B587" t="s">
        <v>273</v>
      </c>
      <c r="C587">
        <f t="shared" si="29"/>
        <v>586</v>
      </c>
      <c r="D587" t="str">
        <f t="shared" si="27"/>
        <v>6800000586</v>
      </c>
      <c r="E587" t="str">
        <f t="shared" si="28"/>
        <v>Целевая статья 586</v>
      </c>
    </row>
    <row r="588" spans="1:5" x14ac:dyDescent="0.25">
      <c r="A588" t="s">
        <v>274</v>
      </c>
      <c r="B588" t="s">
        <v>275</v>
      </c>
      <c r="C588">
        <f t="shared" si="29"/>
        <v>587</v>
      </c>
      <c r="D588" t="str">
        <f t="shared" si="27"/>
        <v>6800000587</v>
      </c>
      <c r="E588" t="str">
        <f t="shared" si="28"/>
        <v>Целевая статья 587</v>
      </c>
    </row>
    <row r="589" spans="1:5" x14ac:dyDescent="0.25">
      <c r="A589" t="s">
        <v>1715</v>
      </c>
      <c r="B589" t="s">
        <v>1716</v>
      </c>
      <c r="C589">
        <f t="shared" si="29"/>
        <v>588</v>
      </c>
      <c r="D589" t="str">
        <f t="shared" si="27"/>
        <v>6800000588</v>
      </c>
      <c r="E589" t="str">
        <f t="shared" si="28"/>
        <v>Целевая статья 588</v>
      </c>
    </row>
    <row r="590" spans="1:5" x14ac:dyDescent="0.25">
      <c r="A590" t="s">
        <v>1047</v>
      </c>
      <c r="B590" t="s">
        <v>1048</v>
      </c>
      <c r="C590">
        <f t="shared" si="29"/>
        <v>589</v>
      </c>
      <c r="D590" t="str">
        <f t="shared" si="27"/>
        <v>6800000589</v>
      </c>
      <c r="E590" t="str">
        <f t="shared" si="28"/>
        <v>Целевая статья 589</v>
      </c>
    </row>
    <row r="591" spans="1:5" x14ac:dyDescent="0.25">
      <c r="A591" t="s">
        <v>1717</v>
      </c>
      <c r="B591" t="s">
        <v>1718</v>
      </c>
      <c r="C591">
        <f t="shared" si="29"/>
        <v>590</v>
      </c>
      <c r="D591" t="str">
        <f t="shared" si="27"/>
        <v>6800000590</v>
      </c>
      <c r="E591" t="str">
        <f t="shared" si="28"/>
        <v>Целевая статья 590</v>
      </c>
    </row>
    <row r="592" spans="1:5" x14ac:dyDescent="0.25">
      <c r="A592" t="s">
        <v>1719</v>
      </c>
      <c r="B592" t="s">
        <v>1720</v>
      </c>
      <c r="C592">
        <f t="shared" si="29"/>
        <v>591</v>
      </c>
      <c r="D592" t="str">
        <f t="shared" si="27"/>
        <v>6800000591</v>
      </c>
      <c r="E592" t="str">
        <f t="shared" si="28"/>
        <v>Целевая статья 591</v>
      </c>
    </row>
    <row r="593" spans="1:5" x14ac:dyDescent="0.25">
      <c r="A593" t="s">
        <v>280</v>
      </c>
      <c r="B593" t="s">
        <v>281</v>
      </c>
      <c r="C593">
        <f t="shared" si="29"/>
        <v>592</v>
      </c>
      <c r="D593" t="str">
        <f t="shared" si="27"/>
        <v>6800000592</v>
      </c>
      <c r="E593" t="str">
        <f t="shared" si="28"/>
        <v>Целевая статья 592</v>
      </c>
    </row>
    <row r="594" spans="1:5" x14ac:dyDescent="0.25">
      <c r="A594" t="s">
        <v>282</v>
      </c>
      <c r="B594" t="s">
        <v>283</v>
      </c>
      <c r="C594">
        <f t="shared" si="29"/>
        <v>593</v>
      </c>
      <c r="D594" t="str">
        <f t="shared" si="27"/>
        <v>6800000593</v>
      </c>
      <c r="E594" t="str">
        <f t="shared" si="28"/>
        <v>Целевая статья 593</v>
      </c>
    </row>
    <row r="595" spans="1:5" x14ac:dyDescent="0.25">
      <c r="A595" t="s">
        <v>1104</v>
      </c>
      <c r="B595" t="s">
        <v>1105</v>
      </c>
      <c r="C595">
        <f t="shared" si="29"/>
        <v>594</v>
      </c>
      <c r="D595" t="str">
        <f t="shared" si="27"/>
        <v>6800000594</v>
      </c>
      <c r="E595" t="str">
        <f t="shared" si="28"/>
        <v>Целевая статья 594</v>
      </c>
    </row>
    <row r="596" spans="1:5" x14ac:dyDescent="0.25">
      <c r="A596" t="s">
        <v>1091</v>
      </c>
      <c r="B596" t="s">
        <v>1092</v>
      </c>
      <c r="C596">
        <f t="shared" si="29"/>
        <v>595</v>
      </c>
      <c r="D596" t="str">
        <f t="shared" si="27"/>
        <v>6800000595</v>
      </c>
      <c r="E596" t="str">
        <f t="shared" si="28"/>
        <v>Целевая статья 595</v>
      </c>
    </row>
    <row r="597" spans="1:5" x14ac:dyDescent="0.25">
      <c r="A597" t="s">
        <v>1069</v>
      </c>
      <c r="B597" t="s">
        <v>1070</v>
      </c>
      <c r="C597">
        <f t="shared" si="29"/>
        <v>596</v>
      </c>
      <c r="D597" t="str">
        <f t="shared" si="27"/>
        <v>6800000596</v>
      </c>
      <c r="E597" t="str">
        <f t="shared" si="28"/>
        <v>Целевая статья 596</v>
      </c>
    </row>
    <row r="598" spans="1:5" x14ac:dyDescent="0.25">
      <c r="A598" t="s">
        <v>225</v>
      </c>
      <c r="B598" t="s">
        <v>226</v>
      </c>
      <c r="C598">
        <f t="shared" si="29"/>
        <v>597</v>
      </c>
      <c r="D598" t="str">
        <f t="shared" si="27"/>
        <v>6800000597</v>
      </c>
      <c r="E598" t="str">
        <f t="shared" si="28"/>
        <v>Целевая статья 597</v>
      </c>
    </row>
    <row r="599" spans="1:5" x14ac:dyDescent="0.25">
      <c r="A599" t="s">
        <v>284</v>
      </c>
      <c r="B599" t="s">
        <v>285</v>
      </c>
      <c r="C599">
        <f t="shared" si="29"/>
        <v>598</v>
      </c>
      <c r="D599" t="str">
        <f t="shared" si="27"/>
        <v>6800000598</v>
      </c>
      <c r="E599" t="str">
        <f t="shared" si="28"/>
        <v>Целевая статья 598</v>
      </c>
    </row>
    <row r="600" spans="1:5" x14ac:dyDescent="0.25">
      <c r="A600" t="s">
        <v>1073</v>
      </c>
      <c r="B600" t="s">
        <v>1074</v>
      </c>
      <c r="C600">
        <f t="shared" si="29"/>
        <v>599</v>
      </c>
      <c r="D600" t="str">
        <f t="shared" si="27"/>
        <v>6900000599</v>
      </c>
      <c r="E600" t="str">
        <f t="shared" si="28"/>
        <v>Целевая статья 599</v>
      </c>
    </row>
    <row r="601" spans="1:5" x14ac:dyDescent="0.25">
      <c r="A601" t="s">
        <v>1075</v>
      </c>
      <c r="B601" t="s">
        <v>1076</v>
      </c>
      <c r="C601">
        <f t="shared" si="29"/>
        <v>600</v>
      </c>
      <c r="D601" t="str">
        <f t="shared" si="27"/>
        <v>6900000600</v>
      </c>
      <c r="E601" t="str">
        <f t="shared" si="28"/>
        <v>Целевая статья 600</v>
      </c>
    </row>
    <row r="602" spans="1:5" x14ac:dyDescent="0.25">
      <c r="A602" t="s">
        <v>1065</v>
      </c>
      <c r="B602" t="s">
        <v>1066</v>
      </c>
      <c r="C602">
        <f t="shared" si="29"/>
        <v>601</v>
      </c>
      <c r="D602" t="str">
        <f t="shared" si="27"/>
        <v>6900000601</v>
      </c>
      <c r="E602" t="str">
        <f t="shared" si="28"/>
        <v>Целевая статья 601</v>
      </c>
    </row>
    <row r="603" spans="1:5" x14ac:dyDescent="0.25">
      <c r="A603" t="s">
        <v>1077</v>
      </c>
      <c r="B603" t="s">
        <v>1076</v>
      </c>
      <c r="C603">
        <f t="shared" si="29"/>
        <v>602</v>
      </c>
      <c r="D603" t="str">
        <f t="shared" si="27"/>
        <v>6900000602</v>
      </c>
      <c r="E603" t="str">
        <f t="shared" si="28"/>
        <v>Целевая статья 602</v>
      </c>
    </row>
    <row r="604" spans="1:5" x14ac:dyDescent="0.25">
      <c r="A604" t="s">
        <v>1057</v>
      </c>
      <c r="B604" t="s">
        <v>1058</v>
      </c>
      <c r="C604">
        <f t="shared" si="29"/>
        <v>603</v>
      </c>
      <c r="D604" t="str">
        <f t="shared" si="27"/>
        <v>6900000603</v>
      </c>
      <c r="E604" t="str">
        <f t="shared" si="28"/>
        <v>Целевая статья 603</v>
      </c>
    </row>
    <row r="605" spans="1:5" x14ac:dyDescent="0.25">
      <c r="A605" t="s">
        <v>1078</v>
      </c>
      <c r="B605" t="s">
        <v>1076</v>
      </c>
      <c r="C605">
        <f t="shared" si="29"/>
        <v>604</v>
      </c>
      <c r="D605" t="str">
        <f t="shared" si="27"/>
        <v>6900000604</v>
      </c>
      <c r="E605" t="str">
        <f t="shared" si="28"/>
        <v>Целевая статья 604</v>
      </c>
    </row>
    <row r="606" spans="1:5" x14ac:dyDescent="0.25">
      <c r="A606" t="s">
        <v>1083</v>
      </c>
      <c r="B606" t="s">
        <v>1084</v>
      </c>
      <c r="C606">
        <f t="shared" si="29"/>
        <v>605</v>
      </c>
      <c r="D606" t="str">
        <f t="shared" si="27"/>
        <v>6900000605</v>
      </c>
      <c r="E606" t="str">
        <f t="shared" si="28"/>
        <v>Целевая статья 605</v>
      </c>
    </row>
    <row r="607" spans="1:5" x14ac:dyDescent="0.25">
      <c r="A607" t="s">
        <v>1973</v>
      </c>
      <c r="B607" t="s">
        <v>1974</v>
      </c>
      <c r="C607">
        <f t="shared" si="29"/>
        <v>606</v>
      </c>
      <c r="D607" t="str">
        <f t="shared" si="27"/>
        <v>6900000606</v>
      </c>
      <c r="E607" t="str">
        <f t="shared" si="28"/>
        <v>Целевая статья 606</v>
      </c>
    </row>
    <row r="608" spans="1:5" x14ac:dyDescent="0.25">
      <c r="A608" t="s">
        <v>925</v>
      </c>
      <c r="B608" t="s">
        <v>926</v>
      </c>
      <c r="C608">
        <f t="shared" si="29"/>
        <v>607</v>
      </c>
      <c r="D608" t="str">
        <f t="shared" si="27"/>
        <v>7000000607</v>
      </c>
      <c r="E608" t="str">
        <f t="shared" si="28"/>
        <v>Целевая статья 607</v>
      </c>
    </row>
    <row r="609" spans="1:5" x14ac:dyDescent="0.25">
      <c r="A609" t="s">
        <v>987</v>
      </c>
      <c r="B609" t="s">
        <v>988</v>
      </c>
      <c r="C609">
        <f t="shared" si="29"/>
        <v>608</v>
      </c>
      <c r="D609" t="str">
        <f t="shared" si="27"/>
        <v>7000000608</v>
      </c>
      <c r="E609" t="str">
        <f t="shared" si="28"/>
        <v>Целевая статья 608</v>
      </c>
    </row>
    <row r="610" spans="1:5" x14ac:dyDescent="0.25">
      <c r="A610" t="s">
        <v>952</v>
      </c>
      <c r="B610" t="s">
        <v>953</v>
      </c>
      <c r="C610">
        <f t="shared" si="29"/>
        <v>609</v>
      </c>
      <c r="D610" t="str">
        <f t="shared" si="27"/>
        <v>7000000609</v>
      </c>
      <c r="E610" t="str">
        <f t="shared" si="28"/>
        <v>Целевая статья 609</v>
      </c>
    </row>
    <row r="611" spans="1:5" x14ac:dyDescent="0.25">
      <c r="A611" t="s">
        <v>1787</v>
      </c>
      <c r="B611" t="s">
        <v>1788</v>
      </c>
      <c r="C611">
        <f t="shared" si="29"/>
        <v>610</v>
      </c>
      <c r="D611" t="str">
        <f t="shared" si="27"/>
        <v>7100000610</v>
      </c>
      <c r="E611" t="str">
        <f t="shared" si="28"/>
        <v>Целевая статья 610</v>
      </c>
    </row>
    <row r="612" spans="1:5" x14ac:dyDescent="0.25">
      <c r="A612" t="s">
        <v>1803</v>
      </c>
      <c r="B612" t="s">
        <v>1804</v>
      </c>
      <c r="C612">
        <f t="shared" si="29"/>
        <v>611</v>
      </c>
      <c r="D612" t="str">
        <f t="shared" si="27"/>
        <v>7100000611</v>
      </c>
      <c r="E612" t="str">
        <f t="shared" si="28"/>
        <v>Целевая статья 611</v>
      </c>
    </row>
    <row r="613" spans="1:5" x14ac:dyDescent="0.25">
      <c r="A613" t="s">
        <v>1793</v>
      </c>
      <c r="B613" t="s">
        <v>1794</v>
      </c>
      <c r="C613">
        <f t="shared" si="29"/>
        <v>612</v>
      </c>
      <c r="D613" t="str">
        <f t="shared" si="27"/>
        <v>7100000612</v>
      </c>
      <c r="E613" t="str">
        <f t="shared" si="28"/>
        <v>Целевая статья 612</v>
      </c>
    </row>
    <row r="614" spans="1:5" x14ac:dyDescent="0.25">
      <c r="A614" t="s">
        <v>805</v>
      </c>
      <c r="B614" t="s">
        <v>806</v>
      </c>
      <c r="C614">
        <f t="shared" si="29"/>
        <v>613</v>
      </c>
      <c r="D614" t="str">
        <f t="shared" si="27"/>
        <v>7200000613</v>
      </c>
      <c r="E614" t="str">
        <f t="shared" si="28"/>
        <v>Целевая статья 613</v>
      </c>
    </row>
    <row r="615" spans="1:5" x14ac:dyDescent="0.25">
      <c r="A615" t="s">
        <v>715</v>
      </c>
      <c r="B615" t="s">
        <v>716</v>
      </c>
      <c r="C615">
        <f t="shared" si="29"/>
        <v>614</v>
      </c>
      <c r="D615" t="str">
        <f t="shared" si="27"/>
        <v>7200000614</v>
      </c>
      <c r="E615" t="str">
        <f t="shared" si="28"/>
        <v>Целевая статья 614</v>
      </c>
    </row>
    <row r="616" spans="1:5" x14ac:dyDescent="0.25">
      <c r="A616" t="s">
        <v>2372</v>
      </c>
      <c r="B616" t="s">
        <v>2373</v>
      </c>
      <c r="C616">
        <f t="shared" si="29"/>
        <v>615</v>
      </c>
      <c r="D616" t="str">
        <f t="shared" si="27"/>
        <v>7200000615</v>
      </c>
      <c r="E616" t="str">
        <f t="shared" si="28"/>
        <v>Целевая статья 615</v>
      </c>
    </row>
    <row r="617" spans="1:5" x14ac:dyDescent="0.25">
      <c r="A617" t="s">
        <v>2399</v>
      </c>
      <c r="B617" t="s">
        <v>1330</v>
      </c>
      <c r="C617">
        <f t="shared" si="29"/>
        <v>616</v>
      </c>
      <c r="D617" t="str">
        <f t="shared" si="27"/>
        <v>7200000616</v>
      </c>
      <c r="E617" t="str">
        <f t="shared" si="28"/>
        <v>Целевая статья 616</v>
      </c>
    </row>
    <row r="618" spans="1:5" x14ac:dyDescent="0.25">
      <c r="A618" t="s">
        <v>2391</v>
      </c>
      <c r="B618" t="s">
        <v>2392</v>
      </c>
      <c r="C618">
        <f t="shared" si="29"/>
        <v>617</v>
      </c>
      <c r="D618" t="str">
        <f t="shared" si="27"/>
        <v>7200000617</v>
      </c>
      <c r="E618" t="str">
        <f t="shared" si="28"/>
        <v>Целевая статья 617</v>
      </c>
    </row>
    <row r="619" spans="1:5" x14ac:dyDescent="0.25">
      <c r="A619" t="s">
        <v>2400</v>
      </c>
      <c r="B619" t="s">
        <v>2401</v>
      </c>
      <c r="C619">
        <f t="shared" si="29"/>
        <v>618</v>
      </c>
      <c r="D619" t="str">
        <f t="shared" si="27"/>
        <v>7200000618</v>
      </c>
      <c r="E619" t="str">
        <f t="shared" si="28"/>
        <v>Целевая статья 618</v>
      </c>
    </row>
    <row r="620" spans="1:5" x14ac:dyDescent="0.25">
      <c r="A620" t="s">
        <v>2395</v>
      </c>
      <c r="B620" t="s">
        <v>2396</v>
      </c>
      <c r="C620">
        <f t="shared" si="29"/>
        <v>619</v>
      </c>
      <c r="D620" t="str">
        <f t="shared" si="27"/>
        <v>7200000619</v>
      </c>
      <c r="E620" t="str">
        <f t="shared" si="28"/>
        <v>Целевая статья 619</v>
      </c>
    </row>
    <row r="621" spans="1:5" x14ac:dyDescent="0.25">
      <c r="A621" t="s">
        <v>2397</v>
      </c>
      <c r="B621" t="s">
        <v>2398</v>
      </c>
      <c r="C621">
        <f t="shared" si="29"/>
        <v>620</v>
      </c>
      <c r="D621" t="str">
        <f t="shared" si="27"/>
        <v>7200000620</v>
      </c>
      <c r="E621" t="str">
        <f t="shared" si="28"/>
        <v>Целевая статья 620</v>
      </c>
    </row>
    <row r="622" spans="1:5" x14ac:dyDescent="0.25">
      <c r="A622" t="s">
        <v>2378</v>
      </c>
      <c r="B622" t="s">
        <v>2379</v>
      </c>
      <c r="C622">
        <f t="shared" si="29"/>
        <v>621</v>
      </c>
      <c r="D622" t="str">
        <f t="shared" si="27"/>
        <v>7200000621</v>
      </c>
      <c r="E622" t="str">
        <f t="shared" si="28"/>
        <v>Целевая статья 621</v>
      </c>
    </row>
    <row r="623" spans="1:5" x14ac:dyDescent="0.25">
      <c r="A623" t="s">
        <v>2382</v>
      </c>
      <c r="B623" t="s">
        <v>2383</v>
      </c>
      <c r="C623">
        <f t="shared" si="29"/>
        <v>622</v>
      </c>
      <c r="D623" t="str">
        <f t="shared" si="27"/>
        <v>7200000622</v>
      </c>
      <c r="E623" t="str">
        <f t="shared" si="28"/>
        <v>Целевая статья 622</v>
      </c>
    </row>
    <row r="624" spans="1:5" x14ac:dyDescent="0.25">
      <c r="A624" t="s">
        <v>2386</v>
      </c>
      <c r="B624" t="s">
        <v>2387</v>
      </c>
      <c r="C624">
        <f t="shared" si="29"/>
        <v>623</v>
      </c>
      <c r="D624" t="str">
        <f t="shared" si="27"/>
        <v>7200000623</v>
      </c>
      <c r="E624" t="str">
        <f t="shared" si="28"/>
        <v>Целевая статья 623</v>
      </c>
    </row>
    <row r="625" spans="1:5" x14ac:dyDescent="0.25">
      <c r="A625" t="s">
        <v>2388</v>
      </c>
      <c r="B625" t="s">
        <v>55</v>
      </c>
      <c r="C625">
        <f t="shared" si="29"/>
        <v>624</v>
      </c>
      <c r="D625" t="str">
        <f t="shared" si="27"/>
        <v>7200000624</v>
      </c>
      <c r="E625" t="str">
        <f t="shared" si="28"/>
        <v>Целевая статья 624</v>
      </c>
    </row>
    <row r="626" spans="1:5" x14ac:dyDescent="0.25">
      <c r="A626" t="s">
        <v>2389</v>
      </c>
      <c r="B626" t="s">
        <v>2390</v>
      </c>
      <c r="C626">
        <f t="shared" si="29"/>
        <v>625</v>
      </c>
      <c r="D626" t="str">
        <f t="shared" si="27"/>
        <v>7200000625</v>
      </c>
      <c r="E626" t="str">
        <f t="shared" si="28"/>
        <v>Целевая статья 625</v>
      </c>
    </row>
    <row r="627" spans="1:5" x14ac:dyDescent="0.25">
      <c r="A627" t="s">
        <v>2367</v>
      </c>
      <c r="B627" t="s">
        <v>298</v>
      </c>
      <c r="C627">
        <f t="shared" si="29"/>
        <v>626</v>
      </c>
      <c r="D627" t="str">
        <f t="shared" si="27"/>
        <v>7200000626</v>
      </c>
      <c r="E627" t="str">
        <f t="shared" si="28"/>
        <v>Целевая статья 626</v>
      </c>
    </row>
    <row r="628" spans="1:5" x14ac:dyDescent="0.25">
      <c r="A628" t="s">
        <v>2365</v>
      </c>
      <c r="B628" t="s">
        <v>257</v>
      </c>
      <c r="C628">
        <f t="shared" si="29"/>
        <v>627</v>
      </c>
      <c r="D628" t="str">
        <f t="shared" si="27"/>
        <v>7200000627</v>
      </c>
      <c r="E628" t="str">
        <f t="shared" si="28"/>
        <v>Целевая статья 627</v>
      </c>
    </row>
    <row r="629" spans="1:5" x14ac:dyDescent="0.25">
      <c r="A629" t="s">
        <v>2366</v>
      </c>
      <c r="B629" t="s">
        <v>218</v>
      </c>
      <c r="C629">
        <f t="shared" si="29"/>
        <v>628</v>
      </c>
      <c r="D629" t="str">
        <f t="shared" si="27"/>
        <v>7200000628</v>
      </c>
      <c r="E629" t="str">
        <f t="shared" si="28"/>
        <v>Целевая статья 628</v>
      </c>
    </row>
    <row r="630" spans="1:5" x14ac:dyDescent="0.25">
      <c r="A630" t="s">
        <v>2364</v>
      </c>
      <c r="B630" t="s">
        <v>267</v>
      </c>
      <c r="C630">
        <f t="shared" si="29"/>
        <v>629</v>
      </c>
      <c r="D630" t="str">
        <f t="shared" si="27"/>
        <v>7200000629</v>
      </c>
      <c r="E630" t="str">
        <f t="shared" si="28"/>
        <v>Целевая статья 629</v>
      </c>
    </row>
    <row r="631" spans="1:5" x14ac:dyDescent="0.25">
      <c r="A631" t="s">
        <v>1180</v>
      </c>
      <c r="B631" t="s">
        <v>1181</v>
      </c>
      <c r="C631">
        <f t="shared" si="29"/>
        <v>630</v>
      </c>
      <c r="D631" t="str">
        <f t="shared" si="27"/>
        <v>7300000630</v>
      </c>
      <c r="E631" t="str">
        <f t="shared" si="28"/>
        <v>Целевая статья 630</v>
      </c>
    </row>
    <row r="632" spans="1:5" x14ac:dyDescent="0.25">
      <c r="A632" t="s">
        <v>1182</v>
      </c>
      <c r="B632" t="s">
        <v>1183</v>
      </c>
      <c r="C632">
        <f t="shared" si="29"/>
        <v>631</v>
      </c>
      <c r="D632" t="str">
        <f t="shared" si="27"/>
        <v>7300000631</v>
      </c>
      <c r="E632" t="str">
        <f t="shared" si="28"/>
        <v>Целевая статья 631</v>
      </c>
    </row>
    <row r="633" spans="1:5" x14ac:dyDescent="0.25">
      <c r="A633" t="s">
        <v>1232</v>
      </c>
      <c r="B633" t="s">
        <v>298</v>
      </c>
      <c r="C633">
        <f t="shared" si="29"/>
        <v>632</v>
      </c>
      <c r="D633" t="str">
        <f t="shared" si="27"/>
        <v>7300000632</v>
      </c>
      <c r="E633" t="str">
        <f t="shared" si="28"/>
        <v>Целевая статья 632</v>
      </c>
    </row>
    <row r="634" spans="1:5" x14ac:dyDescent="0.25">
      <c r="A634" t="s">
        <v>1186</v>
      </c>
      <c r="B634" t="s">
        <v>257</v>
      </c>
      <c r="C634">
        <f t="shared" si="29"/>
        <v>633</v>
      </c>
      <c r="D634" t="str">
        <f t="shared" si="27"/>
        <v>7300000633</v>
      </c>
      <c r="E634" t="str">
        <f t="shared" si="28"/>
        <v>Целевая статья 633</v>
      </c>
    </row>
    <row r="635" spans="1:5" x14ac:dyDescent="0.25">
      <c r="A635" t="s">
        <v>1187</v>
      </c>
      <c r="B635" t="s">
        <v>218</v>
      </c>
      <c r="C635">
        <f t="shared" si="29"/>
        <v>634</v>
      </c>
      <c r="D635" t="str">
        <f t="shared" si="27"/>
        <v>7300000634</v>
      </c>
      <c r="E635" t="str">
        <f t="shared" si="28"/>
        <v>Целевая статья 634</v>
      </c>
    </row>
    <row r="636" spans="1:5" x14ac:dyDescent="0.25">
      <c r="A636" t="s">
        <v>1190</v>
      </c>
      <c r="B636" t="s">
        <v>402</v>
      </c>
      <c r="C636">
        <f t="shared" si="29"/>
        <v>635</v>
      </c>
      <c r="D636" t="str">
        <f t="shared" si="27"/>
        <v>7300000635</v>
      </c>
      <c r="E636" t="str">
        <f t="shared" si="28"/>
        <v>Целевая статья 635</v>
      </c>
    </row>
    <row r="637" spans="1:5" x14ac:dyDescent="0.25">
      <c r="A637" t="s">
        <v>1242</v>
      </c>
      <c r="B637" t="s">
        <v>1243</v>
      </c>
      <c r="C637">
        <f t="shared" si="29"/>
        <v>636</v>
      </c>
      <c r="D637" t="str">
        <f t="shared" si="27"/>
        <v>7300000636</v>
      </c>
      <c r="E637" t="str">
        <f t="shared" si="28"/>
        <v>Целевая статья 636</v>
      </c>
    </row>
    <row r="638" spans="1:5" x14ac:dyDescent="0.25">
      <c r="A638" t="s">
        <v>1206</v>
      </c>
      <c r="B638" t="s">
        <v>1207</v>
      </c>
      <c r="C638">
        <f t="shared" si="29"/>
        <v>637</v>
      </c>
      <c r="D638" t="str">
        <f t="shared" si="27"/>
        <v>7300000637</v>
      </c>
      <c r="E638" t="str">
        <f t="shared" si="28"/>
        <v>Целевая статья 637</v>
      </c>
    </row>
    <row r="639" spans="1:5" x14ac:dyDescent="0.25">
      <c r="A639" t="s">
        <v>1193</v>
      </c>
      <c r="B639" t="s">
        <v>1194</v>
      </c>
      <c r="C639">
        <f t="shared" si="29"/>
        <v>638</v>
      </c>
      <c r="D639" t="str">
        <f t="shared" si="27"/>
        <v>7300000638</v>
      </c>
      <c r="E639" t="str">
        <f t="shared" si="28"/>
        <v>Целевая статья 638</v>
      </c>
    </row>
    <row r="640" spans="1:5" x14ac:dyDescent="0.25">
      <c r="A640" t="s">
        <v>1197</v>
      </c>
      <c r="B640" t="s">
        <v>1198</v>
      </c>
      <c r="C640">
        <f t="shared" si="29"/>
        <v>639</v>
      </c>
      <c r="D640" t="str">
        <f t="shared" si="27"/>
        <v>7300000639</v>
      </c>
      <c r="E640" t="str">
        <f t="shared" si="28"/>
        <v>Целевая статья 639</v>
      </c>
    </row>
    <row r="641" spans="1:5" x14ac:dyDescent="0.25">
      <c r="A641" t="s">
        <v>1202</v>
      </c>
      <c r="B641" t="s">
        <v>1203</v>
      </c>
      <c r="C641">
        <f t="shared" si="29"/>
        <v>640</v>
      </c>
      <c r="D641" t="str">
        <f t="shared" si="27"/>
        <v>7300000640</v>
      </c>
      <c r="E641" t="str">
        <f t="shared" si="28"/>
        <v>Целевая статья 640</v>
      </c>
    </row>
    <row r="642" spans="1:5" x14ac:dyDescent="0.25">
      <c r="A642" t="s">
        <v>1233</v>
      </c>
      <c r="B642" t="s">
        <v>1198</v>
      </c>
      <c r="C642">
        <f t="shared" si="29"/>
        <v>641</v>
      </c>
      <c r="D642" t="str">
        <f t="shared" si="27"/>
        <v>7300000641</v>
      </c>
      <c r="E642" t="str">
        <f t="shared" si="28"/>
        <v>Целевая статья 641</v>
      </c>
    </row>
    <row r="643" spans="1:5" x14ac:dyDescent="0.25">
      <c r="A643" t="s">
        <v>1211</v>
      </c>
      <c r="B643" t="s">
        <v>1198</v>
      </c>
      <c r="C643">
        <f t="shared" si="29"/>
        <v>642</v>
      </c>
      <c r="D643" t="str">
        <f t="shared" ref="D643:D705" si="30">LEFT(A643,2)&amp;RIGHT("00000000"&amp;C643,8)</f>
        <v>7300000642</v>
      </c>
      <c r="E643" t="str">
        <f t="shared" ref="E643:E705" si="31">"Целевая статья "&amp;C643</f>
        <v>Целевая статья 642</v>
      </c>
    </row>
    <row r="644" spans="1:5" x14ac:dyDescent="0.25">
      <c r="A644" t="s">
        <v>1234</v>
      </c>
      <c r="B644" t="s">
        <v>1219</v>
      </c>
      <c r="C644">
        <f t="shared" ref="C644:C705" si="32">+C643+1</f>
        <v>643</v>
      </c>
      <c r="D644" t="str">
        <f t="shared" si="30"/>
        <v>7300000643</v>
      </c>
      <c r="E644" t="str">
        <f t="shared" si="31"/>
        <v>Целевая статья 643</v>
      </c>
    </row>
    <row r="645" spans="1:5" x14ac:dyDescent="0.25">
      <c r="A645" t="s">
        <v>1218</v>
      </c>
      <c r="B645" t="s">
        <v>1219</v>
      </c>
      <c r="C645">
        <f t="shared" si="32"/>
        <v>644</v>
      </c>
      <c r="D645" t="str">
        <f t="shared" si="30"/>
        <v>7300000644</v>
      </c>
      <c r="E645" t="str">
        <f t="shared" si="31"/>
        <v>Целевая статья 644</v>
      </c>
    </row>
    <row r="646" spans="1:5" x14ac:dyDescent="0.25">
      <c r="A646" t="s">
        <v>1235</v>
      </c>
      <c r="B646" t="s">
        <v>1225</v>
      </c>
      <c r="C646">
        <f t="shared" si="32"/>
        <v>645</v>
      </c>
      <c r="D646" t="str">
        <f t="shared" si="30"/>
        <v>7300000645</v>
      </c>
      <c r="E646" t="str">
        <f t="shared" si="31"/>
        <v>Целевая статья 645</v>
      </c>
    </row>
    <row r="647" spans="1:5" x14ac:dyDescent="0.25">
      <c r="A647" t="s">
        <v>1224</v>
      </c>
      <c r="B647" t="s">
        <v>1225</v>
      </c>
      <c r="C647">
        <f t="shared" si="32"/>
        <v>646</v>
      </c>
      <c r="D647" t="str">
        <f t="shared" si="30"/>
        <v>7300000646</v>
      </c>
      <c r="E647" t="str">
        <f t="shared" si="31"/>
        <v>Целевая статья 646</v>
      </c>
    </row>
    <row r="648" spans="1:5" x14ac:dyDescent="0.25">
      <c r="A648" t="s">
        <v>1239</v>
      </c>
      <c r="B648" t="s">
        <v>1240</v>
      </c>
      <c r="C648">
        <f t="shared" si="32"/>
        <v>647</v>
      </c>
      <c r="D648" t="str">
        <f t="shared" si="30"/>
        <v>7300000647</v>
      </c>
      <c r="E648" t="str">
        <f t="shared" si="31"/>
        <v>Целевая статья 647</v>
      </c>
    </row>
    <row r="649" spans="1:5" x14ac:dyDescent="0.25">
      <c r="A649" t="s">
        <v>1241</v>
      </c>
      <c r="B649" t="s">
        <v>1231</v>
      </c>
      <c r="C649">
        <f t="shared" si="32"/>
        <v>648</v>
      </c>
      <c r="D649" t="str">
        <f t="shared" si="30"/>
        <v>7300000648</v>
      </c>
      <c r="E649" t="str">
        <f t="shared" si="31"/>
        <v>Целевая статья 648</v>
      </c>
    </row>
    <row r="650" spans="1:5" x14ac:dyDescent="0.25">
      <c r="A650" t="s">
        <v>1230</v>
      </c>
      <c r="B650" t="s">
        <v>1231</v>
      </c>
      <c r="C650">
        <f t="shared" si="32"/>
        <v>649</v>
      </c>
      <c r="D650" t="str">
        <f t="shared" si="30"/>
        <v>7300000649</v>
      </c>
      <c r="E650" t="str">
        <f t="shared" si="31"/>
        <v>Целевая статья 649</v>
      </c>
    </row>
    <row r="651" spans="1:5" x14ac:dyDescent="0.25">
      <c r="A651" t="s">
        <v>470</v>
      </c>
      <c r="B651" t="s">
        <v>449</v>
      </c>
      <c r="C651">
        <f t="shared" si="32"/>
        <v>650</v>
      </c>
      <c r="D651" t="str">
        <f t="shared" si="30"/>
        <v>7400000650</v>
      </c>
      <c r="E651" t="str">
        <f t="shared" si="31"/>
        <v>Целевая статья 650</v>
      </c>
    </row>
    <row r="652" spans="1:5" x14ac:dyDescent="0.25">
      <c r="A652" t="s">
        <v>456</v>
      </c>
      <c r="B652" t="s">
        <v>449</v>
      </c>
      <c r="C652">
        <f t="shared" si="32"/>
        <v>651</v>
      </c>
      <c r="D652" t="str">
        <f t="shared" si="30"/>
        <v>7400000651</v>
      </c>
      <c r="E652" t="str">
        <f t="shared" si="31"/>
        <v>Целевая статья 651</v>
      </c>
    </row>
    <row r="653" spans="1:5" x14ac:dyDescent="0.25">
      <c r="A653" t="s">
        <v>448</v>
      </c>
      <c r="B653" t="s">
        <v>449</v>
      </c>
      <c r="C653">
        <f t="shared" si="32"/>
        <v>652</v>
      </c>
      <c r="D653" t="str">
        <f t="shared" si="30"/>
        <v>7400000652</v>
      </c>
      <c r="E653" t="str">
        <f t="shared" si="31"/>
        <v>Целевая статья 652</v>
      </c>
    </row>
    <row r="654" spans="1:5" x14ac:dyDescent="0.25">
      <c r="A654" t="s">
        <v>459</v>
      </c>
      <c r="B654" t="s">
        <v>449</v>
      </c>
      <c r="C654">
        <f t="shared" si="32"/>
        <v>653</v>
      </c>
      <c r="D654" t="str">
        <f t="shared" si="30"/>
        <v>7400000653</v>
      </c>
      <c r="E654" t="str">
        <f t="shared" si="31"/>
        <v>Целевая статья 653</v>
      </c>
    </row>
    <row r="655" spans="1:5" x14ac:dyDescent="0.25">
      <c r="A655" t="s">
        <v>829</v>
      </c>
      <c r="B655" t="s">
        <v>830</v>
      </c>
      <c r="C655">
        <f t="shared" si="32"/>
        <v>654</v>
      </c>
      <c r="D655" t="str">
        <f t="shared" si="30"/>
        <v>8200000654</v>
      </c>
      <c r="E655" t="str">
        <f t="shared" si="31"/>
        <v>Целевая статья 654</v>
      </c>
    </row>
    <row r="656" spans="1:5" x14ac:dyDescent="0.25">
      <c r="A656" t="s">
        <v>825</v>
      </c>
      <c r="B656" t="s">
        <v>257</v>
      </c>
      <c r="C656">
        <f t="shared" si="32"/>
        <v>655</v>
      </c>
      <c r="D656" t="str">
        <f t="shared" si="30"/>
        <v>8200000655</v>
      </c>
      <c r="E656" t="str">
        <f t="shared" si="31"/>
        <v>Целевая статья 655</v>
      </c>
    </row>
    <row r="657" spans="1:5" x14ac:dyDescent="0.25">
      <c r="A657" t="s">
        <v>826</v>
      </c>
      <c r="B657" t="s">
        <v>827</v>
      </c>
      <c r="C657">
        <f t="shared" si="32"/>
        <v>656</v>
      </c>
      <c r="D657" t="str">
        <f t="shared" si="30"/>
        <v>8200000656</v>
      </c>
      <c r="E657" t="str">
        <f t="shared" si="31"/>
        <v>Целевая статья 656</v>
      </c>
    </row>
    <row r="658" spans="1:5" x14ac:dyDescent="0.25">
      <c r="A658" t="s">
        <v>828</v>
      </c>
      <c r="B658" t="s">
        <v>218</v>
      </c>
      <c r="C658">
        <f t="shared" si="32"/>
        <v>657</v>
      </c>
      <c r="D658" t="str">
        <f t="shared" si="30"/>
        <v>8200000657</v>
      </c>
      <c r="E658" t="str">
        <f t="shared" si="31"/>
        <v>Целевая статья 657</v>
      </c>
    </row>
    <row r="659" spans="1:5" x14ac:dyDescent="0.25">
      <c r="A659" t="s">
        <v>883</v>
      </c>
      <c r="B659" t="s">
        <v>257</v>
      </c>
      <c r="C659">
        <f t="shared" si="32"/>
        <v>658</v>
      </c>
      <c r="D659" t="str">
        <f t="shared" si="30"/>
        <v>8300000658</v>
      </c>
      <c r="E659" t="str">
        <f t="shared" si="31"/>
        <v>Целевая статья 658</v>
      </c>
    </row>
    <row r="660" spans="1:5" x14ac:dyDescent="0.25">
      <c r="A660" t="s">
        <v>884</v>
      </c>
      <c r="B660" t="s">
        <v>885</v>
      </c>
      <c r="C660">
        <f t="shared" si="32"/>
        <v>659</v>
      </c>
      <c r="D660" t="str">
        <f t="shared" si="30"/>
        <v>8300000659</v>
      </c>
      <c r="E660" t="str">
        <f t="shared" si="31"/>
        <v>Целевая статья 659</v>
      </c>
    </row>
    <row r="661" spans="1:5" x14ac:dyDescent="0.25">
      <c r="A661" t="s">
        <v>886</v>
      </c>
      <c r="B661" t="s">
        <v>218</v>
      </c>
      <c r="C661">
        <f t="shared" si="32"/>
        <v>660</v>
      </c>
      <c r="D661" t="str">
        <f t="shared" si="30"/>
        <v>8300000660</v>
      </c>
      <c r="E661" t="str">
        <f t="shared" si="31"/>
        <v>Целевая статья 660</v>
      </c>
    </row>
    <row r="662" spans="1:5" x14ac:dyDescent="0.25">
      <c r="A662" t="s">
        <v>1142</v>
      </c>
      <c r="B662" t="s">
        <v>257</v>
      </c>
      <c r="C662">
        <f t="shared" si="32"/>
        <v>661</v>
      </c>
      <c r="D662" t="str">
        <f t="shared" si="30"/>
        <v>8400000661</v>
      </c>
      <c r="E662" t="str">
        <f t="shared" si="31"/>
        <v>Целевая статья 661</v>
      </c>
    </row>
    <row r="663" spans="1:5" x14ac:dyDescent="0.25">
      <c r="A663" t="s">
        <v>1143</v>
      </c>
      <c r="B663" t="s">
        <v>1144</v>
      </c>
      <c r="C663">
        <f t="shared" si="32"/>
        <v>662</v>
      </c>
      <c r="D663" t="str">
        <f t="shared" si="30"/>
        <v>8400000662</v>
      </c>
      <c r="E663" t="str">
        <f t="shared" si="31"/>
        <v>Целевая статья 662</v>
      </c>
    </row>
    <row r="664" spans="1:5" x14ac:dyDescent="0.25">
      <c r="A664" t="s">
        <v>1145</v>
      </c>
      <c r="B664" t="s">
        <v>1146</v>
      </c>
      <c r="C664">
        <f t="shared" si="32"/>
        <v>663</v>
      </c>
      <c r="D664" t="str">
        <f t="shared" si="30"/>
        <v>8400000663</v>
      </c>
      <c r="E664" t="str">
        <f t="shared" si="31"/>
        <v>Целевая статья 663</v>
      </c>
    </row>
    <row r="665" spans="1:5" x14ac:dyDescent="0.25">
      <c r="A665" t="s">
        <v>1147</v>
      </c>
      <c r="B665" t="s">
        <v>218</v>
      </c>
      <c r="C665">
        <f t="shared" si="32"/>
        <v>664</v>
      </c>
      <c r="D665" t="str">
        <f t="shared" si="30"/>
        <v>8400000664</v>
      </c>
      <c r="E665" t="str">
        <f t="shared" si="31"/>
        <v>Целевая статья 664</v>
      </c>
    </row>
    <row r="666" spans="1:5" x14ac:dyDescent="0.25">
      <c r="A666" t="s">
        <v>1148</v>
      </c>
      <c r="B666" t="s">
        <v>267</v>
      </c>
      <c r="C666">
        <f t="shared" si="32"/>
        <v>665</v>
      </c>
      <c r="D666" t="str">
        <f t="shared" si="30"/>
        <v>8400000665</v>
      </c>
      <c r="E666" t="str">
        <f t="shared" si="31"/>
        <v>Целевая статья 665</v>
      </c>
    </row>
    <row r="667" spans="1:5" x14ac:dyDescent="0.25">
      <c r="A667" t="s">
        <v>936</v>
      </c>
      <c r="B667" t="s">
        <v>937</v>
      </c>
      <c r="C667">
        <f t="shared" si="32"/>
        <v>666</v>
      </c>
      <c r="D667" t="str">
        <f t="shared" si="30"/>
        <v>8500000666</v>
      </c>
      <c r="E667" t="str">
        <f t="shared" si="31"/>
        <v>Целевая статья 666</v>
      </c>
    </row>
    <row r="668" spans="1:5" x14ac:dyDescent="0.25">
      <c r="A668" t="s">
        <v>938</v>
      </c>
      <c r="B668" t="s">
        <v>939</v>
      </c>
      <c r="C668">
        <f t="shared" si="32"/>
        <v>667</v>
      </c>
      <c r="D668" t="str">
        <f t="shared" si="30"/>
        <v>8500000667</v>
      </c>
      <c r="E668" t="str">
        <f t="shared" si="31"/>
        <v>Целевая статья 667</v>
      </c>
    </row>
    <row r="669" spans="1:5" x14ac:dyDescent="0.25">
      <c r="A669" t="s">
        <v>940</v>
      </c>
      <c r="B669" t="s">
        <v>941</v>
      </c>
      <c r="C669">
        <f t="shared" si="32"/>
        <v>668</v>
      </c>
      <c r="D669" t="str">
        <f t="shared" si="30"/>
        <v>8500000668</v>
      </c>
      <c r="E669" t="str">
        <f t="shared" si="31"/>
        <v>Целевая статья 668</v>
      </c>
    </row>
    <row r="670" spans="1:5" x14ac:dyDescent="0.25">
      <c r="A670" t="s">
        <v>994</v>
      </c>
      <c r="B670" t="s">
        <v>993</v>
      </c>
      <c r="C670">
        <f t="shared" si="32"/>
        <v>669</v>
      </c>
      <c r="D670" t="str">
        <f t="shared" si="30"/>
        <v>8500000669</v>
      </c>
      <c r="E670" t="str">
        <f t="shared" si="31"/>
        <v>Целевая статья 669</v>
      </c>
    </row>
    <row r="671" spans="1:5" x14ac:dyDescent="0.25">
      <c r="A671" t="s">
        <v>900</v>
      </c>
      <c r="B671" t="s">
        <v>901</v>
      </c>
      <c r="C671">
        <f t="shared" si="32"/>
        <v>670</v>
      </c>
      <c r="D671" t="str">
        <f t="shared" si="30"/>
        <v>8500000670</v>
      </c>
      <c r="E671" t="str">
        <f t="shared" si="31"/>
        <v>Целевая статья 670</v>
      </c>
    </row>
    <row r="672" spans="1:5" x14ac:dyDescent="0.25">
      <c r="A672" t="s">
        <v>906</v>
      </c>
      <c r="B672" t="s">
        <v>410</v>
      </c>
      <c r="C672">
        <f t="shared" si="32"/>
        <v>671</v>
      </c>
      <c r="D672" t="str">
        <f t="shared" si="30"/>
        <v>8500000671</v>
      </c>
      <c r="E672" t="str">
        <f t="shared" si="31"/>
        <v>Целевая статья 671</v>
      </c>
    </row>
    <row r="673" spans="1:5" x14ac:dyDescent="0.25">
      <c r="A673" t="s">
        <v>2245</v>
      </c>
      <c r="B673" t="s">
        <v>2246</v>
      </c>
      <c r="C673">
        <f t="shared" si="32"/>
        <v>672</v>
      </c>
      <c r="D673" t="str">
        <f t="shared" si="30"/>
        <v>8600000672</v>
      </c>
      <c r="E673" t="str">
        <f t="shared" si="31"/>
        <v>Целевая статья 672</v>
      </c>
    </row>
    <row r="674" spans="1:5" x14ac:dyDescent="0.25">
      <c r="A674" t="s">
        <v>2247</v>
      </c>
      <c r="B674" t="s">
        <v>2248</v>
      </c>
      <c r="C674">
        <f t="shared" si="32"/>
        <v>673</v>
      </c>
      <c r="D674" t="str">
        <f t="shared" si="30"/>
        <v>8600000673</v>
      </c>
      <c r="E674" t="str">
        <f t="shared" si="31"/>
        <v>Целевая статья 673</v>
      </c>
    </row>
    <row r="675" spans="1:5" x14ac:dyDescent="0.25">
      <c r="A675" t="s">
        <v>2243</v>
      </c>
      <c r="B675" t="s">
        <v>257</v>
      </c>
      <c r="C675">
        <f t="shared" si="32"/>
        <v>674</v>
      </c>
      <c r="D675" t="str">
        <f t="shared" si="30"/>
        <v>8600000674</v>
      </c>
      <c r="E675" t="str">
        <f t="shared" si="31"/>
        <v>Целевая статья 674</v>
      </c>
    </row>
    <row r="676" spans="1:5" x14ac:dyDescent="0.25">
      <c r="A676" t="s">
        <v>2244</v>
      </c>
      <c r="B676" t="s">
        <v>218</v>
      </c>
      <c r="C676">
        <f t="shared" si="32"/>
        <v>675</v>
      </c>
      <c r="D676" t="str">
        <f t="shared" si="30"/>
        <v>8600000675</v>
      </c>
      <c r="E676" t="str">
        <f t="shared" si="31"/>
        <v>Целевая статья 675</v>
      </c>
    </row>
    <row r="677" spans="1:5" x14ac:dyDescent="0.25">
      <c r="A677" t="s">
        <v>491</v>
      </c>
      <c r="B677" t="s">
        <v>492</v>
      </c>
      <c r="C677">
        <f t="shared" si="32"/>
        <v>676</v>
      </c>
      <c r="D677" t="str">
        <f t="shared" si="30"/>
        <v>8700000676</v>
      </c>
      <c r="E677" t="str">
        <f t="shared" si="31"/>
        <v>Целевая статья 676</v>
      </c>
    </row>
    <row r="678" spans="1:5" x14ac:dyDescent="0.25">
      <c r="A678" t="s">
        <v>495</v>
      </c>
      <c r="B678" t="s">
        <v>496</v>
      </c>
      <c r="C678">
        <f t="shared" si="32"/>
        <v>677</v>
      </c>
      <c r="D678" t="str">
        <f t="shared" si="30"/>
        <v>8700000677</v>
      </c>
      <c r="E678" t="str">
        <f t="shared" si="31"/>
        <v>Целевая статья 677</v>
      </c>
    </row>
    <row r="679" spans="1:5" x14ac:dyDescent="0.25">
      <c r="A679" t="s">
        <v>1325</v>
      </c>
      <c r="B679" t="s">
        <v>1326</v>
      </c>
      <c r="C679">
        <f t="shared" si="32"/>
        <v>678</v>
      </c>
      <c r="D679" t="str">
        <f t="shared" si="30"/>
        <v>8700000678</v>
      </c>
      <c r="E679" t="str">
        <f t="shared" si="31"/>
        <v>Целевая статья 678</v>
      </c>
    </row>
    <row r="680" spans="1:5" x14ac:dyDescent="0.25">
      <c r="A680" t="s">
        <v>1329</v>
      </c>
      <c r="B680" t="s">
        <v>1330</v>
      </c>
      <c r="C680">
        <f t="shared" si="32"/>
        <v>679</v>
      </c>
      <c r="D680" t="str">
        <f t="shared" si="30"/>
        <v>8700000679</v>
      </c>
      <c r="E680" t="str">
        <f t="shared" si="31"/>
        <v>Целевая статья 679</v>
      </c>
    </row>
    <row r="681" spans="1:5" x14ac:dyDescent="0.25">
      <c r="A681" t="s">
        <v>1323</v>
      </c>
      <c r="B681" t="s">
        <v>1324</v>
      </c>
      <c r="C681">
        <f t="shared" si="32"/>
        <v>680</v>
      </c>
      <c r="D681" t="str">
        <f t="shared" si="30"/>
        <v>8700000680</v>
      </c>
      <c r="E681" t="str">
        <f t="shared" si="31"/>
        <v>Целевая статья 680</v>
      </c>
    </row>
    <row r="682" spans="1:5" x14ac:dyDescent="0.25">
      <c r="A682" t="s">
        <v>1327</v>
      </c>
      <c r="B682" t="s">
        <v>257</v>
      </c>
      <c r="C682">
        <f t="shared" si="32"/>
        <v>681</v>
      </c>
      <c r="D682" t="str">
        <f t="shared" si="30"/>
        <v>8700000681</v>
      </c>
      <c r="E682" t="str">
        <f t="shared" si="31"/>
        <v>Целевая статья 681</v>
      </c>
    </row>
    <row r="683" spans="1:5" x14ac:dyDescent="0.25">
      <c r="A683" t="s">
        <v>1328</v>
      </c>
      <c r="B683" t="s">
        <v>218</v>
      </c>
      <c r="C683">
        <f t="shared" si="32"/>
        <v>682</v>
      </c>
      <c r="D683" t="str">
        <f t="shared" si="30"/>
        <v>8700000682</v>
      </c>
      <c r="E683" t="str">
        <f t="shared" si="31"/>
        <v>Целевая статья 682</v>
      </c>
    </row>
    <row r="684" spans="1:5" x14ac:dyDescent="0.25">
      <c r="A684" t="s">
        <v>1133</v>
      </c>
      <c r="B684" t="s">
        <v>1134</v>
      </c>
      <c r="C684">
        <f t="shared" si="32"/>
        <v>683</v>
      </c>
      <c r="D684" t="str">
        <f t="shared" si="30"/>
        <v>8700000683</v>
      </c>
      <c r="E684" t="str">
        <f t="shared" si="31"/>
        <v>Целевая статья 683</v>
      </c>
    </row>
    <row r="685" spans="1:5" x14ac:dyDescent="0.25">
      <c r="A685" t="s">
        <v>1135</v>
      </c>
      <c r="B685" t="s">
        <v>218</v>
      </c>
      <c r="C685">
        <f t="shared" si="32"/>
        <v>684</v>
      </c>
      <c r="D685" t="str">
        <f t="shared" si="30"/>
        <v>8700000684</v>
      </c>
      <c r="E685" t="str">
        <f t="shared" si="31"/>
        <v>Целевая статья 684</v>
      </c>
    </row>
    <row r="686" spans="1:5" x14ac:dyDescent="0.25">
      <c r="A686" t="s">
        <v>1153</v>
      </c>
      <c r="B686" t="s">
        <v>257</v>
      </c>
      <c r="C686">
        <f t="shared" si="32"/>
        <v>685</v>
      </c>
      <c r="D686" t="str">
        <f t="shared" si="30"/>
        <v>8700000685</v>
      </c>
      <c r="E686" t="str">
        <f t="shared" si="31"/>
        <v>Целевая статья 685</v>
      </c>
    </row>
    <row r="687" spans="1:5" x14ac:dyDescent="0.25">
      <c r="A687" t="s">
        <v>1152</v>
      </c>
      <c r="B687" t="s">
        <v>410</v>
      </c>
      <c r="C687">
        <f t="shared" si="32"/>
        <v>686</v>
      </c>
      <c r="D687" t="str">
        <f t="shared" si="30"/>
        <v>8700000686</v>
      </c>
      <c r="E687" t="str">
        <f t="shared" si="31"/>
        <v>Целевая статья 686</v>
      </c>
    </row>
    <row r="688" spans="1:5" x14ac:dyDescent="0.25">
      <c r="A688" t="s">
        <v>1154</v>
      </c>
      <c r="B688" t="s">
        <v>218</v>
      </c>
      <c r="C688">
        <f t="shared" si="32"/>
        <v>687</v>
      </c>
      <c r="D688" t="str">
        <f t="shared" si="30"/>
        <v>8700000687</v>
      </c>
      <c r="E688" t="str">
        <f t="shared" si="31"/>
        <v>Целевая статья 687</v>
      </c>
    </row>
    <row r="689" spans="1:5" x14ac:dyDescent="0.25">
      <c r="A689" t="s">
        <v>1160</v>
      </c>
      <c r="B689" t="s">
        <v>1161</v>
      </c>
      <c r="C689">
        <f t="shared" si="32"/>
        <v>688</v>
      </c>
      <c r="D689" t="str">
        <f t="shared" si="30"/>
        <v>8700000688</v>
      </c>
      <c r="E689" t="str">
        <f t="shared" si="31"/>
        <v>Целевая статья 688</v>
      </c>
    </row>
    <row r="690" spans="1:5" x14ac:dyDescent="0.25">
      <c r="A690" t="s">
        <v>1158</v>
      </c>
      <c r="B690" t="s">
        <v>257</v>
      </c>
      <c r="C690">
        <f t="shared" si="32"/>
        <v>689</v>
      </c>
      <c r="D690" t="str">
        <f t="shared" si="30"/>
        <v>8700000689</v>
      </c>
      <c r="E690" t="str">
        <f t="shared" si="31"/>
        <v>Целевая статья 689</v>
      </c>
    </row>
    <row r="691" spans="1:5" x14ac:dyDescent="0.25">
      <c r="A691" t="s">
        <v>1159</v>
      </c>
      <c r="B691" t="s">
        <v>218</v>
      </c>
      <c r="C691">
        <f t="shared" si="32"/>
        <v>690</v>
      </c>
      <c r="D691" t="str">
        <f t="shared" si="30"/>
        <v>8700000690</v>
      </c>
      <c r="E691" t="str">
        <f t="shared" si="31"/>
        <v>Целевая статья 690</v>
      </c>
    </row>
    <row r="692" spans="1:5" x14ac:dyDescent="0.25">
      <c r="A692" t="s">
        <v>528</v>
      </c>
      <c r="B692" t="s">
        <v>529</v>
      </c>
      <c r="C692">
        <f t="shared" si="32"/>
        <v>691</v>
      </c>
      <c r="D692" t="str">
        <f t="shared" si="30"/>
        <v>8700000691</v>
      </c>
      <c r="E692" t="str">
        <f t="shared" si="31"/>
        <v>Целевая статья 691</v>
      </c>
    </row>
    <row r="693" spans="1:5" x14ac:dyDescent="0.25">
      <c r="A693" t="s">
        <v>909</v>
      </c>
      <c r="B693" t="s">
        <v>910</v>
      </c>
      <c r="C693">
        <f t="shared" si="32"/>
        <v>692</v>
      </c>
      <c r="D693" t="str">
        <f t="shared" si="30"/>
        <v>8700000692</v>
      </c>
      <c r="E693" t="str">
        <f t="shared" si="31"/>
        <v>Целевая статья 692</v>
      </c>
    </row>
    <row r="694" spans="1:5" x14ac:dyDescent="0.25">
      <c r="A694" t="s">
        <v>944</v>
      </c>
      <c r="B694" t="s">
        <v>945</v>
      </c>
      <c r="C694">
        <f t="shared" si="32"/>
        <v>693</v>
      </c>
      <c r="D694" t="str">
        <f t="shared" si="30"/>
        <v>8700000693</v>
      </c>
      <c r="E694" t="str">
        <f t="shared" si="31"/>
        <v>Целевая статья 693</v>
      </c>
    </row>
    <row r="695" spans="1:5" x14ac:dyDescent="0.25">
      <c r="A695" t="s">
        <v>946</v>
      </c>
      <c r="B695" t="s">
        <v>947</v>
      </c>
      <c r="C695">
        <f t="shared" si="32"/>
        <v>694</v>
      </c>
      <c r="D695" t="str">
        <f t="shared" si="30"/>
        <v>8700000694</v>
      </c>
      <c r="E695" t="str">
        <f t="shared" si="31"/>
        <v>Целевая статья 694</v>
      </c>
    </row>
    <row r="696" spans="1:5" x14ac:dyDescent="0.25">
      <c r="A696" t="s">
        <v>462</v>
      </c>
      <c r="B696" t="s">
        <v>463</v>
      </c>
      <c r="C696">
        <f t="shared" si="32"/>
        <v>695</v>
      </c>
      <c r="D696" t="str">
        <f t="shared" si="30"/>
        <v>8700000695</v>
      </c>
      <c r="E696" t="str">
        <f t="shared" si="31"/>
        <v>Целевая статья 695</v>
      </c>
    </row>
    <row r="697" spans="1:5" x14ac:dyDescent="0.25">
      <c r="A697" t="s">
        <v>338</v>
      </c>
      <c r="B697" t="s">
        <v>339</v>
      </c>
      <c r="C697">
        <f t="shared" si="32"/>
        <v>696</v>
      </c>
      <c r="D697" t="str">
        <f t="shared" si="30"/>
        <v>8700000696</v>
      </c>
      <c r="E697" t="str">
        <f t="shared" si="31"/>
        <v>Целевая статья 696</v>
      </c>
    </row>
    <row r="698" spans="1:5" x14ac:dyDescent="0.25">
      <c r="A698" t="s">
        <v>340</v>
      </c>
      <c r="B698" t="s">
        <v>341</v>
      </c>
      <c r="C698">
        <f t="shared" si="32"/>
        <v>697</v>
      </c>
      <c r="D698" t="str">
        <f t="shared" si="30"/>
        <v>8700000697</v>
      </c>
      <c r="E698" t="str">
        <f t="shared" si="31"/>
        <v>Целевая статья 697</v>
      </c>
    </row>
    <row r="699" spans="1:5" x14ac:dyDescent="0.25">
      <c r="A699" t="s">
        <v>290</v>
      </c>
      <c r="B699" t="s">
        <v>291</v>
      </c>
      <c r="C699">
        <f t="shared" si="32"/>
        <v>698</v>
      </c>
      <c r="D699" t="str">
        <f t="shared" si="30"/>
        <v>8700000698</v>
      </c>
      <c r="E699" t="str">
        <f t="shared" si="31"/>
        <v>Целевая статья 698</v>
      </c>
    </row>
    <row r="700" spans="1:5" x14ac:dyDescent="0.25">
      <c r="A700" t="s">
        <v>639</v>
      </c>
      <c r="B700" t="s">
        <v>640</v>
      </c>
      <c r="C700">
        <f t="shared" si="32"/>
        <v>699</v>
      </c>
      <c r="D700" t="str">
        <f t="shared" si="30"/>
        <v>8700000699</v>
      </c>
      <c r="E700" t="str">
        <f t="shared" si="31"/>
        <v>Целевая статья 699</v>
      </c>
    </row>
    <row r="701" spans="1:5" x14ac:dyDescent="0.25">
      <c r="A701" t="s">
        <v>513</v>
      </c>
      <c r="B701" t="s">
        <v>514</v>
      </c>
      <c r="C701">
        <f t="shared" si="32"/>
        <v>700</v>
      </c>
      <c r="D701" t="str">
        <f t="shared" si="30"/>
        <v>8700000700</v>
      </c>
      <c r="E701" t="str">
        <f t="shared" si="31"/>
        <v>Целевая статья 700</v>
      </c>
    </row>
    <row r="702" spans="1:5" x14ac:dyDescent="0.25">
      <c r="A702" t="s">
        <v>518</v>
      </c>
      <c r="B702" t="s">
        <v>519</v>
      </c>
      <c r="C702">
        <f t="shared" si="32"/>
        <v>701</v>
      </c>
      <c r="D702" t="str">
        <f t="shared" si="30"/>
        <v>8700000701</v>
      </c>
      <c r="E702" t="str">
        <f t="shared" si="31"/>
        <v>Целевая статья 701</v>
      </c>
    </row>
    <row r="703" spans="1:5" x14ac:dyDescent="0.25">
      <c r="A703" t="s">
        <v>520</v>
      </c>
      <c r="B703" t="s">
        <v>521</v>
      </c>
      <c r="C703">
        <f t="shared" si="32"/>
        <v>702</v>
      </c>
      <c r="D703" t="str">
        <f t="shared" si="30"/>
        <v>8700000702</v>
      </c>
      <c r="E703" t="str">
        <f t="shared" si="31"/>
        <v>Целевая статья 702</v>
      </c>
    </row>
    <row r="704" spans="1:5" x14ac:dyDescent="0.25">
      <c r="A704" t="s">
        <v>534</v>
      </c>
      <c r="B704" t="s">
        <v>535</v>
      </c>
      <c r="C704">
        <f t="shared" si="32"/>
        <v>703</v>
      </c>
      <c r="D704" t="str">
        <f t="shared" si="30"/>
        <v>8700000703</v>
      </c>
      <c r="E704" t="str">
        <f t="shared" si="31"/>
        <v>Целевая статья 703</v>
      </c>
    </row>
    <row r="705" spans="1:5" x14ac:dyDescent="0.25">
      <c r="A705" t="s">
        <v>522</v>
      </c>
      <c r="B705" t="s">
        <v>523</v>
      </c>
      <c r="C705">
        <f t="shared" si="32"/>
        <v>704</v>
      </c>
      <c r="D705" t="str">
        <f t="shared" si="30"/>
        <v>8700000704</v>
      </c>
      <c r="E705" t="str">
        <f t="shared" si="31"/>
        <v>Целевая статья 704</v>
      </c>
    </row>
  </sheetData>
  <sortState ref="A2:B70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Table1</vt:lpstr>
      <vt:lpstr>Вед</vt:lpstr>
      <vt:lpstr>ЦС2</vt:lpstr>
      <vt:lpstr>ЦС10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Сергей Владимирович</dc:creator>
  <cp:lastModifiedBy>домм</cp:lastModifiedBy>
  <dcterms:created xsi:type="dcterms:W3CDTF">2019-12-14T15:45:55Z</dcterms:created>
  <dcterms:modified xsi:type="dcterms:W3CDTF">2019-12-22T11:22:27Z</dcterms:modified>
</cp:coreProperties>
</file>