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<sst xmlns="http://schemas.openxmlformats.org/spreadsheetml/2006/main" count="2215" uniqueCount="905">
  <si>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</si>
  <si>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</si>
  <si>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</si>
  <si>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</si>
  <si>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</si>
  <si>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</si>
  <si>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</si>
  <si>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</si>
  <si>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</si>
  <si>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</si>
  <si>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</si>
  <si>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</si>
  <si>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</si>
  <si>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</si>
  <si>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</si>
  <si>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</si>
  <si>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</si>
  <si>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</si>
  <si>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</si>
  <si>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</si>
  <si>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</si>
  <si>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</si>
  <si>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</si>
  <si>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</si>
  <si>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</si>
  <si>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</si>
  <si>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</si>
  <si>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</si>
  <si>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</si>
  <si>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</si>
  <si>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</si>
  <si>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</si>
  <si>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</si>
  <si>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</si>
  <si>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</si>
  <si>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</si>
  <si>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</si>
  <si>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</si>
  <si>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</si>
  <si>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</si>
  <si>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</si>
  <si>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</si>
  <si>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</si>
  <si>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</si>
  <si>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</si>
  <si>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</si>
  <si>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</si>
  <si>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</si>
  <si>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</si>
  <si>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</si>
  <si>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</si>
  <si>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</si>
  <si>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</si>
  <si>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</si>
  <si>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</si>
  <si>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</si>
  <si>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</si>
  <si>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</si>
  <si>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</si>
  <si>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</si>
  <si>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</si>
  <si>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</si>
  <si>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</si>
  <si>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</si>
  <si>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</si>
  <si>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</si>
  <si>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</si>
  <si>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</si>
  <si>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</si>
  <si>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</si>
  <si>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</si>
  <si>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</si>
  <si>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</si>
  <si>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</si>
  <si>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</si>
  <si>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</si>
  <si>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</si>
  <si>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</si>
  <si>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</si>
  <si>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</si>
  <si>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</si>
  <si>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</si>
  <si>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</si>
  <si>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</si>
  <si>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</si>
  <si>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</si>
  <si>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</si>
  <si>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</si>
  <si>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</si>
  <si>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</si>
  <si>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</si>
  <si>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</si>
  <si>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</si>
  <si>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</si>
  <si>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</si>
  <si>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</si>
  <si>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</si>
  <si>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</si>
  <si>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</si>
  <si>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</si>
  <si>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</si>
  <si>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</si>
  <si>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</si>
  <si>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</si>
  <si>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</si>
  <si>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</si>
  <si>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</si>
  <si>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</si>
  <si>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</si>
  <si>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</si>
  <si>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</si>
  <si>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</si>
  <si>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</si>
  <si>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</si>
  <si>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</si>
  <si>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</si>
  <si>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</si>
  <si>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</si>
  <si>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</si>
  <si>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</si>
  <si>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</si>
  <si>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</si>
  <si>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</si>
  <si>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</si>
  <si>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</si>
  <si>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</si>
  <si>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</si>
  <si>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</si>
  <si>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</si>
  <si>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</si>
  <si>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</si>
  <si>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</si>
  <si>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</si>
  <si>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</si>
  <si>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</si>
  <si>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</si>
  <si>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</si>
  <si>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</si>
  <si>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</si>
  <si>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</si>
  <si>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</si>
  <si>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</si>
  <si>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</si>
  <si>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</si>
  <si>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</si>
  <si>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</si>
  <si>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</si>
  <si>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</si>
  <si>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</si>
  <si>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</si>
  <si>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</si>
  <si>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</si>
  <si>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</si>
  <si>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</si>
  <si>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</si>
  <si>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</si>
  <si>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</si>
  <si>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</si>
  <si>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</si>
  <si>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</si>
  <si>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</si>
  <si>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</si>
  <si>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</si>
  <si>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</si>
  <si>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</si>
  <si>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</si>
  <si>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</si>
  <si>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</si>
  <si>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</si>
  <si>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</si>
  <si>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</si>
  <si>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</si>
  <si>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</si>
  <si>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</si>
  <si>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</si>
  <si>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</si>
  <si>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</si>
  <si>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</si>
  <si>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</si>
  <si>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</si>
  <si>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</si>
  <si>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</si>
  <si>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</si>
  <si>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</si>
  <si>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</si>
  <si>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</si>
  <si>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</si>
  <si>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</si>
  <si>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</si>
  <si>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</si>
  <si>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</si>
  <si>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</si>
  <si>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</si>
  <si>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</si>
  <si>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</si>
  <si>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</si>
  <si>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</si>
  <si>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</si>
  <si>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</si>
  <si>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</si>
  <si>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</si>
  <si>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</si>
  <si>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</si>
  <si>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</si>
  <si>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</si>
  <si>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</si>
  <si>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</si>
  <si>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</si>
  <si>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</si>
  <si>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</si>
  <si>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</si>
  <si>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</si>
  <si>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</si>
  <si>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</si>
  <si>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</si>
  <si>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</si>
  <si>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</si>
  <si>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</si>
  <si>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</si>
  <si>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</si>
  <si>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</si>
  <si>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</si>
  <si>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</si>
  <si>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</si>
  <si>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</si>
  <si>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</si>
  <si>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</si>
  <si>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</si>
  <si>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</si>
  <si>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</si>
  <si>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</si>
  <si>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</si>
  <si>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</si>
  <si>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</si>
  <si>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</si>
  <si>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</si>
  <si>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</si>
  <si>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</si>
  <si>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</si>
  <si>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</si>
  <si>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</si>
  <si>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</si>
  <si>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</si>
  <si>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</si>
  <si>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</si>
  <si>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</si>
  <si>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</si>
  <si>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</si>
  <si>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</si>
  <si>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</si>
  <si>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</si>
  <si>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</si>
  <si>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</si>
  <si>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</si>
  <si>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</si>
  <si>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</si>
  <si>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</si>
  <si>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</si>
  <si>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</si>
  <si>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</si>
  <si>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</si>
  <si>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</si>
  <si>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</si>
  <si>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</si>
  <si>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</si>
  <si>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</si>
  <si>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</si>
  <si>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</si>
  <si>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</si>
  <si>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</si>
  <si>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</si>
  <si>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</si>
  <si>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</si>
  <si>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</si>
  <si>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</si>
  <si>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</si>
  <si>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</si>
  <si>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</si>
  <si>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</si>
  <si>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</si>
  <si>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</si>
  <si>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</si>
  <si>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</si>
  <si>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</si>
  <si>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</si>
  <si>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</si>
  <si>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</si>
  <si>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</si>
  <si>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</si>
  <si>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</si>
  <si>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</si>
  <si>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</si>
  <si>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</si>
  <si>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</si>
  <si>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</si>
  <si>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</si>
  <si>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</si>
  <si>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</si>
  <si>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</si>
  <si>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</si>
  <si>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</si>
  <si>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</si>
  <si>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</si>
  <si>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</si>
  <si>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</si>
  <si>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</si>
  <si>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</si>
  <si>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</si>
  <si>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</si>
  <si>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</si>
  <si>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</si>
  <si>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</si>
  <si>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</si>
  <si>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</si>
  <si>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</si>
  <si>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</si>
  <si>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</si>
  <si>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</si>
  <si>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</si>
  <si>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</si>
  <si>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</si>
  <si>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</si>
  <si>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</si>
  <si>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</si>
  <si>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</si>
  <si>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</si>
  <si>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</si>
  <si>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</si>
  <si>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</si>
  <si>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</si>
  <si>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</si>
  <si>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</si>
  <si>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</si>
  <si>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</si>
  <si>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</si>
  <si>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</si>
  <si>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</si>
  <si>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</si>
  <si>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</si>
  <si>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</si>
  <si>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</si>
  <si>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</si>
  <si>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</si>
  <si>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</si>
  <si>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</si>
  <si>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</si>
  <si>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</si>
  <si>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</si>
  <si>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</si>
  <si>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</si>
  <si>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</si>
  <si>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</si>
  <si>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</si>
  <si>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</si>
  <si>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</si>
  <si>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</si>
  <si>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</si>
  <si>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</si>
  <si>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</si>
  <si>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</si>
  <si>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</si>
  <si>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</si>
  <si>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</si>
  <si>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</si>
  <si>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</si>
  <si>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</si>
  <si>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</si>
  <si>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</si>
  <si>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</si>
  <si>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</si>
  <si>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</si>
  <si>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</si>
  <si>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</si>
  <si>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</si>
  <si>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</si>
  <si>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</si>
  <si>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</si>
  <si>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</si>
  <si>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</si>
  <si>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</si>
  <si>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</si>
  <si>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</si>
  <si>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</si>
  <si>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</si>
  <si>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</si>
  <si>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</si>
  <si>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</si>
  <si>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</si>
  <si>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</si>
  <si>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</si>
  <si>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</si>
  <si>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</si>
  <si>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</si>
  <si>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</si>
  <si>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</si>
  <si>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</si>
  <si>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</si>
  <si>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</si>
  <si>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</si>
  <si>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</si>
  <si>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</si>
  <si>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</si>
  <si>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</si>
  <si>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</si>
  <si>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</si>
  <si>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</si>
  <si>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</si>
  <si>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</si>
  <si>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</si>
  <si>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</si>
  <si>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</si>
  <si>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</si>
  <si>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</si>
  <si>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</si>
  <si>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</si>
  <si>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</si>
  <si>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</si>
  <si>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</si>
  <si>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</si>
  <si>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</si>
  <si>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</si>
  <si>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</si>
  <si>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</si>
  <si>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</si>
  <si>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</si>
  <si>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</si>
  <si>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</si>
  <si>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</si>
  <si>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</si>
  <si>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</si>
  <si>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</si>
  <si>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</si>
  <si>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</si>
  <si>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</si>
  <si>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</si>
  <si>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</si>
  <si>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</si>
  <si>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</si>
  <si>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</si>
  <si>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</si>
  <si>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</si>
  <si>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</si>
  <si>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</si>
  <si>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</si>
  <si>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</si>
  <si>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</si>
  <si>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</si>
  <si>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</si>
  <si>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</si>
  <si>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</si>
  <si>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</si>
  <si>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</si>
  <si>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</si>
  <si>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</si>
  <si>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</si>
  <si>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</si>
  <si>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</si>
  <si>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</si>
  <si>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</si>
  <si>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</si>
  <si>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</si>
  <si>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</si>
  <si>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</si>
  <si>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</si>
  <si>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</si>
  <si>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</si>
  <si>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</si>
  <si>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</si>
  <si>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</si>
  <si>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</si>
  <si>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</si>
  <si>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</si>
  <si>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</si>
  <si>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</si>
  <si>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</si>
  <si>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</si>
  <si>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</si>
  <si>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</si>
  <si>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</si>
  <si>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</si>
  <si>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</si>
  <si>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</si>
  <si>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</si>
  <si>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</si>
  <si>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</si>
  <si>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</si>
  <si>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</si>
  <si>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</si>
  <si>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</si>
  <si>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</si>
  <si>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</si>
  <si>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</si>
  <si>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</si>
  <si>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</si>
  <si>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</si>
  <si>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</si>
  <si>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</si>
  <si>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</si>
  <si>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</si>
  <si>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</si>
  <si>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</si>
  <si>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</si>
  <si>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</si>
  <si>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</si>
  <si>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</si>
  <si>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</si>
  <si>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</si>
  <si>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</si>
  <si>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</si>
  <si>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</si>
  <si>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</si>
  <si>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</si>
  <si>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</si>
  <si>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</si>
  <si>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</si>
  <si>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</si>
  <si>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</si>
  <si>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</si>
  <si>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</si>
  <si>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</si>
  <si>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</si>
  <si>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</si>
  <si>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</si>
  <si>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</si>
  <si>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</si>
  <si>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</si>
  <si>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</si>
  <si>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</si>
  <si>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</si>
  <si>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</si>
  <si>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</si>
  <si>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</si>
  <si>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</si>
  <si>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</si>
  <si>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</si>
  <si>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</si>
  <si>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</si>
  <si>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</si>
  <si>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</si>
  <si>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</si>
  <si>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</si>
  <si>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</si>
  <si>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</si>
  <si>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</si>
  <si>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</si>
  <si>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</si>
  <si>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</si>
  <si>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</si>
  <si>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</si>
  <si>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</si>
  <si>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</si>
  <si>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</si>
  <si>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</si>
  <si>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</si>
  <si>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</si>
  <si>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</si>
  <si>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</si>
  <si>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</si>
  <si>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</si>
  <si>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</si>
  <si>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</si>
  <si>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</si>
  <si>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</si>
  <si>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</si>
  <si>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</si>
  <si>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</si>
  <si>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</si>
  <si>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</si>
  <si>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</si>
  <si>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</si>
  <si>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</si>
  <si>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</si>
  <si>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</si>
  <si>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</si>
  <si>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</si>
  <si>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</si>
  <si>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</si>
  <si>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</si>
  <si>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</si>
  <si>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</si>
  <si>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</si>
  <si>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</si>
  <si>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</si>
  <si>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</si>
  <si>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</si>
  <si>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</si>
  <si>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</si>
  <si>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</si>
  <si>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</si>
  <si>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</si>
  <si>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</si>
  <si>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</si>
  <si>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</si>
  <si>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</si>
  <si>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</si>
  <si>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</si>
  <si>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</si>
  <si>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</si>
  <si>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</si>
  <si>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</si>
  <si>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</si>
  <si>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</si>
  <si>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</si>
  <si>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</si>
  <si>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</si>
  <si>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</si>
  <si>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</si>
  <si>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</si>
  <si>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</si>
  <si>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</si>
  <si>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</si>
  <si>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</si>
  <si>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</si>
  <si>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</si>
  <si>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</si>
  <si>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</si>
  <si>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</si>
  <si>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</si>
  <si>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</si>
  <si>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</si>
  <si>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</si>
  <si>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</si>
  <si>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</si>
  <si>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</si>
  <si>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</si>
  <si>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</si>
  <si>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</si>
  <si>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</si>
  <si>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</si>
  <si>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</si>
  <si>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</si>
  <si>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</si>
  <si>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</si>
  <si>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</si>
  <si>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</si>
  <si>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</si>
  <si>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</si>
  <si>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</si>
  <si>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</si>
  <si>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</si>
  <si>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</si>
  <si>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</si>
  <si>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</si>
  <si>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</si>
  <si>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</si>
  <si>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</si>
  <si>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</si>
  <si>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</si>
  <si>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</si>
  <si>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</si>
  <si>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</si>
  <si>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</si>
  <si>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</si>
  <si>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</si>
  <si>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</si>
  <si>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</si>
  <si>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</si>
  <si>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</si>
  <si>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</si>
  <si>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</si>
  <si>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</si>
  <si>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</si>
  <si>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</si>
  <si>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</si>
  <si>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</si>
  <si>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</si>
  <si>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</si>
  <si>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</si>
  <si>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</si>
  <si>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</si>
  <si>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</si>
  <si>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</si>
  <si>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</si>
  <si>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</si>
  <si>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</si>
  <si>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</si>
  <si>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</si>
  <si>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</si>
  <si>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</si>
  <si>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</si>
  <si>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</si>
  <si>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</si>
  <si>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</si>
  <si>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</si>
  <si>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</si>
  <si>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</si>
  <si>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</si>
  <si>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</si>
  <si>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</si>
  <si>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</si>
  <si>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</si>
  <si>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</si>
  <si>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</si>
  <si>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</si>
  <si>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</si>
  <si>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</si>
  <si>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</si>
  <si>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</si>
  <si>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</si>
  <si>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</si>
  <si>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</si>
  <si>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</si>
  <si>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</si>
  <si>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</si>
  <si>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</si>
  <si>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</si>
  <si>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</si>
  <si>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</si>
  <si>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</si>
  <si>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</si>
  <si>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</si>
  <si>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</si>
  <si>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</si>
  <si>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</si>
  <si>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</si>
  <si>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</si>
  <si>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</si>
  <si>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</si>
  <si>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</si>
  <si>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</si>
  <si>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</si>
  <si>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</si>
  <si>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</si>
  <si>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</si>
  <si>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</si>
  <si>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</si>
  <si>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</si>
  <si>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</si>
  <si>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</si>
  <si>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</si>
  <si>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</si>
  <si>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</si>
  <si>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</si>
  <si>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</si>
  <si>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</si>
  <si>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</si>
  <si>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</si>
  <si>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</si>
  <si>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</si>
  <si>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</si>
  <si>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</si>
  <si>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</si>
  <si>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</si>
  <si>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</si>
  <si>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</si>
  <si>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</si>
  <si>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</si>
  <si>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</si>
  <si>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</si>
  <si>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</si>
  <si>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</si>
  <si>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</si>
  <si>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</si>
  <si>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</si>
  <si>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</si>
  <si>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</si>
  <si>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</si>
  <si>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</si>
  <si>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</si>
  <si>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</si>
  <si>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</si>
  <si>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</si>
  <si>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</si>
  <si>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</si>
  <si>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</si>
  <si>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</si>
  <si>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</si>
  <si>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</si>
  <si>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</si>
  <si>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</si>
  <si>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</si>
  <si>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</si>
  <si>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</si>
  <si>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</si>
  <si>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</si>
  <si>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</si>
  <si>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</si>
  <si>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</si>
  <si>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</si>
  <si>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</si>
  <si>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</si>
  <si>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</si>
  <si>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</si>
  <si>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</si>
  <si>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</si>
  <si>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</si>
  <si>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</si>
  <si>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</si>
  <si>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</si>
  <si>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</si>
  <si>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</si>
  <si>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</si>
  <si>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</si>
  <si>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</si>
  <si>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</si>
  <si>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</si>
  <si>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</si>
  <si>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</si>
  <si>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</si>
  <si>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</si>
  <si>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</si>
  <si>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</si>
  <si>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</si>
  <si>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</si>
  <si>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</si>
  <si>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</si>
  <si>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</si>
  <si>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</si>
  <si>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</si>
  <si>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</si>
  <si>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</si>
  <si>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</si>
  <si>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</si>
  <si>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</si>
  <si>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</si>
  <si>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</si>
  <si>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</si>
  <si>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</si>
  <si>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</si>
  <si>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</si>
  <si>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</si>
  <si>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</si>
  <si>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</si>
  <si>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</si>
  <si>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</si>
  <si>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</si>
  <si>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</si>
  <si>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</si>
  <si>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</si>
  <si>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</si>
  <si>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</si>
  <si>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</si>
  <si>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</si>
  <si>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</si>
  <si>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</si>
  <si>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</si>
  <si>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</si>
  <si>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</si>
  <si>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</si>
  <si>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</si>
  <si>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</si>
  <si>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</si>
  <si>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</si>
  <si>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</si>
  <si>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</si>
  <si>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</si>
  <si>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</si>
  <si>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</si>
  <si>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</si>
  <si>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</si>
  <si>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</si>
  <si>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</si>
  <si>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</si>
  <si>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</si>
  <si>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</si>
  <si>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</si>
  <si>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</si>
  <si>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</si>
  <si>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</si>
  <si>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</si>
  <si>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</si>
  <si>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</si>
  <si>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</si>
  <si>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</si>
  <si>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</si>
  <si>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</si>
  <si>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</si>
  <si>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</si>
  <si>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</si>
  <si>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</si>
  <si>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</si>
  <si>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</si>
  <si>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</si>
  <si>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</si>
  <si>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</si>
  <si>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</si>
  <si>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</si>
  <si>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</si>
  <si>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</si>
  <si>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</si>
  <si>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</si>
  <si>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</si>
  <si>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</si>
  <si>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</si>
  <si>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</si>
  <si>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</si>
  <si>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</si>
  <si>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</si>
  <si>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</si>
  <si>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</si>
  <si>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</si>
  <si>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</si>
  <si>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</si>
  <si>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</si>
  <si>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</si>
  <si>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</si>
  <si>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</si>
  <si>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</si>
  <si>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</si>
  <si>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</si>
  <si>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</si>
  <si>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</si>
  <si>
    <t xml:space="preserve"> </t>
  </si>
  <si>
    <t>DIT2426US (machine in our team space), DX11 clean machine when booted into Windows 8.1 (Windows 7 on that machine does not have Service Pack 1, a requirement of our game. Game exits with simple message telling the user to install Service Pack 1 or better)</t>
  </si>
  <si>
    <t>DIT2426US in our team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</si>
</sst>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46" t="s">
        <v>0</v>
      </c>
      <c r="B1" s="147"/>
      <c r="C1" s="147"/>
      <c r="D1" s="148"/>
      <c r="E1" s="16"/>
      <c r="F1" s="146" t="s">
        <v>1</v>
      </c>
      <c r="G1" s="147"/>
      <c r="H1" s="147"/>
      <c r="I1" s="147"/>
      <c r="J1" s="148"/>
      <c r="K1" s="6"/>
      <c r="L1" s="6"/>
      <c r="M1" s="32"/>
    </row>
    <row r="2" spans="1:13" ht="14" customHeight="1">
      <c r="A2" s="149" t="s">
        <v>894</v>
      </c>
      <c r="B2" s="150"/>
      <c r="C2" s="150"/>
      <c r="D2" s="151"/>
      <c r="E2" s="16"/>
      <c r="F2" s="149" t="s">
        <v>895</v>
      </c>
      <c r="G2" s="150"/>
      <c r="H2" s="150"/>
      <c r="I2" s="150"/>
      <c r="J2" s="151"/>
      <c r="K2" s="6"/>
      <c r="L2" s="6"/>
      <c r="M2" s="32"/>
    </row>
    <row r="3" spans="1:13" ht="14" customHeight="1" thickBot="1">
      <c r="A3" s="152"/>
      <c r="B3" s="153"/>
      <c r="C3" s="153"/>
      <c r="D3" s="154"/>
      <c r="E3" s="16"/>
      <c r="F3" s="152"/>
      <c r="G3" s="153"/>
      <c r="H3" s="153"/>
      <c r="I3" s="153"/>
      <c r="J3" s="154"/>
      <c r="K3" s="6"/>
      <c r="L3" s="6"/>
      <c r="M3" s="32"/>
    </row>
    <row r="4" spans="1:13" ht="14" customHeight="1" thickBot="1">
      <c r="A4" s="16"/>
      <c r="B4" s="16"/>
      <c r="C4" s="16"/>
      <c r="D4" s="16"/>
      <c r="E4" s="16"/>
      <c r="F4" s="6"/>
      <c r="G4" s="84"/>
      <c r="H4" s="6"/>
      <c r="I4" s="6"/>
      <c r="J4" s="6"/>
      <c r="K4" s="6"/>
      <c r="L4" s="6"/>
      <c r="M4" s="32"/>
    </row>
    <row r="5" spans="1:13" ht="14" customHeight="1" thickBot="1">
      <c r="A5" s="146" t="s">
        <v>2</v>
      </c>
      <c r="B5" s="147"/>
      <c r="C5" s="147"/>
      <c r="D5" s="148"/>
      <c r="E5" s="16"/>
      <c r="F5" s="146" t="s">
        <v>3</v>
      </c>
      <c r="G5" s="147"/>
      <c r="H5" s="147"/>
      <c r="I5" s="147"/>
      <c r="J5" s="148"/>
      <c r="K5" s="6"/>
      <c r="L5" s="27"/>
      <c r="M5" s="32"/>
    </row>
    <row r="6" spans="1:13" ht="14" customHeight="1" thickBot="1">
      <c r="A6" s="143" t="s">
        <v>896</v>
      </c>
      <c r="B6" s="144"/>
      <c r="C6" s="144"/>
      <c r="D6" s="145"/>
      <c r="E6" s="16"/>
      <c r="F6" s="143" t="s">
        <v>898</v>
      </c>
      <c r="G6" s="144"/>
      <c r="H6" s="144"/>
      <c r="I6" s="144"/>
      <c r="J6" s="145"/>
      <c r="K6" s="6"/>
      <c r="L6" s="140" t="s">
        <v>27</v>
      </c>
      <c r="M6" s="32"/>
    </row>
    <row r="7" spans="1:13" ht="14" customHeight="1" thickBot="1">
      <c r="A7" s="5"/>
      <c r="B7" s="5"/>
      <c r="C7" s="5"/>
      <c r="D7" s="34"/>
      <c r="E7" s="16"/>
      <c r="F7" s="143" t="s">
        <v>899</v>
      </c>
      <c r="G7" s="144"/>
      <c r="H7" s="144"/>
      <c r="I7" s="144"/>
      <c r="J7" s="145"/>
      <c r="K7" s="6"/>
      <c r="L7" s="141"/>
      <c r="M7" s="32"/>
    </row>
    <row r="8" spans="1:13" ht="14" customHeight="1" thickBot="1">
      <c r="A8" s="146" t="s">
        <v>4</v>
      </c>
      <c r="B8" s="147"/>
      <c r="C8" s="147"/>
      <c r="D8" s="148"/>
      <c r="E8" s="16"/>
      <c r="F8" s="143"/>
      <c r="G8" s="144"/>
      <c r="H8" s="144"/>
      <c r="I8" s="144"/>
      <c r="J8" s="145"/>
      <c r="K8" s="6"/>
      <c r="L8" s="141"/>
      <c r="M8" s="32"/>
    </row>
    <row r="9" spans="1:13" ht="14" customHeight="1" thickBot="1">
      <c r="A9" s="143" t="s">
        <v>897</v>
      </c>
      <c r="B9" s="144"/>
      <c r="C9" s="144"/>
      <c r="D9" s="145"/>
      <c r="E9" s="16"/>
      <c r="F9" s="143"/>
      <c r="G9" s="144"/>
      <c r="H9" s="144"/>
      <c r="I9" s="144"/>
      <c r="J9" s="145"/>
      <c r="K9" s="6"/>
      <c r="L9" s="142"/>
      <c r="M9" s="32"/>
    </row>
    <row r="10" spans="1:13" ht="14" customHeight="1" thickBot="1">
      <c r="A10" s="4"/>
      <c r="B10" s="4"/>
      <c r="C10" s="4"/>
      <c r="D10" s="16"/>
      <c r="E10" s="16"/>
      <c r="F10" s="4"/>
      <c r="G10" s="4"/>
      <c r="H10" s="4"/>
      <c r="I10" s="4"/>
      <c r="J10" s="4"/>
      <c r="K10" s="6"/>
      <c r="L10" s="6"/>
      <c r="M10" s="32"/>
    </row>
    <row r="11" spans="1:13" ht="14" customHeight="1" thickBot="1">
      <c r="A11" s="146" t="s">
        <v>5</v>
      </c>
      <c r="B11" s="147"/>
      <c r="C11" s="147"/>
      <c r="D11" s="148"/>
      <c r="E11" s="16"/>
      <c r="F11" s="146" t="s">
        <v>6</v>
      </c>
      <c r="G11" s="147"/>
      <c r="H11" s="148"/>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0" t="s">
        <v>8</v>
      </c>
      <c r="M12" s="32"/>
    </row>
    <row r="13" spans="1:13" ht="14" customHeight="1" thickBot="1">
      <c r="A13" s="41" t="s">
        <v>880</v>
      </c>
      <c r="B13" s="41" t="s">
        <v>881</v>
      </c>
      <c r="C13" s="42" t="s">
        <v>883</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1"/>
      <c r="M13" s="45"/>
    </row>
    <row r="14" spans="1:13" ht="14" customHeight="1" thickBot="1">
      <c r="A14" s="41" t="s">
        <v>880</v>
      </c>
      <c r="B14" s="41" t="s">
        <v>882</v>
      </c>
      <c r="C14" s="42" t="s">
        <v>884</v>
      </c>
      <c r="D14" s="43"/>
      <c r="E14" s="6"/>
      <c r="F14" s="46" t="s">
        <v>15</v>
      </c>
      <c r="G14" s="85"/>
      <c r="H14" s="47"/>
      <c r="I14" s="14">
        <f>COUNTA($A$13:$A$30)-I12-I13</f>
        <v>0</v>
      </c>
      <c r="J14" s="48">
        <v>0</v>
      </c>
      <c r="K14" s="12"/>
      <c r="L14" s="142"/>
      <c r="M14" s="49"/>
    </row>
    <row r="15" spans="1:13" ht="14" customHeight="1" thickBot="1">
      <c r="A15" s="41" t="s">
        <v>880</v>
      </c>
      <c r="B15" s="41" t="s">
        <v>882</v>
      </c>
      <c r="C15" s="42" t="s">
        <v>885</v>
      </c>
      <c r="D15" s="43"/>
      <c r="E15" s="6"/>
      <c r="F15" s="6"/>
      <c r="G15" s="84"/>
      <c r="H15" s="6"/>
      <c r="I15" s="15" t="s">
        <v>16</v>
      </c>
      <c r="J15" s="50">
        <f>SUM(J11:J14)</f>
        <v>2.0000000000000004E-2</v>
      </c>
      <c r="K15" s="12"/>
      <c r="L15" s="49"/>
      <c r="M15" s="49"/>
    </row>
    <row r="16" spans="1:13" ht="14" customHeight="1" thickBot="1">
      <c r="A16" s="41" t="s">
        <v>880</v>
      </c>
      <c r="B16" s="41" t="s">
        <v>882</v>
      </c>
      <c r="C16" s="42" t="s">
        <v>886</v>
      </c>
      <c r="D16" s="43"/>
      <c r="E16" s="6"/>
      <c r="F16" s="6"/>
      <c r="G16" s="84"/>
      <c r="H16" s="6"/>
      <c r="I16" s="6"/>
      <c r="J16" s="6"/>
      <c r="K16" s="12"/>
      <c r="L16" s="49"/>
      <c r="M16" s="49"/>
    </row>
    <row r="17" spans="1:13" ht="14" customHeight="1" thickBot="1">
      <c r="A17" s="41"/>
      <c r="B17" s="41"/>
      <c r="C17" s="42"/>
      <c r="D17" s="43"/>
      <c r="E17" s="6"/>
      <c r="F17" s="146" t="s">
        <v>17</v>
      </c>
      <c r="G17" s="147"/>
      <c r="H17" s="148"/>
      <c r="I17" s="2"/>
      <c r="J17" s="35">
        <v>0.75</v>
      </c>
      <c r="K17" s="6"/>
      <c r="L17" s="29"/>
      <c r="M17" s="49"/>
    </row>
    <row r="18" spans="1:13" ht="14" customHeight="1" thickBot="1">
      <c r="A18" s="41"/>
      <c r="B18" s="41"/>
      <c r="C18" s="42"/>
      <c r="D18" s="43"/>
      <c r="E18" s="6"/>
      <c r="F18" s="39" t="s">
        <v>19</v>
      </c>
      <c r="G18" s="157" t="s">
        <v>20</v>
      </c>
      <c r="H18" s="158"/>
      <c r="I18" s="159"/>
      <c r="J18" s="40">
        <f>IF(LEFT(G18,6)="Entire",0,IF(LEFT(G18,6)="Custom",-0.05,-0.1))</f>
        <v>0</v>
      </c>
      <c r="K18" s="51"/>
      <c r="L18" s="140" t="s">
        <v>18</v>
      </c>
      <c r="M18" s="32"/>
    </row>
    <row r="19" spans="1:13" ht="14" customHeight="1" thickBot="1">
      <c r="A19" s="41"/>
      <c r="B19" s="41"/>
      <c r="C19" s="42"/>
      <c r="D19" s="43"/>
      <c r="E19" s="6"/>
      <c r="F19" s="46" t="s">
        <v>21</v>
      </c>
      <c r="G19" s="130" t="s">
        <v>22</v>
      </c>
      <c r="H19" s="131"/>
      <c r="I19" s="132"/>
      <c r="J19" s="48">
        <f>IF(G19="2D Graphics and 2D Gameplay",IF(J11=0.15,-0.05,0),IF(G19="3D Graphics but 2D Gameplay",IF(J11=0.15,-0.02,-0.3),IF(J11=0.15,0,-0.3)))</f>
        <v>0</v>
      </c>
      <c r="K19" s="6"/>
      <c r="L19" s="142"/>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2" t="s">
        <v>845</v>
      </c>
      <c r="G22" s="160">
        <f>'Project Grade'!$G$3</f>
        <v>0.8</v>
      </c>
      <c r="H22" s="156"/>
      <c r="I22" s="30" t="s">
        <v>23</v>
      </c>
      <c r="J22" s="164">
        <f>J20+J15</f>
        <v>0.77</v>
      </c>
      <c r="K22" s="6"/>
      <c r="L22" s="121" t="s">
        <v>25</v>
      </c>
      <c r="M22" s="32"/>
    </row>
    <row r="23" spans="1:13" ht="14" customHeight="1" thickBot="1">
      <c r="A23" s="41"/>
      <c r="B23" s="41"/>
      <c r="C23" s="42"/>
      <c r="D23" s="43"/>
      <c r="E23" s="6"/>
      <c r="F23" s="163"/>
      <c r="G23" s="161"/>
      <c r="H23" s="156"/>
      <c r="I23" s="31" t="s">
        <v>24</v>
      </c>
      <c r="J23" s="165"/>
      <c r="K23" s="6"/>
      <c r="L23" s="122"/>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4" t="s">
        <v>738</v>
      </c>
      <c r="G25" s="135"/>
      <c r="H25" s="135"/>
      <c r="I25" s="135"/>
      <c r="J25" s="136"/>
      <c r="K25" s="6"/>
      <c r="L25" s="6"/>
      <c r="M25" s="32"/>
    </row>
    <row r="26" spans="1:13" ht="14" customHeight="1" thickBot="1">
      <c r="A26" s="41"/>
      <c r="B26" s="41"/>
      <c r="C26" s="42"/>
      <c r="D26" s="43"/>
      <c r="E26" s="16"/>
      <c r="F26" s="137"/>
      <c r="G26" s="138"/>
      <c r="H26" s="138"/>
      <c r="I26" s="138"/>
      <c r="J26" s="139"/>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3" t="s">
        <v>26</v>
      </c>
      <c r="G28" s="133"/>
      <c r="H28" s="133"/>
      <c r="I28" s="133"/>
      <c r="J28" s="133"/>
      <c r="K28" s="6"/>
      <c r="L28" s="6"/>
      <c r="M28" s="32"/>
    </row>
    <row r="29" spans="1:13" ht="14" customHeight="1" thickBot="1">
      <c r="A29" s="41"/>
      <c r="B29" s="41"/>
      <c r="C29" s="42"/>
      <c r="D29" s="43"/>
      <c r="E29" s="16"/>
      <c r="F29" s="127" t="s">
        <v>737</v>
      </c>
      <c r="G29" s="128"/>
      <c r="H29" s="128"/>
      <c r="I29" s="128"/>
      <c r="J29" s="129"/>
      <c r="K29" s="6"/>
      <c r="L29" s="6"/>
      <c r="M29" s="32"/>
    </row>
    <row r="30" spans="1:13" ht="14" customHeight="1" thickBot="1">
      <c r="A30" s="41"/>
      <c r="B30" s="41"/>
      <c r="C30" s="42"/>
      <c r="D30" s="43"/>
      <c r="E30" s="16"/>
      <c r="F30" s="127"/>
      <c r="G30" s="128"/>
      <c r="H30" s="128"/>
      <c r="I30" s="128"/>
      <c r="J30" s="129"/>
      <c r="K30" s="6"/>
      <c r="L30" s="6"/>
      <c r="M30" s="32"/>
    </row>
    <row r="31" spans="1:13" ht="14" customHeight="1" thickBot="1">
      <c r="A31" s="123" t="s">
        <v>28</v>
      </c>
      <c r="B31" s="124"/>
      <c r="C31" s="125"/>
      <c r="D31" s="126"/>
      <c r="E31" s="6"/>
      <c r="F31" s="130"/>
      <c r="G31" s="131"/>
      <c r="H31" s="131"/>
      <c r="I31" s="131"/>
      <c r="J31" s="132"/>
      <c r="K31" s="6"/>
      <c r="L31" s="6"/>
      <c r="M31" s="32"/>
    </row>
    <row r="32" spans="1:13" ht="14" customHeight="1">
      <c r="A32" s="16"/>
      <c r="B32" s="16"/>
      <c r="C32" s="16"/>
      <c r="D32" s="16"/>
      <c r="E32" s="16"/>
      <c r="F32" s="6"/>
      <c r="G32" s="84"/>
      <c r="H32" s="6"/>
      <c r="I32" s="15"/>
      <c r="J32" s="12"/>
      <c r="K32" s="6"/>
      <c r="L32" s="6"/>
      <c r="M32" s="32"/>
    </row>
    <row r="33" spans="1:10" ht="14" customHeight="1">
      <c r="A33" s="155" t="s">
        <v>857</v>
      </c>
      <c r="B33" s="155"/>
      <c r="C33" s="155"/>
      <c r="D33" s="155"/>
      <c r="E33" s="155"/>
      <c r="F33" s="155"/>
      <c r="G33" s="155"/>
      <c r="H33" s="155"/>
      <c r="I33" s="155"/>
      <c r="J33" s="155"/>
    </row>
    <row r="34" spans="1:10" ht="14" customHeight="1">
      <c r="A34" s="155"/>
      <c r="B34" s="155"/>
      <c r="C34" s="155"/>
      <c r="D34" s="155"/>
      <c r="E34" s="155"/>
      <c r="F34" s="155"/>
      <c r="G34" s="155"/>
      <c r="H34" s="155"/>
      <c r="I34" s="155"/>
      <c r="J34" s="155"/>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J3" sqref="J3"/>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81" t="s">
        <v>844</v>
      </c>
      <c r="B1" s="182"/>
      <c r="C1" s="114"/>
      <c r="D1" s="171" t="s">
        <v>740</v>
      </c>
      <c r="E1" s="172"/>
      <c r="F1" s="70"/>
      <c r="G1" s="171" t="s">
        <v>741</v>
      </c>
      <c r="H1" s="172"/>
    </row>
    <row r="2" spans="1:10" ht="18" customHeight="1" thickBot="1">
      <c r="A2" s="181"/>
      <c r="B2" s="182"/>
      <c r="C2" s="114"/>
      <c r="D2" s="173" t="s">
        <v>634</v>
      </c>
      <c r="E2" s="174"/>
      <c r="F2" s="70"/>
      <c r="G2" s="173" t="s">
        <v>634</v>
      </c>
      <c r="H2" s="174"/>
      <c r="J2" s="72" t="s">
        <v>642</v>
      </c>
    </row>
    <row r="3" spans="1:10" ht="23" customHeight="1" thickBot="1">
      <c r="A3" s="181"/>
      <c r="B3" s="182"/>
      <c r="C3" s="115"/>
      <c r="D3" s="175">
        <f>MAX(0,MIN(1,IF(($A$6+$D$6) &lt;= 0.95, ROUND($A$6+$D$6,2), FLOOR((0.95+($A$6+$D$6-0.95)/5),0.01))))</f>
        <v>0.78</v>
      </c>
      <c r="E3" s="176"/>
      <c r="F3" s="71"/>
      <c r="G3" s="175">
        <f>MAX(0,MIN(1,IF(($A$6+$G$6+J3) &lt;= 0.95, ROUND($A$6+$G$6+J3,2), FLOOR((0.95+($A$6+$G$6+J3-0.95)/5),0.01))))</f>
        <v>0.8</v>
      </c>
      <c r="H3" s="176"/>
      <c r="J3" s="116">
        <f>IF(J6 &gt; 0.06, 0, 0.03-J6/2)</f>
        <v>2.7499999999999997E-2</v>
      </c>
    </row>
    <row r="4" spans="1:10" ht="14" customHeight="1" thickBot="1">
      <c r="A4" s="3"/>
      <c r="B4" s="11"/>
      <c r="C4" s="25"/>
      <c r="D4" s="25"/>
      <c r="E4" s="25"/>
      <c r="F4" s="11"/>
      <c r="G4" s="25"/>
      <c r="H4" s="25"/>
      <c r="J4" s="11"/>
    </row>
    <row r="5" spans="1:10" ht="14" customHeight="1" thickBot="1">
      <c r="A5" s="183" t="s">
        <v>635</v>
      </c>
      <c r="B5" s="184"/>
      <c r="C5" s="25"/>
      <c r="D5" s="146" t="s">
        <v>735</v>
      </c>
      <c r="E5" s="148"/>
      <c r="F5" s="11"/>
      <c r="G5" s="146" t="s">
        <v>735</v>
      </c>
      <c r="H5" s="148"/>
      <c r="J5" s="72" t="s">
        <v>732</v>
      </c>
    </row>
    <row r="6" spans="1:10" ht="14" customHeight="1" thickBot="1">
      <c r="A6" s="185">
        <f>'Game Data'!$J$22+Submission!$E$16</f>
        <v>0.77</v>
      </c>
      <c r="B6" s="186"/>
      <c r="C6" s="103"/>
      <c r="D6" s="166">
        <f>E15+E24+E33+E42+E51+E60</f>
        <v>5.000000000000001E-3</v>
      </c>
      <c r="E6" s="167"/>
      <c r="F6" s="11"/>
      <c r="G6" s="166">
        <f>H15+H24+H33+H42+H51+H60</f>
        <v>0</v>
      </c>
      <c r="H6" s="167"/>
      <c r="J6" s="75">
        <f>ABS($D$6-$G$6)</f>
        <v>5.000000000000001E-3</v>
      </c>
    </row>
    <row r="7" spans="1:10" ht="14" customHeight="1" thickBot="1">
      <c r="A7" s="3"/>
      <c r="B7" s="11"/>
      <c r="C7" s="103"/>
      <c r="D7" s="177" t="s">
        <v>74</v>
      </c>
      <c r="E7" s="177"/>
      <c r="F7" s="11"/>
      <c r="G7" s="177" t="s">
        <v>75</v>
      </c>
      <c r="H7" s="177"/>
      <c r="J7" s="74"/>
    </row>
    <row r="8" spans="1:10" ht="14" customHeight="1" thickBot="1">
      <c r="A8" s="1" t="s">
        <v>636</v>
      </c>
      <c r="B8" s="23" t="s">
        <v>637</v>
      </c>
      <c r="C8" s="102"/>
      <c r="D8" s="104" t="s">
        <v>7</v>
      </c>
      <c r="E8" s="105" t="s">
        <v>32</v>
      </c>
      <c r="F8" s="102"/>
      <c r="G8" s="104" t="s">
        <v>7</v>
      </c>
      <c r="H8" s="105" t="s">
        <v>32</v>
      </c>
      <c r="J8" s="178"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9"/>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80"/>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68"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8"/>
    </row>
    <row r="15" spans="1:10" ht="14" customHeight="1">
      <c r="A15" s="3"/>
      <c r="B15" s="11"/>
      <c r="C15" s="103"/>
      <c r="D15" s="73" t="s">
        <v>16</v>
      </c>
      <c r="E15" s="101">
        <f>SUM(E9:E14)</f>
        <v>5.000000000000001E-3</v>
      </c>
      <c r="F15" s="103"/>
      <c r="G15" s="73" t="s">
        <v>16</v>
      </c>
      <c r="H15" s="101">
        <f>SUM(H9:H14)</f>
        <v>0</v>
      </c>
      <c r="J15" s="168"/>
    </row>
    <row r="16" spans="1:10" ht="14" customHeight="1" thickBot="1">
      <c r="A16" s="3"/>
      <c r="B16" s="11"/>
      <c r="C16" s="103"/>
      <c r="D16" s="170" t="s">
        <v>74</v>
      </c>
      <c r="E16" s="170"/>
      <c r="F16" s="103"/>
      <c r="G16" s="170" t="s">
        <v>75</v>
      </c>
      <c r="H16" s="170"/>
      <c r="J16" s="168"/>
    </row>
    <row r="17" spans="1:10" ht="14" customHeight="1" thickBot="1">
      <c r="A17" s="1" t="s">
        <v>638</v>
      </c>
      <c r="B17" s="23" t="s">
        <v>637</v>
      </c>
      <c r="C17" s="102"/>
      <c r="D17" s="104" t="s">
        <v>7</v>
      </c>
      <c r="E17" s="105" t="s">
        <v>32</v>
      </c>
      <c r="F17" s="102"/>
      <c r="G17" s="104" t="s">
        <v>7</v>
      </c>
      <c r="H17" s="105" t="s">
        <v>32</v>
      </c>
      <c r="J17" s="168"/>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9"/>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0" t="s">
        <v>74</v>
      </c>
      <c r="E25" s="170"/>
      <c r="F25" s="103"/>
      <c r="G25" s="170" t="s">
        <v>75</v>
      </c>
      <c r="H25" s="170"/>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0" t="s">
        <v>74</v>
      </c>
      <c r="E34" s="170"/>
      <c r="F34" s="103"/>
      <c r="G34" s="170" t="s">
        <v>75</v>
      </c>
      <c r="H34" s="170"/>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0" t="s">
        <v>74</v>
      </c>
      <c r="E43" s="170"/>
      <c r="F43" s="103"/>
      <c r="G43" s="170" t="s">
        <v>75</v>
      </c>
      <c r="H43" s="170"/>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0" t="s">
        <v>74</v>
      </c>
      <c r="E52" s="170"/>
      <c r="F52" s="103"/>
      <c r="G52" s="170" t="s">
        <v>75</v>
      </c>
      <c r="H52" s="170"/>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9" t="s">
        <v>29</v>
      </c>
      <c r="B1" s="200"/>
      <c r="C1" s="200"/>
      <c r="D1" s="200"/>
      <c r="E1" s="200"/>
      <c r="F1" s="201"/>
    </row>
    <row r="2" spans="1:6" ht="43" customHeight="1" thickBot="1">
      <c r="A2" s="187" t="s">
        <v>51</v>
      </c>
      <c r="B2" s="188"/>
      <c r="C2" s="188"/>
      <c r="D2" s="188"/>
      <c r="E2" s="188"/>
      <c r="F2" s="189"/>
    </row>
    <row r="3" spans="1:6" ht="43" customHeight="1" thickBot="1">
      <c r="A3" s="214" t="s">
        <v>879</v>
      </c>
      <c r="B3" s="215"/>
      <c r="C3" s="215"/>
      <c r="D3" s="215"/>
      <c r="E3" s="215"/>
      <c r="F3" s="216"/>
    </row>
    <row r="4" spans="1:6" ht="29" customHeight="1" thickBot="1">
      <c r="A4" s="187" t="s">
        <v>651</v>
      </c>
      <c r="B4" s="188"/>
      <c r="C4" s="188"/>
      <c r="D4" s="188"/>
      <c r="E4" s="188"/>
      <c r="F4" s="189"/>
    </row>
    <row r="5" spans="1:6" ht="29" customHeight="1" thickBot="1">
      <c r="A5" s="217" t="s">
        <v>878</v>
      </c>
      <c r="B5" s="218"/>
      <c r="C5" s="218"/>
      <c r="D5" s="218"/>
      <c r="E5" s="218"/>
      <c r="F5" s="219"/>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4" t="s">
        <v>34</v>
      </c>
      <c r="B8" s="215"/>
      <c r="C8" s="17">
        <v>0</v>
      </c>
      <c r="D8" s="50">
        <v>-0.01</v>
      </c>
      <c r="E8" s="79">
        <f>C8*D8</f>
        <v>0</v>
      </c>
      <c r="F8" s="57" t="s">
        <v>35</v>
      </c>
    </row>
    <row r="9" spans="1:6" ht="14" customHeight="1">
      <c r="A9" s="221" t="s">
        <v>36</v>
      </c>
      <c r="B9" s="222"/>
      <c r="C9" s="12">
        <v>0</v>
      </c>
      <c r="D9" s="50">
        <v>-0.02</v>
      </c>
      <c r="E9" s="79">
        <f t="shared" ref="E9:E15" si="0">C9*D9</f>
        <v>0</v>
      </c>
      <c r="F9" s="21" t="s">
        <v>37</v>
      </c>
    </row>
    <row r="10" spans="1:6" ht="14" customHeight="1">
      <c r="A10" s="223" t="s">
        <v>38</v>
      </c>
      <c r="B10" s="223"/>
      <c r="C10" s="12">
        <v>0</v>
      </c>
      <c r="D10" s="50">
        <v>-0.01</v>
      </c>
      <c r="E10" s="79">
        <f t="shared" si="0"/>
        <v>0</v>
      </c>
      <c r="F10" s="21" t="s">
        <v>55</v>
      </c>
    </row>
    <row r="11" spans="1:6" ht="14" customHeight="1">
      <c r="A11" s="223" t="s">
        <v>39</v>
      </c>
      <c r="B11" s="223"/>
      <c r="C11" s="12">
        <v>0</v>
      </c>
      <c r="D11" s="50">
        <v>-0.02</v>
      </c>
      <c r="E11" s="79">
        <f t="shared" si="0"/>
        <v>0</v>
      </c>
      <c r="F11" s="21" t="s">
        <v>40</v>
      </c>
    </row>
    <row r="12" spans="1:6" ht="14" customHeight="1">
      <c r="A12" s="223" t="s">
        <v>41</v>
      </c>
      <c r="B12" s="223"/>
      <c r="C12" s="12">
        <v>0</v>
      </c>
      <c r="D12" s="50">
        <v>-0.05</v>
      </c>
      <c r="E12" s="79">
        <f t="shared" si="0"/>
        <v>0</v>
      </c>
      <c r="F12" s="21" t="s">
        <v>742</v>
      </c>
    </row>
    <row r="13" spans="1:6" ht="14" customHeight="1">
      <c r="A13" s="221" t="s">
        <v>42</v>
      </c>
      <c r="B13" s="222"/>
      <c r="C13" s="12">
        <v>0</v>
      </c>
      <c r="D13" s="50">
        <v>-0.05</v>
      </c>
      <c r="E13" s="79">
        <f t="shared" si="0"/>
        <v>0</v>
      </c>
      <c r="F13" s="21" t="s">
        <v>43</v>
      </c>
    </row>
    <row r="14" spans="1:6" ht="14" customHeight="1">
      <c r="A14" s="221" t="s">
        <v>44</v>
      </c>
      <c r="B14" s="222"/>
      <c r="C14" s="12">
        <v>0</v>
      </c>
      <c r="D14" s="50">
        <v>-0.05</v>
      </c>
      <c r="E14" s="79">
        <f t="shared" si="0"/>
        <v>0</v>
      </c>
      <c r="F14" s="21" t="s">
        <v>45</v>
      </c>
    </row>
    <row r="15" spans="1:6" ht="14" customHeight="1" thickBot="1">
      <c r="A15" s="224" t="s">
        <v>46</v>
      </c>
      <c r="B15" s="225"/>
      <c r="C15" s="18">
        <v>0</v>
      </c>
      <c r="D15" s="58">
        <v>-0.3</v>
      </c>
      <c r="E15" s="80">
        <f t="shared" si="0"/>
        <v>0</v>
      </c>
      <c r="F15" s="22" t="s">
        <v>47</v>
      </c>
    </row>
    <row r="16" spans="1:6" ht="14" customHeight="1">
      <c r="A16" s="6"/>
      <c r="B16" s="220" t="s">
        <v>48</v>
      </c>
      <c r="C16" s="220"/>
      <c r="D16" s="220"/>
      <c r="E16" s="81">
        <f>SUM(E8:E15)</f>
        <v>0</v>
      </c>
      <c r="F16" s="6"/>
    </row>
    <row r="17" spans="1:6" ht="14" customHeight="1" thickBot="1">
      <c r="A17" s="6"/>
      <c r="B17" s="6"/>
      <c r="C17" s="6"/>
      <c r="D17" s="6"/>
      <c r="E17" s="6"/>
      <c r="F17" s="6"/>
    </row>
    <row r="18" spans="1:6" ht="14" customHeight="1" thickBot="1">
      <c r="A18" s="37" t="s">
        <v>49</v>
      </c>
      <c r="B18" s="199" t="s">
        <v>50</v>
      </c>
      <c r="C18" s="200"/>
      <c r="D18" s="200"/>
      <c r="E18" s="200"/>
      <c r="F18" s="201"/>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2" t="s">
        <v>775</v>
      </c>
      <c r="B22" s="205" t="s">
        <v>747</v>
      </c>
      <c r="C22" s="206"/>
      <c r="D22" s="206"/>
      <c r="E22" s="206"/>
      <c r="F22" s="207"/>
    </row>
    <row r="23" spans="1:6" ht="15.5">
      <c r="A23" s="203"/>
      <c r="B23" s="208"/>
      <c r="C23" s="209"/>
      <c r="D23" s="209"/>
      <c r="E23" s="209"/>
      <c r="F23" s="210"/>
    </row>
    <row r="24" spans="1:6" ht="15.5">
      <c r="A24" s="203"/>
      <c r="B24" s="211" t="s">
        <v>748</v>
      </c>
      <c r="C24" s="212"/>
      <c r="D24" s="212"/>
      <c r="E24" s="212"/>
      <c r="F24" s="213"/>
    </row>
    <row r="25" spans="1:6" ht="15.5">
      <c r="A25" s="203"/>
      <c r="B25" s="193" t="s">
        <v>749</v>
      </c>
      <c r="C25" s="194"/>
      <c r="D25" s="194"/>
      <c r="E25" s="194"/>
      <c r="F25" s="195"/>
    </row>
    <row r="26" spans="1:6" ht="15.5">
      <c r="A26" s="203"/>
      <c r="B26" s="208"/>
      <c r="C26" s="209"/>
      <c r="D26" s="209"/>
      <c r="E26" s="209"/>
      <c r="F26" s="210"/>
    </row>
    <row r="27" spans="1:6" ht="43" customHeight="1">
      <c r="A27" s="203"/>
      <c r="B27" s="193" t="s">
        <v>750</v>
      </c>
      <c r="C27" s="194"/>
      <c r="D27" s="194"/>
      <c r="E27" s="194"/>
      <c r="F27" s="195"/>
    </row>
    <row r="28" spans="1:6" ht="15.5">
      <c r="A28" s="203"/>
      <c r="B28" s="208"/>
      <c r="C28" s="209"/>
      <c r="D28" s="209"/>
      <c r="E28" s="209"/>
      <c r="F28" s="210"/>
    </row>
    <row r="29" spans="1:6" ht="15.5">
      <c r="A29" s="203"/>
      <c r="B29" s="193" t="s">
        <v>751</v>
      </c>
      <c r="C29" s="194"/>
      <c r="D29" s="194"/>
      <c r="E29" s="194"/>
      <c r="F29" s="195"/>
    </row>
    <row r="30" spans="1:6" ht="15.5">
      <c r="A30" s="203"/>
      <c r="B30" s="193" t="s">
        <v>752</v>
      </c>
      <c r="C30" s="194"/>
      <c r="D30" s="194"/>
      <c r="E30" s="194"/>
      <c r="F30" s="195"/>
    </row>
    <row r="31" spans="1:6" ht="15.5">
      <c r="A31" s="203"/>
      <c r="B31" s="193" t="s">
        <v>753</v>
      </c>
      <c r="C31" s="194"/>
      <c r="D31" s="194"/>
      <c r="E31" s="194"/>
      <c r="F31" s="195"/>
    </row>
    <row r="32" spans="1:6" ht="15.5">
      <c r="A32" s="203"/>
      <c r="B32" s="193" t="s">
        <v>754</v>
      </c>
      <c r="C32" s="194"/>
      <c r="D32" s="194"/>
      <c r="E32" s="194"/>
      <c r="F32" s="195"/>
    </row>
    <row r="33" spans="1:6" ht="15.5">
      <c r="A33" s="203"/>
      <c r="B33" s="193" t="s">
        <v>755</v>
      </c>
      <c r="C33" s="194"/>
      <c r="D33" s="194"/>
      <c r="E33" s="194"/>
      <c r="F33" s="195"/>
    </row>
    <row r="34" spans="1:6" ht="15.5">
      <c r="A34" s="203"/>
      <c r="B34" s="193" t="s">
        <v>756</v>
      </c>
      <c r="C34" s="194"/>
      <c r="D34" s="194"/>
      <c r="E34" s="194"/>
      <c r="F34" s="195"/>
    </row>
    <row r="35" spans="1:6" ht="15.5">
      <c r="A35" s="203"/>
      <c r="B35" s="193" t="s">
        <v>757</v>
      </c>
      <c r="C35" s="194"/>
      <c r="D35" s="194"/>
      <c r="E35" s="194"/>
      <c r="F35" s="195"/>
    </row>
    <row r="36" spans="1:6" ht="16" thickBot="1">
      <c r="A36" s="204"/>
      <c r="B36" s="196" t="s">
        <v>758</v>
      </c>
      <c r="C36" s="197"/>
      <c r="D36" s="197"/>
      <c r="E36" s="197"/>
      <c r="F36" s="198"/>
    </row>
    <row r="37" spans="1:6" ht="58" customHeight="1" thickBot="1">
      <c r="A37" s="54" t="s">
        <v>774</v>
      </c>
      <c r="B37" s="190" t="s">
        <v>759</v>
      </c>
      <c r="C37" s="191"/>
      <c r="D37" s="191"/>
      <c r="E37" s="191"/>
      <c r="F37" s="192"/>
    </row>
    <row r="38" spans="1:6" ht="58" customHeight="1" thickBot="1">
      <c r="A38" s="54" t="s">
        <v>773</v>
      </c>
      <c r="B38" s="190" t="s">
        <v>760</v>
      </c>
      <c r="C38" s="191"/>
      <c r="D38" s="191"/>
      <c r="E38" s="191"/>
      <c r="F38" s="192"/>
    </row>
    <row r="39" spans="1:6" ht="16" thickBot="1">
      <c r="A39" s="54" t="s">
        <v>772</v>
      </c>
      <c r="B39" s="190" t="s">
        <v>761</v>
      </c>
      <c r="C39" s="191"/>
      <c r="D39" s="191"/>
      <c r="E39" s="191"/>
      <c r="F39" s="192"/>
    </row>
    <row r="40" spans="1:6" ht="39.5" thickBot="1">
      <c r="A40" s="55" t="s">
        <v>766</v>
      </c>
      <c r="B40" s="190" t="s">
        <v>762</v>
      </c>
      <c r="C40" s="191"/>
      <c r="D40" s="191"/>
      <c r="E40" s="191"/>
      <c r="F40" s="192"/>
    </row>
    <row r="41" spans="1:6" ht="29" customHeight="1" thickBot="1">
      <c r="A41" s="54" t="s">
        <v>771</v>
      </c>
      <c r="B41" s="190" t="s">
        <v>763</v>
      </c>
      <c r="C41" s="191"/>
      <c r="D41" s="191"/>
      <c r="E41" s="191"/>
      <c r="F41" s="192"/>
    </row>
    <row r="42" spans="1:6" ht="16" thickBot="1">
      <c r="A42" s="54" t="s">
        <v>770</v>
      </c>
      <c r="B42" s="190" t="s">
        <v>764</v>
      </c>
      <c r="C42" s="191"/>
      <c r="D42" s="191"/>
      <c r="E42" s="191"/>
      <c r="F42" s="192"/>
    </row>
    <row r="43" spans="1:6" ht="39.5" thickBot="1">
      <c r="A43" s="55" t="s">
        <v>767</v>
      </c>
      <c r="B43" s="190" t="s">
        <v>768</v>
      </c>
      <c r="C43" s="191"/>
      <c r="D43" s="191"/>
      <c r="E43" s="191"/>
      <c r="F43" s="192"/>
    </row>
    <row r="44" spans="1:6" ht="29" customHeight="1" thickBot="1">
      <c r="A44" s="54" t="s">
        <v>769</v>
      </c>
      <c r="B44" s="190" t="s">
        <v>765</v>
      </c>
      <c r="C44" s="191"/>
      <c r="D44" s="191"/>
      <c r="E44" s="191"/>
      <c r="F44" s="192"/>
    </row>
    <row r="45" spans="1:6" ht="28" customHeight="1" thickBot="1">
      <c r="A45" s="54" t="s">
        <v>776</v>
      </c>
      <c r="B45" s="187" t="s">
        <v>777</v>
      </c>
      <c r="C45" s="188"/>
      <c r="D45" s="188"/>
      <c r="E45" s="188"/>
      <c r="F45" s="189"/>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47" zoomScale="95" workbookViewId="0">
      <selection activeCell="C54" sqref="C54"/>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t="s">
        <v>904</v>
      </c>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65.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888</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887</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901</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889</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891</v>
      </c>
      <c r="E87" s="8" t="s">
        <v>68</v>
      </c>
      <c r="F87" s="8" t="s">
        <v>62</v>
      </c>
      <c r="G87" s="55"/>
    </row>
    <row r="88" spans="1:7" ht="39.5" thickBot="1">
      <c r="A88" s="66" t="s">
        <v>118</v>
      </c>
      <c r="B88" s="55" t="s">
        <v>821</v>
      </c>
      <c r="C88" s="55" t="s">
        <v>822</v>
      </c>
      <c r="D88" s="55" t="s">
        <v>890</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30.5" thickBot="1">
      <c r="A94" s="63" t="s">
        <v>79</v>
      </c>
      <c r="B94" s="55" t="s">
        <v>181</v>
      </c>
      <c r="C94" s="55" t="s">
        <v>655</v>
      </c>
      <c r="D94" s="120" t="s">
        <v>892</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847</v>
      </c>
      <c r="B98" s="227"/>
      <c r="C98" s="8" t="s">
        <v>73</v>
      </c>
      <c r="D98" s="8" t="s">
        <v>744</v>
      </c>
      <c r="E98" s="8" t="s">
        <v>74</v>
      </c>
      <c r="F98" s="8" t="s">
        <v>75</v>
      </c>
      <c r="G98" s="8" t="s">
        <v>745</v>
      </c>
    </row>
    <row r="99" spans="1:7" ht="78.5" thickBot="1">
      <c r="A99" s="63" t="s">
        <v>79</v>
      </c>
      <c r="B99" s="55" t="s">
        <v>656</v>
      </c>
      <c r="C99" s="55" t="s">
        <v>848</v>
      </c>
      <c r="D99" s="120" t="s">
        <v>900</v>
      </c>
      <c r="E99" s="8" t="s">
        <v>68</v>
      </c>
      <c r="F99" s="8" t="s">
        <v>62</v>
      </c>
      <c r="G99" s="55"/>
    </row>
    <row r="100" spans="1:7" ht="26.5" thickBot="1">
      <c r="A100" s="64" t="s">
        <v>81</v>
      </c>
      <c r="B100" s="55" t="s">
        <v>834</v>
      </c>
      <c r="C100" s="55" t="s">
        <v>849</v>
      </c>
      <c r="D100" s="55"/>
      <c r="E100" s="8" t="s">
        <v>64</v>
      </c>
      <c r="F100" s="8" t="s">
        <v>62</v>
      </c>
      <c r="G100" s="55"/>
    </row>
    <row r="101" spans="1:7" ht="26.5" thickBot="1">
      <c r="A101" s="64" t="s">
        <v>81</v>
      </c>
      <c r="B101" s="55" t="s">
        <v>186</v>
      </c>
      <c r="C101" s="55" t="s">
        <v>850</v>
      </c>
      <c r="D101" s="55"/>
      <c r="E101" s="8" t="s">
        <v>64</v>
      </c>
      <c r="F101" s="8" t="s">
        <v>62</v>
      </c>
      <c r="G101" s="55"/>
    </row>
    <row r="102" spans="1:7" ht="26.5" thickBot="1">
      <c r="A102" s="66" t="s">
        <v>118</v>
      </c>
      <c r="B102" s="55" t="s">
        <v>835</v>
      </c>
      <c r="C102" s="55" t="s">
        <v>851</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17.5" thickBot="1">
      <c r="A114" s="64" t="s">
        <v>81</v>
      </c>
      <c r="B114" s="55" t="s">
        <v>829</v>
      </c>
      <c r="C114" s="55" t="s">
        <v>902</v>
      </c>
      <c r="D114" s="55" t="s">
        <v>903</v>
      </c>
      <c r="E114" s="8" t="s">
        <v>68</v>
      </c>
      <c r="F114" s="8" t="s">
        <v>62</v>
      </c>
      <c r="G114" s="55"/>
    </row>
    <row r="115" spans="1:7" ht="39.5" thickBot="1">
      <c r="A115" s="66" t="s">
        <v>118</v>
      </c>
      <c r="B115" s="55" t="s">
        <v>830</v>
      </c>
      <c r="C115" s="55" t="s">
        <v>831</v>
      </c>
      <c r="D115" s="120" t="s">
        <v>893</v>
      </c>
      <c r="E115" s="8" t="s">
        <v>66</v>
      </c>
      <c r="F115" s="8" t="s">
        <v>62</v>
      </c>
      <c r="G115" s="55"/>
    </row>
    <row r="116" spans="1:7" ht="39.5" thickBot="1">
      <c r="A116" s="64" t="s">
        <v>736</v>
      </c>
      <c r="B116" s="55" t="s">
        <v>832</v>
      </c>
      <c r="C116" s="55" t="s">
        <v>833</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C36" sqref="C36"/>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6.5"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62</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6.5" thickBot="1">
      <c r="A29" s="86" t="s">
        <v>76</v>
      </c>
      <c r="B29" s="55" t="s">
        <v>245</v>
      </c>
      <c r="C29" s="55" t="s">
        <v>316</v>
      </c>
      <c r="D29" s="55"/>
      <c r="E29" s="8" t="s">
        <v>62</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855</v>
      </c>
      <c r="C53" s="55" t="s">
        <v>856</v>
      </c>
      <c r="D53" s="55"/>
      <c r="E53" s="8" t="s">
        <v>62</v>
      </c>
      <c r="F53" s="8" t="s">
        <v>62</v>
      </c>
      <c r="G53" s="55"/>
    </row>
    <row r="54" spans="1:7" ht="26.5" thickBot="1">
      <c r="A54" s="86" t="s">
        <v>76</v>
      </c>
      <c r="B54" s="55" t="s">
        <v>269</v>
      </c>
      <c r="C54" s="55" t="s">
        <v>852</v>
      </c>
      <c r="D54" s="55"/>
      <c r="E54" s="8" t="s">
        <v>62</v>
      </c>
      <c r="F54" s="8" t="s">
        <v>62</v>
      </c>
      <c r="G54" s="55"/>
    </row>
    <row r="55" spans="1:7" ht="26.5" thickBot="1">
      <c r="A55" s="86" t="s">
        <v>76</v>
      </c>
      <c r="B55" s="55" t="s">
        <v>853</v>
      </c>
      <c r="C55" s="55" t="s">
        <v>854</v>
      </c>
      <c r="D55" s="55"/>
      <c r="E55" s="8" t="s">
        <v>62</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39.5" thickBot="1">
      <c r="A74" s="86" t="s">
        <v>76</v>
      </c>
      <c r="B74" s="55" t="s">
        <v>280</v>
      </c>
      <c r="C74" s="55" t="s">
        <v>693</v>
      </c>
      <c r="D74" s="55"/>
      <c r="E74" s="8" t="s">
        <v>62</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30" sqref="B3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62</v>
      </c>
      <c r="F11" s="8" t="s">
        <v>62</v>
      </c>
      <c r="G11" s="55"/>
    </row>
    <row r="12" spans="1:7" ht="26.5"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6.5"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26.5" thickBot="1">
      <c r="A24" s="63" t="s">
        <v>79</v>
      </c>
      <c r="B24" s="55" t="s">
        <v>487</v>
      </c>
      <c r="C24" s="55" t="s">
        <v>488</v>
      </c>
      <c r="D24" s="55"/>
      <c r="E24" s="8" t="s">
        <v>62</v>
      </c>
      <c r="F24" s="8" t="s">
        <v>62</v>
      </c>
      <c r="G24" s="55"/>
    </row>
    <row r="25" spans="1:7" ht="26.5" thickBot="1">
      <c r="A25" s="65" t="s">
        <v>93</v>
      </c>
      <c r="B25" s="55" t="s">
        <v>489</v>
      </c>
      <c r="C25" s="55" t="s">
        <v>490</v>
      </c>
      <c r="D25" s="55"/>
      <c r="E25" s="8" t="s">
        <v>62</v>
      </c>
      <c r="F25" s="8" t="s">
        <v>62</v>
      </c>
      <c r="G25" s="55"/>
    </row>
    <row r="26" spans="1:7" ht="26.5" thickBot="1">
      <c r="A26" s="64" t="s">
        <v>81</v>
      </c>
      <c r="B26" s="55" t="s">
        <v>491</v>
      </c>
      <c r="C26" s="55" t="s">
        <v>492</v>
      </c>
      <c r="D26" s="55"/>
      <c r="E26" s="8" t="s">
        <v>62</v>
      </c>
      <c r="F26" s="8" t="s">
        <v>62</v>
      </c>
      <c r="G26" s="55"/>
    </row>
    <row r="27" spans="1:7" ht="26.5" thickBot="1">
      <c r="A27" s="64" t="s">
        <v>81</v>
      </c>
      <c r="B27" s="55" t="s">
        <v>493</v>
      </c>
      <c r="C27" s="55" t="s">
        <v>688</v>
      </c>
      <c r="D27" s="55"/>
      <c r="E27" s="8" t="s">
        <v>62</v>
      </c>
      <c r="F27" s="8" t="s">
        <v>62</v>
      </c>
      <c r="G27" s="55"/>
    </row>
    <row r="28" spans="1:7" ht="26.5" thickBot="1">
      <c r="A28" s="64" t="s">
        <v>81</v>
      </c>
      <c r="B28" s="55" t="s">
        <v>838</v>
      </c>
      <c r="C28" s="55" t="s">
        <v>839</v>
      </c>
      <c r="D28" s="55"/>
      <c r="E28" s="8" t="s">
        <v>62</v>
      </c>
      <c r="F28" s="8" t="s">
        <v>62</v>
      </c>
      <c r="G28" s="55"/>
    </row>
    <row r="29" spans="1:7" ht="26.5" thickBot="1">
      <c r="A29" s="66" t="s">
        <v>118</v>
      </c>
      <c r="B29" s="55" t="s">
        <v>494</v>
      </c>
      <c r="C29" s="55" t="s">
        <v>495</v>
      </c>
      <c r="D29" s="55"/>
      <c r="E29" s="8" t="s">
        <v>62</v>
      </c>
      <c r="F29" s="8" t="s">
        <v>62</v>
      </c>
      <c r="G29" s="55"/>
    </row>
    <row r="30" spans="1:7" ht="26.5" thickBot="1">
      <c r="A30" s="66" t="s">
        <v>118</v>
      </c>
      <c r="B30" s="55" t="s">
        <v>496</v>
      </c>
      <c r="C30" s="55" t="s">
        <v>497</v>
      </c>
      <c r="D30" s="55"/>
      <c r="E30" s="8" t="s">
        <v>62</v>
      </c>
      <c r="F30" s="8" t="s">
        <v>62</v>
      </c>
      <c r="G30" s="55"/>
    </row>
    <row r="31" spans="1:7" ht="26.5" thickBot="1">
      <c r="A31" s="67" t="s">
        <v>736</v>
      </c>
      <c r="B31" s="55" t="s">
        <v>498</v>
      </c>
      <c r="C31" s="55" t="s">
        <v>499</v>
      </c>
      <c r="D31" s="55"/>
      <c r="E31" s="8" t="s">
        <v>62</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6.5" thickBot="1">
      <c r="A35" s="62" t="s">
        <v>76</v>
      </c>
      <c r="B35" s="55" t="s">
        <v>505</v>
      </c>
      <c r="C35" s="55" t="s">
        <v>506</v>
      </c>
      <c r="D35" s="55"/>
      <c r="E35" s="8" t="s">
        <v>62</v>
      </c>
      <c r="F35" s="8" t="s">
        <v>62</v>
      </c>
      <c r="G35" s="55"/>
    </row>
    <row r="36" spans="1:7" ht="52.5" thickBot="1">
      <c r="A36" s="63" t="s">
        <v>79</v>
      </c>
      <c r="B36" s="55" t="s">
        <v>507</v>
      </c>
      <c r="C36" s="55" t="s">
        <v>508</v>
      </c>
      <c r="D36" s="55"/>
      <c r="E36" s="8" t="s">
        <v>62</v>
      </c>
      <c r="F36" s="8" t="s">
        <v>62</v>
      </c>
      <c r="G36" s="55"/>
    </row>
    <row r="37" spans="1:7" s="24" customFormat="1" ht="65.5" thickBot="1">
      <c r="A37" s="63" t="s">
        <v>79</v>
      </c>
      <c r="B37" s="55" t="s">
        <v>509</v>
      </c>
      <c r="C37" s="55" t="s">
        <v>510</v>
      </c>
      <c r="D37" s="55"/>
      <c r="E37" s="8" t="s">
        <v>62</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836</v>
      </c>
      <c r="C13" s="55" t="s">
        <v>837</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846</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858</v>
      </c>
      <c r="B29" s="227"/>
      <c r="C29" s="8" t="s">
        <v>680</v>
      </c>
      <c r="D29" s="8" t="s">
        <v>744</v>
      </c>
      <c r="E29" s="8" t="s">
        <v>74</v>
      </c>
      <c r="F29" s="8" t="s">
        <v>75</v>
      </c>
      <c r="G29" s="8" t="s">
        <v>745</v>
      </c>
    </row>
    <row r="30" spans="1:7" ht="26.5" thickBot="1">
      <c r="A30" s="86" t="s">
        <v>76</v>
      </c>
      <c r="B30" s="55" t="s">
        <v>859</v>
      </c>
      <c r="C30" s="55" t="s">
        <v>860</v>
      </c>
      <c r="D30" s="55"/>
      <c r="E30" s="8" t="s">
        <v>62</v>
      </c>
      <c r="F30" s="8" t="s">
        <v>62</v>
      </c>
      <c r="G30" s="55"/>
    </row>
    <row r="31" spans="1:7" ht="16" thickBot="1">
      <c r="A31" s="87" t="s">
        <v>79</v>
      </c>
      <c r="B31" s="55" t="s">
        <v>861</v>
      </c>
      <c r="C31" s="55" t="s">
        <v>481</v>
      </c>
      <c r="D31" s="55"/>
      <c r="E31" s="8" t="s">
        <v>62</v>
      </c>
      <c r="F31" s="8" t="s">
        <v>62</v>
      </c>
      <c r="G31" s="55"/>
    </row>
    <row r="32" spans="1:7" ht="26.5" thickBot="1">
      <c r="A32" s="87" t="s">
        <v>79</v>
      </c>
      <c r="B32" s="55" t="s">
        <v>862</v>
      </c>
      <c r="C32" s="55" t="s">
        <v>863</v>
      </c>
      <c r="D32" s="55"/>
      <c r="E32" s="8" t="s">
        <v>62</v>
      </c>
      <c r="F32" s="8" t="s">
        <v>62</v>
      </c>
      <c r="G32" s="55"/>
    </row>
    <row r="33" spans="1:7" ht="26.5" thickBot="1">
      <c r="A33" s="88" t="s">
        <v>93</v>
      </c>
      <c r="B33" s="55" t="s">
        <v>865</v>
      </c>
      <c r="C33" s="55" t="s">
        <v>864</v>
      </c>
      <c r="D33" s="55"/>
      <c r="E33" s="8" t="s">
        <v>62</v>
      </c>
      <c r="F33" s="8" t="s">
        <v>62</v>
      </c>
      <c r="G33" s="55"/>
    </row>
    <row r="34" spans="1:7" ht="16" thickBot="1">
      <c r="A34" s="89" t="s">
        <v>81</v>
      </c>
      <c r="B34" s="55" t="s">
        <v>866</v>
      </c>
      <c r="C34" s="55" t="s">
        <v>867</v>
      </c>
      <c r="D34" s="55"/>
      <c r="E34" s="8" t="s">
        <v>62</v>
      </c>
      <c r="F34" s="8" t="s">
        <v>62</v>
      </c>
      <c r="G34" s="55"/>
    </row>
    <row r="35" spans="1:7" ht="26.5" thickBot="1">
      <c r="A35" s="89" t="s">
        <v>81</v>
      </c>
      <c r="B35" s="55" t="s">
        <v>482</v>
      </c>
      <c r="C35" s="55" t="s">
        <v>868</v>
      </c>
      <c r="D35" s="55"/>
      <c r="E35" s="8" t="s">
        <v>62</v>
      </c>
      <c r="F35" s="8" t="s">
        <v>62</v>
      </c>
      <c r="G35" s="55"/>
    </row>
    <row r="36" spans="1:7" ht="26.5" thickBot="1">
      <c r="A36" s="90" t="s">
        <v>118</v>
      </c>
      <c r="B36" s="55" t="s">
        <v>869</v>
      </c>
      <c r="C36" s="55" t="s">
        <v>870</v>
      </c>
      <c r="D36" s="55"/>
      <c r="E36" s="8" t="s">
        <v>62</v>
      </c>
      <c r="F36" s="8" t="s">
        <v>62</v>
      </c>
      <c r="G36" s="55"/>
    </row>
    <row r="37" spans="1:7" ht="16" thickBot="1">
      <c r="A37" s="90" t="s">
        <v>118</v>
      </c>
      <c r="B37" s="55" t="s">
        <v>871</v>
      </c>
      <c r="C37" s="55" t="s">
        <v>872</v>
      </c>
      <c r="D37" s="55"/>
      <c r="E37" s="8" t="s">
        <v>62</v>
      </c>
      <c r="F37" s="8" t="s">
        <v>62</v>
      </c>
      <c r="G37" s="55"/>
    </row>
    <row r="38" spans="1:7" ht="26.5" thickBot="1">
      <c r="A38" s="90" t="s">
        <v>118</v>
      </c>
      <c r="B38" s="55" t="s">
        <v>483</v>
      </c>
      <c r="C38" s="55" t="s">
        <v>873</v>
      </c>
      <c r="D38" s="55"/>
      <c r="E38" s="8" t="s">
        <v>62</v>
      </c>
      <c r="F38" s="8" t="s">
        <v>62</v>
      </c>
      <c r="G38" s="55"/>
    </row>
    <row r="39" spans="1:7" ht="16" thickBot="1">
      <c r="A39" s="91" t="s">
        <v>736</v>
      </c>
      <c r="B39" s="55" t="s">
        <v>874</v>
      </c>
      <c r="C39" s="55" t="s">
        <v>876</v>
      </c>
      <c r="D39" s="55"/>
      <c r="E39" s="8" t="s">
        <v>62</v>
      </c>
      <c r="F39" s="8" t="s">
        <v>62</v>
      </c>
      <c r="G39" s="55"/>
    </row>
    <row r="40" spans="1:7" ht="16" thickBot="1">
      <c r="A40" s="91" t="s">
        <v>736</v>
      </c>
      <c r="B40" s="55" t="s">
        <v>875</v>
      </c>
      <c r="C40" s="55" t="s">
        <v>877</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842</v>
      </c>
      <c r="C17" s="55" t="s">
        <v>843</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840</v>
      </c>
      <c r="C20" s="55" t="s">
        <v>841</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2015-04-10T19:51:25Z</dcterms:modified>
</cp:coreProperties>
</file>