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s\Troy - Coding Temple\excel\"/>
    </mc:Choice>
  </mc:AlternateContent>
  <xr:revisionPtr revIDLastSave="0" documentId="13_ncr:1_{51495E24-6863-4E3F-9B24-6B60342E68CE}" xr6:coauthVersionLast="47" xr6:coauthVersionMax="47" xr10:uidLastSave="{00000000-0000-0000-0000-000000000000}"/>
  <bookViews>
    <workbookView xWindow="-120" yWindow="-120" windowWidth="29040" windowHeight="15990" xr2:uid="{4CCB0D4B-2213-48E7-BDC1-E1AA6B552E49}"/>
  </bookViews>
  <sheets>
    <sheet name="Sheet1" sheetId="1" r:id="rId1"/>
    <sheet name="d_lists" sheetId="2" r:id="rId2"/>
  </sheets>
  <definedNames>
    <definedName name="pay_freq">d_lists!$A$2:$A$4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0" i="1"/>
  <c r="E10" i="1"/>
  <c r="B33" i="1"/>
  <c r="E9" i="1" s="1"/>
  <c r="B21" i="1"/>
  <c r="E8" i="1" s="1"/>
  <c r="C31" i="1"/>
  <c r="C29" i="1"/>
  <c r="C28" i="1"/>
  <c r="C27" i="1"/>
  <c r="C26" i="1"/>
  <c r="C25" i="1"/>
  <c r="C19" i="1"/>
  <c r="C18" i="1"/>
  <c r="C17" i="1"/>
  <c r="C16" i="1"/>
  <c r="B12" i="1"/>
  <c r="E7" i="1" s="1"/>
  <c r="C10" i="1"/>
  <c r="C9" i="1"/>
  <c r="C8" i="1"/>
  <c r="F2" i="1"/>
  <c r="F3" i="1" s="1"/>
  <c r="F26" i="1" l="1"/>
  <c r="F27" i="1" s="1"/>
  <c r="B13" i="1"/>
  <c r="B22" i="1" s="1"/>
  <c r="B34" i="1" l="1"/>
</calcChain>
</file>

<file path=xl/sharedStrings.xml><?xml version="1.0" encoding="utf-8"?>
<sst xmlns="http://schemas.openxmlformats.org/spreadsheetml/2006/main" count="43" uniqueCount="34">
  <si>
    <t>Weekly</t>
  </si>
  <si>
    <t>Bi-Weekly</t>
  </si>
  <si>
    <t>Monthly</t>
  </si>
  <si>
    <t>Pay Frequency</t>
  </si>
  <si>
    <t>Home / Rental</t>
  </si>
  <si>
    <t>% of Monthly Income</t>
  </si>
  <si>
    <t>Cost per Month</t>
  </si>
  <si>
    <t>Mortgage / Rent Payment</t>
  </si>
  <si>
    <t>Home / Renter's Insurance</t>
  </si>
  <si>
    <t>Utilities</t>
  </si>
  <si>
    <t>Maintenance / Repairs</t>
  </si>
  <si>
    <t>Credit Cards</t>
  </si>
  <si>
    <t>Loans</t>
  </si>
  <si>
    <t>Gas</t>
  </si>
  <si>
    <t>Water</t>
  </si>
  <si>
    <t>Electricity</t>
  </si>
  <si>
    <t>Trash / Sewage</t>
  </si>
  <si>
    <t>Bills</t>
  </si>
  <si>
    <t>Cable / Streaming Services</t>
  </si>
  <si>
    <t>Internet</t>
  </si>
  <si>
    <t>Groceries</t>
  </si>
  <si>
    <t>Enter Your Income</t>
  </si>
  <si>
    <t>Enter the Pay Frequency</t>
  </si>
  <si>
    <t>Your Total Monthly Income</t>
  </si>
  <si>
    <t>Your Total Yearly Income</t>
  </si>
  <si>
    <t>Remaining Funds</t>
  </si>
  <si>
    <t>Remaining Monthly Income ($):</t>
  </si>
  <si>
    <t>Total Cost per Month ($):</t>
  </si>
  <si>
    <t>Savings</t>
  </si>
  <si>
    <t>Other (Miscellaneous Spending)</t>
  </si>
  <si>
    <t>Savings Fund</t>
  </si>
  <si>
    <t>Fuel</t>
  </si>
  <si>
    <t>Expenses</t>
  </si>
  <si>
    <t>Total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</si>
</sst>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/>
    <xf numFmtId="0" fontId="0" fillId="10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44" fontId="0" fillId="0" borderId="1" xfId="1" applyFont="1" applyBorder="1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Expenditure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3A-432F-8609-DD929CDA6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3A-432F-8609-DD929CDA6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3A-432F-8609-DD929CDA6C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A-432F-8609-DD929CDA6CA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Sheet1!$D$7:$D$10</c:f>
              <c:strCache>
                <c:ptCount val="4"/>
                <c:pt idx="0">
                  <c:v>Home / Rental</c:v>
                </c:pt>
                <c:pt idx="1">
                  <c:v>Utilities</c:v>
                </c:pt>
                <c:pt idx="2">
                  <c:v>Bills</c:v>
                </c:pt>
                <c:pt idx="3">
                  <c:v>Savings</c:v>
                </c:pt>
              </c:strCache>
            </c:strRef>
          </c:cat>
          <c:val>
            <c:numRef>
              <c:f>Sheet1!$E$7:$E$10</c:f>
              <c:numCache>
                <c:formatCode>_("$"* #,##0.00_);_("$"* \(#,##0.00\);_("$"* "-"??_);_(@_)</c:formatCode>
                <c:ptCount val="4"/>
                <c:pt idx="0">
                  <c:v>1752.3400000000001</c:v>
                </c:pt>
                <c:pt idx="1">
                  <c:v>174.8</c:v>
                </c:pt>
                <c:pt idx="2">
                  <c:v>1018.97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6-41D9-8E62-940B1683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185736</xdr:rowOff>
    </xdr:from>
    <xdr:to>
      <xdr:col>6</xdr:col>
      <xdr:colOff>0</xdr:colOff>
      <xdr:row>23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5F963-17E3-7C90-4F8B-3E7EF776A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A511-D919-49DA-9E9C-A9F85709D972}">
  <dimension ref="A2:F3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33" sqref="E33"/>
    </sheetView>
  </sheetViews>
  <sheetFormatPr defaultRowHeight="15" x14ac:dyDescent="0.25"/>
  <cols>
    <col min="1" max="6" width="30.7109375" customWidth="1"/>
  </cols>
  <sheetData>
    <row r="2" spans="1:6" x14ac:dyDescent="0.25">
      <c r="A2" s="3" t="s">
        <v>21</v>
      </c>
      <c r="B2">
        <v>3500</v>
      </c>
      <c r="C2" s="3" t="s">
        <v>22</v>
      </c>
      <c r="D2" t="s">
        <v>2</v>
      </c>
      <c r="E2" s="4" t="s">
        <v>23</v>
      </c>
      <c r="F2">
        <f>IF($D$2="Weekly",$B2*4,IF($D2="Bi-Weekly",$B2*2,$B2*1))</f>
        <v>3500</v>
      </c>
    </row>
    <row r="3" spans="1:6" x14ac:dyDescent="0.25">
      <c r="E3" s="5" t="s">
        <v>24</v>
      </c>
      <c r="F3">
        <f>$F$2*12</f>
        <v>42000</v>
      </c>
    </row>
    <row r="5" spans="1:6" x14ac:dyDescent="0.25">
      <c r="A5" s="18" t="s">
        <v>32</v>
      </c>
      <c r="B5" s="18"/>
      <c r="C5" s="18"/>
      <c r="D5" s="18"/>
      <c r="E5" s="18"/>
      <c r="F5" s="18"/>
    </row>
    <row r="6" spans="1:6" ht="15" customHeight="1" x14ac:dyDescent="0.25">
      <c r="B6" s="15" t="s">
        <v>6</v>
      </c>
      <c r="C6" s="16" t="s">
        <v>5</v>
      </c>
      <c r="E6" s="2"/>
    </row>
    <row r="7" spans="1:6" ht="15" customHeight="1" x14ac:dyDescent="0.25">
      <c r="A7" s="11" t="s">
        <v>4</v>
      </c>
      <c r="D7" t="s">
        <v>4</v>
      </c>
      <c r="E7" s="10">
        <f>$B$12</f>
        <v>1752.3400000000001</v>
      </c>
    </row>
    <row r="8" spans="1:6" ht="15" customHeight="1" x14ac:dyDescent="0.25">
      <c r="A8" s="6" t="s">
        <v>7</v>
      </c>
      <c r="B8" s="17">
        <v>1600</v>
      </c>
      <c r="C8" s="8">
        <f>($B8/$B$2)</f>
        <v>0.45714285714285713</v>
      </c>
      <c r="D8" t="s">
        <v>9</v>
      </c>
      <c r="E8" s="10">
        <f>B21</f>
        <v>174.8</v>
      </c>
    </row>
    <row r="9" spans="1:6" ht="15" customHeight="1" x14ac:dyDescent="0.25">
      <c r="A9" s="6" t="s">
        <v>8</v>
      </c>
      <c r="B9" s="17">
        <v>14.89</v>
      </c>
      <c r="C9" s="8">
        <f>($B9/$B$2)</f>
        <v>4.2542857142857148E-3</v>
      </c>
      <c r="D9" t="s">
        <v>17</v>
      </c>
      <c r="E9" s="10">
        <f>B33</f>
        <v>1018.97</v>
      </c>
    </row>
    <row r="10" spans="1:6" ht="15" customHeight="1" x14ac:dyDescent="0.25">
      <c r="A10" s="6" t="s">
        <v>10</v>
      </c>
      <c r="B10" s="17">
        <v>137.44999999999999</v>
      </c>
      <c r="C10" s="8">
        <f>($B10/$B$2)</f>
        <v>3.9271428571428568E-2</v>
      </c>
      <c r="D10" t="s">
        <v>28</v>
      </c>
      <c r="E10" s="10">
        <f>$B$37</f>
        <v>500</v>
      </c>
    </row>
    <row r="11" spans="1:6" ht="15" customHeight="1" x14ac:dyDescent="0.25">
      <c r="A11" s="6"/>
      <c r="B11" s="9"/>
      <c r="C11" s="8"/>
    </row>
    <row r="12" spans="1:6" ht="15" customHeight="1" x14ac:dyDescent="0.25">
      <c r="A12" s="7" t="s">
        <v>27</v>
      </c>
      <c r="B12" s="9">
        <f>SUM($B$8:$B$10)</f>
        <v>1752.3400000000001</v>
      </c>
      <c r="C12" s="8"/>
    </row>
    <row r="13" spans="1:6" ht="15" customHeight="1" x14ac:dyDescent="0.25">
      <c r="A13" s="7" t="s">
        <v>26</v>
      </c>
      <c r="B13" s="9">
        <f>$B$2-$B$12</f>
        <v>1747.6599999999999</v>
      </c>
      <c r="C13" s="8"/>
    </row>
    <row r="14" spans="1:6" ht="15" customHeight="1" x14ac:dyDescent="0.25"/>
    <row r="15" spans="1:6" ht="15" customHeight="1" x14ac:dyDescent="0.25">
      <c r="A15" s="13" t="s">
        <v>9</v>
      </c>
    </row>
    <row r="16" spans="1:6" ht="15" customHeight="1" x14ac:dyDescent="0.25">
      <c r="A16" s="6" t="s">
        <v>13</v>
      </c>
      <c r="B16" s="17">
        <v>23.98</v>
      </c>
      <c r="C16" s="8">
        <f>($B16/$B$2)</f>
        <v>6.8514285714285717E-3</v>
      </c>
    </row>
    <row r="17" spans="1:6" ht="15" customHeight="1" x14ac:dyDescent="0.25">
      <c r="A17" s="6" t="s">
        <v>14</v>
      </c>
      <c r="B17" s="17">
        <v>34.549999999999997</v>
      </c>
      <c r="C17" s="8">
        <f>($B17/$B$2)</f>
        <v>9.8714285714285709E-3</v>
      </c>
    </row>
    <row r="18" spans="1:6" ht="15" customHeight="1" x14ac:dyDescent="0.25">
      <c r="A18" s="6" t="s">
        <v>15</v>
      </c>
      <c r="B18" s="17">
        <v>106.27</v>
      </c>
      <c r="C18" s="8">
        <f>($B18/$B$2)</f>
        <v>3.0362857142857143E-2</v>
      </c>
    </row>
    <row r="19" spans="1:6" ht="15" customHeight="1" x14ac:dyDescent="0.25">
      <c r="A19" s="6" t="s">
        <v>16</v>
      </c>
      <c r="B19" s="17">
        <v>10</v>
      </c>
      <c r="C19" s="8">
        <f>($B19/$B$2)</f>
        <v>2.8571428571428571E-3</v>
      </c>
    </row>
    <row r="20" spans="1:6" ht="15" customHeight="1" x14ac:dyDescent="0.25"/>
    <row r="21" spans="1:6" ht="15" customHeight="1" x14ac:dyDescent="0.25">
      <c r="A21" s="7" t="s">
        <v>27</v>
      </c>
      <c r="B21" s="9">
        <f>SUM($B$16:$B$19)</f>
        <v>174.8</v>
      </c>
      <c r="C21" s="8"/>
    </row>
    <row r="22" spans="1:6" ht="15" customHeight="1" x14ac:dyDescent="0.25">
      <c r="A22" s="7" t="s">
        <v>26</v>
      </c>
      <c r="B22" s="9">
        <f>($F$2-$B$13)</f>
        <v>1752.3400000000001</v>
      </c>
      <c r="C22" s="8"/>
    </row>
    <row r="23" spans="1:6" ht="15" customHeight="1" x14ac:dyDescent="0.25">
      <c r="A23" s="7"/>
    </row>
    <row r="24" spans="1:6" ht="15" customHeight="1" x14ac:dyDescent="0.25">
      <c r="A24" s="12" t="s">
        <v>17</v>
      </c>
    </row>
    <row r="25" spans="1:6" ht="15" customHeight="1" x14ac:dyDescent="0.25">
      <c r="A25" s="6" t="s">
        <v>20</v>
      </c>
      <c r="B25" s="17">
        <v>500</v>
      </c>
      <c r="C25" s="8">
        <f t="shared" ref="C25:C31" si="0">($B25/$B$2)</f>
        <v>0.14285714285714285</v>
      </c>
    </row>
    <row r="26" spans="1:6" ht="15" customHeight="1" x14ac:dyDescent="0.25">
      <c r="A26" s="6" t="s">
        <v>18</v>
      </c>
      <c r="B26" s="17">
        <v>39.99</v>
      </c>
      <c r="C26" s="8">
        <f t="shared" si="0"/>
        <v>1.1425714285714286E-2</v>
      </c>
      <c r="D26" s="19" t="s">
        <v>33</v>
      </c>
      <c r="E26" s="19"/>
      <c r="F26" s="10">
        <f>SUM(B12,B21,B33,B37)</f>
        <v>3446.11</v>
      </c>
    </row>
    <row r="27" spans="1:6" ht="15" customHeight="1" x14ac:dyDescent="0.25">
      <c r="A27" s="6" t="s">
        <v>19</v>
      </c>
      <c r="B27" s="17">
        <v>40</v>
      </c>
      <c r="C27" s="8">
        <f t="shared" si="0"/>
        <v>1.1428571428571429E-2</v>
      </c>
      <c r="D27" s="19" t="s">
        <v>25</v>
      </c>
      <c r="E27" s="19"/>
      <c r="F27" s="9">
        <f>$F$2-$F$26</f>
        <v>53.889999999999873</v>
      </c>
    </row>
    <row r="28" spans="1:6" ht="15" customHeight="1" x14ac:dyDescent="0.25">
      <c r="A28" s="6" t="s">
        <v>11</v>
      </c>
      <c r="B28" s="17">
        <v>75</v>
      </c>
      <c r="C28" s="8">
        <f t="shared" si="0"/>
        <v>2.1428571428571429E-2</v>
      </c>
    </row>
    <row r="29" spans="1:6" ht="15" customHeight="1" x14ac:dyDescent="0.25">
      <c r="A29" s="6" t="s">
        <v>12</v>
      </c>
      <c r="B29" s="17">
        <v>220</v>
      </c>
      <c r="C29" s="8">
        <f t="shared" si="0"/>
        <v>6.2857142857142861E-2</v>
      </c>
    </row>
    <row r="30" spans="1:6" ht="15" customHeight="1" x14ac:dyDescent="0.25">
      <c r="A30" s="6" t="s">
        <v>31</v>
      </c>
      <c r="B30" s="17">
        <v>120</v>
      </c>
      <c r="C30" s="8">
        <f t="shared" si="0"/>
        <v>3.4285714285714287E-2</v>
      </c>
    </row>
    <row r="31" spans="1:6" x14ac:dyDescent="0.25">
      <c r="A31" s="6" t="s">
        <v>29</v>
      </c>
      <c r="B31" s="17">
        <v>23.98</v>
      </c>
      <c r="C31" s="8">
        <f t="shared" si="0"/>
        <v>6.8514285714285717E-3</v>
      </c>
    </row>
    <row r="33" spans="1:3" x14ac:dyDescent="0.25">
      <c r="A33" s="7" t="s">
        <v>27</v>
      </c>
      <c r="B33" s="9">
        <f>SUM($B$25:$B$31)</f>
        <v>1018.97</v>
      </c>
      <c r="C33" s="8"/>
    </row>
    <row r="34" spans="1:3" x14ac:dyDescent="0.25">
      <c r="A34" s="7" t="s">
        <v>26</v>
      </c>
      <c r="B34" s="9">
        <f>($F$2-$B$13-$B$21)</f>
        <v>1577.5400000000002</v>
      </c>
      <c r="C34" s="8"/>
    </row>
    <row r="36" spans="1:3" x14ac:dyDescent="0.25">
      <c r="A36" s="14" t="s">
        <v>28</v>
      </c>
    </row>
    <row r="37" spans="1:3" x14ac:dyDescent="0.25">
      <c r="A37" s="6" t="s">
        <v>30</v>
      </c>
      <c r="B37" s="17">
        <v>500</v>
      </c>
      <c r="C37" s="8">
        <f>($B37/$B$2)</f>
        <v>0.14285714285714285</v>
      </c>
    </row>
  </sheetData>
  <mergeCells count="3">
    <mergeCell ref="A5:F5"/>
    <mergeCell ref="D26:E26"/>
    <mergeCell ref="D27:E27"/>
  </mergeCells>
  <conditionalFormatting sqref="F26">
    <cfRule type="cellIs" dxfId="1" priority="2" operator="greaterThan">
      <formula>$F$2</formula>
    </cfRule>
  </conditionalFormatting>
  <conditionalFormatting sqref="F27">
    <cfRule type="cellIs" dxfId="0" priority="1" operator="lessThan">
      <formula>0</formula>
    </cfRule>
  </conditionalFormatting>
  <dataValidations count="18">
    <dataValidation type="list" allowBlank="1" showInputMessage="1" showErrorMessage="1" sqref="D2" xr:uid="{D2ACD5C7-97F1-471F-B6EB-6F4C4BD0861D}">
      <formula1>pay_freq</formula1>
    </dataValidation>
    <dataValidation type="decimal" operator="greaterThan" allowBlank="1" showInputMessage="1" showErrorMessage="1" sqref="B2 B33:B34 B20:B24 B11:B15" xr:uid="{F27CFDF2-F1A1-4EF7-997C-4B2AB5E6D5AD}">
      <formula1>0</formula1>
    </dataValidation>
    <dataValidation operator="greaterThan" allowBlank="1" showInputMessage="1" showErrorMessage="1" sqref="F27" xr:uid="{93DBDBCB-D09E-4C5A-8D6E-50CA7A1000C3}"/>
    <dataValidation type="decimal" operator="greaterThan" allowBlank="1" showInputMessage="1" showErrorMessage="1" promptTitle="Mortage / Rent Payment" prompt="How much do you pay for your mortgage or rent each month?" sqref="B8" xr:uid="{815109E1-8086-4A34-8851-32A02E841D6A}">
      <formula1>0</formula1>
    </dataValidation>
    <dataValidation type="decimal" operator="greaterThan" allowBlank="1" showInputMessage="1" showErrorMessage="1" promptTitle="Home / Renter's Insurance" prompt="How much do you pay for home or renter's insurance each month?" sqref="B9" xr:uid="{B6B95558-90CB-4D42-9315-F5F090C39F9E}">
      <formula1>0</formula1>
    </dataValidation>
    <dataValidation type="decimal" operator="greaterThan" allowBlank="1" showInputMessage="1" showErrorMessage="1" promptTitle="Maintenance / Repairs" prompt="How much do you spend on home maintenance and repairs each month?" sqref="B10" xr:uid="{C3CEA535-5823-4E50-A367-F28179EEC99C}">
      <formula1>0</formula1>
    </dataValidation>
    <dataValidation type="decimal" operator="greaterThan" allowBlank="1" showInputMessage="1" showErrorMessage="1" promptTitle="Gas Bill" prompt="How much do you pay for gas each month?" sqref="B16" xr:uid="{8D63D5B2-4EDE-4CDF-81B4-26A1960DC8A6}">
      <formula1>0</formula1>
    </dataValidation>
    <dataValidation type="decimal" operator="greaterThan" allowBlank="1" showInputMessage="1" showErrorMessage="1" promptTitle="Water Bill" prompt="How much do you pay for water each month?" sqref="B17" xr:uid="{A5198535-74FB-492B-AB2D-5EB2C667A4FC}">
      <formula1>0</formula1>
    </dataValidation>
    <dataValidation type="decimal" operator="greaterThan" allowBlank="1" showInputMessage="1" showErrorMessage="1" promptTitle="Electricity Bill" prompt="How much do you pay for electricity each month?" sqref="B18" xr:uid="{DEF2E6F6-B729-498F-A345-9FD6236C0F51}">
      <formula1>0</formula1>
    </dataValidation>
    <dataValidation type="decimal" operator="greaterThan" allowBlank="1" showInputMessage="1" showErrorMessage="1" promptTitle="Trash / Sewage Bill" prompt="How much do you pay for trash or sewage service each month?" sqref="B19" xr:uid="{1DAAF7C8-6BAB-4003-BE47-A8C726F2EAFC}">
      <formula1>0</formula1>
    </dataValidation>
    <dataValidation type="decimal" operator="greaterThan" allowBlank="1" showInputMessage="1" showErrorMessage="1" promptTitle="Groceries" prompt="How much do you spend on groceries each month?" sqref="B25" xr:uid="{42C75D47-8497-4DC5-A403-BB110E79FA6C}">
      <formula1>0</formula1>
    </dataValidation>
    <dataValidation type="decimal" operator="greaterThan" allowBlank="1" showInputMessage="1" showErrorMessage="1" promptTitle="Cable / Streaming" prompt="How much do you spend on cable TV and/or streaming services each month?" sqref="B26" xr:uid="{90B355C9-3625-4947-8493-15CE5DEDD747}">
      <formula1>0</formula1>
    </dataValidation>
    <dataValidation type="decimal" operator="greaterThan" allowBlank="1" showInputMessage="1" showErrorMessage="1" promptTitle="Internet" prompt="How much do you pay for internet each month?" sqref="B27" xr:uid="{0059DA9A-C036-4A2F-BAFC-395A0467DABC}">
      <formula1>0</formula1>
    </dataValidation>
    <dataValidation type="decimal" operator="greaterThan" allowBlank="1" showInputMessage="1" showErrorMessage="1" promptTitle="Credit Cards" prompt="How much do you pay towards credit card bills each month?" sqref="B28" xr:uid="{7900AF3B-E7EA-4C48-91B7-7040B42D1AF1}">
      <formula1>0</formula1>
    </dataValidation>
    <dataValidation type="decimal" operator="greaterThan" allowBlank="1" showInputMessage="1" showErrorMessage="1" promptTitle="Loans" prompt="How much do you pay towards any outstanding loans each month?" sqref="B29" xr:uid="{11A0853F-26D8-45A0-99C3-E52914FA5E4B}">
      <formula1>0</formula1>
    </dataValidation>
    <dataValidation type="decimal" operator="greaterThan" allowBlank="1" showInputMessage="1" showErrorMessage="1" promptTitle="Fuel" prompt="How much do you pay for fuel each month?" sqref="B30" xr:uid="{98BC75D4-3BCB-466C-BF0D-F00FA3F6BD82}">
      <formula1>0</formula1>
    </dataValidation>
    <dataValidation type="decimal" operator="greaterThan" allowBlank="1" showInputMessage="1" showErrorMessage="1" promptTitle="Other (Miscellaneous)" prompt="Add any additional expenditures (such as eating out or purchasing things other than necessities) throughout the month that you can think of here." sqref="B31" xr:uid="{B3EC7BC7-3EF3-4B40-93CD-68742589F484}">
      <formula1>0</formula1>
    </dataValidation>
    <dataValidation type="decimal" operator="greaterThan" allowBlank="1" showInputMessage="1" showErrorMessage="1" promptTitle="Savings" prompt="How much do you put away in savings each month?" sqref="B37" xr:uid="{F40D47F2-7846-4813-9EB2-47E9FCB04994}">
      <formula1>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6B4D-7DDA-4ADA-8BC2-8A06D0F641DD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d_lists</vt:lpstr>
      <vt:lpstr>pay_freq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Fleming</dc:creator>
  <cp:lastModifiedBy>Troy Fleming</cp:lastModifiedBy>
  <dcterms:created xsi:type="dcterms:W3CDTF">2023-08-19T22:16:30Z</dcterms:created>
  <dcterms:modified xsi:type="dcterms:W3CDTF">2023-08-20T18:46:28Z</dcterms:modified>
</cp:coreProperties>
</file>