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423"/>
  <workbookPr/>
  <xr:revisionPtr revIDLastSave="73" documentId="11_259BE31C863398AADD0BD2215EBA4EB02C47ED4E" xr6:coauthVersionLast="33" xr6:coauthVersionMax="33" xr10:uidLastSave="{01A2ADA9-F0D8-4246-9444-A3166A3EC9A0}"/>
  <bookViews>
    <workbookView xWindow="240" yWindow="105" windowWidth="14805" windowHeight="8010" firstSheet="3" activeTab="3" xr2:uid="{00000000-000D-0000-FFFF-FFFF00000000}"/>
  </bookViews>
  <sheets>
    <sheet name="Patient" sheetId="1" r:id="rId1"/>
    <sheet name="Emergency Contact" sheetId="2" r:id="rId2"/>
    <sheet name="Clinician" sheetId="4" r:id="rId3"/>
    <sheet name="Appointment" sheetId="3" r:id="rId4"/>
    <sheet name="Condition" sheetId="7" r:id="rId5"/>
    <sheet name="Treatment" sheetId="8" r:id="rId6"/>
    <sheet name="Diagnosed" sheetId="5" r:id="rId7"/>
    <sheet name="Prescribed" sheetId="6" r:id="rId8"/>
  </sheets>
  <calcPr calcId="179016"/>
</workbook>
</file>

<file path=xl/calcChain.xml><?xml version="1.0" encoding="utf-8"?>
<calcChain xmlns="http://schemas.openxmlformats.org/spreadsheetml/2006/main">
  <c r="L10" i="3" l="1"/>
  <c r="J10" i="3"/>
  <c r="J3" i="3"/>
  <c r="J4" i="3"/>
  <c r="J5" i="3"/>
  <c r="J6" i="3"/>
  <c r="J7" i="3"/>
  <c r="J2" i="3"/>
  <c r="L3" i="6"/>
  <c r="L4" i="6"/>
  <c r="L5" i="6"/>
  <c r="L6" i="6"/>
  <c r="L2" i="6"/>
  <c r="L3" i="5"/>
  <c r="L4" i="5"/>
  <c r="L5" i="5"/>
  <c r="L6" i="5"/>
  <c r="L2" i="5"/>
  <c r="L3" i="8"/>
  <c r="L4" i="8"/>
  <c r="L5" i="8"/>
  <c r="L6" i="8"/>
  <c r="L7" i="8"/>
  <c r="L8" i="8"/>
  <c r="L2" i="8"/>
  <c r="L3" i="7"/>
  <c r="L4" i="7"/>
  <c r="L5" i="7"/>
  <c r="L6" i="7"/>
  <c r="L7" i="7"/>
  <c r="L2" i="7"/>
  <c r="L4" i="3"/>
  <c r="L3" i="3"/>
  <c r="L5" i="3"/>
  <c r="L6" i="3"/>
  <c r="L7" i="3"/>
  <c r="L2" i="3"/>
  <c r="L3" i="4"/>
  <c r="L4" i="4"/>
  <c r="L5" i="4"/>
  <c r="L6" i="4"/>
  <c r="L2" i="4"/>
  <c r="L3" i="2"/>
  <c r="L4" i="2"/>
  <c r="L5" i="2"/>
  <c r="L6" i="2"/>
  <c r="L7" i="2"/>
  <c r="L8" i="2"/>
  <c r="L9" i="2"/>
  <c r="L10" i="2"/>
  <c r="L2" i="2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<sst xmlns="http://schemas.openxmlformats.org/spreadsheetml/2006/main" count="181" uniqueCount="132">
  <si>
    <t>PatientID</t>
  </si>
  <si>
    <t>FirstName</t>
  </si>
  <si>
    <t>LastName</t>
  </si>
  <si>
    <t>DOB</t>
  </si>
  <si>
    <t>Gender</t>
  </si>
  <si>
    <t>AddressNumber</t>
  </si>
  <si>
    <t>AddressStreet</t>
  </si>
  <si>
    <t>AddressSuburb</t>
  </si>
  <si>
    <t>AddressPostcode</t>
  </si>
  <si>
    <t>Harriet</t>
  </si>
  <si>
    <t>Timms</t>
  </si>
  <si>
    <t>2014-01-01</t>
  </si>
  <si>
    <t>F</t>
  </si>
  <si>
    <t>Unit 9</t>
  </si>
  <si>
    <t>Kappa Rd</t>
  </si>
  <si>
    <t>Northbank</t>
  </si>
  <si>
    <t>N202</t>
  </si>
  <si>
    <t>Ernie</t>
  </si>
  <si>
    <t>Quinn</t>
  </si>
  <si>
    <t>1929-12-16</t>
  </si>
  <si>
    <t>M</t>
  </si>
  <si>
    <t>Alpha</t>
  </si>
  <si>
    <t>N101</t>
  </si>
  <si>
    <t>Fatima</t>
  </si>
  <si>
    <t>Ranatunga</t>
  </si>
  <si>
    <t>1952-06-02</t>
  </si>
  <si>
    <t>Epsilon</t>
  </si>
  <si>
    <t>Greenhill</t>
  </si>
  <si>
    <t>G111</t>
  </si>
  <si>
    <t>Greg</t>
  </si>
  <si>
    <t>Smart</t>
  </si>
  <si>
    <t>1979-04-04</t>
  </si>
  <si>
    <t>Theta</t>
  </si>
  <si>
    <t>Westlands</t>
  </si>
  <si>
    <t>W259</t>
  </si>
  <si>
    <t>Isla</t>
  </si>
  <si>
    <t>Urquhart</t>
  </si>
  <si>
    <t>1961-02-21</t>
  </si>
  <si>
    <t>Lamda Ave</t>
  </si>
  <si>
    <t>James</t>
  </si>
  <si>
    <t>1959-05-14</t>
  </si>
  <si>
    <t>Kerri</t>
  </si>
  <si>
    <t>2000-12-25</t>
  </si>
  <si>
    <t>Liam</t>
  </si>
  <si>
    <t>2002-04-05</t>
  </si>
  <si>
    <t>PatientId</t>
  </si>
  <si>
    <t>Phone</t>
  </si>
  <si>
    <t>Alice</t>
  </si>
  <si>
    <t>Beth</t>
  </si>
  <si>
    <t>Nisbet</t>
  </si>
  <si>
    <t>Caron</t>
  </si>
  <si>
    <t>O’Connor</t>
  </si>
  <si>
    <t>ClinicianID</t>
  </si>
  <si>
    <t>WeeklyHours</t>
  </si>
  <si>
    <t>MedicalRegistrationID</t>
  </si>
  <si>
    <t>MedicalRegistrationIDType</t>
  </si>
  <si>
    <t>Phil</t>
  </si>
  <si>
    <t>McKraken</t>
  </si>
  <si>
    <t>RACGP</t>
  </si>
  <si>
    <t>Aruna</t>
  </si>
  <si>
    <t>Pratnarama</t>
  </si>
  <si>
    <t>Annabelle</t>
  </si>
  <si>
    <t>Hinkler</t>
  </si>
  <si>
    <t>RACGPTrainee</t>
  </si>
  <si>
    <t>Gavin</t>
  </si>
  <si>
    <t>Stretch</t>
  </si>
  <si>
    <t>AHPRA</t>
  </si>
  <si>
    <t>Majak</t>
  </si>
  <si>
    <t>Alir</t>
  </si>
  <si>
    <t>AppointmentID</t>
  </si>
  <si>
    <t>AppDateTime</t>
  </si>
  <si>
    <t>Length</t>
  </si>
  <si>
    <t>Cancelled</t>
  </si>
  <si>
    <t>NextAppointment</t>
  </si>
  <si>
    <t>2018-01-10 08:00:00</t>
  </si>
  <si>
    <t>2018-01-24</t>
  </si>
  <si>
    <t>2018-01-10 08:15:00</t>
  </si>
  <si>
    <t>NULL</t>
  </si>
  <si>
    <t>2018-01-24 09:15:00</t>
  </si>
  <si>
    <t>2018-02-02 10:45:00</t>
  </si>
  <si>
    <t>2018-08-02</t>
  </si>
  <si>
    <t>2108-01-24</t>
  </si>
  <si>
    <t>2018-01-24 15:00:00</t>
  </si>
  <si>
    <t>2018-02-07</t>
  </si>
  <si>
    <t>Additional tuple for demo</t>
  </si>
  <si>
    <t>2018-02-07 15:00:00</t>
  </si>
  <si>
    <t>2018-04-4 11:00:00</t>
  </si>
  <si>
    <t>ConditionID</t>
  </si>
  <si>
    <t>CName</t>
  </si>
  <si>
    <t>CDescription</t>
  </si>
  <si>
    <t>Common Cold</t>
  </si>
  <si>
    <t>A viral infection of the upper respiratory system (nose, throat, sinuses, Eustachian tubes, trachea, larynx, and bronchial tubes).</t>
  </si>
  <si>
    <t>Migraine</t>
  </si>
  <si>
    <t>a throbbing painful headache, usually on one side of the head, that is often initiated or "triggered" by specific compounds or situations.</t>
  </si>
  <si>
    <t>Arthritis</t>
  </si>
  <si>
    <t>An autoimmune disease that causes chronic inflammation of the joints, the tissue around the joints, as well as other organs in the body</t>
  </si>
  <si>
    <t>Bronchiolitis</t>
  </si>
  <si>
    <t>A viral infection affecting both the upper respiratory region (nose, mouth and throat) and lower respiratory tract (lungs).</t>
  </si>
  <si>
    <t>Vacination Due</t>
  </si>
  <si>
    <t>Patient requires a vaccination</t>
  </si>
  <si>
    <t>Pregnancy</t>
  </si>
  <si>
    <t>A condition where a women has been impregnated and will incubate and birth a baby</t>
  </si>
  <si>
    <t>TreatmentID</t>
  </si>
  <si>
    <t>TName</t>
  </si>
  <si>
    <t>TDescription</t>
  </si>
  <si>
    <t>Asprin</t>
  </si>
  <si>
    <t>a medication used to treat pain, fever, or inflammation.</t>
  </si>
  <si>
    <t>Panadol</t>
  </si>
  <si>
    <t>a medicine used to treat pain and fever</t>
  </si>
  <si>
    <t>Prednisone</t>
  </si>
  <si>
    <t>a synthetic corticosteroid drug that is particularly effective as an immunosuppressant drug.</t>
  </si>
  <si>
    <t>Ventolin</t>
  </si>
  <si>
    <t>a medication that opens up the medium and large airways in the lungs.</t>
  </si>
  <si>
    <t>Trexall</t>
  </si>
  <si>
    <t xml:space="preserve"> a chemotherapy agent and immune system suppressant. </t>
  </si>
  <si>
    <t>Specialist Referral</t>
  </si>
  <si>
    <t>referral to a specialist for further diagnosis</t>
  </si>
  <si>
    <t>Vaccination</t>
  </si>
  <si>
    <t>referral to Clinic Nurse</t>
  </si>
  <si>
    <t>Severity</t>
  </si>
  <si>
    <t>Amount</t>
  </si>
  <si>
    <t>Unit</t>
  </si>
  <si>
    <t>Frequency</t>
  </si>
  <si>
    <t>mls</t>
  </si>
  <si>
    <t>once a day for three days</t>
  </si>
  <si>
    <t>puffs</t>
  </si>
  <si>
    <t>when required, no less than 3hrs  apart</t>
  </si>
  <si>
    <t>other</t>
  </si>
  <si>
    <t>Requires 4yo vaccination schedule</t>
  </si>
  <si>
    <t>tablets</t>
  </si>
  <si>
    <t>3 times a day</t>
  </si>
  <si>
    <t>Referral to Orthopaedic Surgeon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</si>
</sst>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D1" workbookViewId="0" xr3:uid="{AEA406A1-0E4B-5B11-9CD5-51D6E497D94C}">
      <selection activeCell="L2" sqref="L2:L9"/>
    </sheetView>
  </sheetViews>
  <sheetFormatPr defaultRowHeight="15"/>
  <cols>
    <col min="4" max="4" width="10.85546875" bestFit="1" customWidth="1"/>
    <col min="8" max="8" width="14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>
        <v>1</v>
      </c>
      <c r="B2" t="s">
        <v>9</v>
      </c>
      <c r="C2" t="s">
        <v>10</v>
      </c>
      <c r="D2" s="4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L2" t="str">
        <f xml:space="preserve"> "INSERT INTO Patient (PatientID,FirstName,LastName,DOB,Gender,AddressNumber,AddressStreet,AddressSuburb,AddressPostcode) VALUES (" &amp;$A2&amp; ", '" &amp;B2&amp; "', '" &amp;C2&amp; "', '" &amp;D2&amp; "', '" &amp;E2&amp; "', '" &amp;F2&amp; "', '" &amp;G2&amp; "', '" &amp;H2&amp; "', '" &amp;I2&amp;"');"</f>
        <v>INSERT INTO Patient (PatientID,FirstName,LastName,DOB,Gender,AddressNumber,AddressStreet,AddressSuburb,AddressPostcode) VALUES (1, 'Harriet', 'Timms', '2014-01-01', 'F', 'Unit 9', 'Kappa Rd', 'Northbank', 'N202');</v>
      </c>
    </row>
    <row r="3" spans="1:12">
      <c r="A3">
        <v>2</v>
      </c>
      <c r="B3" t="s">
        <v>17</v>
      </c>
      <c r="C3" t="s">
        <v>18</v>
      </c>
      <c r="D3" s="4" t="s">
        <v>19</v>
      </c>
      <c r="E3" t="s">
        <v>20</v>
      </c>
      <c r="F3">
        <v>5</v>
      </c>
      <c r="G3" t="s">
        <v>21</v>
      </c>
      <c r="H3" t="s">
        <v>15</v>
      </c>
      <c r="I3" t="s">
        <v>22</v>
      </c>
      <c r="L3" t="str">
        <f t="shared" ref="L3:L9" si="0" xml:space="preserve"> "INSERT INTO Patient (PatientID,FirstName,LastName,DOB,Gender,AddressNumber,AddressStreet,AddressSuburb,AddressPostcode) VALUES (" &amp;$A3&amp; ", '" &amp;B3&amp; "', '" &amp;C3&amp; "', '" &amp;D3&amp; "', '" &amp;E3&amp; "', '" &amp;F3&amp; "', '" &amp;G3&amp; "', '" &amp;H3&amp; "', '" &amp;I3&amp;"');"</f>
        <v>INSERT INTO Patient (PatientID,FirstName,LastName,DOB,Gender,AddressNumber,AddressStreet,AddressSuburb,AddressPostcode) VALUES (2, 'Ernie', 'Quinn', '1929-12-16', 'M', '5', 'Alpha', 'Northbank', 'N101');</v>
      </c>
    </row>
    <row r="4" spans="1:12">
      <c r="A4">
        <v>3</v>
      </c>
      <c r="B4" t="s">
        <v>23</v>
      </c>
      <c r="C4" t="s">
        <v>24</v>
      </c>
      <c r="D4" s="4" t="s">
        <v>25</v>
      </c>
      <c r="E4" t="s">
        <v>12</v>
      </c>
      <c r="F4">
        <v>6</v>
      </c>
      <c r="G4" t="s">
        <v>26</v>
      </c>
      <c r="H4" t="s">
        <v>27</v>
      </c>
      <c r="I4" t="s">
        <v>28</v>
      </c>
      <c r="L4" t="str">
        <f t="shared" si="0"/>
        <v>INSERT INTO Patient (PatientID,FirstName,LastName,DOB,Gender,AddressNumber,AddressStreet,AddressSuburb,AddressPostcode) VALUES (3, 'Fatima', 'Ranatunga', '1952-06-02', 'F', '6', 'Epsilon', 'Greenhill', 'G111');</v>
      </c>
    </row>
    <row r="5" spans="1:12">
      <c r="A5">
        <v>4</v>
      </c>
      <c r="B5" t="s">
        <v>29</v>
      </c>
      <c r="C5" t="s">
        <v>30</v>
      </c>
      <c r="D5" s="4" t="s">
        <v>31</v>
      </c>
      <c r="E5" t="s">
        <v>20</v>
      </c>
      <c r="F5" s="2">
        <v>43319</v>
      </c>
      <c r="G5" t="s">
        <v>32</v>
      </c>
      <c r="H5" t="s">
        <v>33</v>
      </c>
      <c r="I5" t="s">
        <v>34</v>
      </c>
      <c r="L5" t="str">
        <f t="shared" si="0"/>
        <v>INSERT INTO Patient (PatientID,FirstName,LastName,DOB,Gender,AddressNumber,AddressStreet,AddressSuburb,AddressPostcode) VALUES (4, 'Greg', 'Smart', '1979-04-04', 'M', '43319', 'Theta', 'Westlands', 'W259');</v>
      </c>
    </row>
    <row r="6" spans="1:12">
      <c r="A6">
        <v>5</v>
      </c>
      <c r="B6" t="s">
        <v>35</v>
      </c>
      <c r="C6" t="s">
        <v>36</v>
      </c>
      <c r="D6" s="4" t="s">
        <v>37</v>
      </c>
      <c r="E6" t="s">
        <v>12</v>
      </c>
      <c r="F6">
        <v>13</v>
      </c>
      <c r="G6" t="s">
        <v>38</v>
      </c>
      <c r="H6" t="s">
        <v>15</v>
      </c>
      <c r="I6" t="s">
        <v>16</v>
      </c>
      <c r="L6" t="str">
        <f t="shared" si="0"/>
        <v>INSERT INTO Patient (PatientID,FirstName,LastName,DOB,Gender,AddressNumber,AddressStreet,AddressSuburb,AddressPostcode) VALUES (5, 'Isla', 'Urquhart', '1961-02-21', 'F', '13', 'Lamda Ave', 'Northbank', 'N202');</v>
      </c>
    </row>
    <row r="7" spans="1:12">
      <c r="A7">
        <v>6</v>
      </c>
      <c r="B7" t="s">
        <v>39</v>
      </c>
      <c r="C7" t="s">
        <v>36</v>
      </c>
      <c r="D7" s="4" t="s">
        <v>40</v>
      </c>
      <c r="E7" t="s">
        <v>20</v>
      </c>
      <c r="F7">
        <v>13</v>
      </c>
      <c r="G7" t="s">
        <v>38</v>
      </c>
      <c r="H7" t="s">
        <v>15</v>
      </c>
      <c r="I7" t="s">
        <v>16</v>
      </c>
      <c r="L7" t="str">
        <f t="shared" si="0"/>
        <v>INSERT INTO Patient (PatientID,FirstName,LastName,DOB,Gender,AddressNumber,AddressStreet,AddressSuburb,AddressPostcode) VALUES (6, 'James', 'Urquhart', '1959-05-14', 'M', '13', 'Lamda Ave', 'Northbank', 'N202');</v>
      </c>
    </row>
    <row r="8" spans="1:12">
      <c r="A8">
        <v>7</v>
      </c>
      <c r="B8" t="s">
        <v>41</v>
      </c>
      <c r="C8" t="s">
        <v>36</v>
      </c>
      <c r="D8" s="4" t="s">
        <v>42</v>
      </c>
      <c r="E8" t="s">
        <v>12</v>
      </c>
      <c r="F8">
        <v>13</v>
      </c>
      <c r="G8" t="s">
        <v>38</v>
      </c>
      <c r="H8" t="s">
        <v>15</v>
      </c>
      <c r="I8" t="s">
        <v>16</v>
      </c>
      <c r="L8" t="str">
        <f t="shared" si="0"/>
        <v>INSERT INTO Patient (PatientID,FirstName,LastName,DOB,Gender,AddressNumber,AddressStreet,AddressSuburb,AddressPostcode) VALUES (7, 'Kerri', 'Urquhart', '2000-12-25', 'F', '13', 'Lamda Ave', 'Northbank', 'N202');</v>
      </c>
    </row>
    <row r="9" spans="1:12">
      <c r="A9">
        <v>8</v>
      </c>
      <c r="B9" t="s">
        <v>43</v>
      </c>
      <c r="C9" t="s">
        <v>36</v>
      </c>
      <c r="D9" s="4" t="s">
        <v>44</v>
      </c>
      <c r="E9" t="s">
        <v>20</v>
      </c>
      <c r="F9">
        <v>13</v>
      </c>
      <c r="G9" t="s">
        <v>38</v>
      </c>
      <c r="H9" t="s">
        <v>15</v>
      </c>
      <c r="I9" t="s">
        <v>16</v>
      </c>
      <c r="L9" t="str">
        <f t="shared" si="0"/>
        <v>INSERT INTO Patient (PatientID,FirstName,LastName,DOB,Gender,AddressNumber,AddressStreet,AddressSuburb,AddressPostcode) VALUES (8, 'Liam', 'Urquhart', '2002-04-05', 'M', '13', 'Lamda Ave', 'Northbank', 'N202');</v>
      </c>
    </row>
    <row r="15" spans="1:12">
      <c r="D15" s="1"/>
    </row>
    <row r="16" spans="1:12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 xr3:uid="{958C4451-9541-5A59-BF78-D2F731DF1C81}">
      <selection activeCell="L2" sqref="L2:L10"/>
    </sheetView>
  </sheetViews>
  <sheetFormatPr defaultRowHeight="15"/>
  <sheetData>
    <row r="1" spans="1:12">
      <c r="A1" t="s">
        <v>45</v>
      </c>
      <c r="B1" t="s">
        <v>1</v>
      </c>
      <c r="C1" t="s">
        <v>2</v>
      </c>
      <c r="D1" t="s">
        <v>46</v>
      </c>
    </row>
    <row r="2" spans="1:12">
      <c r="A2">
        <v>1</v>
      </c>
      <c r="B2" t="s">
        <v>47</v>
      </c>
      <c r="C2" t="s">
        <v>10</v>
      </c>
      <c r="D2">
        <v>36131111</v>
      </c>
      <c r="L2" t="str">
        <f xml:space="preserve"> "INSERT INTO Emergency_contact (PatientID,FirstName,LastName,Phone) VALUES (" &amp;$A2&amp; ", '" &amp;B2&amp; "', '" &amp;C2&amp; "', " &amp;D2&amp; ");"</f>
        <v>INSERT INTO Emergency_contact (PatientID,FirstName,LastName,Phone) VALUES (1, 'Alice', 'Timms', 36131111);</v>
      </c>
    </row>
    <row r="3" spans="1:12">
      <c r="A3">
        <v>2</v>
      </c>
      <c r="B3" t="s">
        <v>48</v>
      </c>
      <c r="C3" t="s">
        <v>49</v>
      </c>
      <c r="D3">
        <v>36132222</v>
      </c>
      <c r="L3" t="str">
        <f t="shared" ref="L3:L10" si="0" xml:space="preserve"> "INSERT INTO Emergency_contact (PatientID,FirstName,LastName,Phone) VALUES (" &amp;$A3&amp; ", '" &amp;B3&amp; "', '" &amp;C3&amp; "', " &amp;D3&amp; ");"</f>
        <v>INSERT INTO Emergency_contact (PatientID,FirstName,LastName,Phone) VALUES (2, 'Beth', 'Nisbet', 36132222);</v>
      </c>
    </row>
    <row r="4" spans="1:12">
      <c r="A4">
        <v>4</v>
      </c>
      <c r="B4" t="s">
        <v>50</v>
      </c>
      <c r="C4" t="s">
        <v>51</v>
      </c>
      <c r="D4">
        <v>36133333</v>
      </c>
      <c r="L4" t="str">
        <f t="shared" si="0"/>
        <v>INSERT INTO Emergency_contact (PatientID,FirstName,LastName,Phone) VALUES (4, 'Caron', 'O’Connor', 36133333);</v>
      </c>
    </row>
    <row r="5" spans="1:12">
      <c r="A5">
        <v>6</v>
      </c>
      <c r="B5" t="s">
        <v>35</v>
      </c>
      <c r="C5" t="s">
        <v>36</v>
      </c>
      <c r="D5">
        <v>36134444</v>
      </c>
      <c r="L5" t="str">
        <f t="shared" si="0"/>
        <v>INSERT INTO Emergency_contact (PatientID,FirstName,LastName,Phone) VALUES (6, 'Isla', 'Urquhart', 36134444);</v>
      </c>
    </row>
    <row r="6" spans="1:12">
      <c r="A6">
        <v>7</v>
      </c>
      <c r="B6" t="s">
        <v>35</v>
      </c>
      <c r="C6" t="s">
        <v>36</v>
      </c>
      <c r="D6">
        <v>36134444</v>
      </c>
      <c r="L6" t="str">
        <f t="shared" si="0"/>
        <v>INSERT INTO Emergency_contact (PatientID,FirstName,LastName,Phone) VALUES (7, 'Isla', 'Urquhart', 36134444);</v>
      </c>
    </row>
    <row r="7" spans="1:12">
      <c r="A7">
        <v>8</v>
      </c>
      <c r="B7" t="s">
        <v>35</v>
      </c>
      <c r="C7" t="s">
        <v>36</v>
      </c>
      <c r="D7">
        <v>36134444</v>
      </c>
      <c r="L7" t="str">
        <f t="shared" si="0"/>
        <v>INSERT INTO Emergency_contact (PatientID,FirstName,LastName,Phone) VALUES (8, 'Isla', 'Urquhart', 36134444);</v>
      </c>
    </row>
    <row r="8" spans="1:12">
      <c r="A8">
        <v>5</v>
      </c>
      <c r="B8" t="s">
        <v>39</v>
      </c>
      <c r="C8" t="s">
        <v>36</v>
      </c>
      <c r="D8">
        <v>36135555</v>
      </c>
      <c r="L8" t="str">
        <f t="shared" si="0"/>
        <v>INSERT INTO Emergency_contact (PatientID,FirstName,LastName,Phone) VALUES (5, 'James', 'Urquhart', 36135555);</v>
      </c>
    </row>
    <row r="9" spans="1:12">
      <c r="A9">
        <v>7</v>
      </c>
      <c r="B9" t="s">
        <v>39</v>
      </c>
      <c r="C9" t="s">
        <v>36</v>
      </c>
      <c r="D9">
        <v>36135555</v>
      </c>
      <c r="L9" t="str">
        <f t="shared" si="0"/>
        <v>INSERT INTO Emergency_contact (PatientID,FirstName,LastName,Phone) VALUES (7, 'James', 'Urquhart', 36135555);</v>
      </c>
    </row>
    <row r="10" spans="1:12">
      <c r="A10">
        <v>8</v>
      </c>
      <c r="B10" t="s">
        <v>39</v>
      </c>
      <c r="C10" t="s">
        <v>36</v>
      </c>
      <c r="D10">
        <v>36135555</v>
      </c>
      <c r="L10" t="str">
        <f t="shared" si="0"/>
        <v>INSERT INTO Emergency_contact (PatientID,FirstName,LastName,Phone) VALUES (8, 'James', 'Urquhart', 36135555);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 xr3:uid="{51F8DEE0-4D01-5F28-A812-FC0BD7CAC4A5}">
      <selection activeCell="L2" sqref="L2:L6"/>
    </sheetView>
  </sheetViews>
  <sheetFormatPr defaultRowHeight="15"/>
  <sheetData>
    <row r="1" spans="1:12">
      <c r="A1" t="s">
        <v>52</v>
      </c>
      <c r="B1" t="s">
        <v>1</v>
      </c>
      <c r="C1" t="s">
        <v>2</v>
      </c>
      <c r="D1" t="s">
        <v>53</v>
      </c>
      <c r="E1" t="s">
        <v>54</v>
      </c>
      <c r="F1" t="s">
        <v>55</v>
      </c>
    </row>
    <row r="2" spans="1:12">
      <c r="A2">
        <v>1</v>
      </c>
      <c r="B2" t="s">
        <v>56</v>
      </c>
      <c r="C2" t="s">
        <v>57</v>
      </c>
      <c r="D2">
        <v>24</v>
      </c>
      <c r="E2">
        <v>62349</v>
      </c>
      <c r="F2" t="s">
        <v>58</v>
      </c>
      <c r="L2" t="str">
        <f xml:space="preserve"> "INSERT INTO Clinician (ClinicianID,FirstName,LastName,WeeklyHours,MedicalRegistrationID,MedicalRegistrationIDType) VALUES (" &amp;$A2&amp; ", '" &amp;B2&amp; "', '" &amp;C2&amp; "', " &amp;D2&amp; ", " &amp;E2&amp; ", '" &amp;F2&amp; "');"</f>
        <v>INSERT INTO Clinician (ClinicianID,FirstName,LastName,WeeklyHours,MedicalRegistrationID,MedicalRegistrationIDType) VALUES (1, 'Phil', 'McKraken', 24, 62349, 'RACGP');</v>
      </c>
    </row>
    <row r="3" spans="1:12">
      <c r="A3">
        <v>2</v>
      </c>
      <c r="B3" t="s">
        <v>59</v>
      </c>
      <c r="C3" t="s">
        <v>60</v>
      </c>
      <c r="D3">
        <v>38</v>
      </c>
      <c r="E3">
        <v>69235</v>
      </c>
      <c r="F3" t="s">
        <v>58</v>
      </c>
      <c r="L3" t="str">
        <f t="shared" ref="L3:L6" si="0" xml:space="preserve"> "INSERT INTO Clinician (ClinicianID,FirstName,LastName,WeeklyHours,MedicalRegistrationID,MedicalRegistrationIDType) VALUES (" &amp;$A3&amp; ", '" &amp;B3&amp; "', '" &amp;C3&amp; "', " &amp;D3&amp; ", " &amp;E3&amp; ", '" &amp;F3&amp; "');"</f>
        <v>INSERT INTO Clinician (ClinicianID,FirstName,LastName,WeeklyHours,MedicalRegistrationID,MedicalRegistrationIDType) VALUES (2, 'Aruna', 'Pratnarama', 38, 69235, 'RACGP');</v>
      </c>
    </row>
    <row r="4" spans="1:12">
      <c r="A4">
        <v>3</v>
      </c>
      <c r="B4" t="s">
        <v>61</v>
      </c>
      <c r="C4" t="s">
        <v>62</v>
      </c>
      <c r="D4">
        <v>38</v>
      </c>
      <c r="E4">
        <v>64294</v>
      </c>
      <c r="F4" t="s">
        <v>63</v>
      </c>
      <c r="L4" t="str">
        <f t="shared" si="0"/>
        <v>INSERT INTO Clinician (ClinicianID,FirstName,LastName,WeeklyHours,MedicalRegistrationID,MedicalRegistrationIDType) VALUES (3, 'Annabelle', 'Hinkler', 38, 64294, 'RACGPTrainee');</v>
      </c>
    </row>
    <row r="5" spans="1:12">
      <c r="A5">
        <v>4</v>
      </c>
      <c r="B5" t="s">
        <v>64</v>
      </c>
      <c r="C5" t="s">
        <v>65</v>
      </c>
      <c r="D5">
        <v>32</v>
      </c>
      <c r="E5">
        <v>34920012</v>
      </c>
      <c r="F5" t="s">
        <v>66</v>
      </c>
      <c r="L5" t="str">
        <f t="shared" si="0"/>
        <v>INSERT INTO Clinician (ClinicianID,FirstName,LastName,WeeklyHours,MedicalRegistrationID,MedicalRegistrationIDType) VALUES (4, 'Gavin', 'Stretch', 32, 34920012, 'AHPRA');</v>
      </c>
    </row>
    <row r="6" spans="1:12">
      <c r="A6">
        <v>5</v>
      </c>
      <c r="B6" t="s">
        <v>67</v>
      </c>
      <c r="C6" t="s">
        <v>68</v>
      </c>
      <c r="D6">
        <v>12</v>
      </c>
      <c r="E6">
        <v>67259</v>
      </c>
      <c r="F6" t="s">
        <v>58</v>
      </c>
      <c r="L6" t="str">
        <f t="shared" si="0"/>
        <v>INSERT INTO Clinician (ClinicianID,FirstName,LastName,WeeklyHours,MedicalRegistrationID,MedicalRegistrationIDType) VALUES (5, 'Majak', 'Alir', 12, 67259, 'RACGP');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abSelected="1" workbookViewId="0" xr3:uid="{842E5F09-E766-5B8D-85AF-A39847EA96FD}">
      <selection activeCell="A10" sqref="A10"/>
    </sheetView>
  </sheetViews>
  <sheetFormatPr defaultRowHeight="15"/>
  <cols>
    <col min="4" max="4" width="26.5703125" bestFit="1" customWidth="1"/>
    <col min="7" max="7" width="17.5703125" bestFit="1" customWidth="1"/>
    <col min="10" max="10" width="102.28515625" bestFit="1" customWidth="1"/>
  </cols>
  <sheetData>
    <row r="1" spans="1:12">
      <c r="A1" t="s">
        <v>69</v>
      </c>
      <c r="B1" t="s">
        <v>0</v>
      </c>
      <c r="C1" t="s">
        <v>52</v>
      </c>
      <c r="D1" t="s">
        <v>70</v>
      </c>
      <c r="E1" t="s">
        <v>71</v>
      </c>
      <c r="F1" t="s">
        <v>72</v>
      </c>
      <c r="G1" t="s">
        <v>73</v>
      </c>
    </row>
    <row r="2" spans="1:12">
      <c r="A2">
        <v>1</v>
      </c>
      <c r="B2">
        <v>1</v>
      </c>
      <c r="C2">
        <v>1</v>
      </c>
      <c r="D2" s="4" t="s">
        <v>74</v>
      </c>
      <c r="E2">
        <v>15</v>
      </c>
      <c r="F2">
        <v>0</v>
      </c>
      <c r="G2" s="4" t="s">
        <v>75</v>
      </c>
      <c r="J2" t="str">
        <f xml:space="preserve"> "UPDATE Appointment SET AppDateTime ='" &amp;D2&amp; "' WHERE AppointmentId = " &amp;A2 &amp;";"</f>
        <v>UPDATE Appointment SET AppDateTime ='2018-01-10 08:00:00' WHERE AppointmentId = 1;</v>
      </c>
      <c r="L2" t="str">
        <f xml:space="preserve"> "INSERT INTO Appointment (AppointmentId,PatientId,ClinicianID,AppDateTime,Length,Cancelled,NextAppointment) VALUES (" &amp;$A2&amp; ", " &amp;B2&amp; ", " &amp;C2&amp; ", '" &amp;D2&amp; "', " &amp;E2&amp; ", " &amp;F2&amp; ", '" &amp;G2&amp;"');"</f>
        <v>INSERT INTO Appointment (AppointmentId,PatientId,ClinicianID,AppDateTime,Length,Cancelled,NextAppointment) VALUES (1, 1, 1, '2018-01-10 08:00:00', 15, 0, '2018-01-24');</v>
      </c>
    </row>
    <row r="3" spans="1:12">
      <c r="A3">
        <v>2</v>
      </c>
      <c r="B3">
        <v>1</v>
      </c>
      <c r="C3">
        <v>4</v>
      </c>
      <c r="D3" s="4" t="s">
        <v>76</v>
      </c>
      <c r="E3">
        <v>15</v>
      </c>
      <c r="F3">
        <v>0</v>
      </c>
      <c r="G3" s="4" t="s">
        <v>77</v>
      </c>
      <c r="J3" t="str">
        <f t="shared" ref="J3:J10" si="0" xml:space="preserve"> "UPDATE Appointment SET AppDateTime ='" &amp;D3&amp; "' WHERE AppointmentId = " &amp;A3 &amp;";"</f>
        <v>UPDATE Appointment SET AppDateTime ='2018-01-10 08:15:00' WHERE AppointmentId = 2;</v>
      </c>
      <c r="L3" t="str">
        <f xml:space="preserve"> "INSERT INTO Appointment (AppointmentId,PatientId,ClinicianID,AppDateTime,Length,Cancelled,NextAppointment) VALUES (" &amp;$A3&amp; ", " &amp;B3&amp; ", " &amp;C3&amp; ", '" &amp;D3&amp; "', " &amp;E3&amp; ", " &amp;F3&amp; ", " &amp;G3&amp;");"</f>
        <v>INSERT INTO Appointment (AppointmentId,PatientId,ClinicianID,AppDateTime,Length,Cancelled,NextAppointment) VALUES (2, 1, 4, '2018-01-10 08:15:00', 15, 0, NULL);</v>
      </c>
    </row>
    <row r="4" spans="1:12">
      <c r="A4">
        <v>3</v>
      </c>
      <c r="B4">
        <v>1</v>
      </c>
      <c r="C4">
        <v>1</v>
      </c>
      <c r="D4" s="4" t="s">
        <v>78</v>
      </c>
      <c r="E4">
        <v>15</v>
      </c>
      <c r="F4">
        <v>1</v>
      </c>
      <c r="G4" s="4" t="s">
        <v>77</v>
      </c>
      <c r="J4" t="str">
        <f t="shared" si="0"/>
        <v>UPDATE Appointment SET AppDateTime ='2018-01-24 09:15:00' WHERE AppointmentId = 3;</v>
      </c>
      <c r="L4" t="str">
        <f xml:space="preserve"> "INSERT INTO Appointment (AppointmentId,PatientId,ClinicianID,AppDateTime,Length,Cancelled,NextAppointment) VALUES (" &amp;$A4&amp; ", " &amp;B4&amp; ", " &amp;C4&amp; ", '" &amp;D4&amp; "', " &amp;E4&amp; ", " &amp;F4&amp; ", " &amp;G4&amp;");"</f>
        <v>INSERT INTO Appointment (AppointmentId,PatientId,ClinicianID,AppDateTime,Length,Cancelled,NextAppointment) VALUES (3, 1, 1, '2018-01-24 09:15:00', 15, 1, NULL);</v>
      </c>
    </row>
    <row r="5" spans="1:12">
      <c r="A5">
        <v>4</v>
      </c>
      <c r="B5">
        <v>1</v>
      </c>
      <c r="C5">
        <v>1</v>
      </c>
      <c r="D5" s="4" t="s">
        <v>79</v>
      </c>
      <c r="E5">
        <v>15</v>
      </c>
      <c r="F5">
        <v>0</v>
      </c>
      <c r="G5" s="4" t="s">
        <v>80</v>
      </c>
      <c r="J5" t="str">
        <f t="shared" si="0"/>
        <v>UPDATE Appointment SET AppDateTime ='2018-02-02 10:45:00' WHERE AppointmentId = 4;</v>
      </c>
      <c r="L5" t="str">
        <f t="shared" ref="L3:L10" si="1" xml:space="preserve"> "INSERT INTO Appointment (AppointmentId,PatientId,ClinicianID,AppDateTime,Length,Cancelled,NextAppointment) VALUES (" &amp;$A5&amp; ", " &amp;B5&amp; ", " &amp;C5&amp; ", '" &amp;D5&amp; "', " &amp;E5&amp; ", " &amp;F5&amp; ", '" &amp;G5&amp;"');"</f>
        <v>INSERT INTO Appointment (AppointmentId,PatientId,ClinicianID,AppDateTime,Length,Cancelled,NextAppointment) VALUES (4, 1, 1, '2018-02-02 10:45:00', 15, 0, '2018-08-02');</v>
      </c>
    </row>
    <row r="6" spans="1:12">
      <c r="A6">
        <v>5</v>
      </c>
      <c r="B6">
        <v>2</v>
      </c>
      <c r="C6">
        <v>2</v>
      </c>
      <c r="D6" s="4" t="s">
        <v>74</v>
      </c>
      <c r="E6">
        <v>30</v>
      </c>
      <c r="F6">
        <v>0</v>
      </c>
      <c r="G6" s="4" t="s">
        <v>81</v>
      </c>
      <c r="J6" t="str">
        <f t="shared" si="0"/>
        <v>UPDATE Appointment SET AppDateTime ='2018-01-10 08:00:00' WHERE AppointmentId = 5;</v>
      </c>
      <c r="L6" t="str">
        <f t="shared" si="1"/>
        <v>INSERT INTO Appointment (AppointmentId,PatientId,ClinicianID,AppDateTime,Length,Cancelled,NextAppointment) VALUES (5, 2, 2, '2018-01-10 08:00:00', 30, 0, '2108-01-24');</v>
      </c>
    </row>
    <row r="7" spans="1:12">
      <c r="A7">
        <v>6</v>
      </c>
      <c r="B7">
        <v>2</v>
      </c>
      <c r="C7">
        <v>2</v>
      </c>
      <c r="D7" s="4" t="s">
        <v>82</v>
      </c>
      <c r="E7">
        <v>15</v>
      </c>
      <c r="F7">
        <v>0</v>
      </c>
      <c r="G7" s="4" t="s">
        <v>83</v>
      </c>
      <c r="J7" t="str">
        <f t="shared" si="0"/>
        <v>UPDATE Appointment SET AppDateTime ='2018-01-24 15:00:00' WHERE AppointmentId = 6;</v>
      </c>
      <c r="L7" t="str">
        <f t="shared" si="1"/>
        <v>INSERT INTO Appointment (AppointmentId,PatientId,ClinicianID,AppDateTime,Length,Cancelled,NextAppointment) VALUES (6, 2, 2, '2018-01-24 15:00:00', 15, 0, '2018-02-07');</v>
      </c>
    </row>
    <row r="8" spans="1:12">
      <c r="D8" s="4"/>
      <c r="G8" s="4"/>
    </row>
    <row r="9" spans="1:12">
      <c r="A9" t="s">
        <v>84</v>
      </c>
      <c r="D9" s="4"/>
      <c r="G9" s="4"/>
    </row>
    <row r="10" spans="1:12">
      <c r="A10">
        <v>7</v>
      </c>
      <c r="B10">
        <v>2</v>
      </c>
      <c r="C10">
        <v>1</v>
      </c>
      <c r="D10" s="4" t="s">
        <v>85</v>
      </c>
      <c r="E10">
        <v>30</v>
      </c>
      <c r="F10">
        <v>0</v>
      </c>
      <c r="G10" s="4" t="s">
        <v>86</v>
      </c>
      <c r="J10" t="str">
        <f t="shared" si="0"/>
        <v>UPDATE Appointment SET AppDateTime ='2018-02-07 15:00:00' WHERE AppointmentId = 7;</v>
      </c>
      <c r="L10" t="str">
        <f t="shared" si="1"/>
        <v>INSERT INTO Appointment (AppointmentId,PatientId,ClinicianID,AppDateTime,Length,Cancelled,NextAppointment) VALUES (7, 2, 1, '2018-02-07 15:00:00', 30, 0, '2018-04-4 11:00:00');</v>
      </c>
    </row>
    <row r="18" spans="4:7">
      <c r="D18" s="3"/>
      <c r="G18" s="1"/>
    </row>
    <row r="19" spans="4:7">
      <c r="D19" s="3"/>
      <c r="G19" s="1"/>
    </row>
    <row r="20" spans="4:7">
      <c r="G20" s="1"/>
    </row>
    <row r="21" spans="4:7">
      <c r="G21" s="1"/>
    </row>
    <row r="22" spans="4:7">
      <c r="G22" s="1"/>
    </row>
    <row r="23" spans="4:7">
      <c r="G23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"/>
  <sheetViews>
    <sheetView topLeftCell="B1" workbookViewId="0" xr3:uid="{9B253EF2-77E0-53E3-AE26-4D66ECD923F3}">
      <selection activeCell="L2" sqref="L2:L7"/>
    </sheetView>
  </sheetViews>
  <sheetFormatPr defaultRowHeight="15"/>
  <sheetData>
    <row r="1" spans="1:12">
      <c r="A1" t="s">
        <v>87</v>
      </c>
      <c r="B1" t="s">
        <v>88</v>
      </c>
      <c r="C1" t="s">
        <v>89</v>
      </c>
    </row>
    <row r="2" spans="1:12">
      <c r="A2">
        <v>1</v>
      </c>
      <c r="B2" t="s">
        <v>90</v>
      </c>
      <c r="C2" t="s">
        <v>91</v>
      </c>
      <c r="L2" t="str">
        <f xml:space="preserve"> "INSERT INTO Condition (ConditionId,CName,Cdescription) VALUES (" &amp;$A2&amp; ", '" &amp;B2&amp; "', '" &amp;C2&amp; "');"</f>
        <v>INSERT INTO Condition (ConditionId,CName,Cdescription) VALUES (1, 'Common Cold', 'A viral infection of the upper respiratory system (nose, throat, sinuses, Eustachian tubes, trachea, larynx, and bronchial tubes).');</v>
      </c>
    </row>
    <row r="3" spans="1:12">
      <c r="A3">
        <v>2</v>
      </c>
      <c r="B3" t="s">
        <v>92</v>
      </c>
      <c r="C3" t="s">
        <v>93</v>
      </c>
      <c r="L3" t="str">
        <f t="shared" ref="L3:L7" si="0" xml:space="preserve"> "INSERT INTO Condition (ConditionId,CName,Cdescription) VALUES (" &amp;$A3&amp; ", '" &amp;B3&amp; "', '" &amp;C3&amp; "');"</f>
        <v>INSERT INTO Condition (ConditionId,CName,Cdescription) VALUES (2, 'Migraine', 'a throbbing painful headache, usually on one side of the head, that is often initiated or "triggered" by specific compounds or situations.');</v>
      </c>
    </row>
    <row r="4" spans="1:12">
      <c r="A4">
        <v>3</v>
      </c>
      <c r="B4" t="s">
        <v>94</v>
      </c>
      <c r="C4" t="s">
        <v>95</v>
      </c>
      <c r="L4" t="str">
        <f t="shared" si="0"/>
        <v>INSERT INTO Condition (ConditionId,CName,Cdescription) VALUES (3, 'Arthritis', 'An autoimmune disease that causes chronic inflammation of the joints, the tissue around the joints, as well as other organs in the body');</v>
      </c>
    </row>
    <row r="5" spans="1:12">
      <c r="A5">
        <v>4</v>
      </c>
      <c r="B5" t="s">
        <v>96</v>
      </c>
      <c r="C5" t="s">
        <v>97</v>
      </c>
      <c r="L5" t="str">
        <f t="shared" si="0"/>
        <v>INSERT INTO Condition (ConditionId,CName,Cdescription) VALUES (4, 'Bronchiolitis', 'A viral infection affecting both the upper respiratory region (nose, mouth and throat) and lower respiratory tract (lungs).');</v>
      </c>
    </row>
    <row r="6" spans="1:12">
      <c r="A6">
        <v>5</v>
      </c>
      <c r="B6" t="s">
        <v>98</v>
      </c>
      <c r="C6" t="s">
        <v>99</v>
      </c>
      <c r="L6" t="str">
        <f t="shared" si="0"/>
        <v>INSERT INTO Condition (ConditionId,CName,Cdescription) VALUES (5, 'Vacination Due', 'Patient requires a vaccination');</v>
      </c>
    </row>
    <row r="7" spans="1:12">
      <c r="A7">
        <v>6</v>
      </c>
      <c r="B7" t="s">
        <v>100</v>
      </c>
      <c r="C7" t="s">
        <v>101</v>
      </c>
      <c r="L7" t="str">
        <f t="shared" si="0"/>
        <v>INSERT INTO Condition (ConditionId,CName,Cdescription) VALUES (6, 'Pregnancy', 'A condition where a women has been impregnated and will incubate and birth a baby');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topLeftCell="B1" workbookViewId="0" xr3:uid="{85D5C41F-068E-5C55-9968-509E7C2A5619}">
      <selection activeCell="L2" sqref="L2:L8"/>
    </sheetView>
  </sheetViews>
  <sheetFormatPr defaultRowHeight="15"/>
  <sheetData>
    <row r="1" spans="1:12">
      <c r="A1" t="s">
        <v>102</v>
      </c>
      <c r="B1" t="s">
        <v>103</v>
      </c>
      <c r="C1" t="s">
        <v>104</v>
      </c>
    </row>
    <row r="2" spans="1:12">
      <c r="A2">
        <v>1</v>
      </c>
      <c r="B2" t="s">
        <v>105</v>
      </c>
      <c r="C2" t="s">
        <v>106</v>
      </c>
      <c r="L2" t="str">
        <f xml:space="preserve"> "INSERT INTO Treatment (TreatmentId,TName,Tdescription) VALUES (" &amp;$A2&amp; ", '" &amp;B2&amp; "', '" &amp;C2&amp; "');"</f>
        <v>INSERT INTO Treatment (TreatmentId,TName,Tdescription) VALUES (1, 'Asprin', 'a medication used to treat pain, fever, or inflammation.');</v>
      </c>
    </row>
    <row r="3" spans="1:12">
      <c r="A3">
        <v>2</v>
      </c>
      <c r="B3" t="s">
        <v>107</v>
      </c>
      <c r="C3" t="s">
        <v>108</v>
      </c>
      <c r="L3" t="str">
        <f t="shared" ref="L3:L8" si="0" xml:space="preserve"> "INSERT INTO Treatment (TreatmentId,TName,Tdescription) VALUES (" &amp;$A3&amp; ", '" &amp;B3&amp; "', '" &amp;C3&amp; "');"</f>
        <v>INSERT INTO Treatment (TreatmentId,TName,Tdescription) VALUES (2, 'Panadol', 'a medicine used to treat pain and fever');</v>
      </c>
    </row>
    <row r="4" spans="1:12">
      <c r="A4">
        <v>3</v>
      </c>
      <c r="B4" t="s">
        <v>109</v>
      </c>
      <c r="C4" t="s">
        <v>110</v>
      </c>
      <c r="L4" t="str">
        <f t="shared" si="0"/>
        <v>INSERT INTO Treatment (TreatmentId,TName,Tdescription) VALUES (3, 'Prednisone', 'a synthetic corticosteroid drug that is particularly effective as an immunosuppressant drug.');</v>
      </c>
    </row>
    <row r="5" spans="1:12">
      <c r="A5">
        <v>4</v>
      </c>
      <c r="B5" t="s">
        <v>111</v>
      </c>
      <c r="C5" t="s">
        <v>112</v>
      </c>
      <c r="L5" t="str">
        <f t="shared" si="0"/>
        <v>INSERT INTO Treatment (TreatmentId,TName,Tdescription) VALUES (4, 'Ventolin', 'a medication that opens up the medium and large airways in the lungs.');</v>
      </c>
    </row>
    <row r="6" spans="1:12">
      <c r="A6">
        <v>5</v>
      </c>
      <c r="B6" t="s">
        <v>113</v>
      </c>
      <c r="C6" t="s">
        <v>114</v>
      </c>
      <c r="L6" t="str">
        <f t="shared" si="0"/>
        <v>INSERT INTO Treatment (TreatmentId,TName,Tdescription) VALUES (5, 'Trexall', ' a chemotherapy agent and immune system suppressant. ');</v>
      </c>
    </row>
    <row r="7" spans="1:12">
      <c r="A7">
        <v>6</v>
      </c>
      <c r="B7" t="s">
        <v>115</v>
      </c>
      <c r="C7" t="s">
        <v>116</v>
      </c>
      <c r="L7" t="str">
        <f t="shared" si="0"/>
        <v>INSERT INTO Treatment (TreatmentId,TName,Tdescription) VALUES (6, 'Specialist Referral', 'referral to a specialist for further diagnosis');</v>
      </c>
    </row>
    <row r="8" spans="1:12">
      <c r="A8">
        <v>7</v>
      </c>
      <c r="B8" t="s">
        <v>117</v>
      </c>
      <c r="C8" t="s">
        <v>118</v>
      </c>
      <c r="L8" t="str">
        <f t="shared" si="0"/>
        <v>INSERT INTO Treatment (TreatmentId,TName,Tdescription) VALUES (7, 'Vaccination', 'referral to Clinic Nurse');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workbookViewId="0" xr3:uid="{F9CF3CF3-643B-5BE6-8B46-32C596A47465}">
      <selection activeCell="L2" sqref="L2:L6"/>
    </sheetView>
  </sheetViews>
  <sheetFormatPr defaultRowHeight="15"/>
  <sheetData>
    <row r="1" spans="1:12">
      <c r="A1" t="s">
        <v>87</v>
      </c>
      <c r="B1" t="s">
        <v>69</v>
      </c>
      <c r="C1" t="s">
        <v>119</v>
      </c>
    </row>
    <row r="2" spans="1:12">
      <c r="A2">
        <v>4</v>
      </c>
      <c r="B2">
        <v>1</v>
      </c>
      <c r="C2">
        <v>5</v>
      </c>
      <c r="L2" t="str">
        <f xml:space="preserve"> "INSERT INTO Diagnosed (ConditionId,AppointmentId,Severity) VALUES (" &amp;$A2&amp; ", " &amp;B2&amp; ", " &amp;C2&amp; ");"</f>
        <v>INSERT INTO Diagnosed (ConditionId,AppointmentId,Severity) VALUES (4, 1, 5);</v>
      </c>
    </row>
    <row r="3" spans="1:12">
      <c r="A3">
        <v>5</v>
      </c>
      <c r="B3">
        <v>1</v>
      </c>
      <c r="C3">
        <v>1</v>
      </c>
      <c r="L3" t="str">
        <f t="shared" ref="L3:L6" si="0" xml:space="preserve"> "INSERT INTO Diagnosed (ConditionId,AppointmentId,Severity) VALUES (" &amp;$A3&amp; ", " &amp;B3&amp; ", " &amp;C3&amp; ");"</f>
        <v>INSERT INTO Diagnosed (ConditionId,AppointmentId,Severity) VALUES (5, 1, 1);</v>
      </c>
    </row>
    <row r="4" spans="1:12">
      <c r="A4">
        <v>1</v>
      </c>
      <c r="B4">
        <v>4</v>
      </c>
      <c r="C4">
        <v>3</v>
      </c>
      <c r="L4" t="str">
        <f t="shared" si="0"/>
        <v>INSERT INTO Diagnosed (ConditionId,AppointmentId,Severity) VALUES (1, 4, 3);</v>
      </c>
    </row>
    <row r="5" spans="1:12">
      <c r="A5">
        <v>3</v>
      </c>
      <c r="B5">
        <v>5</v>
      </c>
      <c r="C5">
        <v>9</v>
      </c>
      <c r="L5" t="str">
        <f t="shared" si="0"/>
        <v>INSERT INTO Diagnosed (ConditionId,AppointmentId,Severity) VALUES (3, 5, 9);</v>
      </c>
    </row>
    <row r="6" spans="1:12">
      <c r="A6">
        <v>3</v>
      </c>
      <c r="B6">
        <v>6</v>
      </c>
      <c r="C6">
        <v>7</v>
      </c>
      <c r="L6" t="str">
        <f t="shared" si="0"/>
        <v>INSERT INTO Diagnosed (ConditionId,AppointmentId,Severity) VALUES (3, 6, 7);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"/>
  <sheetViews>
    <sheetView workbookViewId="0" xr3:uid="{78B4E459-6924-5F8B-B7BA-2DD04133E49E}">
      <selection activeCell="L2" sqref="L2:L6"/>
    </sheetView>
  </sheetViews>
  <sheetFormatPr defaultRowHeight="15"/>
  <sheetData>
    <row r="1" spans="1:12">
      <c r="A1" t="s">
        <v>102</v>
      </c>
      <c r="B1" t="s">
        <v>69</v>
      </c>
      <c r="C1" t="s">
        <v>120</v>
      </c>
      <c r="D1" t="s">
        <v>121</v>
      </c>
      <c r="E1" t="s">
        <v>122</v>
      </c>
    </row>
    <row r="2" spans="1:12">
      <c r="A2">
        <v>3</v>
      </c>
      <c r="B2">
        <v>1</v>
      </c>
      <c r="C2">
        <v>2.5</v>
      </c>
      <c r="D2" t="s">
        <v>123</v>
      </c>
      <c r="E2" t="s">
        <v>124</v>
      </c>
      <c r="L2" t="str">
        <f xml:space="preserve"> "INSERT INTO Prescription (TreatmentId,AppointmentId,Amount,Unit,Frequency) VALUES (" &amp;$A2&amp; ", " &amp;B2&amp; ", " &amp;C2&amp; ", '" &amp;D2&amp; "', '" &amp;E2&amp; "');"</f>
        <v>INSERT INTO Prescription (TreatmentId,AppointmentId,Amount,Unit,Frequency) VALUES (3, 1, 2.5, 'mls', 'once a day for three days');</v>
      </c>
    </row>
    <row r="3" spans="1:12">
      <c r="A3">
        <v>4</v>
      </c>
      <c r="B3">
        <v>1</v>
      </c>
      <c r="C3">
        <v>4</v>
      </c>
      <c r="D3" t="s">
        <v>125</v>
      </c>
      <c r="E3" t="s">
        <v>126</v>
      </c>
      <c r="L3" t="str">
        <f t="shared" ref="L3:L6" si="0" xml:space="preserve"> "INSERT INTO Prescription (TreatmentId,AppointmentId,Amount,Unit,Frequency) VALUES (" &amp;$A3&amp; ", " &amp;B3&amp; ", " &amp;C3&amp; ", '" &amp;D3&amp; "', '" &amp;E3&amp; "');"</f>
        <v>INSERT INTO Prescription (TreatmentId,AppointmentId,Amount,Unit,Frequency) VALUES (4, 1, 4, 'puffs', 'when required, no less than 3hrs  apart');</v>
      </c>
    </row>
    <row r="4" spans="1:12">
      <c r="A4">
        <v>7</v>
      </c>
      <c r="B4">
        <v>2</v>
      </c>
      <c r="C4">
        <v>1</v>
      </c>
      <c r="D4" t="s">
        <v>127</v>
      </c>
      <c r="E4" t="s">
        <v>128</v>
      </c>
      <c r="L4" t="str">
        <f t="shared" si="0"/>
        <v>INSERT INTO Prescription (TreatmentId,AppointmentId,Amount,Unit,Frequency) VALUES (7, 2, 1, 'other', 'Requires 4yo vaccination schedule');</v>
      </c>
    </row>
    <row r="5" spans="1:12">
      <c r="A5">
        <v>2</v>
      </c>
      <c r="B5">
        <v>5</v>
      </c>
      <c r="C5">
        <v>2</v>
      </c>
      <c r="D5" t="s">
        <v>129</v>
      </c>
      <c r="E5" t="s">
        <v>130</v>
      </c>
      <c r="L5" t="str">
        <f t="shared" si="0"/>
        <v>INSERT INTO Prescription (TreatmentId,AppointmentId,Amount,Unit,Frequency) VALUES (2, 5, 2, 'tablets', '3 times a day');</v>
      </c>
    </row>
    <row r="6" spans="1:12">
      <c r="A6">
        <v>6</v>
      </c>
      <c r="B6">
        <v>5</v>
      </c>
      <c r="C6">
        <v>1</v>
      </c>
      <c r="D6" t="s">
        <v>127</v>
      </c>
      <c r="E6" t="s">
        <v>131</v>
      </c>
      <c r="L6" t="str">
        <f t="shared" si="0"/>
        <v>INSERT INTO Prescription (TreatmentId,AppointmentId,Amount,Unit,Frequency) VALUES (6, 5, 1, 'other', 'Referral to Orthopaedic Surgeon');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Stuart Norvill</cp:lastModifiedBy>
  <cp:revision/>
  <dcterms:created xsi:type="dcterms:W3CDTF">2006-09-16T00:00:00Z</dcterms:created>
  <dcterms:modified xsi:type="dcterms:W3CDTF">2018-05-25T03:23:19Z</dcterms:modified>
  <cp:category/>
  <cp:contentStatus/>
</cp:coreProperties>
</file>