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Таня\Desktop\работа\Шаблоны\"/>
    </mc:Choice>
  </mc:AlternateContent>
  <bookViews>
    <workbookView xWindow="0" yWindow="0" windowWidth="20490" windowHeight="7065"/>
  </bookViews>
  <sheets>
    <sheet name="Лист1" sheetId="1" r:id="rId1"/>
  </sheets>
  <definedNames>
    <definedName name="solver_adj" localSheetId="0" hidden="1">Лист1!$B$3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Лист1!$F$1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4" i="1" l="1"/>
  <c r="V21" i="1" s="1"/>
  <c r="S14" i="1"/>
  <c r="S19" i="1" s="1"/>
  <c r="P13" i="1"/>
  <c r="P15" i="1" s="1"/>
  <c r="S8" i="1"/>
  <c r="Q5" i="1"/>
  <c r="V17" i="1" l="1"/>
  <c r="V19" i="1"/>
  <c r="V16" i="1"/>
  <c r="V20" i="1"/>
  <c r="V18" i="1"/>
  <c r="S16" i="1"/>
  <c r="S18" i="1"/>
  <c r="S20" i="1"/>
  <c r="S21" i="1"/>
  <c r="S17" i="1"/>
  <c r="V13" i="1" l="1"/>
  <c r="V24" i="1" s="1"/>
  <c r="V27" i="1" s="1"/>
  <c r="V30" i="1" s="1"/>
  <c r="S13" i="1"/>
  <c r="S24" i="1" s="1"/>
  <c r="S27" i="1" s="1"/>
  <c r="S30" i="1" s="1"/>
</calcChain>
</file>

<file path=xl/sharedStrings.xml><?xml version="1.0" encoding="utf-8"?>
<sst xmlns="http://schemas.openxmlformats.org/spreadsheetml/2006/main" count="23" uniqueCount="23">
  <si>
    <t>x, см</t>
  </si>
  <si>
    <t>t1, с</t>
  </si>
  <si>
    <t>t2, с</t>
  </si>
  <si>
    <t>g</t>
  </si>
  <si>
    <t>t0</t>
  </si>
  <si>
    <t>L</t>
  </si>
  <si>
    <t>N</t>
  </si>
  <si>
    <t>погрешности</t>
  </si>
  <si>
    <t>дельта L</t>
  </si>
  <si>
    <t>дельта t0</t>
  </si>
  <si>
    <t>абсолютная погрешность t0</t>
  </si>
  <si>
    <t>относительная погрешность t0</t>
  </si>
  <si>
    <t>абс погр t2</t>
  </si>
  <si>
    <t>ско для t1</t>
  </si>
  <si>
    <t>относит погр t1</t>
  </si>
  <si>
    <t>асб погр t1</t>
  </si>
  <si>
    <t>случайная погр t1</t>
  </si>
  <si>
    <t>относит погр t2</t>
  </si>
  <si>
    <t>асб погр t2</t>
  </si>
  <si>
    <t>случайная погр t2</t>
  </si>
  <si>
    <t>ско для t2</t>
  </si>
  <si>
    <t>Берем расчеты и вставляем в таблицу справа, график построится сам</t>
  </si>
  <si>
    <t xml:space="preserve">Ищем точку соприкосновения, вставляем в эту таблицу, находим 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</si>
</sst>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0" xfId="0" applyBorder="1"/>
    <xf numFmtId="2" fontId="0" fillId="0" borderId="0" xfId="0" applyNumberFormat="1" applyBorder="1"/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/>
    <xf numFmtId="2" fontId="1" fillId="0" borderId="1" xfId="0" applyNumberFormat="1" applyFont="1" applyBorder="1" applyAlignment="1">
      <alignment horizontal="center" vertical="center"/>
    </xf>
    <xf numFmtId="0" fontId="0" fillId="0" borderId="1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Рисунок 2.</a:t>
            </a:r>
            <a:r>
              <a:rPr lang="ru-RU" baseline="0"/>
              <a:t> График </a:t>
            </a:r>
            <a:r>
              <a:rPr lang="ru-RU" b="0" baseline="0"/>
              <a:t>зависимости </a:t>
            </a:r>
            <a:r>
              <a:rPr lang="en-US" sz="1400" b="0" i="0" u="none" strike="noStrike" baseline="0">
                <a:effectLst/>
              </a:rPr>
              <a:t>t</a:t>
            </a:r>
            <a:r>
              <a:rPr lang="ru-RU" sz="1400" b="0" i="0" u="none" strike="noStrike" baseline="-25000">
                <a:effectLst/>
              </a:rPr>
              <a:t>1</a:t>
            </a:r>
            <a:r>
              <a:rPr lang="ru-RU" sz="1400" b="0" i="0" u="none" strike="noStrike" baseline="0">
                <a:effectLst/>
              </a:rPr>
              <a:t>(</a:t>
            </a:r>
            <a:r>
              <a:rPr lang="en-US" sz="1400" b="0" i="0" u="none" strike="noStrike" baseline="0">
                <a:effectLst/>
              </a:rPr>
              <a:t>x</a:t>
            </a:r>
            <a:r>
              <a:rPr lang="ru-RU" sz="1400" b="0" i="0" u="none" strike="noStrike" baseline="0">
                <a:effectLst/>
              </a:rPr>
              <a:t>) и </a:t>
            </a:r>
            <a:r>
              <a:rPr lang="en-US" sz="1400" b="0" i="0" u="none" strike="noStrike" baseline="0">
                <a:effectLst/>
              </a:rPr>
              <a:t>t</a:t>
            </a:r>
            <a:r>
              <a:rPr lang="ru-RU" sz="1400" b="0" i="0" u="none" strike="noStrike" baseline="-25000">
                <a:effectLst/>
              </a:rPr>
              <a:t>2</a:t>
            </a:r>
            <a:r>
              <a:rPr lang="ru-RU" sz="1400" b="0" i="0" u="none" strike="noStrike" baseline="0">
                <a:effectLst/>
              </a:rPr>
              <a:t>(</a:t>
            </a:r>
            <a:r>
              <a:rPr lang="en-US" sz="1400" b="0" i="0" u="none" strike="noStrike" baseline="0">
                <a:effectLst/>
              </a:rPr>
              <a:t>x</a:t>
            </a:r>
            <a:r>
              <a:rPr lang="ru-RU" sz="1400" b="0" i="0" u="none" strike="noStrike" baseline="0">
                <a:effectLst/>
              </a:rPr>
              <a:t>) для прямого и обратного положений маятника</a:t>
            </a:r>
            <a:endParaRPr lang="ru-RU" b="0"/>
          </a:p>
        </c:rich>
      </c:tx>
      <c:layout>
        <c:manualLayout>
          <c:xMode val="edge"/>
          <c:yMode val="edge"/>
          <c:x val="0.16240619523439814"/>
          <c:y val="0.888542499339784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5.8454330139953284E-2"/>
          <c:y val="4.538618671230836E-2"/>
          <c:w val="0.91898123238960883"/>
          <c:h val="0.7701261372755405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y"/>
            <c:errBarType val="both"/>
            <c:errValType val="percentage"/>
            <c:noEndCap val="0"/>
            <c:val val="12.958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Лист1!$B$1:$G$1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Лист1!$B$2:$G$2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A7-4A46-AC2A-76E23AFB2D7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powe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errBars>
            <c:errDir val="y"/>
            <c:errBarType val="both"/>
            <c:errValType val="percentage"/>
            <c:noEndCap val="0"/>
            <c:val val="18.39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Лист1!$B$1:$G$1</c:f>
              <c:numCache>
                <c:formatCode>General</c:formatCod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numCache>
            </c:numRef>
          </c:xVal>
          <c:yVal>
            <c:numRef>
              <c:f>Лист1!$B$3:$G$3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A7-4A46-AC2A-76E23AFB2D7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285593184"/>
        <c:axId val="285594360"/>
      </c:scatterChart>
      <c:valAx>
        <c:axId val="2855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x,</a:t>
                </a:r>
                <a:r>
                  <a:rPr lang="en-US" baseline="0"/>
                  <a:t> </a:t>
                </a:r>
                <a:r>
                  <a:rPr lang="ru-RU" baseline="0"/>
                  <a:t>см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89790551346438485"/>
              <c:y val="0.920440075632169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594360"/>
        <c:crosses val="autoZero"/>
        <c:crossBetween val="midCat"/>
      </c:valAx>
      <c:valAx>
        <c:axId val="28559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с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3860219576436055E-2"/>
              <c:y val="2.0800401215640986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559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80210</xdr:rowOff>
    </xdr:from>
    <xdr:to>
      <xdr:col>14</xdr:col>
      <xdr:colOff>561474</xdr:colOff>
      <xdr:row>28</xdr:row>
      <xdr:rowOff>111588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A99C63E-44E1-442C-BE66-4E8026D08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tabSelected="1" topLeftCell="A22" zoomScaleNormal="100" workbookViewId="0">
      <selection activeCell="S3" sqref="S3"/>
    </sheetView>
  </sheetViews>
  <sheetFormatPr defaultRowHeight="15" x14ac:dyDescent="0.25"/>
  <cols>
    <col min="19" max="19" width="15.7109375" customWidth="1"/>
    <col min="22" max="22" width="17.28515625" customWidth="1"/>
  </cols>
  <sheetData>
    <row r="1" spans="1:44" x14ac:dyDescent="0.25">
      <c r="A1" s="1" t="s">
        <v>0</v>
      </c>
      <c r="B1" s="11">
        <v>6</v>
      </c>
      <c r="C1" s="11">
        <v>5</v>
      </c>
      <c r="D1" s="11">
        <v>4</v>
      </c>
      <c r="E1" s="11">
        <v>3</v>
      </c>
      <c r="F1" s="11">
        <v>2</v>
      </c>
      <c r="G1" s="11">
        <v>1</v>
      </c>
      <c r="H1" s="3"/>
      <c r="O1" s="2"/>
      <c r="P1" s="5" t="s">
        <v>4</v>
      </c>
      <c r="Q1" s="6" t="s">
        <v>6</v>
      </c>
      <c r="R1" s="6" t="s">
        <v>5</v>
      </c>
      <c r="S1" s="3"/>
      <c r="T1" s="3"/>
      <c r="AM1">
        <v>0</v>
      </c>
      <c r="AN1">
        <v>1</v>
      </c>
      <c r="AO1">
        <v>2</v>
      </c>
      <c r="AP1">
        <v>3</v>
      </c>
      <c r="AQ1">
        <v>4</v>
      </c>
      <c r="AR1">
        <v>5</v>
      </c>
    </row>
    <row r="2" spans="1:44" x14ac:dyDescent="0.25">
      <c r="A2" s="1" t="s">
        <v>1</v>
      </c>
      <c r="B2" s="1"/>
      <c r="C2" s="1"/>
      <c r="D2" s="1"/>
      <c r="E2" s="1"/>
      <c r="F2" s="1"/>
      <c r="G2" s="1"/>
      <c r="H2" s="4"/>
      <c r="I2" t="s">
        <v>21</v>
      </c>
      <c r="O2" s="3"/>
      <c r="P2" s="7">
        <v>12.456</v>
      </c>
      <c r="Q2" s="7">
        <v>10</v>
      </c>
      <c r="R2" s="7">
        <v>0.33500000000000002</v>
      </c>
      <c r="S2" s="3" t="s">
        <v>22</v>
      </c>
      <c r="T2" s="3"/>
      <c r="AM2" s="1">
        <v>13.73</v>
      </c>
      <c r="AN2" s="1">
        <v>12.81</v>
      </c>
      <c r="AO2" s="1">
        <v>11.96</v>
      </c>
      <c r="AP2" s="1">
        <v>11.26</v>
      </c>
      <c r="AQ2" s="1">
        <v>10.76</v>
      </c>
      <c r="AR2" s="1">
        <v>10.18</v>
      </c>
    </row>
    <row r="3" spans="1:44" x14ac:dyDescent="0.25">
      <c r="A3" s="1" t="s">
        <v>2</v>
      </c>
      <c r="B3" s="1"/>
      <c r="C3" s="1"/>
      <c r="D3" s="1"/>
      <c r="E3" s="1"/>
      <c r="F3" s="1"/>
      <c r="G3" s="1"/>
      <c r="H3" s="4"/>
      <c r="P3" s="8"/>
      <c r="Q3" s="8"/>
      <c r="R3" s="8"/>
      <c r="AM3" s="1">
        <v>13.3</v>
      </c>
      <c r="AN3" s="1">
        <v>12.2</v>
      </c>
      <c r="AO3" s="1">
        <v>12.1</v>
      </c>
      <c r="AP3" s="1">
        <v>11.98</v>
      </c>
      <c r="AQ3" s="1">
        <v>11.88</v>
      </c>
      <c r="AR3" s="1">
        <v>11.75</v>
      </c>
    </row>
    <row r="4" spans="1:44" x14ac:dyDescent="0.25">
      <c r="A4" s="3"/>
      <c r="B4" s="2"/>
      <c r="C4" s="2"/>
      <c r="D4" s="2"/>
      <c r="E4" s="2"/>
      <c r="F4" s="2"/>
      <c r="G4" s="2"/>
      <c r="H4" s="3"/>
      <c r="P4" s="8"/>
      <c r="Q4" s="10" t="s">
        <v>3</v>
      </c>
      <c r="R4" s="8"/>
    </row>
    <row r="5" spans="1:44" x14ac:dyDescent="0.25">
      <c r="P5" s="8"/>
      <c r="Q5" s="8">
        <f>4*3.1415926536^2*R2*(Q2/P2)^2</f>
        <v>8.5240766170946642</v>
      </c>
      <c r="R5" s="8"/>
    </row>
    <row r="7" spans="1:44" x14ac:dyDescent="0.25">
      <c r="S7" s="9" t="s">
        <v>7</v>
      </c>
    </row>
    <row r="8" spans="1:44" x14ac:dyDescent="0.25">
      <c r="S8">
        <f>SQRT(P10^2+(2*Q10)^2)</f>
        <v>2E-3</v>
      </c>
    </row>
    <row r="9" spans="1:44" x14ac:dyDescent="0.25">
      <c r="P9" t="s">
        <v>8</v>
      </c>
      <c r="Q9" t="s">
        <v>9</v>
      </c>
    </row>
    <row r="10" spans="1:44" x14ac:dyDescent="0.25">
      <c r="P10">
        <v>2E-3</v>
      </c>
    </row>
    <row r="12" spans="1:44" x14ac:dyDescent="0.25">
      <c r="P12" t="s">
        <v>10</v>
      </c>
      <c r="S12" s="9" t="s">
        <v>13</v>
      </c>
      <c r="T12" t="s">
        <v>12</v>
      </c>
      <c r="V12" s="9" t="s">
        <v>20</v>
      </c>
    </row>
    <row r="13" spans="1:44" x14ac:dyDescent="0.25">
      <c r="P13">
        <f>SQRT((2.2*12.46)^2+((2/3)*0.01)^2)</f>
        <v>27.412000810674961</v>
      </c>
      <c r="S13">
        <f>SQRT(SUM(S16:S21)/(18*17))</f>
        <v>0</v>
      </c>
      <c r="V13">
        <f>SQRT(SUM(V16:V21)/(18*17))</f>
        <v>0</v>
      </c>
    </row>
    <row r="14" spans="1:44" x14ac:dyDescent="0.25">
      <c r="P14" t="s">
        <v>11</v>
      </c>
      <c r="S14">
        <f>SUM(B2:G2)/18</f>
        <v>0</v>
      </c>
      <c r="V14">
        <f>SUM(B3:G3)/18</f>
        <v>0</v>
      </c>
    </row>
    <row r="15" spans="1:44" x14ac:dyDescent="0.25">
      <c r="P15">
        <f>P2/P13</f>
        <v>0.45439951961293179</v>
      </c>
    </row>
    <row r="16" spans="1:44" x14ac:dyDescent="0.25">
      <c r="S16">
        <f>(B2-S14)^2</f>
        <v>0</v>
      </c>
      <c r="V16">
        <f>(B3-V14)^2</f>
        <v>0</v>
      </c>
    </row>
    <row r="17" spans="19:22" x14ac:dyDescent="0.25">
      <c r="S17">
        <f>(B3-S14)^2</f>
        <v>0</v>
      </c>
      <c r="V17">
        <f>(C3-V14)^2</f>
        <v>0</v>
      </c>
    </row>
    <row r="18" spans="19:22" x14ac:dyDescent="0.25">
      <c r="S18">
        <f>(B4-S14)^2</f>
        <v>0</v>
      </c>
      <c r="V18">
        <f>(D3-V14)^2</f>
        <v>0</v>
      </c>
    </row>
    <row r="19" spans="19:22" x14ac:dyDescent="0.25">
      <c r="S19">
        <f>(B5-S14)^2</f>
        <v>0</v>
      </c>
      <c r="V19">
        <f>(E3-V14)^2</f>
        <v>0</v>
      </c>
    </row>
    <row r="20" spans="19:22" x14ac:dyDescent="0.25">
      <c r="S20">
        <f>(B6-S14)^2</f>
        <v>0</v>
      </c>
      <c r="V20">
        <f>(G3-V14)^2</f>
        <v>0</v>
      </c>
    </row>
    <row r="21" spans="19:22" x14ac:dyDescent="0.25">
      <c r="S21">
        <f>(B7-S14)^2</f>
        <v>0</v>
      </c>
      <c r="V21">
        <f>(E7-V14)^2</f>
        <v>0</v>
      </c>
    </row>
    <row r="23" spans="19:22" x14ac:dyDescent="0.25">
      <c r="S23" t="s">
        <v>16</v>
      </c>
      <c r="V23" t="s">
        <v>19</v>
      </c>
    </row>
    <row r="24" spans="19:22" x14ac:dyDescent="0.25">
      <c r="S24">
        <f>2.10981557783318*S13</f>
        <v>0</v>
      </c>
      <c r="V24">
        <f>2.10981557783318*V13</f>
        <v>0</v>
      </c>
    </row>
    <row r="26" spans="19:22" x14ac:dyDescent="0.25">
      <c r="S26" t="s">
        <v>15</v>
      </c>
      <c r="V26" t="s">
        <v>18</v>
      </c>
    </row>
    <row r="27" spans="19:22" x14ac:dyDescent="0.25">
      <c r="S27">
        <f>SQRT(S24^2+((2/3)*(0.01))^2)</f>
        <v>6.6666666666666662E-3</v>
      </c>
      <c r="V27">
        <f>SQRT(V24^2+((2/3)*(0.01))^2)</f>
        <v>6.6666666666666662E-3</v>
      </c>
    </row>
    <row r="29" spans="19:22" x14ac:dyDescent="0.25">
      <c r="S29" s="9" t="s">
        <v>14</v>
      </c>
      <c r="V29" s="9" t="s">
        <v>17</v>
      </c>
    </row>
    <row r="30" spans="19:22" x14ac:dyDescent="0.25">
      <c r="S30" t="e">
        <f>S27/(SUM(B2:G2)/6)</f>
        <v>#DIV/0!</v>
      </c>
      <c r="V30" t="e">
        <f>V27/(SUM(B3:G3)/6)</f>
        <v>#DIV/0!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2015-06-05T18:19:34Z</dcterms:created>
  <dcterms:modified xsi:type="dcterms:W3CDTF">2022-04-24T15:17:05Z</dcterms:modified>
</cp:coreProperties>
</file>