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чеба\phys\3.10\"/>
    </mc:Choice>
  </mc:AlternateContent>
  <xr:revisionPtr revIDLastSave="0" documentId="13_ncr:1_{F3E08DB8-390C-40B3-9DEA-06B3884C2C6F}" xr6:coauthVersionLast="47" xr6:coauthVersionMax="47" xr10:uidLastSave="{00000000-0000-0000-0000-000000000000}"/>
  <bookViews>
    <workbookView xWindow="-120" yWindow="-120" windowWidth="29040" windowHeight="15720" xr2:uid="{4C155FA7-BDE1-48E9-861A-97AE6E8678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2" i="1"/>
  <c r="G2" i="1" s="1"/>
</calcChain>
</file>

<file path=xl/sharedStrings.xml><?xml version="1.0" encoding="utf-8"?>
<sst xmlns="http://schemas.openxmlformats.org/spreadsheetml/2006/main" count="15" uniqueCount="15">
  <si>
    <t>R_м</t>
  </si>
  <si>
    <t>T</t>
  </si>
  <si>
    <t>2U_i</t>
  </si>
  <si>
    <t>2U_(i+n)</t>
  </si>
  <si>
    <t>n</t>
  </si>
  <si>
    <t>lambda</t>
  </si>
  <si>
    <t>Q</t>
  </si>
  <si>
    <t>R</t>
  </si>
  <si>
    <t>L</t>
  </si>
  <si>
    <t>R_крит</t>
  </si>
  <si>
    <t>С</t>
  </si>
  <si>
    <t>T_эксп</t>
  </si>
  <si>
    <t>T_теор</t>
  </si>
  <si>
    <t>om_T</t>
  </si>
  <si>
    <t>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</si>
</sst>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7"/>
            <c:dispRSqr val="0"/>
            <c:dispEq val="0"/>
          </c:trendline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Лист1!$F$2:$F$12</c:f>
              <c:numCache>
                <c:formatCode>0.000</c:formatCode>
                <c:ptCount val="11"/>
                <c:pt idx="0">
                  <c:v>0.34150143883812922</c:v>
                </c:pt>
                <c:pt idx="1">
                  <c:v>0.32670342595521562</c:v>
                </c:pt>
                <c:pt idx="2">
                  <c:v>0.41925843024050014</c:v>
                </c:pt>
                <c:pt idx="3">
                  <c:v>0.50147976134775307</c:v>
                </c:pt>
                <c:pt idx="4">
                  <c:v>0.53062825106217038</c:v>
                </c:pt>
                <c:pt idx="5">
                  <c:v>0.56346935725141267</c:v>
                </c:pt>
                <c:pt idx="6">
                  <c:v>0.63252255874351049</c:v>
                </c:pt>
                <c:pt idx="7">
                  <c:v>0.69314718055994529</c:v>
                </c:pt>
                <c:pt idx="8">
                  <c:v>0.71024161391924534</c:v>
                </c:pt>
                <c:pt idx="9">
                  <c:v>0.76460614454209019</c:v>
                </c:pt>
                <c:pt idx="10">
                  <c:v>0.78845736036427028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6-405C-99DE-03AEF2E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01248"/>
        <c:axId val="1493701728"/>
      </c:scatterChart>
      <c:valAx>
        <c:axId val="14937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</a:t>
                </a:r>
                <a:r>
                  <a:rPr lang="ru-RU"/>
                  <a:t>м,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701728"/>
        <c:crosses val="autoZero"/>
        <c:crossBetween val="midCat"/>
      </c:valAx>
      <c:valAx>
        <c:axId val="1493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7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71437</xdr:rowOff>
    </xdr:from>
    <xdr:to>
      <xdr:col>18</xdr:col>
      <xdr:colOff>228600</xdr:colOff>
      <xdr:row>24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A1509D-537E-2C3E-D53A-AFAAC413C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407-E65F-4B35-B6E7-400B9C14E5A5}">
  <dimension ref="A1:L21"/>
  <sheetViews>
    <sheetView tabSelected="1" zoomScale="115" workbookViewId="0">
      <selection activeCell="I2" sqref="I2"/>
    </sheetView>
  </sheetViews>
  <sheetFormatPr defaultRowHeight="15" x14ac:dyDescent="0.25"/>
  <cols>
    <col min="1" max="1" width="13.42578125" bestFit="1" customWidth="1"/>
    <col min="9" max="9" width="16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t="s">
        <v>14</v>
      </c>
    </row>
    <row r="2" spans="1:12" x14ac:dyDescent="0.25">
      <c r="A2" s="1">
        <v>0</v>
      </c>
      <c r="B2" s="1">
        <v>93</v>
      </c>
      <c r="C2" s="1">
        <v>6.24</v>
      </c>
      <c r="D2" s="1">
        <v>2.2400000000000002</v>
      </c>
      <c r="E2" s="1">
        <v>3</v>
      </c>
      <c r="F2" s="2">
        <f>1/E2*LN(C2/D2)</f>
        <v>0.34150143883812922</v>
      </c>
      <c r="G2" s="2">
        <f>2*PI()/(1-EXP(-2*F2))</f>
        <v>12.695816277979116</v>
      </c>
      <c r="H2" s="2">
        <f>$L$2+A2</f>
        <v>67.28</v>
      </c>
      <c r="I2" s="2">
        <f>(PI() * H2 / F2)^2 * $A$18*1000</f>
        <v>8.4277048217425552</v>
      </c>
      <c r="K2">
        <v>1100</v>
      </c>
      <c r="L2">
        <v>67.28</v>
      </c>
    </row>
    <row r="3" spans="1:12" x14ac:dyDescent="0.25">
      <c r="A3" s="1">
        <v>10</v>
      </c>
      <c r="B3" s="1">
        <v>92</v>
      </c>
      <c r="C3" s="1">
        <v>5.92</v>
      </c>
      <c r="D3" s="1">
        <v>3.08</v>
      </c>
      <c r="E3" s="1">
        <v>2</v>
      </c>
      <c r="F3" s="2">
        <f t="shared" ref="F3:F15" si="0">1/E3*LN(C3/D3)</f>
        <v>0.32670342595521562</v>
      </c>
      <c r="G3" s="2">
        <f t="shared" ref="G3:G15" si="1">2*PI()/(1-EXP(-2*F3))</f>
        <v>13.097344020599701</v>
      </c>
      <c r="H3" s="2">
        <f t="shared" ref="H3:H15" si="2">$L$2+A3</f>
        <v>77.28</v>
      </c>
      <c r="I3" s="2">
        <f t="shared" ref="I3:I15" si="3">(PI() * H3 / F3)^2 * $A$18*1000</f>
        <v>12.149244595764978</v>
      </c>
    </row>
    <row r="4" spans="1:12" x14ac:dyDescent="0.25">
      <c r="A4" s="1">
        <v>20</v>
      </c>
      <c r="B4" s="1">
        <v>94</v>
      </c>
      <c r="C4" s="1">
        <v>5.84</v>
      </c>
      <c r="D4" s="1">
        <v>3.84</v>
      </c>
      <c r="E4" s="1">
        <v>1</v>
      </c>
      <c r="F4" s="2">
        <f t="shared" si="0"/>
        <v>0.41925843024050014</v>
      </c>
      <c r="G4" s="2">
        <f t="shared" si="1"/>
        <v>11.068791570895876</v>
      </c>
      <c r="H4" s="2">
        <f t="shared" si="2"/>
        <v>87.28</v>
      </c>
      <c r="I4" s="2">
        <f t="shared" si="3"/>
        <v>9.4099711837146032</v>
      </c>
    </row>
    <row r="5" spans="1:12" x14ac:dyDescent="0.25">
      <c r="A5" s="1">
        <v>30</v>
      </c>
      <c r="B5" s="1">
        <v>94</v>
      </c>
      <c r="C5" s="1">
        <v>5.68</v>
      </c>
      <c r="D5" s="1">
        <v>3.44</v>
      </c>
      <c r="E5" s="1">
        <v>1</v>
      </c>
      <c r="F5" s="2">
        <f t="shared" si="0"/>
        <v>0.50147976134775307</v>
      </c>
      <c r="G5" s="2">
        <f t="shared" si="1"/>
        <v>9.9227873225226464</v>
      </c>
      <c r="H5" s="2">
        <f t="shared" si="2"/>
        <v>97.28</v>
      </c>
      <c r="I5" s="2">
        <f t="shared" si="3"/>
        <v>8.1707651719927163</v>
      </c>
    </row>
    <row r="6" spans="1:12" x14ac:dyDescent="0.25">
      <c r="A6" s="1">
        <v>40</v>
      </c>
      <c r="B6" s="1">
        <v>94</v>
      </c>
      <c r="C6" s="1">
        <v>5.44</v>
      </c>
      <c r="D6" s="1">
        <v>3.2</v>
      </c>
      <c r="E6" s="1">
        <v>1</v>
      </c>
      <c r="F6" s="2">
        <f t="shared" si="0"/>
        <v>0.53062825106217038</v>
      </c>
      <c r="G6" s="2">
        <f t="shared" si="1"/>
        <v>9.6076219776449747</v>
      </c>
      <c r="H6" s="2">
        <f t="shared" si="2"/>
        <v>107.28</v>
      </c>
      <c r="I6" s="2">
        <f t="shared" si="3"/>
        <v>8.8752218763515831</v>
      </c>
    </row>
    <row r="7" spans="1:12" x14ac:dyDescent="0.25">
      <c r="A7" s="1">
        <v>50</v>
      </c>
      <c r="B7" s="1">
        <v>94</v>
      </c>
      <c r="C7" s="1">
        <v>5.2</v>
      </c>
      <c r="D7" s="1">
        <v>2.96</v>
      </c>
      <c r="E7" s="1">
        <v>1</v>
      </c>
      <c r="F7" s="2">
        <f t="shared" si="0"/>
        <v>0.56346935725141267</v>
      </c>
      <c r="G7" s="2">
        <f t="shared" si="1"/>
        <v>9.2949782642975318</v>
      </c>
      <c r="H7" s="2">
        <f t="shared" si="2"/>
        <v>117.28</v>
      </c>
      <c r="I7" s="2">
        <f t="shared" si="3"/>
        <v>9.4065362744365952</v>
      </c>
    </row>
    <row r="8" spans="1:12" x14ac:dyDescent="0.25">
      <c r="A8" s="1">
        <v>60</v>
      </c>
      <c r="B8" s="1">
        <v>93</v>
      </c>
      <c r="C8" s="1">
        <v>5.12</v>
      </c>
      <c r="D8" s="1">
        <v>2.72</v>
      </c>
      <c r="E8" s="1">
        <v>1</v>
      </c>
      <c r="F8" s="2">
        <f t="shared" si="0"/>
        <v>0.63252255874351049</v>
      </c>
      <c r="G8" s="2">
        <f t="shared" si="1"/>
        <v>8.7537166728597224</v>
      </c>
      <c r="H8" s="2">
        <f t="shared" si="2"/>
        <v>127.28</v>
      </c>
      <c r="I8" s="2">
        <f t="shared" si="3"/>
        <v>8.7920615801595616</v>
      </c>
    </row>
    <row r="9" spans="1:12" x14ac:dyDescent="0.25">
      <c r="A9" s="1">
        <v>70</v>
      </c>
      <c r="B9" s="1">
        <v>93</v>
      </c>
      <c r="C9" s="1">
        <v>4.96</v>
      </c>
      <c r="D9" s="1">
        <v>2.48</v>
      </c>
      <c r="E9" s="1">
        <v>1</v>
      </c>
      <c r="F9" s="2">
        <f t="shared" si="0"/>
        <v>0.69314718055994529</v>
      </c>
      <c r="G9" s="2">
        <f t="shared" si="1"/>
        <v>8.3775804095727811</v>
      </c>
      <c r="H9" s="2">
        <f t="shared" si="2"/>
        <v>137.28</v>
      </c>
      <c r="I9" s="2">
        <f t="shared" si="3"/>
        <v>8.5169881918395038</v>
      </c>
    </row>
    <row r="10" spans="1:12" x14ac:dyDescent="0.25">
      <c r="A10" s="1">
        <v>80</v>
      </c>
      <c r="B10" s="1">
        <v>91</v>
      </c>
      <c r="C10" s="1">
        <v>4.72</v>
      </c>
      <c r="D10" s="1">
        <v>2.3199999999999998</v>
      </c>
      <c r="E10" s="1">
        <v>1</v>
      </c>
      <c r="F10" s="2">
        <f t="shared" si="0"/>
        <v>0.71024161391924534</v>
      </c>
      <c r="G10" s="2">
        <f t="shared" si="1"/>
        <v>8.2847606266258111</v>
      </c>
      <c r="H10" s="2">
        <f t="shared" si="2"/>
        <v>147.28</v>
      </c>
      <c r="I10" s="2">
        <f t="shared" si="3"/>
        <v>9.3367933793644315</v>
      </c>
    </row>
    <row r="11" spans="1:12" x14ac:dyDescent="0.25">
      <c r="A11" s="1">
        <v>90</v>
      </c>
      <c r="B11" s="1">
        <v>94</v>
      </c>
      <c r="C11" s="1">
        <v>4.6399999999999997</v>
      </c>
      <c r="D11" s="1">
        <v>2.16</v>
      </c>
      <c r="E11" s="1">
        <v>1</v>
      </c>
      <c r="F11" s="2">
        <f t="shared" si="0"/>
        <v>0.76460614454209019</v>
      </c>
      <c r="G11" s="2">
        <f t="shared" si="1"/>
        <v>8.0214935003233876</v>
      </c>
      <c r="H11" s="2">
        <f t="shared" si="2"/>
        <v>157.28</v>
      </c>
      <c r="I11" s="2">
        <f t="shared" si="3"/>
        <v>9.1874261170822873</v>
      </c>
    </row>
    <row r="12" spans="1:12" x14ac:dyDescent="0.25">
      <c r="A12" s="1">
        <v>100</v>
      </c>
      <c r="B12" s="1">
        <v>93</v>
      </c>
      <c r="C12" s="1">
        <v>4.4000000000000004</v>
      </c>
      <c r="D12" s="1">
        <v>2</v>
      </c>
      <c r="E12" s="1">
        <v>1</v>
      </c>
      <c r="F12" s="2">
        <f t="shared" si="0"/>
        <v>0.78845736036427028</v>
      </c>
      <c r="G12" s="2">
        <f t="shared" si="1"/>
        <v>7.9194314809242696</v>
      </c>
      <c r="H12" s="2">
        <f t="shared" si="2"/>
        <v>167.28</v>
      </c>
      <c r="I12" s="2">
        <f t="shared" si="3"/>
        <v>9.7735883313899024</v>
      </c>
    </row>
    <row r="13" spans="1:12" x14ac:dyDescent="0.25">
      <c r="A13" s="1">
        <v>200</v>
      </c>
      <c r="B13" s="1">
        <v>93</v>
      </c>
      <c r="C13" s="1">
        <v>3.12</v>
      </c>
      <c r="D13" s="1">
        <v>0.96</v>
      </c>
      <c r="E13" s="1">
        <v>1</v>
      </c>
      <c r="F13" s="2">
        <f t="shared" si="0"/>
        <v>1.1786549963416462</v>
      </c>
      <c r="G13" s="2">
        <f t="shared" si="1"/>
        <v>6.9402504373421579</v>
      </c>
      <c r="H13" s="2">
        <f t="shared" si="2"/>
        <v>267.27999999999997</v>
      </c>
      <c r="I13" s="2">
        <f t="shared" si="3"/>
        <v>11.16559699029855</v>
      </c>
    </row>
    <row r="14" spans="1:12" x14ac:dyDescent="0.25">
      <c r="A14" s="1">
        <v>300</v>
      </c>
      <c r="B14" s="1">
        <v>94</v>
      </c>
      <c r="C14" s="1">
        <v>2.2400000000000002</v>
      </c>
      <c r="D14" s="1">
        <v>0.4</v>
      </c>
      <c r="E14" s="1">
        <v>1</v>
      </c>
      <c r="F14" s="2">
        <f t="shared" si="0"/>
        <v>1.7227665977411037</v>
      </c>
      <c r="G14" s="2">
        <f t="shared" si="1"/>
        <v>6.4901413449654752</v>
      </c>
      <c r="H14" s="2">
        <f t="shared" si="2"/>
        <v>367.28</v>
      </c>
      <c r="I14" s="2">
        <f t="shared" si="3"/>
        <v>9.8687943763580499</v>
      </c>
    </row>
    <row r="15" spans="1:12" x14ac:dyDescent="0.25">
      <c r="A15" s="1">
        <v>400</v>
      </c>
      <c r="B15" s="1">
        <v>93</v>
      </c>
      <c r="C15" s="1">
        <v>1.6</v>
      </c>
      <c r="D15" s="1">
        <v>0.08</v>
      </c>
      <c r="E15" s="1">
        <v>1</v>
      </c>
      <c r="F15" s="2">
        <f t="shared" si="0"/>
        <v>2.9957322735539909</v>
      </c>
      <c r="G15" s="2">
        <f t="shared" si="1"/>
        <v>6.2989326387765274</v>
      </c>
      <c r="H15" s="2">
        <f t="shared" si="2"/>
        <v>467.28</v>
      </c>
      <c r="I15" s="2">
        <f t="shared" si="3"/>
        <v>5.2828808572513486</v>
      </c>
    </row>
    <row r="17" spans="1:4" x14ac:dyDescent="0.25">
      <c r="A17" s="1" t="s">
        <v>10</v>
      </c>
      <c r="B17" s="1" t="s">
        <v>11</v>
      </c>
      <c r="C17" s="1" t="s">
        <v>12</v>
      </c>
      <c r="D17" s="1" t="s">
        <v>13</v>
      </c>
    </row>
    <row r="18" spans="1:4" x14ac:dyDescent="0.25">
      <c r="A18" s="1">
        <f>2.2*10^-8</f>
        <v>2.2000000000000002E-8</v>
      </c>
      <c r="B18" s="1">
        <v>94</v>
      </c>
      <c r="C18" s="1"/>
      <c r="D18" s="1"/>
    </row>
    <row r="19" spans="1:4" x14ac:dyDescent="0.25">
      <c r="A19" s="1">
        <v>3.3000000000000002E-2</v>
      </c>
      <c r="B19" s="1">
        <v>117</v>
      </c>
      <c r="C19" s="1"/>
      <c r="D19" s="1"/>
    </row>
    <row r="20" spans="1:4" x14ac:dyDescent="0.25">
      <c r="A20" s="1">
        <v>4.7E-2</v>
      </c>
      <c r="B20" s="1">
        <v>135</v>
      </c>
      <c r="C20" s="1"/>
      <c r="D20" s="1"/>
    </row>
    <row r="21" spans="1:4" x14ac:dyDescent="0.25">
      <c r="A21" s="1">
        <v>0.47</v>
      </c>
      <c r="B21" s="1">
        <v>440</v>
      </c>
      <c r="C21" s="1"/>
      <c r="D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Dinislam Sayfullin</dc:creator>
  <cp:lastModifiedBy>Dinislam Sayfullin</cp:lastModifiedBy>
  <dcterms:created xsi:type="dcterms:W3CDTF">2024-11-14T05:36:25Z</dcterms:created>
  <dcterms:modified xsi:type="dcterms:W3CDTF">2024-12-12T00:25:54Z</dcterms:modified>
</cp:coreProperties>
</file>