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8800" windowHeight="12540"/>
  </bookViews>
  <sheets>
    <sheet name="export_task" sheetId="1" r:id="rId1"/>
    <sheet name="export_achieve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F5" i="1"/>
  <c r="F16"/>
  <c r="F13"/>
  <c r="F7"/>
  <c r="J77" i="3"/>
  <c r="J78"/>
  <c r="J79"/>
  <c r="J76"/>
  <c r="G78" l="1"/>
  <c r="G79"/>
  <c r="G80"/>
  <c r="G81"/>
  <c r="G84"/>
  <c r="G85"/>
  <c r="G86"/>
  <c r="G87"/>
  <c r="G90"/>
  <c r="G91"/>
  <c r="G92"/>
  <c r="G93"/>
  <c r="G96"/>
  <c r="G97"/>
  <c r="G98"/>
  <c r="G76"/>
  <c r="F81"/>
  <c r="F82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80"/>
  <c r="G77"/>
  <c r="G82"/>
  <c r="G83"/>
  <c r="G88"/>
  <c r="G89"/>
  <c r="G94"/>
  <c r="G95"/>
  <c r="O76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3"/>
  <c r="H4" i="1" l="1"/>
  <c r="A4"/>
  <c r="H5"/>
  <c r="A5"/>
  <c r="H10"/>
  <c r="F10"/>
  <c r="A10"/>
  <c r="B18" i="3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1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3"/>
  <c r="G4"/>
  <c r="H16" i="1"/>
  <c r="A16"/>
  <c r="H15"/>
  <c r="A15"/>
  <c r="A6"/>
  <c r="A7"/>
  <c r="A8"/>
  <c r="A9"/>
  <c r="A11"/>
  <c r="A12"/>
  <c r="A13"/>
  <c r="A14"/>
  <c r="A3"/>
  <c r="H11"/>
  <c r="H12"/>
  <c r="F8"/>
  <c r="F9"/>
  <c r="H6" l="1"/>
  <c r="H7"/>
  <c r="H8"/>
  <c r="H9"/>
  <c r="H13"/>
  <c r="H14"/>
  <c r="H3"/>
  <c r="E46" i="3" l="1"/>
  <c r="E47"/>
  <c r="E48"/>
  <c r="E49"/>
  <c r="E50"/>
  <c r="E51"/>
  <c r="E52"/>
  <c r="A51"/>
  <c r="D50" s="1"/>
  <c r="A52"/>
  <c r="D51" s="1"/>
  <c r="A46"/>
  <c r="D45" s="1"/>
  <c r="A47"/>
  <c r="D46" s="1"/>
  <c r="A48"/>
  <c r="D47" s="1"/>
  <c r="A49"/>
  <c r="D48" s="1"/>
  <c r="A50"/>
  <c r="D49" s="1"/>
  <c r="D121" l="1"/>
  <c r="B100"/>
  <c r="B101"/>
  <c r="B102"/>
  <c r="B99"/>
  <c r="A109"/>
  <c r="D108" s="1"/>
  <c r="A110"/>
  <c r="D109" s="1"/>
  <c r="A111"/>
  <c r="D110" s="1"/>
  <c r="A112"/>
  <c r="D111" s="1"/>
  <c r="A113"/>
  <c r="D112" s="1"/>
  <c r="A114"/>
  <c r="D113" s="1"/>
  <c r="A115"/>
  <c r="D114" s="1"/>
  <c r="A116"/>
  <c r="D115" s="1"/>
  <c r="A117"/>
  <c r="D116" s="1"/>
  <c r="A118"/>
  <c r="D117" s="1"/>
  <c r="A119"/>
  <c r="D118" s="1"/>
  <c r="A120"/>
  <c r="D119" s="1"/>
  <c r="A121"/>
  <c r="D120" s="1"/>
  <c r="F103"/>
  <c r="F104" s="1"/>
  <c r="A83"/>
  <c r="D82" s="1"/>
  <c r="A84"/>
  <c r="D83" s="1"/>
  <c r="A85"/>
  <c r="D84" s="1"/>
  <c r="A86"/>
  <c r="D85" s="1"/>
  <c r="A87"/>
  <c r="D86" s="1"/>
  <c r="A88"/>
  <c r="D87" s="1"/>
  <c r="A89"/>
  <c r="D88" s="1"/>
  <c r="A90"/>
  <c r="D89" s="1"/>
  <c r="A91"/>
  <c r="D90" s="1"/>
  <c r="A92"/>
  <c r="D91" s="1"/>
  <c r="A93"/>
  <c r="D92" s="1"/>
  <c r="A94"/>
  <c r="D93" s="1"/>
  <c r="A95"/>
  <c r="D94" s="1"/>
  <c r="A96"/>
  <c r="D95" s="1"/>
  <c r="A97"/>
  <c r="D96" s="1"/>
  <c r="A98"/>
  <c r="D97" s="1"/>
  <c r="B77"/>
  <c r="B78"/>
  <c r="B79"/>
  <c r="B76"/>
  <c r="A60"/>
  <c r="D59" s="1"/>
  <c r="A61"/>
  <c r="D60" s="1"/>
  <c r="A62"/>
  <c r="D61" s="1"/>
  <c r="A63"/>
  <c r="D62" s="1"/>
  <c r="A64"/>
  <c r="D63" s="1"/>
  <c r="A65"/>
  <c r="D64" s="1"/>
  <c r="A66"/>
  <c r="D65" s="1"/>
  <c r="A67"/>
  <c r="D66" s="1"/>
  <c r="A68"/>
  <c r="D67" s="1"/>
  <c r="A69"/>
  <c r="D68" s="1"/>
  <c r="A70"/>
  <c r="D69" s="1"/>
  <c r="A71"/>
  <c r="D70" s="1"/>
  <c r="A72"/>
  <c r="D71" s="1"/>
  <c r="A73"/>
  <c r="D72" s="1"/>
  <c r="A74"/>
  <c r="D73" s="1"/>
  <c r="A75"/>
  <c r="D74" s="1"/>
  <c r="B56"/>
  <c r="B53"/>
  <c r="F57"/>
  <c r="B57" s="1"/>
  <c r="F54"/>
  <c r="B54" s="1"/>
  <c r="A10"/>
  <c r="D9" s="1"/>
  <c r="A11"/>
  <c r="D10" s="1"/>
  <c r="A12"/>
  <c r="D11" s="1"/>
  <c r="A13"/>
  <c r="D12" s="1"/>
  <c r="A14"/>
  <c r="D13" s="1"/>
  <c r="A15"/>
  <c r="D14" s="1"/>
  <c r="A16"/>
  <c r="D15" s="1"/>
  <c r="B16"/>
  <c r="B15"/>
  <c r="B14"/>
  <c r="B13"/>
  <c r="B12"/>
  <c r="B11"/>
  <c r="B10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18"/>
  <c r="E19"/>
  <c r="E20"/>
  <c r="E21"/>
  <c r="E22"/>
  <c r="E23"/>
  <c r="E24"/>
  <c r="E17"/>
  <c r="A36"/>
  <c r="D35" s="1"/>
  <c r="A37"/>
  <c r="D36" s="1"/>
  <c r="A38"/>
  <c r="D37" s="1"/>
  <c r="A39"/>
  <c r="D38" s="1"/>
  <c r="A40"/>
  <c r="D39" s="1"/>
  <c r="A41"/>
  <c r="D40" s="1"/>
  <c r="A42"/>
  <c r="D41" s="1"/>
  <c r="A43"/>
  <c r="D42" s="1"/>
  <c r="A44"/>
  <c r="D43" s="1"/>
  <c r="A45"/>
  <c r="D44" s="1"/>
  <c r="A25"/>
  <c r="D24" s="1"/>
  <c r="A26"/>
  <c r="D25" s="1"/>
  <c r="A27"/>
  <c r="D26" s="1"/>
  <c r="A28"/>
  <c r="D27" s="1"/>
  <c r="A29"/>
  <c r="D28" s="1"/>
  <c r="A30"/>
  <c r="D29" s="1"/>
  <c r="A31"/>
  <c r="D30" s="1"/>
  <c r="A32"/>
  <c r="D31" s="1"/>
  <c r="A33"/>
  <c r="D32" s="1"/>
  <c r="A34"/>
  <c r="D33" s="1"/>
  <c r="A35"/>
  <c r="D34" s="1"/>
  <c r="A18"/>
  <c r="A19"/>
  <c r="D18" s="1"/>
  <c r="A20"/>
  <c r="D19" s="1"/>
  <c r="A21"/>
  <c r="D20" s="1"/>
  <c r="A22"/>
  <c r="D21" s="1"/>
  <c r="A23"/>
  <c r="D22" s="1"/>
  <c r="A24"/>
  <c r="D23" s="1"/>
  <c r="B80" l="1"/>
  <c r="B103"/>
  <c r="F105"/>
  <c r="B104"/>
  <c r="F55"/>
  <c r="B55" s="1"/>
  <c r="F58"/>
  <c r="A17"/>
  <c r="D17"/>
  <c r="A53"/>
  <c r="A54"/>
  <c r="D53" s="1"/>
  <c r="A55"/>
  <c r="D54" s="1"/>
  <c r="A56"/>
  <c r="D55" s="1"/>
  <c r="A57"/>
  <c r="D56" s="1"/>
  <c r="A58"/>
  <c r="D57" s="1"/>
  <c r="A59"/>
  <c r="D58" s="1"/>
  <c r="A76"/>
  <c r="A77"/>
  <c r="D76" s="1"/>
  <c r="A78"/>
  <c r="D77" s="1"/>
  <c r="A79"/>
  <c r="D78" s="1"/>
  <c r="A80"/>
  <c r="D79" s="1"/>
  <c r="A81"/>
  <c r="D80" s="1"/>
  <c r="A82"/>
  <c r="D81" s="1"/>
  <c r="A99"/>
  <c r="A100"/>
  <c r="D99" s="1"/>
  <c r="A101"/>
  <c r="D100" s="1"/>
  <c r="A102"/>
  <c r="D101" s="1"/>
  <c r="A103"/>
  <c r="D102" s="1"/>
  <c r="A104"/>
  <c r="D103" s="1"/>
  <c r="A105"/>
  <c r="D104" s="1"/>
  <c r="A106"/>
  <c r="D105" s="1"/>
  <c r="A107"/>
  <c r="D106" s="1"/>
  <c r="A108"/>
  <c r="D107" s="1"/>
  <c r="A4"/>
  <c r="D3" s="1"/>
  <c r="A5"/>
  <c r="D4" s="1"/>
  <c r="A6"/>
  <c r="D5" s="1"/>
  <c r="A7"/>
  <c r="D6" s="1"/>
  <c r="A8"/>
  <c r="D7" s="1"/>
  <c r="A9"/>
  <c r="D8" s="1"/>
  <c r="A3"/>
  <c r="B4"/>
  <c r="B5"/>
  <c r="B6"/>
  <c r="B7"/>
  <c r="B8"/>
  <c r="B9"/>
  <c r="B3"/>
  <c r="B87" l="1"/>
  <c r="B90"/>
  <c r="B94"/>
  <c r="B96"/>
  <c r="B85"/>
  <c r="B89"/>
  <c r="B82"/>
  <c r="B86"/>
  <c r="B81"/>
  <c r="B95"/>
  <c r="B93"/>
  <c r="B88"/>
  <c r="B92"/>
  <c r="B83"/>
  <c r="B97"/>
  <c r="B98"/>
  <c r="B91"/>
  <c r="B84"/>
  <c r="F106"/>
  <c r="B105"/>
  <c r="F59"/>
  <c r="B58"/>
  <c r="N76" l="1"/>
  <c r="F107"/>
  <c r="B106"/>
  <c r="F60"/>
  <c r="B59"/>
  <c r="F108" l="1"/>
  <c r="B107"/>
  <c r="F61"/>
  <c r="B60"/>
  <c r="F109" l="1"/>
  <c r="B108"/>
  <c r="F62"/>
  <c r="B61"/>
  <c r="F110" l="1"/>
  <c r="B109"/>
  <c r="F63"/>
  <c r="B62"/>
  <c r="F111" l="1"/>
  <c r="B110"/>
  <c r="F64"/>
  <c r="B63"/>
  <c r="F112" l="1"/>
  <c r="B111"/>
  <c r="F65"/>
  <c r="B64"/>
  <c r="F113" l="1"/>
  <c r="B112"/>
  <c r="F66"/>
  <c r="B65"/>
  <c r="F114" l="1"/>
  <c r="B113"/>
  <c r="F67"/>
  <c r="B66"/>
  <c r="F115" l="1"/>
  <c r="B114"/>
  <c r="F68"/>
  <c r="B67"/>
  <c r="F116" l="1"/>
  <c r="B115"/>
  <c r="F69"/>
  <c r="B68"/>
  <c r="F117" l="1"/>
  <c r="B116"/>
  <c r="F70"/>
  <c r="B69"/>
  <c r="B117" l="1"/>
  <c r="F118"/>
  <c r="F71"/>
  <c r="B70"/>
  <c r="F119" l="1"/>
  <c r="B118"/>
  <c r="F72"/>
  <c r="B71"/>
  <c r="F120" l="1"/>
  <c r="B119"/>
  <c r="B72"/>
  <c r="F73"/>
  <c r="B120" l="1"/>
  <c r="F121"/>
  <c r="B121" s="1"/>
  <c r="B73"/>
  <c r="F74"/>
  <c r="F75" l="1"/>
  <c r="B75" s="1"/>
  <c r="B74"/>
</calcChain>
</file>

<file path=xl/comments1.xml><?xml version="1.0" encoding="utf-8"?>
<comments xmlns="http://schemas.openxmlformats.org/spreadsheetml/2006/main">
  <authors>
    <author>China</author>
    <author>Windows 用户</author>
  </authors>
  <commentList>
    <comment ref="C2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1.合成次数任务
2.登陆次数任务
3.观看次数视频
4.转盘次数
5.加速次数
6.合成武将次数
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：系数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：固定值</t>
        </r>
      </text>
    </comment>
  </commentList>
</comments>
</file>

<file path=xl/comments2.xml><?xml version="1.0" encoding="utf-8"?>
<comments xmlns="http://schemas.openxmlformats.org/spreadsheetml/2006/main">
  <authors>
    <author>China</author>
  </authors>
  <commentList>
    <comment ref="C2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1.合成次数任务
2.登陆次数任务
3.观看次数视频
4.转盘次数
5.加速次数
6.合成武将次数
</t>
        </r>
      </text>
    </comment>
  </commentList>
</comments>
</file>

<file path=xl/sharedStrings.xml><?xml version="1.0" encoding="utf-8"?>
<sst xmlns="http://schemas.openxmlformats.org/spreadsheetml/2006/main" count="163" uniqueCount="46">
  <si>
    <t>param_json</t>
  </si>
  <si>
    <t>任务名称</t>
  </si>
  <si>
    <t>任务类型</t>
  </si>
  <si>
    <t>额外参数</t>
  </si>
  <si>
    <t>限制</t>
  </si>
  <si>
    <t>描述</t>
  </si>
  <si>
    <t>奖励</t>
  </si>
  <si>
    <t>排序</t>
  </si>
  <si>
    <t>id</t>
  </si>
  <si>
    <t>name</t>
  </si>
  <si>
    <t>typ</t>
  </si>
  <si>
    <t>limit</t>
  </si>
  <si>
    <t>desc</t>
  </si>
  <si>
    <t>reward_json</t>
  </si>
  <si>
    <t>sor</t>
  </si>
  <si>
    <t>{}</t>
  </si>
  <si>
    <t>任务id</t>
  </si>
  <si>
    <t>下一条</t>
  </si>
  <si>
    <t>next</t>
  </si>
  <si>
    <t>{}</t>
    <phoneticPr fontId="4" type="noConversion"/>
  </si>
  <si>
    <t>奖励</t>
    <phoneticPr fontId="4" type="noConversion"/>
  </si>
  <si>
    <t>desc</t>
    <phoneticPr fontId="4" type="noConversion"/>
  </si>
  <si>
    <t>reward_json</t>
    <phoneticPr fontId="4" type="noConversion"/>
  </si>
  <si>
    <t>"</t>
    <phoneticPr fontId="4" type="noConversion"/>
  </si>
  <si>
    <t>"</t>
    <phoneticPr fontId="4" type="noConversion"/>
  </si>
  <si>
    <t>阳光</t>
    <phoneticPr fontId="4" type="noConversion"/>
  </si>
  <si>
    <t>钻石</t>
    <phoneticPr fontId="4" type="noConversion"/>
  </si>
  <si>
    <t>道具表</t>
    <phoneticPr fontId="4" type="noConversion"/>
  </si>
  <si>
    <t>获得奖励：{0}个阳光</t>
    <phoneticPr fontId="4" type="noConversion"/>
  </si>
  <si>
    <t>rewardTyp</t>
    <phoneticPr fontId="4" type="noConversion"/>
  </si>
  <si>
    <t>奖励类型</t>
    <phoneticPr fontId="4" type="noConversion"/>
  </si>
  <si>
    <t>今日加速1次</t>
    <phoneticPr fontId="4" type="noConversion"/>
  </si>
  <si>
    <t>今日加速2次</t>
    <phoneticPr fontId="4" type="noConversion"/>
  </si>
  <si>
    <t>今日加速3次</t>
    <phoneticPr fontId="4" type="noConversion"/>
  </si>
  <si>
    <t>今日观看广告5次</t>
    <phoneticPr fontId="4" type="noConversion"/>
  </si>
  <si>
    <t>今日观看广告8次</t>
    <phoneticPr fontId="4" type="noConversion"/>
  </si>
  <si>
    <r>
      <t>今日观看广告1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charset val="134"/>
      </rPr>
      <t>次</t>
    </r>
    <phoneticPr fontId="4" type="noConversion"/>
  </si>
  <si>
    <t>今日合成3次</t>
    <phoneticPr fontId="4" type="noConversion"/>
  </si>
  <si>
    <t>今日合成10次</t>
    <phoneticPr fontId="4" type="noConversion"/>
  </si>
  <si>
    <r>
      <t>今日合成5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次</t>
    </r>
    <phoneticPr fontId="4" type="noConversion"/>
  </si>
  <si>
    <t>今日登陆1次</t>
    <phoneticPr fontId="4" type="noConversion"/>
  </si>
  <si>
    <t>今日登陆5次</t>
    <phoneticPr fontId="4" type="noConversion"/>
  </si>
  <si>
    <t>今日转盘5次</t>
    <phoneticPr fontId="4" type="noConversion"/>
  </si>
  <si>
    <r>
      <t>今日转盘1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次</t>
    </r>
    <phoneticPr fontId="4" type="noConversion"/>
  </si>
  <si>
    <t>今日转盘1次</t>
    <phoneticPr fontId="4" type="noConversion"/>
  </si>
  <si>
    <t>红包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</si>
</sst>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5" fillId="0" borderId="0" xfId="0" applyFont="1">
      <alignment vertical="center"/>
    </xf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zoomScaleNormal="100" workbookViewId="0">
      <pane xSplit="1" ySplit="2" topLeftCell="B3" activePane="bottomRight" state="frozen"/>
      <selection pane="topRight"/>
      <selection pane="bottomLeft"/>
      <selection pane="bottomRight" activeCell="F19" sqref="F19"/>
    </sheetView>
  </sheetViews>
  <sheetFormatPr defaultColWidth="9" defaultRowHeight="16.5"/>
  <cols>
    <col min="1" max="1" width="9" style="1"/>
    <col min="2" max="2" width="15.375" style="1" bestFit="1" customWidth="1"/>
    <col min="3" max="3" width="9" style="1"/>
    <col min="4" max="4" width="14.5" style="1" customWidth="1"/>
    <col min="5" max="5" width="4.75" style="1" bestFit="1" customWidth="1"/>
    <col min="6" max="6" width="19.375" style="1" bestFit="1" customWidth="1"/>
    <col min="7" max="7" width="9.5" style="1" bestFit="1" customWidth="1"/>
    <col min="8" max="8" width="10.875" style="1" bestFit="1" customWidth="1"/>
    <col min="9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  <c r="H1" s="1" t="s">
        <v>6</v>
      </c>
      <c r="I1" s="1" t="s">
        <v>7</v>
      </c>
    </row>
    <row r="2" spans="1:12">
      <c r="A2" s="1" t="s">
        <v>8</v>
      </c>
      <c r="B2" s="1" t="s">
        <v>9</v>
      </c>
      <c r="C2" s="1" t="s">
        <v>10</v>
      </c>
      <c r="D2" s="1" t="s">
        <v>0</v>
      </c>
      <c r="E2" s="1" t="s">
        <v>11</v>
      </c>
      <c r="F2" s="1" t="s">
        <v>21</v>
      </c>
      <c r="G2" s="1" t="s">
        <v>29</v>
      </c>
      <c r="H2" s="1" t="s">
        <v>22</v>
      </c>
      <c r="I2" s="1" t="s">
        <v>14</v>
      </c>
    </row>
    <row r="3" spans="1:12">
      <c r="A3" s="1">
        <f>ROW()-2</f>
        <v>1</v>
      </c>
      <c r="B3" s="4" t="s">
        <v>37</v>
      </c>
      <c r="C3" s="1">
        <v>1</v>
      </c>
      <c r="D3" s="1" t="s">
        <v>15</v>
      </c>
      <c r="E3" s="1">
        <v>3</v>
      </c>
      <c r="F3" s="1" t="s">
        <v>28</v>
      </c>
      <c r="G3" s="1">
        <v>1</v>
      </c>
      <c r="H3" s="1" t="str">
        <f>"{"&amp;$K$3&amp;L3&amp;$K$3&amp;":"&amp;J3&amp;"}"</f>
        <v>{"1001":1}</v>
      </c>
      <c r="J3" s="1">
        <v>1</v>
      </c>
      <c r="K3" s="1" t="s">
        <v>24</v>
      </c>
      <c r="L3" s="1">
        <v>1001</v>
      </c>
    </row>
    <row r="4" spans="1:12">
      <c r="A4" s="1">
        <f>ROW()-2</f>
        <v>2</v>
      </c>
      <c r="B4" s="4" t="s">
        <v>38</v>
      </c>
      <c r="C4" s="1">
        <v>1</v>
      </c>
      <c r="D4" s="1" t="s">
        <v>15</v>
      </c>
      <c r="E4" s="1">
        <v>10</v>
      </c>
      <c r="F4" s="1" t="s">
        <v>28</v>
      </c>
      <c r="G4" s="1">
        <v>1</v>
      </c>
      <c r="H4" s="1" t="str">
        <f>"{"&amp;$K$3&amp;L4&amp;$K$3&amp;":"&amp;J4&amp;"}"</f>
        <v>{"1001":1.5}</v>
      </c>
      <c r="J4" s="1">
        <v>1.5</v>
      </c>
      <c r="K4" s="1" t="s">
        <v>23</v>
      </c>
      <c r="L4" s="1">
        <v>1001</v>
      </c>
    </row>
    <row r="5" spans="1:12">
      <c r="A5" s="1">
        <f>ROW()-2</f>
        <v>3</v>
      </c>
      <c r="B5" s="4" t="s">
        <v>39</v>
      </c>
      <c r="C5" s="1">
        <v>1</v>
      </c>
      <c r="D5" s="1" t="s">
        <v>15</v>
      </c>
      <c r="E5" s="1">
        <v>50</v>
      </c>
      <c r="F5" s="1" t="str">
        <f>"获得奖励："&amp;J5&amp;"个"&amp;VLOOKUP(L5,Sheet1!$A$2:$B$6, 2, FALSE)</f>
        <v>获得奖励：30个红包</v>
      </c>
      <c r="G5" s="1">
        <v>2</v>
      </c>
      <c r="H5" s="1" t="str">
        <f>"{"&amp;$K$3&amp;L5&amp;$K$3&amp;":"&amp;J5&amp;"}"</f>
        <v>{"1003":30}</v>
      </c>
      <c r="J5" s="1">
        <v>30</v>
      </c>
      <c r="K5" s="1" t="s">
        <v>23</v>
      </c>
      <c r="L5" s="1">
        <v>1003</v>
      </c>
    </row>
    <row r="6" spans="1:12">
      <c r="A6" s="1">
        <f t="shared" ref="A6:A16" si="0">ROW()-2</f>
        <v>4</v>
      </c>
      <c r="B6" s="4" t="s">
        <v>40</v>
      </c>
      <c r="C6" s="1">
        <v>2</v>
      </c>
      <c r="D6" s="1" t="s">
        <v>15</v>
      </c>
      <c r="E6" s="1">
        <v>1</v>
      </c>
      <c r="F6" s="1" t="s">
        <v>28</v>
      </c>
      <c r="G6" s="1">
        <v>1</v>
      </c>
      <c r="H6" s="1" t="str">
        <f t="shared" ref="H6:H14" si="1">"{"&amp;$K$3&amp;L6&amp;$K$3&amp;":"&amp;J6&amp;"}"</f>
        <v>{"1001":1}</v>
      </c>
      <c r="J6" s="1">
        <v>1</v>
      </c>
      <c r="L6" s="1">
        <v>1001</v>
      </c>
    </row>
    <row r="7" spans="1:12">
      <c r="A7" s="1">
        <f t="shared" si="0"/>
        <v>5</v>
      </c>
      <c r="B7" s="4" t="s">
        <v>41</v>
      </c>
      <c r="C7" s="1">
        <v>2</v>
      </c>
      <c r="D7" s="1" t="s">
        <v>15</v>
      </c>
      <c r="E7" s="1">
        <v>5</v>
      </c>
      <c r="F7" s="1" t="str">
        <f>"获得奖励："&amp;J7&amp;"个"&amp;VLOOKUP(L7,Sheet1!$A$2:$B$6, 2, FALSE)</f>
        <v>获得奖励：30个红包</v>
      </c>
      <c r="G7" s="1">
        <v>2</v>
      </c>
      <c r="H7" s="1" t="str">
        <f t="shared" si="1"/>
        <v>{"1003":30}</v>
      </c>
      <c r="J7" s="1">
        <v>30</v>
      </c>
      <c r="L7" s="1">
        <v>1003</v>
      </c>
    </row>
    <row r="8" spans="1:12">
      <c r="A8" s="1">
        <f t="shared" si="0"/>
        <v>6</v>
      </c>
      <c r="B8" s="4" t="s">
        <v>34</v>
      </c>
      <c r="C8" s="1">
        <v>3</v>
      </c>
      <c r="D8" s="1" t="s">
        <v>15</v>
      </c>
      <c r="E8" s="1">
        <v>5</v>
      </c>
      <c r="F8" s="1" t="str">
        <f>"获得奖励："&amp;J8&amp;"个"&amp;VLOOKUP(L8,Sheet1!$A$2:$B$6, 2, FALSE)</f>
        <v>获得奖励：20个红包</v>
      </c>
      <c r="G8" s="1">
        <v>2</v>
      </c>
      <c r="H8" s="1" t="str">
        <f t="shared" si="1"/>
        <v>{"1003":20}</v>
      </c>
      <c r="J8" s="1">
        <v>20</v>
      </c>
      <c r="L8" s="1">
        <v>1003</v>
      </c>
    </row>
    <row r="9" spans="1:12">
      <c r="A9" s="1">
        <f t="shared" si="0"/>
        <v>7</v>
      </c>
      <c r="B9" s="4" t="s">
        <v>35</v>
      </c>
      <c r="C9" s="1">
        <v>3</v>
      </c>
      <c r="D9" s="1" t="s">
        <v>15</v>
      </c>
      <c r="E9" s="1">
        <v>8</v>
      </c>
      <c r="F9" s="1" t="str">
        <f>"获得奖励："&amp;J9&amp;"个"&amp;VLOOKUP(L9,Sheet1!$A$2:$B$6, 2, FALSE)</f>
        <v>获得奖励：30个红包</v>
      </c>
      <c r="G9" s="1">
        <v>2</v>
      </c>
      <c r="H9" s="1" t="str">
        <f t="shared" si="1"/>
        <v>{"1003":30}</v>
      </c>
      <c r="J9" s="1">
        <v>30</v>
      </c>
      <c r="L9" s="1">
        <v>1003</v>
      </c>
    </row>
    <row r="10" spans="1:12">
      <c r="A10" s="1">
        <f t="shared" si="0"/>
        <v>8</v>
      </c>
      <c r="B10" s="4" t="s">
        <v>36</v>
      </c>
      <c r="C10" s="1">
        <v>3</v>
      </c>
      <c r="D10" s="1" t="s">
        <v>15</v>
      </c>
      <c r="E10" s="1">
        <v>12</v>
      </c>
      <c r="F10" s="1" t="str">
        <f>"获得奖励："&amp;J10&amp;"个"&amp;VLOOKUP(L10,Sheet1!$A$2:$B$6, 2, FALSE)</f>
        <v>获得奖励：50个红包</v>
      </c>
      <c r="G10" s="1">
        <v>2</v>
      </c>
      <c r="H10" s="1" t="str">
        <f t="shared" ref="H10" si="2">"{"&amp;$K$3&amp;L10&amp;$K$3&amp;":"&amp;J10&amp;"}"</f>
        <v>{"1003":50}</v>
      </c>
      <c r="J10" s="1">
        <v>50</v>
      </c>
      <c r="L10" s="1">
        <v>1003</v>
      </c>
    </row>
    <row r="11" spans="1:12">
      <c r="A11" s="1">
        <f t="shared" si="0"/>
        <v>9</v>
      </c>
      <c r="B11" s="4" t="s">
        <v>44</v>
      </c>
      <c r="C11" s="1">
        <v>4</v>
      </c>
      <c r="D11" s="1" t="s">
        <v>15</v>
      </c>
      <c r="E11" s="1">
        <v>1</v>
      </c>
      <c r="F11" s="1" t="s">
        <v>28</v>
      </c>
      <c r="G11" s="1">
        <v>1</v>
      </c>
      <c r="H11" s="1" t="str">
        <f t="shared" si="1"/>
        <v>{"1001":1}</v>
      </c>
      <c r="J11" s="1">
        <v>1</v>
      </c>
      <c r="L11" s="1">
        <v>1001</v>
      </c>
    </row>
    <row r="12" spans="1:12">
      <c r="A12" s="1">
        <f t="shared" si="0"/>
        <v>10</v>
      </c>
      <c r="B12" s="4" t="s">
        <v>42</v>
      </c>
      <c r="C12" s="1">
        <v>4</v>
      </c>
      <c r="D12" s="1" t="s">
        <v>15</v>
      </c>
      <c r="E12" s="1">
        <v>5</v>
      </c>
      <c r="F12" s="1" t="s">
        <v>28</v>
      </c>
      <c r="G12" s="1">
        <v>1</v>
      </c>
      <c r="H12" s="1" t="str">
        <f t="shared" ref="H12" si="3">"{"&amp;$K$3&amp;L12&amp;$K$3&amp;":"&amp;J12&amp;"}"</f>
        <v>{"1001":1.5}</v>
      </c>
      <c r="J12" s="1">
        <v>1.5</v>
      </c>
      <c r="L12" s="1">
        <v>1001</v>
      </c>
    </row>
    <row r="13" spans="1:12">
      <c r="A13" s="1">
        <f t="shared" si="0"/>
        <v>11</v>
      </c>
      <c r="B13" s="4" t="s">
        <v>43</v>
      </c>
      <c r="C13" s="1">
        <v>4</v>
      </c>
      <c r="D13" s="1" t="s">
        <v>15</v>
      </c>
      <c r="E13" s="1">
        <v>10</v>
      </c>
      <c r="F13" s="1" t="str">
        <f>"获得奖励："&amp;J13&amp;"个"&amp;VLOOKUP(L13,Sheet1!$A$2:$B$6, 2, FALSE)</f>
        <v>获得奖励：50个红包</v>
      </c>
      <c r="G13" s="1">
        <v>2</v>
      </c>
      <c r="H13" s="1" t="str">
        <f t="shared" si="1"/>
        <v>{"1003":50}</v>
      </c>
      <c r="J13" s="1">
        <v>50</v>
      </c>
      <c r="L13" s="1">
        <v>1003</v>
      </c>
    </row>
    <row r="14" spans="1:12">
      <c r="A14" s="1">
        <f t="shared" si="0"/>
        <v>12</v>
      </c>
      <c r="B14" s="2" t="s">
        <v>31</v>
      </c>
      <c r="C14" s="1">
        <v>5</v>
      </c>
      <c r="D14" s="1" t="s">
        <v>15</v>
      </c>
      <c r="E14" s="1">
        <v>1</v>
      </c>
      <c r="F14" s="1" t="s">
        <v>28</v>
      </c>
      <c r="G14" s="1">
        <v>1</v>
      </c>
      <c r="H14" s="1" t="str">
        <f t="shared" si="1"/>
        <v>{"1001":1}</v>
      </c>
      <c r="J14" s="1">
        <v>1</v>
      </c>
      <c r="L14" s="1">
        <v>1001</v>
      </c>
    </row>
    <row r="15" spans="1:12">
      <c r="A15" s="1">
        <f t="shared" si="0"/>
        <v>13</v>
      </c>
      <c r="B15" s="2" t="s">
        <v>32</v>
      </c>
      <c r="C15" s="1">
        <v>5</v>
      </c>
      <c r="D15" s="1" t="s">
        <v>15</v>
      </c>
      <c r="E15" s="1">
        <v>2</v>
      </c>
      <c r="F15" s="1" t="s">
        <v>28</v>
      </c>
      <c r="G15" s="1">
        <v>1</v>
      </c>
      <c r="H15" s="1" t="str">
        <f t="shared" ref="H15:H16" si="4">"{"&amp;$K$3&amp;L15&amp;$K$3&amp;":"&amp;J15&amp;"}"</f>
        <v>{"1001":2}</v>
      </c>
      <c r="J15" s="1">
        <v>2</v>
      </c>
      <c r="L15" s="1">
        <v>1001</v>
      </c>
    </row>
    <row r="16" spans="1:12">
      <c r="A16" s="1">
        <f t="shared" si="0"/>
        <v>14</v>
      </c>
      <c r="B16" s="2" t="s">
        <v>33</v>
      </c>
      <c r="C16" s="1">
        <v>5</v>
      </c>
      <c r="D16" s="1" t="s">
        <v>15</v>
      </c>
      <c r="E16" s="1">
        <v>3</v>
      </c>
      <c r="F16" s="1" t="str">
        <f>"获得奖励："&amp;J16&amp;"个"&amp;VLOOKUP(L16,Sheet1!$A$2:$B$6, 2, FALSE)</f>
        <v>获得奖励：30个红包</v>
      </c>
      <c r="G16" s="1">
        <v>2</v>
      </c>
      <c r="H16" s="1" t="str">
        <f t="shared" si="4"/>
        <v>{"1003":30}</v>
      </c>
      <c r="J16" s="1">
        <v>30</v>
      </c>
      <c r="L16" s="1">
        <v>1003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1"/>
  <sheetViews>
    <sheetView topLeftCell="A55" workbookViewId="0">
      <selection activeCell="K69" sqref="K69"/>
    </sheetView>
  </sheetViews>
  <sheetFormatPr defaultColWidth="9" defaultRowHeight="16.5"/>
  <cols>
    <col min="1" max="1" width="12" customWidth="1"/>
    <col min="2" max="2" width="20.5" customWidth="1"/>
    <col min="5" max="5" width="14.5" style="1" customWidth="1"/>
    <col min="7" max="7" width="21" customWidth="1"/>
    <col min="8" max="8" width="32.625" style="1" customWidth="1"/>
  </cols>
  <sheetData>
    <row r="1" spans="1:12">
      <c r="A1" s="1" t="s">
        <v>16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</v>
      </c>
    </row>
    <row r="2" spans="1:12">
      <c r="A2" s="1" t="s">
        <v>8</v>
      </c>
      <c r="B2" s="1" t="s">
        <v>9</v>
      </c>
      <c r="C2" s="1" t="s">
        <v>10</v>
      </c>
      <c r="D2" s="1" t="s">
        <v>18</v>
      </c>
      <c r="E2" s="1" t="s">
        <v>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12">
      <c r="A3" s="1">
        <f>ROW()-2</f>
        <v>1</v>
      </c>
      <c r="B3" s="2" t="str">
        <f>"累计合成"&amp;F3&amp;"次"</f>
        <v>累计合成3次</v>
      </c>
      <c r="C3" s="1">
        <v>1</v>
      </c>
      <c r="D3" s="1">
        <f>A4</f>
        <v>2</v>
      </c>
      <c r="E3" s="1" t="s">
        <v>19</v>
      </c>
      <c r="F3" s="1">
        <v>3</v>
      </c>
      <c r="G3" s="1" t="str">
        <f>"获得奖励："&amp;J3&amp;"个钻石"</f>
        <v>获得奖励：2个钻石</v>
      </c>
      <c r="H3" s="1" t="str">
        <f>"{"&amp;$K$3&amp;L3&amp;$K$3&amp;":"&amp;J3&amp;"}"</f>
        <v>{"1002":2}</v>
      </c>
      <c r="I3" s="1">
        <v>1</v>
      </c>
      <c r="J3">
        <v>2</v>
      </c>
      <c r="K3" t="s">
        <v>23</v>
      </c>
      <c r="L3">
        <v>1002</v>
      </c>
    </row>
    <row r="4" spans="1:12">
      <c r="A4" s="1">
        <f t="shared" ref="A4:A109" si="0">ROW()-2</f>
        <v>2</v>
      </c>
      <c r="B4" s="2" t="str">
        <f t="shared" ref="B4:B16" si="1">"累计合成"&amp;F4&amp;"次"</f>
        <v>累计合成10次</v>
      </c>
      <c r="C4" s="1">
        <v>1</v>
      </c>
      <c r="D4" s="1">
        <f t="shared" ref="D4:D15" si="2">A5</f>
        <v>3</v>
      </c>
      <c r="E4" s="1" t="s">
        <v>19</v>
      </c>
      <c r="F4" s="1">
        <v>10</v>
      </c>
      <c r="G4" s="1" t="str">
        <f>"获得奖励："&amp;J4&amp;"个钻石"</f>
        <v>获得奖励：3个钻石</v>
      </c>
      <c r="H4" s="1" t="str">
        <f t="shared" ref="H4:H67" si="3">"{"&amp;$K$3&amp;L4&amp;$K$3&amp;":"&amp;J4&amp;"}"</f>
        <v>{"1002":3}</v>
      </c>
      <c r="I4" s="1">
        <v>2</v>
      </c>
      <c r="J4">
        <v>3</v>
      </c>
      <c r="L4">
        <v>1002</v>
      </c>
    </row>
    <row r="5" spans="1:12">
      <c r="A5" s="1">
        <f t="shared" si="0"/>
        <v>3</v>
      </c>
      <c r="B5" s="2" t="str">
        <f t="shared" si="1"/>
        <v>累计合成50次</v>
      </c>
      <c r="C5" s="1">
        <v>1</v>
      </c>
      <c r="D5" s="1">
        <f t="shared" si="2"/>
        <v>4</v>
      </c>
      <c r="E5" s="1" t="s">
        <v>19</v>
      </c>
      <c r="F5" s="1">
        <v>50</v>
      </c>
      <c r="G5" s="1" t="str">
        <f t="shared" ref="G5:G68" si="4">"获得奖励："&amp;J5&amp;"个钻石"</f>
        <v>获得奖励：5个钻石</v>
      </c>
      <c r="H5" s="1" t="str">
        <f t="shared" si="3"/>
        <v>{"1002":5}</v>
      </c>
      <c r="I5" s="1">
        <v>3</v>
      </c>
      <c r="J5">
        <v>5</v>
      </c>
      <c r="L5">
        <v>1002</v>
      </c>
    </row>
    <row r="6" spans="1:12">
      <c r="A6" s="1">
        <f t="shared" si="0"/>
        <v>4</v>
      </c>
      <c r="B6" s="2" t="str">
        <f t="shared" si="1"/>
        <v>累计合成100次</v>
      </c>
      <c r="C6" s="1">
        <v>1</v>
      </c>
      <c r="D6" s="1">
        <f t="shared" si="2"/>
        <v>5</v>
      </c>
      <c r="E6" s="1" t="s">
        <v>19</v>
      </c>
      <c r="F6" s="1">
        <v>100</v>
      </c>
      <c r="G6" s="1" t="str">
        <f t="shared" si="4"/>
        <v>获得奖励：8个钻石</v>
      </c>
      <c r="H6" s="1" t="str">
        <f t="shared" si="3"/>
        <v>{"1002":8}</v>
      </c>
      <c r="I6" s="1">
        <v>4</v>
      </c>
      <c r="J6">
        <v>8</v>
      </c>
      <c r="L6">
        <v>1002</v>
      </c>
    </row>
    <row r="7" spans="1:12">
      <c r="A7" s="1">
        <f t="shared" si="0"/>
        <v>5</v>
      </c>
      <c r="B7" s="2" t="str">
        <f t="shared" si="1"/>
        <v>累计合成200次</v>
      </c>
      <c r="C7" s="1">
        <v>1</v>
      </c>
      <c r="D7" s="1">
        <f t="shared" si="2"/>
        <v>6</v>
      </c>
      <c r="E7" s="1" t="s">
        <v>19</v>
      </c>
      <c r="F7" s="1">
        <v>200</v>
      </c>
      <c r="G7" s="1" t="str">
        <f t="shared" si="4"/>
        <v>获得奖励：10个钻石</v>
      </c>
      <c r="H7" s="1" t="str">
        <f t="shared" si="3"/>
        <v>{"1002":10}</v>
      </c>
      <c r="I7" s="1">
        <v>5</v>
      </c>
      <c r="J7">
        <v>10</v>
      </c>
      <c r="L7">
        <v>1002</v>
      </c>
    </row>
    <row r="8" spans="1:12">
      <c r="A8" s="1">
        <f t="shared" si="0"/>
        <v>6</v>
      </c>
      <c r="B8" s="2" t="str">
        <f t="shared" si="1"/>
        <v>累计合成500次</v>
      </c>
      <c r="C8" s="1">
        <v>1</v>
      </c>
      <c r="D8" s="1">
        <f t="shared" si="2"/>
        <v>7</v>
      </c>
      <c r="E8" s="1" t="s">
        <v>19</v>
      </c>
      <c r="F8" s="1">
        <v>500</v>
      </c>
      <c r="G8" s="1" t="str">
        <f t="shared" si="4"/>
        <v>获得奖励：15个钻石</v>
      </c>
      <c r="H8" s="1" t="str">
        <f t="shared" si="3"/>
        <v>{"1002":15}</v>
      </c>
      <c r="I8" s="1">
        <v>6</v>
      </c>
      <c r="J8">
        <v>15</v>
      </c>
      <c r="L8">
        <v>1002</v>
      </c>
    </row>
    <row r="9" spans="1:12">
      <c r="A9" s="1">
        <f t="shared" si="0"/>
        <v>7</v>
      </c>
      <c r="B9" s="2" t="str">
        <f t="shared" si="1"/>
        <v>累计合成1000次</v>
      </c>
      <c r="C9" s="1">
        <v>1</v>
      </c>
      <c r="D9" s="1">
        <f t="shared" si="2"/>
        <v>8</v>
      </c>
      <c r="E9" s="1" t="s">
        <v>19</v>
      </c>
      <c r="F9" s="1">
        <v>1000</v>
      </c>
      <c r="G9" s="1" t="str">
        <f t="shared" si="4"/>
        <v>获得奖励：20个钻石</v>
      </c>
      <c r="H9" s="1" t="str">
        <f t="shared" si="3"/>
        <v>{"1002":20}</v>
      </c>
      <c r="I9" s="1">
        <v>7</v>
      </c>
      <c r="J9">
        <v>20</v>
      </c>
      <c r="L9">
        <v>1002</v>
      </c>
    </row>
    <row r="10" spans="1:12">
      <c r="A10" s="1">
        <f t="shared" si="0"/>
        <v>8</v>
      </c>
      <c r="B10" s="2" t="str">
        <f t="shared" si="1"/>
        <v>累计合成2000次</v>
      </c>
      <c r="C10" s="1">
        <v>1</v>
      </c>
      <c r="D10" s="1">
        <f t="shared" si="2"/>
        <v>9</v>
      </c>
      <c r="E10" s="1" t="s">
        <v>19</v>
      </c>
      <c r="F10" s="1">
        <v>2000</v>
      </c>
      <c r="G10" s="1" t="str">
        <f t="shared" si="4"/>
        <v>获得奖励：20个钻石</v>
      </c>
      <c r="H10" s="1" t="str">
        <f t="shared" si="3"/>
        <v>{"1002":20}</v>
      </c>
      <c r="I10" s="1">
        <v>8</v>
      </c>
      <c r="J10">
        <v>20</v>
      </c>
      <c r="L10">
        <v>1002</v>
      </c>
    </row>
    <row r="11" spans="1:12">
      <c r="A11" s="1">
        <f t="shared" si="0"/>
        <v>9</v>
      </c>
      <c r="B11" s="2" t="str">
        <f t="shared" si="1"/>
        <v>累计合成5000次</v>
      </c>
      <c r="C11" s="1">
        <v>1</v>
      </c>
      <c r="D11" s="1">
        <f t="shared" si="2"/>
        <v>10</v>
      </c>
      <c r="E11" s="1" t="s">
        <v>19</v>
      </c>
      <c r="F11" s="1">
        <v>5000</v>
      </c>
      <c r="G11" s="1" t="str">
        <f t="shared" si="4"/>
        <v>获得奖励：20个钻石</v>
      </c>
      <c r="H11" s="1" t="str">
        <f t="shared" si="3"/>
        <v>{"1002":20}</v>
      </c>
      <c r="I11" s="1">
        <v>9</v>
      </c>
      <c r="J11">
        <v>20</v>
      </c>
      <c r="L11">
        <v>1002</v>
      </c>
    </row>
    <row r="12" spans="1:12">
      <c r="A12" s="1">
        <f t="shared" si="0"/>
        <v>10</v>
      </c>
      <c r="B12" s="2" t="str">
        <f t="shared" si="1"/>
        <v>累计合成10000次</v>
      </c>
      <c r="C12" s="1">
        <v>1</v>
      </c>
      <c r="D12" s="1">
        <f t="shared" si="2"/>
        <v>11</v>
      </c>
      <c r="E12" s="1" t="s">
        <v>19</v>
      </c>
      <c r="F12" s="1">
        <v>10000</v>
      </c>
      <c r="G12" s="1" t="str">
        <f t="shared" si="4"/>
        <v>获得奖励：20个钻石</v>
      </c>
      <c r="H12" s="1" t="str">
        <f t="shared" si="3"/>
        <v>{"1002":20}</v>
      </c>
      <c r="I12" s="1">
        <v>10</v>
      </c>
      <c r="J12">
        <v>20</v>
      </c>
      <c r="L12">
        <v>1002</v>
      </c>
    </row>
    <row r="13" spans="1:12">
      <c r="A13" s="1">
        <f t="shared" si="0"/>
        <v>11</v>
      </c>
      <c r="B13" s="2" t="str">
        <f t="shared" si="1"/>
        <v>累计合成50000次</v>
      </c>
      <c r="C13" s="1">
        <v>1</v>
      </c>
      <c r="D13" s="1">
        <f t="shared" si="2"/>
        <v>12</v>
      </c>
      <c r="E13" s="1" t="s">
        <v>19</v>
      </c>
      <c r="F13" s="1">
        <v>50000</v>
      </c>
      <c r="G13" s="1" t="str">
        <f t="shared" si="4"/>
        <v>获得奖励：20个钻石</v>
      </c>
      <c r="H13" s="1" t="str">
        <f t="shared" si="3"/>
        <v>{"1002":20}</v>
      </c>
      <c r="I13" s="1">
        <v>11</v>
      </c>
      <c r="J13">
        <v>20</v>
      </c>
      <c r="L13">
        <v>1002</v>
      </c>
    </row>
    <row r="14" spans="1:12">
      <c r="A14" s="1">
        <f t="shared" si="0"/>
        <v>12</v>
      </c>
      <c r="B14" s="2" t="str">
        <f t="shared" si="1"/>
        <v>累计合成100000次</v>
      </c>
      <c r="C14" s="1">
        <v>1</v>
      </c>
      <c r="D14" s="1">
        <f t="shared" si="2"/>
        <v>13</v>
      </c>
      <c r="E14" s="1" t="s">
        <v>19</v>
      </c>
      <c r="F14" s="1">
        <v>100000</v>
      </c>
      <c r="G14" s="1" t="str">
        <f t="shared" si="4"/>
        <v>获得奖励：20个钻石</v>
      </c>
      <c r="H14" s="1" t="str">
        <f t="shared" si="3"/>
        <v>{"1002":20}</v>
      </c>
      <c r="I14" s="1">
        <v>12</v>
      </c>
      <c r="J14">
        <v>20</v>
      </c>
      <c r="L14">
        <v>1002</v>
      </c>
    </row>
    <row r="15" spans="1:12">
      <c r="A15" s="1">
        <f t="shared" si="0"/>
        <v>13</v>
      </c>
      <c r="B15" s="2" t="str">
        <f t="shared" si="1"/>
        <v>累计合成200000次</v>
      </c>
      <c r="C15" s="1">
        <v>1</v>
      </c>
      <c r="D15" s="1">
        <f t="shared" si="2"/>
        <v>14</v>
      </c>
      <c r="E15" s="1" t="s">
        <v>19</v>
      </c>
      <c r="F15" s="1">
        <v>200000</v>
      </c>
      <c r="G15" s="1" t="str">
        <f t="shared" si="4"/>
        <v>获得奖励：20个钻石</v>
      </c>
      <c r="H15" s="1" t="str">
        <f t="shared" si="3"/>
        <v>{"1002":20}</v>
      </c>
      <c r="I15" s="1">
        <v>13</v>
      </c>
      <c r="J15">
        <v>20</v>
      </c>
      <c r="L15">
        <v>1002</v>
      </c>
    </row>
    <row r="16" spans="1:12">
      <c r="A16" s="1">
        <f t="shared" si="0"/>
        <v>14</v>
      </c>
      <c r="B16" s="2" t="str">
        <f t="shared" si="1"/>
        <v>累计合成500000次</v>
      </c>
      <c r="C16" s="1">
        <v>1</v>
      </c>
      <c r="D16" s="1">
        <v>0</v>
      </c>
      <c r="E16" s="1" t="s">
        <v>19</v>
      </c>
      <c r="F16" s="1">
        <v>500000</v>
      </c>
      <c r="G16" s="1" t="str">
        <f t="shared" si="4"/>
        <v>获得奖励：20个钻石</v>
      </c>
      <c r="H16" s="1" t="str">
        <f t="shared" si="3"/>
        <v>{"1002":20}</v>
      </c>
      <c r="I16" s="1">
        <v>14</v>
      </c>
      <c r="J16">
        <v>20</v>
      </c>
      <c r="L16">
        <v>1002</v>
      </c>
    </row>
    <row r="17" spans="1:12">
      <c r="A17" s="1">
        <f t="shared" si="0"/>
        <v>15</v>
      </c>
      <c r="B17" s="2" t="str">
        <f>"累计合成"&amp;K17&amp;"级植物"</f>
        <v>累计合成2级植物</v>
      </c>
      <c r="C17" s="1">
        <v>6</v>
      </c>
      <c r="D17" s="1">
        <f>A18</f>
        <v>16</v>
      </c>
      <c r="E17" s="1" t="str">
        <f>"{"&amp;$K$3&amp;"level"&amp;$K$3&amp;":"&amp;K17&amp;"}"</f>
        <v>{"level":2}</v>
      </c>
      <c r="F17" s="1">
        <v>1</v>
      </c>
      <c r="G17" s="1" t="str">
        <f t="shared" si="4"/>
        <v>获得奖励：2个钻石</v>
      </c>
      <c r="H17" s="1" t="str">
        <f t="shared" si="3"/>
        <v>{"1002":2}</v>
      </c>
      <c r="I17" s="1">
        <v>1</v>
      </c>
      <c r="J17">
        <v>2</v>
      </c>
      <c r="K17" s="3">
        <v>2</v>
      </c>
      <c r="L17">
        <v>1002</v>
      </c>
    </row>
    <row r="18" spans="1:12">
      <c r="A18" s="1">
        <f t="shared" si="0"/>
        <v>16</v>
      </c>
      <c r="B18" s="2" t="str">
        <f t="shared" ref="B18:B52" si="5">"累计合成"&amp;K18&amp;"级植物"</f>
        <v>累计合成3级植物</v>
      </c>
      <c r="C18" s="1">
        <v>6</v>
      </c>
      <c r="D18" s="1">
        <f t="shared" ref="D18:D51" si="6">A19</f>
        <v>17</v>
      </c>
      <c r="E18" s="1" t="str">
        <f t="shared" ref="E18:E52" si="7">"{"&amp;$K$3&amp;"level"&amp;$K$3&amp;":"&amp;K18&amp;"}"</f>
        <v>{"level":3}</v>
      </c>
      <c r="F18" s="1">
        <v>1</v>
      </c>
      <c r="G18" s="1" t="str">
        <f t="shared" si="4"/>
        <v>获得奖励：3个钻石</v>
      </c>
      <c r="H18" s="1" t="str">
        <f t="shared" si="3"/>
        <v>{"1002":3}</v>
      </c>
      <c r="I18" s="1">
        <v>2</v>
      </c>
      <c r="J18">
        <v>3</v>
      </c>
      <c r="K18" s="3">
        <v>3</v>
      </c>
      <c r="L18">
        <v>1002</v>
      </c>
    </row>
    <row r="19" spans="1:12">
      <c r="A19" s="1">
        <f t="shared" si="0"/>
        <v>17</v>
      </c>
      <c r="B19" s="2" t="str">
        <f t="shared" si="5"/>
        <v>累计合成4级植物</v>
      </c>
      <c r="C19" s="1">
        <v>6</v>
      </c>
      <c r="D19" s="1">
        <f t="shared" si="6"/>
        <v>18</v>
      </c>
      <c r="E19" s="1" t="str">
        <f t="shared" si="7"/>
        <v>{"level":4}</v>
      </c>
      <c r="F19" s="1">
        <v>1</v>
      </c>
      <c r="G19" s="1" t="str">
        <f t="shared" si="4"/>
        <v>获得奖励：5个钻石</v>
      </c>
      <c r="H19" s="1" t="str">
        <f t="shared" si="3"/>
        <v>{"1002":5}</v>
      </c>
      <c r="I19" s="1">
        <v>3</v>
      </c>
      <c r="J19">
        <v>5</v>
      </c>
      <c r="K19" s="3">
        <v>4</v>
      </c>
      <c r="L19">
        <v>1002</v>
      </c>
    </row>
    <row r="20" spans="1:12">
      <c r="A20" s="1">
        <f t="shared" si="0"/>
        <v>18</v>
      </c>
      <c r="B20" s="2" t="str">
        <f t="shared" si="5"/>
        <v>累计合成5级植物</v>
      </c>
      <c r="C20" s="1">
        <v>6</v>
      </c>
      <c r="D20" s="1">
        <f t="shared" si="6"/>
        <v>19</v>
      </c>
      <c r="E20" s="1" t="str">
        <f t="shared" si="7"/>
        <v>{"level":5}</v>
      </c>
      <c r="F20" s="1">
        <v>1</v>
      </c>
      <c r="G20" s="1" t="str">
        <f t="shared" si="4"/>
        <v>获得奖励：8个钻石</v>
      </c>
      <c r="H20" s="1" t="str">
        <f t="shared" si="3"/>
        <v>{"1002":8}</v>
      </c>
      <c r="I20" s="1">
        <v>4</v>
      </c>
      <c r="J20">
        <v>8</v>
      </c>
      <c r="K20" s="3">
        <v>5</v>
      </c>
      <c r="L20">
        <v>1002</v>
      </c>
    </row>
    <row r="21" spans="1:12">
      <c r="A21" s="1">
        <f t="shared" si="0"/>
        <v>19</v>
      </c>
      <c r="B21" s="2" t="str">
        <f t="shared" si="5"/>
        <v>累计合成6级植物</v>
      </c>
      <c r="C21" s="1">
        <v>6</v>
      </c>
      <c r="D21" s="1">
        <f t="shared" si="6"/>
        <v>20</v>
      </c>
      <c r="E21" s="1" t="str">
        <f t="shared" si="7"/>
        <v>{"level":6}</v>
      </c>
      <c r="F21" s="1">
        <v>1</v>
      </c>
      <c r="G21" s="1" t="str">
        <f t="shared" si="4"/>
        <v>获得奖励：10个钻石</v>
      </c>
      <c r="H21" s="1" t="str">
        <f t="shared" si="3"/>
        <v>{"1002":10}</v>
      </c>
      <c r="I21" s="1">
        <v>5</v>
      </c>
      <c r="J21">
        <v>10</v>
      </c>
      <c r="K21" s="3">
        <v>6</v>
      </c>
      <c r="L21">
        <v>1002</v>
      </c>
    </row>
    <row r="22" spans="1:12">
      <c r="A22" s="1">
        <f t="shared" si="0"/>
        <v>20</v>
      </c>
      <c r="B22" s="2" t="str">
        <f t="shared" si="5"/>
        <v>累计合成7级植物</v>
      </c>
      <c r="C22" s="1">
        <v>6</v>
      </c>
      <c r="D22" s="1">
        <f t="shared" si="6"/>
        <v>21</v>
      </c>
      <c r="E22" s="1" t="str">
        <f t="shared" si="7"/>
        <v>{"level":7}</v>
      </c>
      <c r="F22" s="1">
        <v>1</v>
      </c>
      <c r="G22" s="1" t="str">
        <f t="shared" si="4"/>
        <v>获得奖励：15个钻石</v>
      </c>
      <c r="H22" s="1" t="str">
        <f t="shared" si="3"/>
        <v>{"1002":15}</v>
      </c>
      <c r="I22" s="1">
        <v>6</v>
      </c>
      <c r="J22">
        <v>15</v>
      </c>
      <c r="K22" s="3">
        <v>7</v>
      </c>
      <c r="L22">
        <v>1002</v>
      </c>
    </row>
    <row r="23" spans="1:12">
      <c r="A23" s="1">
        <f t="shared" si="0"/>
        <v>21</v>
      </c>
      <c r="B23" s="2" t="str">
        <f t="shared" si="5"/>
        <v>累计合成8级植物</v>
      </c>
      <c r="C23" s="1">
        <v>6</v>
      </c>
      <c r="D23" s="1">
        <f t="shared" si="6"/>
        <v>22</v>
      </c>
      <c r="E23" s="1" t="str">
        <f t="shared" si="7"/>
        <v>{"level":8}</v>
      </c>
      <c r="F23" s="1">
        <v>1</v>
      </c>
      <c r="G23" s="1" t="str">
        <f t="shared" si="4"/>
        <v>获得奖励：20个钻石</v>
      </c>
      <c r="H23" s="1" t="str">
        <f t="shared" si="3"/>
        <v>{"1002":20}</v>
      </c>
      <c r="I23" s="1">
        <v>7</v>
      </c>
      <c r="J23">
        <v>20</v>
      </c>
      <c r="K23" s="3">
        <v>8</v>
      </c>
      <c r="L23">
        <v>1002</v>
      </c>
    </row>
    <row r="24" spans="1:12">
      <c r="A24" s="1">
        <f t="shared" si="0"/>
        <v>22</v>
      </c>
      <c r="B24" s="2" t="str">
        <f t="shared" si="5"/>
        <v>累计合成9级植物</v>
      </c>
      <c r="C24" s="1">
        <v>6</v>
      </c>
      <c r="D24" s="1">
        <f t="shared" si="6"/>
        <v>23</v>
      </c>
      <c r="E24" s="1" t="str">
        <f t="shared" si="7"/>
        <v>{"level":9}</v>
      </c>
      <c r="F24" s="1">
        <v>1</v>
      </c>
      <c r="G24" s="1" t="str">
        <f t="shared" si="4"/>
        <v>获得奖励：20个钻石</v>
      </c>
      <c r="H24" s="1" t="str">
        <f t="shared" si="3"/>
        <v>{"1002":20}</v>
      </c>
      <c r="I24" s="1">
        <v>8</v>
      </c>
      <c r="J24">
        <v>20</v>
      </c>
      <c r="K24" s="3">
        <v>9</v>
      </c>
      <c r="L24">
        <v>1002</v>
      </c>
    </row>
    <row r="25" spans="1:12">
      <c r="A25" s="1">
        <f t="shared" si="0"/>
        <v>23</v>
      </c>
      <c r="B25" s="2" t="str">
        <f t="shared" si="5"/>
        <v>累计合成10级植物</v>
      </c>
      <c r="C25" s="1">
        <v>6</v>
      </c>
      <c r="D25" s="1">
        <f t="shared" si="6"/>
        <v>24</v>
      </c>
      <c r="E25" s="1" t="str">
        <f t="shared" si="7"/>
        <v>{"level":10}</v>
      </c>
      <c r="F25" s="1">
        <v>1</v>
      </c>
      <c r="G25" s="1" t="str">
        <f t="shared" si="4"/>
        <v>获得奖励：20个钻石</v>
      </c>
      <c r="H25" s="1" t="str">
        <f t="shared" si="3"/>
        <v>{"1002":20}</v>
      </c>
      <c r="I25" s="1">
        <v>9</v>
      </c>
      <c r="J25">
        <v>20</v>
      </c>
      <c r="K25" s="3">
        <v>10</v>
      </c>
      <c r="L25">
        <v>1002</v>
      </c>
    </row>
    <row r="26" spans="1:12">
      <c r="A26" s="1">
        <f t="shared" si="0"/>
        <v>24</v>
      </c>
      <c r="B26" s="2" t="str">
        <f t="shared" si="5"/>
        <v>累计合成11级植物</v>
      </c>
      <c r="C26" s="1">
        <v>6</v>
      </c>
      <c r="D26" s="1">
        <f t="shared" si="6"/>
        <v>25</v>
      </c>
      <c r="E26" s="1" t="str">
        <f t="shared" si="7"/>
        <v>{"level":11}</v>
      </c>
      <c r="F26" s="1">
        <v>1</v>
      </c>
      <c r="G26" s="1" t="str">
        <f t="shared" si="4"/>
        <v>获得奖励：20个钻石</v>
      </c>
      <c r="H26" s="1" t="str">
        <f t="shared" si="3"/>
        <v>{"1002":20}</v>
      </c>
      <c r="I26" s="1">
        <v>10</v>
      </c>
      <c r="J26">
        <v>20</v>
      </c>
      <c r="K26" s="3">
        <v>11</v>
      </c>
      <c r="L26">
        <v>1002</v>
      </c>
    </row>
    <row r="27" spans="1:12">
      <c r="A27" s="1">
        <f t="shared" si="0"/>
        <v>25</v>
      </c>
      <c r="B27" s="2" t="str">
        <f t="shared" si="5"/>
        <v>累计合成12级植物</v>
      </c>
      <c r="C27" s="1">
        <v>6</v>
      </c>
      <c r="D27" s="1">
        <f t="shared" si="6"/>
        <v>26</v>
      </c>
      <c r="E27" s="1" t="str">
        <f t="shared" si="7"/>
        <v>{"level":12}</v>
      </c>
      <c r="F27" s="1">
        <v>1</v>
      </c>
      <c r="G27" s="1" t="str">
        <f t="shared" si="4"/>
        <v>获得奖励：20个钻石</v>
      </c>
      <c r="H27" s="1" t="str">
        <f t="shared" si="3"/>
        <v>{"1002":20}</v>
      </c>
      <c r="I27" s="1">
        <v>11</v>
      </c>
      <c r="J27">
        <v>20</v>
      </c>
      <c r="K27" s="3">
        <v>12</v>
      </c>
      <c r="L27">
        <v>1002</v>
      </c>
    </row>
    <row r="28" spans="1:12">
      <c r="A28" s="1">
        <f t="shared" si="0"/>
        <v>26</v>
      </c>
      <c r="B28" s="2" t="str">
        <f t="shared" si="5"/>
        <v>累计合成13级植物</v>
      </c>
      <c r="C28" s="1">
        <v>6</v>
      </c>
      <c r="D28" s="1">
        <f t="shared" si="6"/>
        <v>27</v>
      </c>
      <c r="E28" s="1" t="str">
        <f t="shared" si="7"/>
        <v>{"level":13}</v>
      </c>
      <c r="F28" s="1">
        <v>1</v>
      </c>
      <c r="G28" s="1" t="str">
        <f t="shared" si="4"/>
        <v>获得奖励：20个钻石</v>
      </c>
      <c r="H28" s="1" t="str">
        <f t="shared" si="3"/>
        <v>{"1002":20}</v>
      </c>
      <c r="I28" s="1">
        <v>12</v>
      </c>
      <c r="J28">
        <v>20</v>
      </c>
      <c r="K28" s="3">
        <v>13</v>
      </c>
      <c r="L28">
        <v>1002</v>
      </c>
    </row>
    <row r="29" spans="1:12">
      <c r="A29" s="1">
        <f t="shared" si="0"/>
        <v>27</v>
      </c>
      <c r="B29" s="2" t="str">
        <f t="shared" si="5"/>
        <v>累计合成14级植物</v>
      </c>
      <c r="C29" s="1">
        <v>6</v>
      </c>
      <c r="D29" s="1">
        <f t="shared" si="6"/>
        <v>28</v>
      </c>
      <c r="E29" s="1" t="str">
        <f t="shared" si="7"/>
        <v>{"level":14}</v>
      </c>
      <c r="F29" s="1">
        <v>1</v>
      </c>
      <c r="G29" s="1" t="str">
        <f t="shared" si="4"/>
        <v>获得奖励：20个钻石</v>
      </c>
      <c r="H29" s="1" t="str">
        <f t="shared" si="3"/>
        <v>{"1002":20}</v>
      </c>
      <c r="I29" s="1">
        <v>13</v>
      </c>
      <c r="J29">
        <v>20</v>
      </c>
      <c r="K29" s="3">
        <v>14</v>
      </c>
      <c r="L29">
        <v>1002</v>
      </c>
    </row>
    <row r="30" spans="1:12">
      <c r="A30" s="1">
        <f t="shared" si="0"/>
        <v>28</v>
      </c>
      <c r="B30" s="2" t="str">
        <f t="shared" si="5"/>
        <v>累计合成15级植物</v>
      </c>
      <c r="C30" s="1">
        <v>6</v>
      </c>
      <c r="D30" s="1">
        <f t="shared" si="6"/>
        <v>29</v>
      </c>
      <c r="E30" s="1" t="str">
        <f t="shared" si="7"/>
        <v>{"level":15}</v>
      </c>
      <c r="F30" s="1">
        <v>1</v>
      </c>
      <c r="G30" s="1" t="str">
        <f t="shared" si="4"/>
        <v>获得奖励：20个钻石</v>
      </c>
      <c r="H30" s="1" t="str">
        <f t="shared" si="3"/>
        <v>{"1002":20}</v>
      </c>
      <c r="I30" s="1">
        <v>14</v>
      </c>
      <c r="J30">
        <v>20</v>
      </c>
      <c r="K30" s="3">
        <v>15</v>
      </c>
      <c r="L30">
        <v>1002</v>
      </c>
    </row>
    <row r="31" spans="1:12">
      <c r="A31" s="1">
        <f t="shared" si="0"/>
        <v>29</v>
      </c>
      <c r="B31" s="2" t="str">
        <f t="shared" si="5"/>
        <v>累计合成16级植物</v>
      </c>
      <c r="C31" s="1">
        <v>6</v>
      </c>
      <c r="D31" s="1">
        <f t="shared" si="6"/>
        <v>30</v>
      </c>
      <c r="E31" s="1" t="str">
        <f t="shared" si="7"/>
        <v>{"level":16}</v>
      </c>
      <c r="F31" s="1">
        <v>1</v>
      </c>
      <c r="G31" s="1" t="str">
        <f t="shared" si="4"/>
        <v>获得奖励：20个钻石</v>
      </c>
      <c r="H31" s="1" t="str">
        <f t="shared" si="3"/>
        <v>{"1002":20}</v>
      </c>
      <c r="I31" s="1">
        <v>15</v>
      </c>
      <c r="J31">
        <v>20</v>
      </c>
      <c r="K31" s="3">
        <v>16</v>
      </c>
      <c r="L31">
        <v>1002</v>
      </c>
    </row>
    <row r="32" spans="1:12">
      <c r="A32" s="1">
        <f t="shared" si="0"/>
        <v>30</v>
      </c>
      <c r="B32" s="2" t="str">
        <f t="shared" si="5"/>
        <v>累计合成17级植物</v>
      </c>
      <c r="C32" s="1">
        <v>6</v>
      </c>
      <c r="D32" s="1">
        <f t="shared" si="6"/>
        <v>31</v>
      </c>
      <c r="E32" s="1" t="str">
        <f t="shared" si="7"/>
        <v>{"level":17}</v>
      </c>
      <c r="F32" s="1">
        <v>1</v>
      </c>
      <c r="G32" s="1" t="str">
        <f t="shared" si="4"/>
        <v>获得奖励：20个钻石</v>
      </c>
      <c r="H32" s="1" t="str">
        <f t="shared" si="3"/>
        <v>{"1002":20}</v>
      </c>
      <c r="I32" s="1">
        <v>16</v>
      </c>
      <c r="J32">
        <v>20</v>
      </c>
      <c r="K32" s="3">
        <v>17</v>
      </c>
      <c r="L32">
        <v>1002</v>
      </c>
    </row>
    <row r="33" spans="1:12">
      <c r="A33" s="1">
        <f t="shared" si="0"/>
        <v>31</v>
      </c>
      <c r="B33" s="2" t="str">
        <f t="shared" si="5"/>
        <v>累计合成18级植物</v>
      </c>
      <c r="C33" s="1">
        <v>6</v>
      </c>
      <c r="D33" s="1">
        <f t="shared" si="6"/>
        <v>32</v>
      </c>
      <c r="E33" s="1" t="str">
        <f t="shared" si="7"/>
        <v>{"level":18}</v>
      </c>
      <c r="F33" s="1">
        <v>1</v>
      </c>
      <c r="G33" s="1" t="str">
        <f t="shared" si="4"/>
        <v>获得奖励：20个钻石</v>
      </c>
      <c r="H33" s="1" t="str">
        <f t="shared" si="3"/>
        <v>{"1002":20}</v>
      </c>
      <c r="I33" s="1">
        <v>17</v>
      </c>
      <c r="J33">
        <v>20</v>
      </c>
      <c r="K33" s="3">
        <v>18</v>
      </c>
      <c r="L33">
        <v>1002</v>
      </c>
    </row>
    <row r="34" spans="1:12">
      <c r="A34" s="1">
        <f t="shared" si="0"/>
        <v>32</v>
      </c>
      <c r="B34" s="2" t="str">
        <f t="shared" si="5"/>
        <v>累计合成19级植物</v>
      </c>
      <c r="C34" s="1">
        <v>6</v>
      </c>
      <c r="D34" s="1">
        <f t="shared" si="6"/>
        <v>33</v>
      </c>
      <c r="E34" s="1" t="str">
        <f t="shared" si="7"/>
        <v>{"level":19}</v>
      </c>
      <c r="F34" s="1">
        <v>1</v>
      </c>
      <c r="G34" s="1" t="str">
        <f t="shared" si="4"/>
        <v>获得奖励：20个钻石</v>
      </c>
      <c r="H34" s="1" t="str">
        <f t="shared" si="3"/>
        <v>{"1002":20}</v>
      </c>
      <c r="I34" s="1">
        <v>18</v>
      </c>
      <c r="J34">
        <v>20</v>
      </c>
      <c r="K34" s="3">
        <v>19</v>
      </c>
      <c r="L34">
        <v>1002</v>
      </c>
    </row>
    <row r="35" spans="1:12">
      <c r="A35" s="1">
        <f t="shared" si="0"/>
        <v>33</v>
      </c>
      <c r="B35" s="2" t="str">
        <f t="shared" si="5"/>
        <v>累计合成20级植物</v>
      </c>
      <c r="C35" s="1">
        <v>6</v>
      </c>
      <c r="D35" s="1">
        <f t="shared" si="6"/>
        <v>34</v>
      </c>
      <c r="E35" s="1" t="str">
        <f t="shared" si="7"/>
        <v>{"level":20}</v>
      </c>
      <c r="F35" s="1">
        <v>1</v>
      </c>
      <c r="G35" s="1" t="str">
        <f t="shared" si="4"/>
        <v>获得奖励：20个钻石</v>
      </c>
      <c r="H35" s="1" t="str">
        <f t="shared" si="3"/>
        <v>{"1002":20}</v>
      </c>
      <c r="I35" s="1">
        <v>19</v>
      </c>
      <c r="J35">
        <v>20</v>
      </c>
      <c r="K35" s="3">
        <v>20</v>
      </c>
      <c r="L35">
        <v>1002</v>
      </c>
    </row>
    <row r="36" spans="1:12">
      <c r="A36" s="1">
        <f t="shared" si="0"/>
        <v>34</v>
      </c>
      <c r="B36" s="2" t="str">
        <f t="shared" si="5"/>
        <v>累计合成21级植物</v>
      </c>
      <c r="C36" s="1">
        <v>6</v>
      </c>
      <c r="D36" s="1">
        <f t="shared" si="6"/>
        <v>35</v>
      </c>
      <c r="E36" s="1" t="str">
        <f t="shared" si="7"/>
        <v>{"level":21}</v>
      </c>
      <c r="F36" s="1">
        <v>1</v>
      </c>
      <c r="G36" s="1" t="str">
        <f t="shared" si="4"/>
        <v>获得奖励：20个钻石</v>
      </c>
      <c r="H36" s="1" t="str">
        <f t="shared" si="3"/>
        <v>{"1002":20}</v>
      </c>
      <c r="I36" s="1">
        <v>20</v>
      </c>
      <c r="J36">
        <v>20</v>
      </c>
      <c r="K36" s="3">
        <v>21</v>
      </c>
      <c r="L36">
        <v>1002</v>
      </c>
    </row>
    <row r="37" spans="1:12">
      <c r="A37" s="1">
        <f t="shared" si="0"/>
        <v>35</v>
      </c>
      <c r="B37" s="2" t="str">
        <f t="shared" si="5"/>
        <v>累计合成22级植物</v>
      </c>
      <c r="C37" s="1">
        <v>6</v>
      </c>
      <c r="D37" s="1">
        <f t="shared" si="6"/>
        <v>36</v>
      </c>
      <c r="E37" s="1" t="str">
        <f t="shared" si="7"/>
        <v>{"level":22}</v>
      </c>
      <c r="F37" s="1">
        <v>1</v>
      </c>
      <c r="G37" s="1" t="str">
        <f t="shared" si="4"/>
        <v>获得奖励：20个钻石</v>
      </c>
      <c r="H37" s="1" t="str">
        <f t="shared" si="3"/>
        <v>{"1002":20}</v>
      </c>
      <c r="I37" s="1">
        <v>21</v>
      </c>
      <c r="J37">
        <v>20</v>
      </c>
      <c r="K37" s="3">
        <v>22</v>
      </c>
      <c r="L37">
        <v>1002</v>
      </c>
    </row>
    <row r="38" spans="1:12">
      <c r="A38" s="1">
        <f t="shared" si="0"/>
        <v>36</v>
      </c>
      <c r="B38" s="2" t="str">
        <f t="shared" si="5"/>
        <v>累计合成23级植物</v>
      </c>
      <c r="C38" s="1">
        <v>6</v>
      </c>
      <c r="D38" s="1">
        <f t="shared" si="6"/>
        <v>37</v>
      </c>
      <c r="E38" s="1" t="str">
        <f t="shared" si="7"/>
        <v>{"level":23}</v>
      </c>
      <c r="F38" s="1">
        <v>1</v>
      </c>
      <c r="G38" s="1" t="str">
        <f t="shared" si="4"/>
        <v>获得奖励：20个钻石</v>
      </c>
      <c r="H38" s="1" t="str">
        <f t="shared" si="3"/>
        <v>{"1002":20}</v>
      </c>
      <c r="I38" s="1">
        <v>22</v>
      </c>
      <c r="J38">
        <v>20</v>
      </c>
      <c r="K38" s="3">
        <v>23</v>
      </c>
      <c r="L38">
        <v>1002</v>
      </c>
    </row>
    <row r="39" spans="1:12">
      <c r="A39" s="1">
        <f t="shared" si="0"/>
        <v>37</v>
      </c>
      <c r="B39" s="2" t="str">
        <f t="shared" si="5"/>
        <v>累计合成24级植物</v>
      </c>
      <c r="C39" s="1">
        <v>6</v>
      </c>
      <c r="D39" s="1">
        <f t="shared" si="6"/>
        <v>38</v>
      </c>
      <c r="E39" s="1" t="str">
        <f t="shared" si="7"/>
        <v>{"level":24}</v>
      </c>
      <c r="F39" s="1">
        <v>1</v>
      </c>
      <c r="G39" s="1" t="str">
        <f t="shared" si="4"/>
        <v>获得奖励：20个钻石</v>
      </c>
      <c r="H39" s="1" t="str">
        <f t="shared" si="3"/>
        <v>{"1002":20}</v>
      </c>
      <c r="I39" s="1">
        <v>23</v>
      </c>
      <c r="J39">
        <v>20</v>
      </c>
      <c r="K39" s="3">
        <v>24</v>
      </c>
      <c r="L39">
        <v>1002</v>
      </c>
    </row>
    <row r="40" spans="1:12">
      <c r="A40" s="1">
        <f t="shared" si="0"/>
        <v>38</v>
      </c>
      <c r="B40" s="2" t="str">
        <f t="shared" si="5"/>
        <v>累计合成25级植物</v>
      </c>
      <c r="C40" s="1">
        <v>6</v>
      </c>
      <c r="D40" s="1">
        <f t="shared" si="6"/>
        <v>39</v>
      </c>
      <c r="E40" s="1" t="str">
        <f t="shared" si="7"/>
        <v>{"level":25}</v>
      </c>
      <c r="F40" s="1">
        <v>1</v>
      </c>
      <c r="G40" s="1" t="str">
        <f t="shared" si="4"/>
        <v>获得奖励：20个钻石</v>
      </c>
      <c r="H40" s="1" t="str">
        <f t="shared" si="3"/>
        <v>{"1002":20}</v>
      </c>
      <c r="I40" s="1">
        <v>24</v>
      </c>
      <c r="J40">
        <v>20</v>
      </c>
      <c r="K40" s="3">
        <v>25</v>
      </c>
      <c r="L40">
        <v>1002</v>
      </c>
    </row>
    <row r="41" spans="1:12">
      <c r="A41" s="1">
        <f t="shared" si="0"/>
        <v>39</v>
      </c>
      <c r="B41" s="2" t="str">
        <f t="shared" si="5"/>
        <v>累计合成26级植物</v>
      </c>
      <c r="C41" s="1">
        <v>6</v>
      </c>
      <c r="D41" s="1">
        <f t="shared" si="6"/>
        <v>40</v>
      </c>
      <c r="E41" s="1" t="str">
        <f t="shared" si="7"/>
        <v>{"level":26}</v>
      </c>
      <c r="F41" s="1">
        <v>1</v>
      </c>
      <c r="G41" s="1" t="str">
        <f t="shared" si="4"/>
        <v>获得奖励：20个钻石</v>
      </c>
      <c r="H41" s="1" t="str">
        <f t="shared" si="3"/>
        <v>{"1002":20}</v>
      </c>
      <c r="I41" s="1">
        <v>25</v>
      </c>
      <c r="J41">
        <v>20</v>
      </c>
      <c r="K41" s="3">
        <v>26</v>
      </c>
      <c r="L41">
        <v>1002</v>
      </c>
    </row>
    <row r="42" spans="1:12">
      <c r="A42" s="1">
        <f t="shared" si="0"/>
        <v>40</v>
      </c>
      <c r="B42" s="2" t="str">
        <f t="shared" si="5"/>
        <v>累计合成27级植物</v>
      </c>
      <c r="C42" s="1">
        <v>6</v>
      </c>
      <c r="D42" s="1">
        <f t="shared" si="6"/>
        <v>41</v>
      </c>
      <c r="E42" s="1" t="str">
        <f t="shared" si="7"/>
        <v>{"level":27}</v>
      </c>
      <c r="F42" s="1">
        <v>1</v>
      </c>
      <c r="G42" s="1" t="str">
        <f t="shared" si="4"/>
        <v>获得奖励：20个钻石</v>
      </c>
      <c r="H42" s="1" t="str">
        <f t="shared" si="3"/>
        <v>{"1002":20}</v>
      </c>
      <c r="I42" s="1">
        <v>26</v>
      </c>
      <c r="J42">
        <v>20</v>
      </c>
      <c r="K42" s="3">
        <v>27</v>
      </c>
      <c r="L42">
        <v>1002</v>
      </c>
    </row>
    <row r="43" spans="1:12">
      <c r="A43" s="1">
        <f t="shared" si="0"/>
        <v>41</v>
      </c>
      <c r="B43" s="2" t="str">
        <f t="shared" si="5"/>
        <v>累计合成28级植物</v>
      </c>
      <c r="C43" s="1">
        <v>6</v>
      </c>
      <c r="D43" s="1">
        <f t="shared" si="6"/>
        <v>42</v>
      </c>
      <c r="E43" s="1" t="str">
        <f t="shared" si="7"/>
        <v>{"level":28}</v>
      </c>
      <c r="F43" s="1">
        <v>1</v>
      </c>
      <c r="G43" s="1" t="str">
        <f t="shared" si="4"/>
        <v>获得奖励：20个钻石</v>
      </c>
      <c r="H43" s="1" t="str">
        <f t="shared" si="3"/>
        <v>{"1002":20}</v>
      </c>
      <c r="I43" s="1">
        <v>27</v>
      </c>
      <c r="J43">
        <v>20</v>
      </c>
      <c r="K43" s="3">
        <v>28</v>
      </c>
      <c r="L43">
        <v>1002</v>
      </c>
    </row>
    <row r="44" spans="1:12">
      <c r="A44" s="1">
        <f t="shared" si="0"/>
        <v>42</v>
      </c>
      <c r="B44" s="2" t="str">
        <f t="shared" si="5"/>
        <v>累计合成29级植物</v>
      </c>
      <c r="C44" s="1">
        <v>6</v>
      </c>
      <c r="D44" s="1">
        <f t="shared" si="6"/>
        <v>43</v>
      </c>
      <c r="E44" s="1" t="str">
        <f t="shared" si="7"/>
        <v>{"level":29}</v>
      </c>
      <c r="F44" s="1">
        <v>1</v>
      </c>
      <c r="G44" s="1" t="str">
        <f t="shared" si="4"/>
        <v>获得奖励：20个钻石</v>
      </c>
      <c r="H44" s="1" t="str">
        <f t="shared" si="3"/>
        <v>{"1002":20}</v>
      </c>
      <c r="I44" s="1">
        <v>28</v>
      </c>
      <c r="J44">
        <v>20</v>
      </c>
      <c r="K44" s="3">
        <v>29</v>
      </c>
      <c r="L44">
        <v>1002</v>
      </c>
    </row>
    <row r="45" spans="1:12">
      <c r="A45" s="1">
        <f t="shared" si="0"/>
        <v>43</v>
      </c>
      <c r="B45" s="2" t="str">
        <f t="shared" si="5"/>
        <v>累计合成30级植物</v>
      </c>
      <c r="C45" s="1">
        <v>6</v>
      </c>
      <c r="D45" s="1">
        <f t="shared" si="6"/>
        <v>44</v>
      </c>
      <c r="E45" s="1" t="str">
        <f t="shared" si="7"/>
        <v>{"level":30}</v>
      </c>
      <c r="F45" s="1">
        <v>1</v>
      </c>
      <c r="G45" s="1" t="str">
        <f t="shared" si="4"/>
        <v>获得奖励：20个钻石</v>
      </c>
      <c r="H45" s="1" t="str">
        <f t="shared" si="3"/>
        <v>{"1002":20}</v>
      </c>
      <c r="I45" s="1">
        <v>29</v>
      </c>
      <c r="J45">
        <v>20</v>
      </c>
      <c r="K45" s="3">
        <v>30</v>
      </c>
      <c r="L45">
        <v>1002</v>
      </c>
    </row>
    <row r="46" spans="1:12">
      <c r="A46" s="1">
        <f t="shared" si="0"/>
        <v>44</v>
      </c>
      <c r="B46" s="2" t="str">
        <f t="shared" si="5"/>
        <v>累计合成31级植物</v>
      </c>
      <c r="C46" s="1">
        <v>6</v>
      </c>
      <c r="D46" s="1">
        <f t="shared" si="6"/>
        <v>45</v>
      </c>
      <c r="E46" s="1" t="str">
        <f t="shared" si="7"/>
        <v>{"level":31}</v>
      </c>
      <c r="F46" s="1">
        <v>1</v>
      </c>
      <c r="G46" s="1" t="str">
        <f t="shared" si="4"/>
        <v>获得奖励：20个钻石</v>
      </c>
      <c r="H46" s="1" t="str">
        <f t="shared" si="3"/>
        <v>{"1002":20}</v>
      </c>
      <c r="I46" s="1">
        <v>30</v>
      </c>
      <c r="J46">
        <v>20</v>
      </c>
      <c r="K46" s="3">
        <v>31</v>
      </c>
      <c r="L46">
        <v>1002</v>
      </c>
    </row>
    <row r="47" spans="1:12">
      <c r="A47" s="1">
        <f t="shared" si="0"/>
        <v>45</v>
      </c>
      <c r="B47" s="2" t="str">
        <f t="shared" si="5"/>
        <v>累计合成32级植物</v>
      </c>
      <c r="C47" s="1">
        <v>6</v>
      </c>
      <c r="D47" s="1">
        <f t="shared" si="6"/>
        <v>46</v>
      </c>
      <c r="E47" s="1" t="str">
        <f t="shared" si="7"/>
        <v>{"level":32}</v>
      </c>
      <c r="F47" s="1">
        <v>1</v>
      </c>
      <c r="G47" s="1" t="str">
        <f t="shared" si="4"/>
        <v>获得奖励：20个钻石</v>
      </c>
      <c r="H47" s="1" t="str">
        <f t="shared" si="3"/>
        <v>{"1002":20}</v>
      </c>
      <c r="I47" s="1">
        <v>31</v>
      </c>
      <c r="J47">
        <v>20</v>
      </c>
      <c r="K47" s="3">
        <v>32</v>
      </c>
      <c r="L47">
        <v>1002</v>
      </c>
    </row>
    <row r="48" spans="1:12">
      <c r="A48" s="1">
        <f t="shared" si="0"/>
        <v>46</v>
      </c>
      <c r="B48" s="2" t="str">
        <f t="shared" si="5"/>
        <v>累计合成33级植物</v>
      </c>
      <c r="C48" s="1">
        <v>6</v>
      </c>
      <c r="D48" s="1">
        <f t="shared" si="6"/>
        <v>47</v>
      </c>
      <c r="E48" s="1" t="str">
        <f t="shared" si="7"/>
        <v>{"level":33}</v>
      </c>
      <c r="F48" s="1">
        <v>1</v>
      </c>
      <c r="G48" s="1" t="str">
        <f t="shared" si="4"/>
        <v>获得奖励：20个钻石</v>
      </c>
      <c r="H48" s="1" t="str">
        <f t="shared" si="3"/>
        <v>{"1002":20}</v>
      </c>
      <c r="I48" s="1">
        <v>32</v>
      </c>
      <c r="J48">
        <v>20</v>
      </c>
      <c r="K48" s="3">
        <v>33</v>
      </c>
      <c r="L48">
        <v>1002</v>
      </c>
    </row>
    <row r="49" spans="1:12">
      <c r="A49" s="1">
        <f t="shared" si="0"/>
        <v>47</v>
      </c>
      <c r="B49" s="2" t="str">
        <f t="shared" si="5"/>
        <v>累计合成34级植物</v>
      </c>
      <c r="C49" s="1">
        <v>6</v>
      </c>
      <c r="D49" s="1">
        <f t="shared" si="6"/>
        <v>48</v>
      </c>
      <c r="E49" s="1" t="str">
        <f t="shared" si="7"/>
        <v>{"level":34}</v>
      </c>
      <c r="F49" s="1">
        <v>1</v>
      </c>
      <c r="G49" s="1" t="str">
        <f t="shared" si="4"/>
        <v>获得奖励：20个钻石</v>
      </c>
      <c r="H49" s="1" t="str">
        <f t="shared" si="3"/>
        <v>{"1002":20}</v>
      </c>
      <c r="I49" s="1">
        <v>33</v>
      </c>
      <c r="J49">
        <v>20</v>
      </c>
      <c r="K49" s="3">
        <v>34</v>
      </c>
      <c r="L49">
        <v>1002</v>
      </c>
    </row>
    <row r="50" spans="1:12">
      <c r="A50" s="1">
        <f t="shared" si="0"/>
        <v>48</v>
      </c>
      <c r="B50" s="2" t="str">
        <f t="shared" si="5"/>
        <v>累计合成35级植物</v>
      </c>
      <c r="C50" s="1">
        <v>6</v>
      </c>
      <c r="D50" s="1">
        <f t="shared" si="6"/>
        <v>49</v>
      </c>
      <c r="E50" s="1" t="str">
        <f t="shared" si="7"/>
        <v>{"level":35}</v>
      </c>
      <c r="F50" s="1">
        <v>1</v>
      </c>
      <c r="G50" s="1" t="str">
        <f t="shared" si="4"/>
        <v>获得奖励：20个钻石</v>
      </c>
      <c r="H50" s="1" t="str">
        <f t="shared" si="3"/>
        <v>{"1002":20}</v>
      </c>
      <c r="I50" s="1">
        <v>34</v>
      </c>
      <c r="J50">
        <v>20</v>
      </c>
      <c r="K50" s="3">
        <v>35</v>
      </c>
      <c r="L50">
        <v>1002</v>
      </c>
    </row>
    <row r="51" spans="1:12">
      <c r="A51" s="1">
        <f t="shared" si="0"/>
        <v>49</v>
      </c>
      <c r="B51" s="2" t="str">
        <f t="shared" si="5"/>
        <v>累计合成36级植物</v>
      </c>
      <c r="C51" s="1">
        <v>6</v>
      </c>
      <c r="D51" s="1">
        <f t="shared" si="6"/>
        <v>50</v>
      </c>
      <c r="E51" s="1" t="str">
        <f t="shared" si="7"/>
        <v>{"level":36}</v>
      </c>
      <c r="F51" s="1">
        <v>1</v>
      </c>
      <c r="G51" s="1" t="str">
        <f t="shared" si="4"/>
        <v>获得奖励：20个钻石</v>
      </c>
      <c r="H51" s="1" t="str">
        <f t="shared" si="3"/>
        <v>{"1002":20}</v>
      </c>
      <c r="I51" s="1">
        <v>35</v>
      </c>
      <c r="J51">
        <v>20</v>
      </c>
      <c r="K51" s="3">
        <v>36</v>
      </c>
      <c r="L51">
        <v>1002</v>
      </c>
    </row>
    <row r="52" spans="1:12">
      <c r="A52" s="1">
        <f t="shared" si="0"/>
        <v>50</v>
      </c>
      <c r="B52" s="2" t="str">
        <f t="shared" si="5"/>
        <v>累计合成37级植物</v>
      </c>
      <c r="C52" s="1">
        <v>6</v>
      </c>
      <c r="D52" s="1">
        <v>0</v>
      </c>
      <c r="E52" s="1" t="str">
        <f t="shared" si="7"/>
        <v>{"level":37}</v>
      </c>
      <c r="F52" s="1">
        <v>1</v>
      </c>
      <c r="G52" s="1" t="str">
        <f t="shared" si="4"/>
        <v>获得奖励：20个钻石</v>
      </c>
      <c r="H52" s="1" t="str">
        <f t="shared" si="3"/>
        <v>{"1002":20}</v>
      </c>
      <c r="I52" s="1">
        <v>36</v>
      </c>
      <c r="J52">
        <v>20</v>
      </c>
      <c r="K52" s="3">
        <v>37</v>
      </c>
      <c r="L52">
        <v>1002</v>
      </c>
    </row>
    <row r="53" spans="1:12">
      <c r="A53" s="1">
        <f t="shared" si="0"/>
        <v>51</v>
      </c>
      <c r="B53" s="2" t="str">
        <f>"累计登陆"&amp;F53&amp;"次"</f>
        <v>累计登陆5次</v>
      </c>
      <c r="C53" s="1">
        <v>2</v>
      </c>
      <c r="D53" s="1">
        <f t="shared" ref="D53:D116" si="8">A54</f>
        <v>52</v>
      </c>
      <c r="E53" s="1" t="s">
        <v>15</v>
      </c>
      <c r="F53" s="1">
        <v>5</v>
      </c>
      <c r="G53" s="1" t="str">
        <f t="shared" si="4"/>
        <v>获得奖励：2个钻石</v>
      </c>
      <c r="H53" s="1" t="str">
        <f t="shared" si="3"/>
        <v>{"1002":2}</v>
      </c>
      <c r="I53" s="1">
        <v>1</v>
      </c>
      <c r="J53">
        <v>2</v>
      </c>
      <c r="L53">
        <v>1002</v>
      </c>
    </row>
    <row r="54" spans="1:12">
      <c r="A54" s="1">
        <f t="shared" si="0"/>
        <v>52</v>
      </c>
      <c r="B54" s="2" t="str">
        <f t="shared" ref="B54:B75" si="9">"累计登陆"&amp;F54&amp;"次"</f>
        <v>累计登陆10次</v>
      </c>
      <c r="C54" s="1">
        <v>2</v>
      </c>
      <c r="D54" s="1">
        <f t="shared" si="8"/>
        <v>53</v>
      </c>
      <c r="E54" s="1" t="s">
        <v>15</v>
      </c>
      <c r="F54" s="1">
        <f>F53*2</f>
        <v>10</v>
      </c>
      <c r="G54" s="1" t="str">
        <f t="shared" si="4"/>
        <v>获得奖励：3个钻石</v>
      </c>
      <c r="H54" s="1" t="str">
        <f t="shared" si="3"/>
        <v>{"1002":3}</v>
      </c>
      <c r="I54" s="1">
        <v>2</v>
      </c>
      <c r="J54">
        <v>3</v>
      </c>
      <c r="L54">
        <v>1002</v>
      </c>
    </row>
    <row r="55" spans="1:12">
      <c r="A55" s="1">
        <f t="shared" si="0"/>
        <v>53</v>
      </c>
      <c r="B55" s="2" t="str">
        <f t="shared" si="9"/>
        <v>累计登陆20次</v>
      </c>
      <c r="C55" s="1">
        <v>2</v>
      </c>
      <c r="D55" s="1">
        <f t="shared" si="8"/>
        <v>54</v>
      </c>
      <c r="E55" s="1" t="s">
        <v>15</v>
      </c>
      <c r="F55" s="1">
        <f t="shared" ref="F55" si="10">F54*2</f>
        <v>20</v>
      </c>
      <c r="G55" s="1" t="str">
        <f t="shared" si="4"/>
        <v>获得奖励：5个钻石</v>
      </c>
      <c r="H55" s="1" t="str">
        <f t="shared" si="3"/>
        <v>{"1002":5}</v>
      </c>
      <c r="I55" s="1">
        <v>3</v>
      </c>
      <c r="J55">
        <v>5</v>
      </c>
      <c r="L55">
        <v>1002</v>
      </c>
    </row>
    <row r="56" spans="1:12">
      <c r="A56" s="1">
        <f t="shared" si="0"/>
        <v>54</v>
      </c>
      <c r="B56" s="2" t="str">
        <f t="shared" si="9"/>
        <v>累计登陆50次</v>
      </c>
      <c r="C56" s="1">
        <v>2</v>
      </c>
      <c r="D56" s="1">
        <f t="shared" si="8"/>
        <v>55</v>
      </c>
      <c r="E56" s="1" t="s">
        <v>15</v>
      </c>
      <c r="F56" s="1">
        <v>50</v>
      </c>
      <c r="G56" s="1" t="str">
        <f t="shared" si="4"/>
        <v>获得奖励：8个钻石</v>
      </c>
      <c r="H56" s="1" t="str">
        <f t="shared" si="3"/>
        <v>{"1002":8}</v>
      </c>
      <c r="I56" s="1">
        <v>4</v>
      </c>
      <c r="J56">
        <v>8</v>
      </c>
      <c r="L56">
        <v>1002</v>
      </c>
    </row>
    <row r="57" spans="1:12">
      <c r="A57" s="1">
        <f t="shared" si="0"/>
        <v>55</v>
      </c>
      <c r="B57" s="2" t="str">
        <f t="shared" si="9"/>
        <v>累计登陆100次</v>
      </c>
      <c r="C57" s="1">
        <v>2</v>
      </c>
      <c r="D57" s="1">
        <f t="shared" si="8"/>
        <v>56</v>
      </c>
      <c r="E57" s="1" t="s">
        <v>15</v>
      </c>
      <c r="F57" s="1">
        <f>F56+50</f>
        <v>100</v>
      </c>
      <c r="G57" s="1" t="str">
        <f t="shared" si="4"/>
        <v>获得奖励：10个钻石</v>
      </c>
      <c r="H57" s="1" t="str">
        <f t="shared" si="3"/>
        <v>{"1002":10}</v>
      </c>
      <c r="I57" s="1">
        <v>5</v>
      </c>
      <c r="J57">
        <v>10</v>
      </c>
      <c r="L57">
        <v>1002</v>
      </c>
    </row>
    <row r="58" spans="1:12">
      <c r="A58" s="1">
        <f t="shared" si="0"/>
        <v>56</v>
      </c>
      <c r="B58" s="2" t="str">
        <f t="shared" si="9"/>
        <v>累计登陆150次</v>
      </c>
      <c r="C58" s="1">
        <v>2</v>
      </c>
      <c r="D58" s="1">
        <f t="shared" si="8"/>
        <v>57</v>
      </c>
      <c r="E58" s="1" t="s">
        <v>15</v>
      </c>
      <c r="F58" s="1">
        <f t="shared" ref="F58:F75" si="11">F57+50</f>
        <v>150</v>
      </c>
      <c r="G58" s="1" t="str">
        <f t="shared" si="4"/>
        <v>获得奖励：10个钻石</v>
      </c>
      <c r="H58" s="1" t="str">
        <f t="shared" si="3"/>
        <v>{"1002":10}</v>
      </c>
      <c r="I58" s="1">
        <v>6</v>
      </c>
      <c r="J58">
        <v>10</v>
      </c>
      <c r="L58">
        <v>1002</v>
      </c>
    </row>
    <row r="59" spans="1:12">
      <c r="A59" s="1">
        <f t="shared" si="0"/>
        <v>57</v>
      </c>
      <c r="B59" s="2" t="str">
        <f t="shared" si="9"/>
        <v>累计登陆200次</v>
      </c>
      <c r="C59" s="1">
        <v>2</v>
      </c>
      <c r="D59" s="1">
        <f t="shared" si="8"/>
        <v>58</v>
      </c>
      <c r="E59" s="1" t="s">
        <v>15</v>
      </c>
      <c r="F59" s="1">
        <f t="shared" si="11"/>
        <v>200</v>
      </c>
      <c r="G59" s="1" t="str">
        <f t="shared" si="4"/>
        <v>获得奖励：10个钻石</v>
      </c>
      <c r="H59" s="1" t="str">
        <f t="shared" si="3"/>
        <v>{"1002":10}</v>
      </c>
      <c r="I59" s="1">
        <v>7</v>
      </c>
      <c r="J59">
        <v>10</v>
      </c>
      <c r="L59">
        <v>1002</v>
      </c>
    </row>
    <row r="60" spans="1:12">
      <c r="A60" s="1">
        <f t="shared" si="0"/>
        <v>58</v>
      </c>
      <c r="B60" s="2" t="str">
        <f t="shared" si="9"/>
        <v>累计登陆250次</v>
      </c>
      <c r="C60" s="1">
        <v>2</v>
      </c>
      <c r="D60" s="1">
        <f t="shared" si="8"/>
        <v>59</v>
      </c>
      <c r="E60" s="1" t="s">
        <v>15</v>
      </c>
      <c r="F60" s="1">
        <f t="shared" si="11"/>
        <v>250</v>
      </c>
      <c r="G60" s="1" t="str">
        <f t="shared" si="4"/>
        <v>获得奖励：10个钻石</v>
      </c>
      <c r="H60" s="1" t="str">
        <f t="shared" si="3"/>
        <v>{"1002":10}</v>
      </c>
      <c r="I60" s="1">
        <v>8</v>
      </c>
      <c r="J60">
        <v>10</v>
      </c>
      <c r="L60">
        <v>1002</v>
      </c>
    </row>
    <row r="61" spans="1:12">
      <c r="A61" s="1">
        <f t="shared" si="0"/>
        <v>59</v>
      </c>
      <c r="B61" s="2" t="str">
        <f t="shared" si="9"/>
        <v>累计登陆300次</v>
      </c>
      <c r="C61" s="1">
        <v>2</v>
      </c>
      <c r="D61" s="1">
        <f t="shared" si="8"/>
        <v>60</v>
      </c>
      <c r="E61" s="1" t="s">
        <v>15</v>
      </c>
      <c r="F61" s="1">
        <f t="shared" si="11"/>
        <v>300</v>
      </c>
      <c r="G61" s="1" t="str">
        <f t="shared" si="4"/>
        <v>获得奖励：10个钻石</v>
      </c>
      <c r="H61" s="1" t="str">
        <f t="shared" si="3"/>
        <v>{"1002":10}</v>
      </c>
      <c r="I61" s="1">
        <v>9</v>
      </c>
      <c r="J61">
        <v>10</v>
      </c>
      <c r="L61">
        <v>1002</v>
      </c>
    </row>
    <row r="62" spans="1:12">
      <c r="A62" s="1">
        <f t="shared" si="0"/>
        <v>60</v>
      </c>
      <c r="B62" s="2" t="str">
        <f t="shared" si="9"/>
        <v>累计登陆350次</v>
      </c>
      <c r="C62" s="1">
        <v>2</v>
      </c>
      <c r="D62" s="1">
        <f t="shared" si="8"/>
        <v>61</v>
      </c>
      <c r="E62" s="1" t="s">
        <v>15</v>
      </c>
      <c r="F62" s="1">
        <f t="shared" si="11"/>
        <v>350</v>
      </c>
      <c r="G62" s="1" t="str">
        <f t="shared" si="4"/>
        <v>获得奖励：10个钻石</v>
      </c>
      <c r="H62" s="1" t="str">
        <f t="shared" si="3"/>
        <v>{"1002":10}</v>
      </c>
      <c r="I62" s="1">
        <v>10</v>
      </c>
      <c r="J62">
        <v>10</v>
      </c>
      <c r="L62">
        <v>1002</v>
      </c>
    </row>
    <row r="63" spans="1:12">
      <c r="A63" s="1">
        <f t="shared" si="0"/>
        <v>61</v>
      </c>
      <c r="B63" s="2" t="str">
        <f t="shared" si="9"/>
        <v>累计登陆400次</v>
      </c>
      <c r="C63" s="1">
        <v>2</v>
      </c>
      <c r="D63" s="1">
        <f t="shared" si="8"/>
        <v>62</v>
      </c>
      <c r="E63" s="1" t="s">
        <v>15</v>
      </c>
      <c r="F63" s="1">
        <f t="shared" si="11"/>
        <v>400</v>
      </c>
      <c r="G63" s="1" t="str">
        <f t="shared" si="4"/>
        <v>获得奖励：10个钻石</v>
      </c>
      <c r="H63" s="1" t="str">
        <f t="shared" si="3"/>
        <v>{"1002":10}</v>
      </c>
      <c r="I63" s="1">
        <v>11</v>
      </c>
      <c r="J63">
        <v>10</v>
      </c>
      <c r="L63">
        <v>1002</v>
      </c>
    </row>
    <row r="64" spans="1:12">
      <c r="A64" s="1">
        <f t="shared" si="0"/>
        <v>62</v>
      </c>
      <c r="B64" s="2" t="str">
        <f t="shared" si="9"/>
        <v>累计登陆450次</v>
      </c>
      <c r="C64" s="1">
        <v>2</v>
      </c>
      <c r="D64" s="1">
        <f t="shared" si="8"/>
        <v>63</v>
      </c>
      <c r="E64" s="1" t="s">
        <v>15</v>
      </c>
      <c r="F64" s="1">
        <f t="shared" si="11"/>
        <v>450</v>
      </c>
      <c r="G64" s="1" t="str">
        <f t="shared" si="4"/>
        <v>获得奖励：10个钻石</v>
      </c>
      <c r="H64" s="1" t="str">
        <f t="shared" si="3"/>
        <v>{"1002":10}</v>
      </c>
      <c r="I64" s="1">
        <v>12</v>
      </c>
      <c r="J64">
        <v>10</v>
      </c>
      <c r="L64">
        <v>1002</v>
      </c>
    </row>
    <row r="65" spans="1:15">
      <c r="A65" s="1">
        <f t="shared" si="0"/>
        <v>63</v>
      </c>
      <c r="B65" s="2" t="str">
        <f t="shared" si="9"/>
        <v>累计登陆500次</v>
      </c>
      <c r="C65" s="1">
        <v>2</v>
      </c>
      <c r="D65" s="1">
        <f t="shared" si="8"/>
        <v>64</v>
      </c>
      <c r="E65" s="1" t="s">
        <v>15</v>
      </c>
      <c r="F65" s="1">
        <f t="shared" si="11"/>
        <v>500</v>
      </c>
      <c r="G65" s="1" t="str">
        <f t="shared" si="4"/>
        <v>获得奖励：10个钻石</v>
      </c>
      <c r="H65" s="1" t="str">
        <f t="shared" si="3"/>
        <v>{"1002":10}</v>
      </c>
      <c r="I65" s="1">
        <v>13</v>
      </c>
      <c r="J65">
        <v>10</v>
      </c>
      <c r="L65">
        <v>1002</v>
      </c>
    </row>
    <row r="66" spans="1:15">
      <c r="A66" s="1">
        <f t="shared" si="0"/>
        <v>64</v>
      </c>
      <c r="B66" s="2" t="str">
        <f t="shared" si="9"/>
        <v>累计登陆550次</v>
      </c>
      <c r="C66" s="1">
        <v>2</v>
      </c>
      <c r="D66" s="1">
        <f t="shared" si="8"/>
        <v>65</v>
      </c>
      <c r="E66" s="1" t="s">
        <v>15</v>
      </c>
      <c r="F66" s="1">
        <f t="shared" si="11"/>
        <v>550</v>
      </c>
      <c r="G66" s="1" t="str">
        <f t="shared" si="4"/>
        <v>获得奖励：10个钻石</v>
      </c>
      <c r="H66" s="1" t="str">
        <f t="shared" si="3"/>
        <v>{"1002":10}</v>
      </c>
      <c r="I66" s="1">
        <v>14</v>
      </c>
      <c r="J66">
        <v>10</v>
      </c>
      <c r="L66">
        <v>1002</v>
      </c>
    </row>
    <row r="67" spans="1:15">
      <c r="A67" s="1">
        <f t="shared" si="0"/>
        <v>65</v>
      </c>
      <c r="B67" s="2" t="str">
        <f t="shared" si="9"/>
        <v>累计登陆600次</v>
      </c>
      <c r="C67" s="1">
        <v>2</v>
      </c>
      <c r="D67" s="1">
        <f t="shared" si="8"/>
        <v>66</v>
      </c>
      <c r="E67" s="1" t="s">
        <v>15</v>
      </c>
      <c r="F67" s="1">
        <f t="shared" si="11"/>
        <v>600</v>
      </c>
      <c r="G67" s="1" t="str">
        <f t="shared" si="4"/>
        <v>获得奖励：10个钻石</v>
      </c>
      <c r="H67" s="1" t="str">
        <f t="shared" si="3"/>
        <v>{"1002":10}</v>
      </c>
      <c r="I67" s="1">
        <v>15</v>
      </c>
      <c r="J67">
        <v>10</v>
      </c>
      <c r="L67">
        <v>1002</v>
      </c>
    </row>
    <row r="68" spans="1:15">
      <c r="A68" s="1">
        <f t="shared" si="0"/>
        <v>66</v>
      </c>
      <c r="B68" s="2" t="str">
        <f t="shared" si="9"/>
        <v>累计登陆650次</v>
      </c>
      <c r="C68" s="1">
        <v>2</v>
      </c>
      <c r="D68" s="1">
        <f t="shared" si="8"/>
        <v>67</v>
      </c>
      <c r="E68" s="1" t="s">
        <v>15</v>
      </c>
      <c r="F68" s="1">
        <f t="shared" si="11"/>
        <v>650</v>
      </c>
      <c r="G68" s="1" t="str">
        <f t="shared" si="4"/>
        <v>获得奖励：10个钻石</v>
      </c>
      <c r="H68" s="1" t="str">
        <f t="shared" ref="H68:H121" si="12">"{"&amp;$K$3&amp;L68&amp;$K$3&amp;":"&amp;J68&amp;"}"</f>
        <v>{"1002":10}</v>
      </c>
      <c r="I68" s="1">
        <v>16</v>
      </c>
      <c r="J68">
        <v>10</v>
      </c>
      <c r="L68">
        <v>1002</v>
      </c>
    </row>
    <row r="69" spans="1:15">
      <c r="A69" s="1">
        <f t="shared" si="0"/>
        <v>67</v>
      </c>
      <c r="B69" s="2" t="str">
        <f t="shared" si="9"/>
        <v>累计登陆700次</v>
      </c>
      <c r="C69" s="1">
        <v>2</v>
      </c>
      <c r="D69" s="1">
        <f t="shared" si="8"/>
        <v>68</v>
      </c>
      <c r="E69" s="1" t="s">
        <v>15</v>
      </c>
      <c r="F69" s="1">
        <f t="shared" si="11"/>
        <v>700</v>
      </c>
      <c r="G69" s="1" t="str">
        <f t="shared" ref="G69:G121" si="13">"获得奖励："&amp;J69&amp;"个钻石"</f>
        <v>获得奖励：10个钻石</v>
      </c>
      <c r="H69" s="1" t="str">
        <f t="shared" si="12"/>
        <v>{"1002":10}</v>
      </c>
      <c r="I69" s="1">
        <v>17</v>
      </c>
      <c r="J69">
        <v>10</v>
      </c>
      <c r="L69">
        <v>1002</v>
      </c>
    </row>
    <row r="70" spans="1:15">
      <c r="A70" s="1">
        <f t="shared" si="0"/>
        <v>68</v>
      </c>
      <c r="B70" s="2" t="str">
        <f t="shared" si="9"/>
        <v>累计登陆750次</v>
      </c>
      <c r="C70" s="1">
        <v>2</v>
      </c>
      <c r="D70" s="1">
        <f t="shared" si="8"/>
        <v>69</v>
      </c>
      <c r="E70" s="1" t="s">
        <v>15</v>
      </c>
      <c r="F70" s="1">
        <f t="shared" si="11"/>
        <v>750</v>
      </c>
      <c r="G70" s="1" t="str">
        <f t="shared" si="13"/>
        <v>获得奖励：10个钻石</v>
      </c>
      <c r="H70" s="1" t="str">
        <f t="shared" si="12"/>
        <v>{"1002":10}</v>
      </c>
      <c r="I70" s="1">
        <v>18</v>
      </c>
      <c r="J70">
        <v>10</v>
      </c>
      <c r="L70">
        <v>1002</v>
      </c>
    </row>
    <row r="71" spans="1:15">
      <c r="A71" s="1">
        <f t="shared" si="0"/>
        <v>69</v>
      </c>
      <c r="B71" s="2" t="str">
        <f t="shared" si="9"/>
        <v>累计登陆800次</v>
      </c>
      <c r="C71" s="1">
        <v>2</v>
      </c>
      <c r="D71" s="1">
        <f t="shared" si="8"/>
        <v>70</v>
      </c>
      <c r="E71" s="1" t="s">
        <v>15</v>
      </c>
      <c r="F71" s="1">
        <f t="shared" si="11"/>
        <v>800</v>
      </c>
      <c r="G71" s="1" t="str">
        <f t="shared" si="13"/>
        <v>获得奖励：10个钻石</v>
      </c>
      <c r="H71" s="1" t="str">
        <f t="shared" si="12"/>
        <v>{"1002":10}</v>
      </c>
      <c r="I71" s="1">
        <v>19</v>
      </c>
      <c r="J71">
        <v>10</v>
      </c>
      <c r="L71">
        <v>1002</v>
      </c>
    </row>
    <row r="72" spans="1:15">
      <c r="A72" s="1">
        <f t="shared" si="0"/>
        <v>70</v>
      </c>
      <c r="B72" s="2" t="str">
        <f t="shared" si="9"/>
        <v>累计登陆850次</v>
      </c>
      <c r="C72" s="1">
        <v>2</v>
      </c>
      <c r="D72" s="1">
        <f t="shared" si="8"/>
        <v>71</v>
      </c>
      <c r="E72" s="1" t="s">
        <v>15</v>
      </c>
      <c r="F72" s="1">
        <f t="shared" si="11"/>
        <v>850</v>
      </c>
      <c r="G72" s="1" t="str">
        <f t="shared" si="13"/>
        <v>获得奖励：10个钻石</v>
      </c>
      <c r="H72" s="1" t="str">
        <f t="shared" si="12"/>
        <v>{"1002":10}</v>
      </c>
      <c r="I72" s="1">
        <v>20</v>
      </c>
      <c r="J72">
        <v>10</v>
      </c>
      <c r="L72">
        <v>1002</v>
      </c>
    </row>
    <row r="73" spans="1:15">
      <c r="A73" s="1">
        <f t="shared" si="0"/>
        <v>71</v>
      </c>
      <c r="B73" s="2" t="str">
        <f t="shared" si="9"/>
        <v>累计登陆900次</v>
      </c>
      <c r="C73" s="1">
        <v>2</v>
      </c>
      <c r="D73" s="1">
        <f t="shared" si="8"/>
        <v>72</v>
      </c>
      <c r="E73" s="1" t="s">
        <v>15</v>
      </c>
      <c r="F73" s="1">
        <f t="shared" si="11"/>
        <v>900</v>
      </c>
      <c r="G73" s="1" t="str">
        <f t="shared" si="13"/>
        <v>获得奖励：10个钻石</v>
      </c>
      <c r="H73" s="1" t="str">
        <f t="shared" si="12"/>
        <v>{"1002":10}</v>
      </c>
      <c r="I73" s="1">
        <v>21</v>
      </c>
      <c r="J73">
        <v>10</v>
      </c>
      <c r="L73">
        <v>1002</v>
      </c>
    </row>
    <row r="74" spans="1:15">
      <c r="A74" s="1">
        <f t="shared" si="0"/>
        <v>72</v>
      </c>
      <c r="B74" s="2" t="str">
        <f t="shared" si="9"/>
        <v>累计登陆950次</v>
      </c>
      <c r="C74" s="1">
        <v>2</v>
      </c>
      <c r="D74" s="1">
        <f t="shared" si="8"/>
        <v>73</v>
      </c>
      <c r="E74" s="1" t="s">
        <v>15</v>
      </c>
      <c r="F74" s="1">
        <f t="shared" si="11"/>
        <v>950</v>
      </c>
      <c r="G74" s="1" t="str">
        <f t="shared" si="13"/>
        <v>获得奖励：10个钻石</v>
      </c>
      <c r="H74" s="1" t="str">
        <f t="shared" si="12"/>
        <v>{"1002":10}</v>
      </c>
      <c r="I74" s="1">
        <v>22</v>
      </c>
      <c r="J74">
        <v>10</v>
      </c>
      <c r="L74">
        <v>1002</v>
      </c>
    </row>
    <row r="75" spans="1:15">
      <c r="A75" s="1">
        <f t="shared" si="0"/>
        <v>73</v>
      </c>
      <c r="B75" s="2" t="str">
        <f t="shared" si="9"/>
        <v>累计登陆1000次</v>
      </c>
      <c r="C75" s="1">
        <v>2</v>
      </c>
      <c r="D75" s="1">
        <v>0</v>
      </c>
      <c r="E75" s="1" t="s">
        <v>15</v>
      </c>
      <c r="F75" s="1">
        <f t="shared" si="11"/>
        <v>1000</v>
      </c>
      <c r="G75" s="1" t="str">
        <f t="shared" si="13"/>
        <v>获得奖励：10个钻石</v>
      </c>
      <c r="H75" s="1" t="str">
        <f t="shared" si="12"/>
        <v>{"1002":10}</v>
      </c>
      <c r="I75" s="1">
        <v>23</v>
      </c>
      <c r="J75">
        <v>10</v>
      </c>
      <c r="L75">
        <v>1002</v>
      </c>
    </row>
    <row r="76" spans="1:15">
      <c r="A76" s="1">
        <f t="shared" si="0"/>
        <v>74</v>
      </c>
      <c r="B76" s="2" t="str">
        <f>"累计观看广告"&amp;F76&amp;"次"</f>
        <v>累计观看广告50次</v>
      </c>
      <c r="C76" s="1">
        <v>3</v>
      </c>
      <c r="D76" s="1">
        <f t="shared" si="8"/>
        <v>75</v>
      </c>
      <c r="E76" s="1" t="s">
        <v>15</v>
      </c>
      <c r="F76" s="1">
        <v>50</v>
      </c>
      <c r="G76" s="1" t="str">
        <f>"获得奖励："&amp;J76&amp;""&amp;VLOOKUP(L76,Sheet1!$A$2:$B$6,2,FALSE)</f>
        <v>获得奖励：50红包</v>
      </c>
      <c r="H76" s="1" t="str">
        <f t="shared" si="12"/>
        <v>{"1003":50}</v>
      </c>
      <c r="I76" s="1">
        <v>1</v>
      </c>
      <c r="J76">
        <f>F76</f>
        <v>50</v>
      </c>
      <c r="L76">
        <v>1003</v>
      </c>
      <c r="N76">
        <f>SUM(F76:F98)</f>
        <v>105350</v>
      </c>
      <c r="O76">
        <f>SUM(J76:J98)</f>
        <v>10350</v>
      </c>
    </row>
    <row r="77" spans="1:15">
      <c r="A77" s="1">
        <f t="shared" si="0"/>
        <v>75</v>
      </c>
      <c r="B77" s="2" t="str">
        <f t="shared" ref="B77:B98" si="14">"累计观看广告"&amp;F77&amp;"次"</f>
        <v>累计观看广告100次</v>
      </c>
      <c r="C77" s="1">
        <v>3</v>
      </c>
      <c r="D77" s="1">
        <f t="shared" si="8"/>
        <v>76</v>
      </c>
      <c r="E77" s="1" t="s">
        <v>15</v>
      </c>
      <c r="F77" s="1">
        <v>100</v>
      </c>
      <c r="G77" s="1" t="str">
        <f>"获得奖励："&amp;J77&amp;""&amp;VLOOKUP(L77,Sheet1!$A$2:$B$6,2,FALSE)</f>
        <v>获得奖励：100红包</v>
      </c>
      <c r="H77" s="1" t="str">
        <f t="shared" si="12"/>
        <v>{"1003":100}</v>
      </c>
      <c r="I77" s="1">
        <v>2</v>
      </c>
      <c r="J77">
        <f t="shared" ref="J77:J79" si="15">F77</f>
        <v>100</v>
      </c>
      <c r="L77">
        <v>1003</v>
      </c>
    </row>
    <row r="78" spans="1:15">
      <c r="A78" s="1">
        <f t="shared" si="0"/>
        <v>76</v>
      </c>
      <c r="B78" s="2" t="str">
        <f t="shared" si="14"/>
        <v>累计观看广告200次</v>
      </c>
      <c r="C78" s="1">
        <v>3</v>
      </c>
      <c r="D78" s="1">
        <f t="shared" si="8"/>
        <v>77</v>
      </c>
      <c r="E78" s="1" t="s">
        <v>15</v>
      </c>
      <c r="F78" s="1">
        <v>200</v>
      </c>
      <c r="G78" s="1" t="str">
        <f>"获得奖励："&amp;J78&amp;""&amp;VLOOKUP(L78,Sheet1!$A$2:$B$6,2,FALSE)</f>
        <v>获得奖励：200红包</v>
      </c>
      <c r="H78" s="1" t="str">
        <f t="shared" si="12"/>
        <v>{"1003":200}</v>
      </c>
      <c r="I78" s="1">
        <v>3</v>
      </c>
      <c r="J78">
        <f t="shared" si="15"/>
        <v>200</v>
      </c>
      <c r="L78">
        <v>1003</v>
      </c>
    </row>
    <row r="79" spans="1:15">
      <c r="A79" s="1">
        <f t="shared" si="0"/>
        <v>77</v>
      </c>
      <c r="B79" s="2" t="str">
        <f t="shared" si="14"/>
        <v>累计观看广告500次</v>
      </c>
      <c r="C79" s="1">
        <v>3</v>
      </c>
      <c r="D79" s="1">
        <f t="shared" si="8"/>
        <v>78</v>
      </c>
      <c r="E79" s="1" t="s">
        <v>15</v>
      </c>
      <c r="F79" s="1">
        <v>500</v>
      </c>
      <c r="G79" s="1" t="str">
        <f>"获得奖励："&amp;J79&amp;""&amp;VLOOKUP(L79,Sheet1!$A$2:$B$6,2,FALSE)</f>
        <v>获得奖励：500红包</v>
      </c>
      <c r="H79" s="1" t="str">
        <f t="shared" si="12"/>
        <v>{"1003":500}</v>
      </c>
      <c r="I79" s="1">
        <v>4</v>
      </c>
      <c r="J79">
        <f t="shared" si="15"/>
        <v>500</v>
      </c>
      <c r="L79">
        <v>1003</v>
      </c>
    </row>
    <row r="80" spans="1:15">
      <c r="A80" s="1">
        <f t="shared" si="0"/>
        <v>78</v>
      </c>
      <c r="B80" s="2" t="str">
        <f t="shared" si="14"/>
        <v>累计观看广告1000次</v>
      </c>
      <c r="C80" s="1">
        <v>3</v>
      </c>
      <c r="D80" s="1">
        <f t="shared" si="8"/>
        <v>79</v>
      </c>
      <c r="E80" s="1" t="s">
        <v>15</v>
      </c>
      <c r="F80" s="1">
        <f>F79+500</f>
        <v>1000</v>
      </c>
      <c r="G80" s="1" t="str">
        <f>"获得奖励："&amp;J80&amp;""&amp;VLOOKUP(L80,Sheet1!$A$2:$B$6,2,FALSE)</f>
        <v>获得奖励：500红包</v>
      </c>
      <c r="H80" s="1" t="str">
        <f t="shared" si="12"/>
        <v>{"1003":500}</v>
      </c>
      <c r="I80" s="1">
        <v>5</v>
      </c>
      <c r="J80">
        <v>500</v>
      </c>
      <c r="L80">
        <v>1003</v>
      </c>
    </row>
    <row r="81" spans="1:12">
      <c r="A81" s="1">
        <f t="shared" si="0"/>
        <v>79</v>
      </c>
      <c r="B81" s="2" t="str">
        <f t="shared" si="14"/>
        <v>累计观看广告1500次</v>
      </c>
      <c r="C81" s="1">
        <v>3</v>
      </c>
      <c r="D81" s="1">
        <f t="shared" si="8"/>
        <v>80</v>
      </c>
      <c r="E81" s="1" t="s">
        <v>15</v>
      </c>
      <c r="F81" s="1">
        <f t="shared" ref="F81:F98" si="16">F80+500</f>
        <v>1500</v>
      </c>
      <c r="G81" s="1" t="str">
        <f>"获得奖励："&amp;J81&amp;""&amp;VLOOKUP(L81,Sheet1!$A$2:$B$6,2,FALSE)</f>
        <v>获得奖励：500红包</v>
      </c>
      <c r="H81" s="1" t="str">
        <f t="shared" si="12"/>
        <v>{"1003":500}</v>
      </c>
      <c r="I81" s="1">
        <v>6</v>
      </c>
      <c r="J81">
        <v>500</v>
      </c>
      <c r="L81">
        <v>1003</v>
      </c>
    </row>
    <row r="82" spans="1:12">
      <c r="A82" s="1">
        <f t="shared" si="0"/>
        <v>80</v>
      </c>
      <c r="B82" s="2" t="str">
        <f t="shared" si="14"/>
        <v>累计观看广告2000次</v>
      </c>
      <c r="C82" s="1">
        <v>3</v>
      </c>
      <c r="D82" s="1">
        <f t="shared" si="8"/>
        <v>81</v>
      </c>
      <c r="E82" s="1" t="s">
        <v>15</v>
      </c>
      <c r="F82" s="1">
        <f t="shared" si="16"/>
        <v>2000</v>
      </c>
      <c r="G82" s="1" t="str">
        <f>"获得奖励："&amp;J82&amp;""&amp;VLOOKUP(L82,Sheet1!$A$2:$B$6,2,FALSE)</f>
        <v>获得奖励：500红包</v>
      </c>
      <c r="H82" s="1" t="str">
        <f t="shared" si="12"/>
        <v>{"1003":500}</v>
      </c>
      <c r="I82" s="1">
        <v>7</v>
      </c>
      <c r="J82">
        <v>500</v>
      </c>
      <c r="L82">
        <v>1003</v>
      </c>
    </row>
    <row r="83" spans="1:12">
      <c r="A83" s="1">
        <f t="shared" si="0"/>
        <v>81</v>
      </c>
      <c r="B83" s="2" t="str">
        <f t="shared" si="14"/>
        <v>累计观看广告2500次</v>
      </c>
      <c r="C83" s="1">
        <v>3</v>
      </c>
      <c r="D83" s="1">
        <f t="shared" si="8"/>
        <v>82</v>
      </c>
      <c r="E83" s="1" t="s">
        <v>15</v>
      </c>
      <c r="F83" s="1">
        <f t="shared" si="16"/>
        <v>2500</v>
      </c>
      <c r="G83" s="1" t="str">
        <f>"获得奖励："&amp;J83&amp;""&amp;VLOOKUP(L83,Sheet1!$A$2:$B$6,2,FALSE)</f>
        <v>获得奖励：500红包</v>
      </c>
      <c r="H83" s="1" t="str">
        <f t="shared" si="12"/>
        <v>{"1003":500}</v>
      </c>
      <c r="I83" s="1">
        <v>8</v>
      </c>
      <c r="J83">
        <v>500</v>
      </c>
      <c r="L83">
        <v>1003</v>
      </c>
    </row>
    <row r="84" spans="1:12">
      <c r="A84" s="1">
        <f t="shared" si="0"/>
        <v>82</v>
      </c>
      <c r="B84" s="2" t="str">
        <f t="shared" si="14"/>
        <v>累计观看广告3000次</v>
      </c>
      <c r="C84" s="1">
        <v>3</v>
      </c>
      <c r="D84" s="1">
        <f t="shared" si="8"/>
        <v>83</v>
      </c>
      <c r="E84" s="1" t="s">
        <v>15</v>
      </c>
      <c r="F84" s="1">
        <f t="shared" si="16"/>
        <v>3000</v>
      </c>
      <c r="G84" s="1" t="str">
        <f>"获得奖励："&amp;J84&amp;""&amp;VLOOKUP(L84,Sheet1!$A$2:$B$6,2,FALSE)</f>
        <v>获得奖励：500红包</v>
      </c>
      <c r="H84" s="1" t="str">
        <f t="shared" si="12"/>
        <v>{"1003":500}</v>
      </c>
      <c r="I84" s="1">
        <v>9</v>
      </c>
      <c r="J84">
        <v>500</v>
      </c>
      <c r="L84">
        <v>1003</v>
      </c>
    </row>
    <row r="85" spans="1:12">
      <c r="A85" s="1">
        <f t="shared" si="0"/>
        <v>83</v>
      </c>
      <c r="B85" s="2" t="str">
        <f t="shared" si="14"/>
        <v>累计观看广告3500次</v>
      </c>
      <c r="C85" s="1">
        <v>3</v>
      </c>
      <c r="D85" s="1">
        <f t="shared" si="8"/>
        <v>84</v>
      </c>
      <c r="E85" s="1" t="s">
        <v>15</v>
      </c>
      <c r="F85" s="1">
        <f t="shared" si="16"/>
        <v>3500</v>
      </c>
      <c r="G85" s="1" t="str">
        <f>"获得奖励："&amp;J85&amp;""&amp;VLOOKUP(L85,Sheet1!$A$2:$B$6,2,FALSE)</f>
        <v>获得奖励：500红包</v>
      </c>
      <c r="H85" s="1" t="str">
        <f t="shared" si="12"/>
        <v>{"1003":500}</v>
      </c>
      <c r="I85" s="1">
        <v>10</v>
      </c>
      <c r="J85">
        <v>500</v>
      </c>
      <c r="L85">
        <v>1003</v>
      </c>
    </row>
    <row r="86" spans="1:12">
      <c r="A86" s="1">
        <f t="shared" si="0"/>
        <v>84</v>
      </c>
      <c r="B86" s="2" t="str">
        <f t="shared" si="14"/>
        <v>累计观看广告4000次</v>
      </c>
      <c r="C86" s="1">
        <v>3</v>
      </c>
      <c r="D86" s="1">
        <f t="shared" si="8"/>
        <v>85</v>
      </c>
      <c r="E86" s="1" t="s">
        <v>15</v>
      </c>
      <c r="F86" s="1">
        <f t="shared" si="16"/>
        <v>4000</v>
      </c>
      <c r="G86" s="1" t="str">
        <f>"获得奖励："&amp;J86&amp;""&amp;VLOOKUP(L86,Sheet1!$A$2:$B$6,2,FALSE)</f>
        <v>获得奖励：500红包</v>
      </c>
      <c r="H86" s="1" t="str">
        <f t="shared" si="12"/>
        <v>{"1003":500}</v>
      </c>
      <c r="I86" s="1">
        <v>11</v>
      </c>
      <c r="J86">
        <v>500</v>
      </c>
      <c r="L86">
        <v>1003</v>
      </c>
    </row>
    <row r="87" spans="1:12">
      <c r="A87" s="1">
        <f t="shared" si="0"/>
        <v>85</v>
      </c>
      <c r="B87" s="2" t="str">
        <f t="shared" si="14"/>
        <v>累计观看广告4500次</v>
      </c>
      <c r="C87" s="1">
        <v>3</v>
      </c>
      <c r="D87" s="1">
        <f t="shared" si="8"/>
        <v>86</v>
      </c>
      <c r="E87" s="1" t="s">
        <v>15</v>
      </c>
      <c r="F87" s="1">
        <f t="shared" si="16"/>
        <v>4500</v>
      </c>
      <c r="G87" s="1" t="str">
        <f>"获得奖励："&amp;J87&amp;""&amp;VLOOKUP(L87,Sheet1!$A$2:$B$6,2,FALSE)</f>
        <v>获得奖励：500红包</v>
      </c>
      <c r="H87" s="1" t="str">
        <f t="shared" si="12"/>
        <v>{"1003":500}</v>
      </c>
      <c r="I87" s="1">
        <v>12</v>
      </c>
      <c r="J87">
        <v>500</v>
      </c>
      <c r="L87">
        <v>1003</v>
      </c>
    </row>
    <row r="88" spans="1:12">
      <c r="A88" s="1">
        <f t="shared" si="0"/>
        <v>86</v>
      </c>
      <c r="B88" s="2" t="str">
        <f t="shared" si="14"/>
        <v>累计观看广告5000次</v>
      </c>
      <c r="C88" s="1">
        <v>3</v>
      </c>
      <c r="D88" s="1">
        <f t="shared" si="8"/>
        <v>87</v>
      </c>
      <c r="E88" s="1" t="s">
        <v>15</v>
      </c>
      <c r="F88" s="1">
        <f t="shared" si="16"/>
        <v>5000</v>
      </c>
      <c r="G88" s="1" t="str">
        <f>"获得奖励："&amp;J88&amp;""&amp;VLOOKUP(L88,Sheet1!$A$2:$B$6,2,FALSE)</f>
        <v>获得奖励：500红包</v>
      </c>
      <c r="H88" s="1" t="str">
        <f t="shared" si="12"/>
        <v>{"1003":500}</v>
      </c>
      <c r="I88" s="1">
        <v>13</v>
      </c>
      <c r="J88">
        <v>500</v>
      </c>
      <c r="L88">
        <v>1003</v>
      </c>
    </row>
    <row r="89" spans="1:12">
      <c r="A89" s="1">
        <f t="shared" si="0"/>
        <v>87</v>
      </c>
      <c r="B89" s="2" t="str">
        <f t="shared" si="14"/>
        <v>累计观看广告5500次</v>
      </c>
      <c r="C89" s="1">
        <v>3</v>
      </c>
      <c r="D89" s="1">
        <f t="shared" si="8"/>
        <v>88</v>
      </c>
      <c r="E89" s="1" t="s">
        <v>15</v>
      </c>
      <c r="F89" s="1">
        <f t="shared" si="16"/>
        <v>5500</v>
      </c>
      <c r="G89" s="1" t="str">
        <f>"获得奖励："&amp;J89&amp;""&amp;VLOOKUP(L89,Sheet1!$A$2:$B$6,2,FALSE)</f>
        <v>获得奖励：500红包</v>
      </c>
      <c r="H89" s="1" t="str">
        <f t="shared" si="12"/>
        <v>{"1003":500}</v>
      </c>
      <c r="I89" s="1">
        <v>14</v>
      </c>
      <c r="J89">
        <v>500</v>
      </c>
      <c r="L89">
        <v>1003</v>
      </c>
    </row>
    <row r="90" spans="1:12">
      <c r="A90" s="1">
        <f t="shared" si="0"/>
        <v>88</v>
      </c>
      <c r="B90" s="2" t="str">
        <f t="shared" si="14"/>
        <v>累计观看广告6000次</v>
      </c>
      <c r="C90" s="1">
        <v>3</v>
      </c>
      <c r="D90" s="1">
        <f t="shared" si="8"/>
        <v>89</v>
      </c>
      <c r="E90" s="1" t="s">
        <v>15</v>
      </c>
      <c r="F90" s="1">
        <f t="shared" si="16"/>
        <v>6000</v>
      </c>
      <c r="G90" s="1" t="str">
        <f>"获得奖励："&amp;J90&amp;""&amp;VLOOKUP(L90,Sheet1!$A$2:$B$6,2,FALSE)</f>
        <v>获得奖励：500红包</v>
      </c>
      <c r="H90" s="1" t="str">
        <f t="shared" si="12"/>
        <v>{"1003":500}</v>
      </c>
      <c r="I90" s="1">
        <v>15</v>
      </c>
      <c r="J90">
        <v>500</v>
      </c>
      <c r="L90">
        <v>1003</v>
      </c>
    </row>
    <row r="91" spans="1:12">
      <c r="A91" s="1">
        <f t="shared" si="0"/>
        <v>89</v>
      </c>
      <c r="B91" s="2" t="str">
        <f t="shared" si="14"/>
        <v>累计观看广告6500次</v>
      </c>
      <c r="C91" s="1">
        <v>3</v>
      </c>
      <c r="D91" s="1">
        <f t="shared" si="8"/>
        <v>90</v>
      </c>
      <c r="E91" s="1" t="s">
        <v>15</v>
      </c>
      <c r="F91" s="1">
        <f t="shared" si="16"/>
        <v>6500</v>
      </c>
      <c r="G91" s="1" t="str">
        <f>"获得奖励："&amp;J91&amp;""&amp;VLOOKUP(L91,Sheet1!$A$2:$B$6,2,FALSE)</f>
        <v>获得奖励：500红包</v>
      </c>
      <c r="H91" s="1" t="str">
        <f t="shared" si="12"/>
        <v>{"1003":500}</v>
      </c>
      <c r="I91" s="1">
        <v>16</v>
      </c>
      <c r="J91">
        <v>500</v>
      </c>
      <c r="L91">
        <v>1003</v>
      </c>
    </row>
    <row r="92" spans="1:12">
      <c r="A92" s="1">
        <f t="shared" si="0"/>
        <v>90</v>
      </c>
      <c r="B92" s="2" t="str">
        <f t="shared" si="14"/>
        <v>累计观看广告7000次</v>
      </c>
      <c r="C92" s="1">
        <v>3</v>
      </c>
      <c r="D92" s="1">
        <f t="shared" si="8"/>
        <v>91</v>
      </c>
      <c r="E92" s="1" t="s">
        <v>15</v>
      </c>
      <c r="F92" s="1">
        <f t="shared" si="16"/>
        <v>7000</v>
      </c>
      <c r="G92" s="1" t="str">
        <f>"获得奖励："&amp;J92&amp;""&amp;VLOOKUP(L92,Sheet1!$A$2:$B$6,2,FALSE)</f>
        <v>获得奖励：500红包</v>
      </c>
      <c r="H92" s="1" t="str">
        <f t="shared" si="12"/>
        <v>{"1003":500}</v>
      </c>
      <c r="I92" s="1">
        <v>17</v>
      </c>
      <c r="J92">
        <v>500</v>
      </c>
      <c r="L92">
        <v>1003</v>
      </c>
    </row>
    <row r="93" spans="1:12">
      <c r="A93" s="1">
        <f t="shared" si="0"/>
        <v>91</v>
      </c>
      <c r="B93" s="2" t="str">
        <f t="shared" si="14"/>
        <v>累计观看广告7500次</v>
      </c>
      <c r="C93" s="1">
        <v>3</v>
      </c>
      <c r="D93" s="1">
        <f t="shared" si="8"/>
        <v>92</v>
      </c>
      <c r="E93" s="1" t="s">
        <v>15</v>
      </c>
      <c r="F93" s="1">
        <f t="shared" si="16"/>
        <v>7500</v>
      </c>
      <c r="G93" s="1" t="str">
        <f>"获得奖励："&amp;J93&amp;""&amp;VLOOKUP(L93,Sheet1!$A$2:$B$6,2,FALSE)</f>
        <v>获得奖励：500红包</v>
      </c>
      <c r="H93" s="1" t="str">
        <f t="shared" si="12"/>
        <v>{"1003":500}</v>
      </c>
      <c r="I93" s="1">
        <v>18</v>
      </c>
      <c r="J93">
        <v>500</v>
      </c>
      <c r="L93">
        <v>1003</v>
      </c>
    </row>
    <row r="94" spans="1:12">
      <c r="A94" s="1">
        <f t="shared" si="0"/>
        <v>92</v>
      </c>
      <c r="B94" s="2" t="str">
        <f t="shared" si="14"/>
        <v>累计观看广告8000次</v>
      </c>
      <c r="C94" s="1">
        <v>3</v>
      </c>
      <c r="D94" s="1">
        <f t="shared" si="8"/>
        <v>93</v>
      </c>
      <c r="E94" s="1" t="s">
        <v>15</v>
      </c>
      <c r="F94" s="1">
        <f t="shared" si="16"/>
        <v>8000</v>
      </c>
      <c r="G94" s="1" t="str">
        <f>"获得奖励："&amp;J94&amp;""&amp;VLOOKUP(L94,Sheet1!$A$2:$B$6,2,FALSE)</f>
        <v>获得奖励：500红包</v>
      </c>
      <c r="H94" s="1" t="str">
        <f t="shared" si="12"/>
        <v>{"1003":500}</v>
      </c>
      <c r="I94" s="1">
        <v>19</v>
      </c>
      <c r="J94">
        <v>500</v>
      </c>
      <c r="L94">
        <v>1003</v>
      </c>
    </row>
    <row r="95" spans="1:12">
      <c r="A95" s="1">
        <f t="shared" si="0"/>
        <v>93</v>
      </c>
      <c r="B95" s="2" t="str">
        <f t="shared" si="14"/>
        <v>累计观看广告8500次</v>
      </c>
      <c r="C95" s="1">
        <v>3</v>
      </c>
      <c r="D95" s="1">
        <f t="shared" si="8"/>
        <v>94</v>
      </c>
      <c r="E95" s="1" t="s">
        <v>15</v>
      </c>
      <c r="F95" s="1">
        <f t="shared" si="16"/>
        <v>8500</v>
      </c>
      <c r="G95" s="1" t="str">
        <f>"获得奖励："&amp;J95&amp;""&amp;VLOOKUP(L95,Sheet1!$A$2:$B$6,2,FALSE)</f>
        <v>获得奖励：500红包</v>
      </c>
      <c r="H95" s="1" t="str">
        <f t="shared" si="12"/>
        <v>{"1003":500}</v>
      </c>
      <c r="I95" s="1">
        <v>20</v>
      </c>
      <c r="J95">
        <v>500</v>
      </c>
      <c r="L95">
        <v>1003</v>
      </c>
    </row>
    <row r="96" spans="1:12">
      <c r="A96" s="1">
        <f t="shared" si="0"/>
        <v>94</v>
      </c>
      <c r="B96" s="2" t="str">
        <f t="shared" si="14"/>
        <v>累计观看广告9000次</v>
      </c>
      <c r="C96" s="1">
        <v>3</v>
      </c>
      <c r="D96" s="1">
        <f t="shared" si="8"/>
        <v>95</v>
      </c>
      <c r="E96" s="1" t="s">
        <v>15</v>
      </c>
      <c r="F96" s="1">
        <f t="shared" si="16"/>
        <v>9000</v>
      </c>
      <c r="G96" s="1" t="str">
        <f>"获得奖励："&amp;J96&amp;""&amp;VLOOKUP(L96,Sheet1!$A$2:$B$6,2,FALSE)</f>
        <v>获得奖励：500红包</v>
      </c>
      <c r="H96" s="1" t="str">
        <f t="shared" si="12"/>
        <v>{"1003":500}</v>
      </c>
      <c r="I96" s="1">
        <v>21</v>
      </c>
      <c r="J96">
        <v>500</v>
      </c>
      <c r="L96">
        <v>1003</v>
      </c>
    </row>
    <row r="97" spans="1:12">
      <c r="A97" s="1">
        <f t="shared" si="0"/>
        <v>95</v>
      </c>
      <c r="B97" s="2" t="str">
        <f t="shared" si="14"/>
        <v>累计观看广告9500次</v>
      </c>
      <c r="C97" s="1">
        <v>3</v>
      </c>
      <c r="D97" s="1">
        <f t="shared" si="8"/>
        <v>96</v>
      </c>
      <c r="E97" s="1" t="s">
        <v>15</v>
      </c>
      <c r="F97" s="1">
        <f t="shared" si="16"/>
        <v>9500</v>
      </c>
      <c r="G97" s="1" t="str">
        <f>"获得奖励："&amp;J97&amp;""&amp;VLOOKUP(L97,Sheet1!$A$2:$B$6,2,FALSE)</f>
        <v>获得奖励：500红包</v>
      </c>
      <c r="H97" s="1" t="str">
        <f t="shared" si="12"/>
        <v>{"1003":500}</v>
      </c>
      <c r="I97" s="1">
        <v>22</v>
      </c>
      <c r="J97">
        <v>500</v>
      </c>
      <c r="L97">
        <v>1003</v>
      </c>
    </row>
    <row r="98" spans="1:12">
      <c r="A98" s="1">
        <f t="shared" si="0"/>
        <v>96</v>
      </c>
      <c r="B98" s="2" t="str">
        <f t="shared" si="14"/>
        <v>累计观看广告10000次</v>
      </c>
      <c r="C98" s="1">
        <v>3</v>
      </c>
      <c r="D98" s="1">
        <v>0</v>
      </c>
      <c r="E98" s="1" t="s">
        <v>15</v>
      </c>
      <c r="F98" s="1">
        <f t="shared" si="16"/>
        <v>10000</v>
      </c>
      <c r="G98" s="1" t="str">
        <f>"获得奖励："&amp;J98&amp;""&amp;VLOOKUP(L98,Sheet1!$A$2:$B$6,2,FALSE)</f>
        <v>获得奖励：500红包</v>
      </c>
      <c r="H98" s="1" t="str">
        <f t="shared" si="12"/>
        <v>{"1003":500}</v>
      </c>
      <c r="I98" s="1">
        <v>23</v>
      </c>
      <c r="J98">
        <v>500</v>
      </c>
      <c r="L98">
        <v>1003</v>
      </c>
    </row>
    <row r="99" spans="1:12">
      <c r="A99" s="1">
        <f t="shared" si="0"/>
        <v>97</v>
      </c>
      <c r="B99" s="2" t="str">
        <f>"累计转盘"&amp;F99&amp;"次"</f>
        <v>累计转盘5次</v>
      </c>
      <c r="C99" s="1">
        <v>4</v>
      </c>
      <c r="D99" s="1">
        <f t="shared" si="8"/>
        <v>98</v>
      </c>
      <c r="E99" s="1" t="s">
        <v>15</v>
      </c>
      <c r="F99" s="1">
        <v>5</v>
      </c>
      <c r="G99" s="1" t="str">
        <f t="shared" si="13"/>
        <v>获得奖励：2个钻石</v>
      </c>
      <c r="H99" s="1" t="str">
        <f t="shared" si="12"/>
        <v>{"1002":2}</v>
      </c>
      <c r="I99" s="1">
        <v>1</v>
      </c>
      <c r="J99">
        <v>2</v>
      </c>
      <c r="L99">
        <v>1002</v>
      </c>
    </row>
    <row r="100" spans="1:12">
      <c r="A100" s="1">
        <f t="shared" si="0"/>
        <v>98</v>
      </c>
      <c r="B100" s="2" t="str">
        <f t="shared" ref="B100:B121" si="17">"累计转盘"&amp;F100&amp;"次"</f>
        <v>累计转盘10次</v>
      </c>
      <c r="C100" s="1">
        <v>4</v>
      </c>
      <c r="D100" s="1">
        <f t="shared" si="8"/>
        <v>99</v>
      </c>
      <c r="E100" s="1" t="s">
        <v>15</v>
      </c>
      <c r="F100" s="1">
        <v>10</v>
      </c>
      <c r="G100" s="1" t="str">
        <f t="shared" si="13"/>
        <v>获得奖励：3个钻石</v>
      </c>
      <c r="H100" s="1" t="str">
        <f t="shared" si="12"/>
        <v>{"1002":3}</v>
      </c>
      <c r="I100" s="1">
        <v>2</v>
      </c>
      <c r="J100">
        <v>3</v>
      </c>
      <c r="L100">
        <v>1002</v>
      </c>
    </row>
    <row r="101" spans="1:12">
      <c r="A101" s="1">
        <f t="shared" si="0"/>
        <v>99</v>
      </c>
      <c r="B101" s="2" t="str">
        <f t="shared" si="17"/>
        <v>累计转盘20次</v>
      </c>
      <c r="C101" s="1">
        <v>4</v>
      </c>
      <c r="D101" s="1">
        <f t="shared" si="8"/>
        <v>100</v>
      </c>
      <c r="E101" s="1" t="s">
        <v>15</v>
      </c>
      <c r="F101" s="1">
        <v>20</v>
      </c>
      <c r="G101" s="1" t="str">
        <f t="shared" si="13"/>
        <v>获得奖励：5个钻石</v>
      </c>
      <c r="H101" s="1" t="str">
        <f t="shared" si="12"/>
        <v>{"1002":5}</v>
      </c>
      <c r="I101" s="1">
        <v>3</v>
      </c>
      <c r="J101">
        <v>5</v>
      </c>
      <c r="L101">
        <v>1002</v>
      </c>
    </row>
    <row r="102" spans="1:12">
      <c r="A102" s="1">
        <f t="shared" si="0"/>
        <v>100</v>
      </c>
      <c r="B102" s="2" t="str">
        <f t="shared" si="17"/>
        <v>累计转盘50次</v>
      </c>
      <c r="C102" s="1">
        <v>4</v>
      </c>
      <c r="D102" s="1">
        <f t="shared" si="8"/>
        <v>101</v>
      </c>
      <c r="E102" s="1" t="s">
        <v>15</v>
      </c>
      <c r="F102" s="1">
        <v>50</v>
      </c>
      <c r="G102" s="1" t="str">
        <f t="shared" si="13"/>
        <v>获得奖励：8个钻石</v>
      </c>
      <c r="H102" s="1" t="str">
        <f t="shared" si="12"/>
        <v>{"1002":8}</v>
      </c>
      <c r="I102" s="1">
        <v>4</v>
      </c>
      <c r="J102">
        <v>8</v>
      </c>
      <c r="L102">
        <v>1002</v>
      </c>
    </row>
    <row r="103" spans="1:12">
      <c r="A103" s="1">
        <f t="shared" si="0"/>
        <v>101</v>
      </c>
      <c r="B103" s="2" t="str">
        <f t="shared" si="17"/>
        <v>累计转盘100次</v>
      </c>
      <c r="C103" s="1">
        <v>4</v>
      </c>
      <c r="D103" s="1">
        <f t="shared" si="8"/>
        <v>102</v>
      </c>
      <c r="E103" s="1" t="s">
        <v>15</v>
      </c>
      <c r="F103" s="1">
        <f>F102+50</f>
        <v>100</v>
      </c>
      <c r="G103" s="1" t="str">
        <f t="shared" si="13"/>
        <v>获得奖励：10个钻石</v>
      </c>
      <c r="H103" s="1" t="str">
        <f t="shared" si="12"/>
        <v>{"1002":10}</v>
      </c>
      <c r="I103" s="1">
        <v>5</v>
      </c>
      <c r="J103">
        <v>10</v>
      </c>
      <c r="L103">
        <v>1002</v>
      </c>
    </row>
    <row r="104" spans="1:12">
      <c r="A104" s="1">
        <f t="shared" si="0"/>
        <v>102</v>
      </c>
      <c r="B104" s="2" t="str">
        <f t="shared" si="17"/>
        <v>累计转盘150次</v>
      </c>
      <c r="C104" s="1">
        <v>4</v>
      </c>
      <c r="D104" s="1">
        <f t="shared" si="8"/>
        <v>103</v>
      </c>
      <c r="E104" s="1" t="s">
        <v>15</v>
      </c>
      <c r="F104" s="1">
        <f t="shared" ref="F104:F120" si="18">F103+50</f>
        <v>150</v>
      </c>
      <c r="G104" s="1" t="str">
        <f t="shared" si="13"/>
        <v>获得奖励：10个钻石</v>
      </c>
      <c r="H104" s="1" t="str">
        <f t="shared" si="12"/>
        <v>{"1002":10}</v>
      </c>
      <c r="I104" s="1">
        <v>6</v>
      </c>
      <c r="J104">
        <v>10</v>
      </c>
      <c r="L104">
        <v>1002</v>
      </c>
    </row>
    <row r="105" spans="1:12">
      <c r="A105" s="1">
        <f t="shared" si="0"/>
        <v>103</v>
      </c>
      <c r="B105" s="2" t="str">
        <f t="shared" si="17"/>
        <v>累计转盘200次</v>
      </c>
      <c r="C105" s="1">
        <v>4</v>
      </c>
      <c r="D105" s="1">
        <f t="shared" si="8"/>
        <v>104</v>
      </c>
      <c r="E105" s="1" t="s">
        <v>15</v>
      </c>
      <c r="F105" s="1">
        <f t="shared" si="18"/>
        <v>200</v>
      </c>
      <c r="G105" s="1" t="str">
        <f t="shared" si="13"/>
        <v>获得奖励：10个钻石</v>
      </c>
      <c r="H105" s="1" t="str">
        <f t="shared" si="12"/>
        <v>{"1002":10}</v>
      </c>
      <c r="I105" s="1">
        <v>7</v>
      </c>
      <c r="J105">
        <v>10</v>
      </c>
      <c r="L105">
        <v>1002</v>
      </c>
    </row>
    <row r="106" spans="1:12">
      <c r="A106" s="1">
        <f t="shared" si="0"/>
        <v>104</v>
      </c>
      <c r="B106" s="2" t="str">
        <f t="shared" si="17"/>
        <v>累计转盘250次</v>
      </c>
      <c r="C106" s="1">
        <v>4</v>
      </c>
      <c r="D106" s="1">
        <f t="shared" si="8"/>
        <v>105</v>
      </c>
      <c r="E106" s="1" t="s">
        <v>15</v>
      </c>
      <c r="F106" s="1">
        <f t="shared" si="18"/>
        <v>250</v>
      </c>
      <c r="G106" s="1" t="str">
        <f t="shared" si="13"/>
        <v>获得奖励：10个钻石</v>
      </c>
      <c r="H106" s="1" t="str">
        <f t="shared" si="12"/>
        <v>{"1002":10}</v>
      </c>
      <c r="I106" s="1">
        <v>8</v>
      </c>
      <c r="J106">
        <v>10</v>
      </c>
      <c r="L106">
        <v>1002</v>
      </c>
    </row>
    <row r="107" spans="1:12">
      <c r="A107" s="1">
        <f t="shared" si="0"/>
        <v>105</v>
      </c>
      <c r="B107" s="2" t="str">
        <f t="shared" si="17"/>
        <v>累计转盘300次</v>
      </c>
      <c r="C107" s="1">
        <v>4</v>
      </c>
      <c r="D107" s="1">
        <f t="shared" si="8"/>
        <v>106</v>
      </c>
      <c r="E107" s="1" t="s">
        <v>15</v>
      </c>
      <c r="F107" s="1">
        <f t="shared" si="18"/>
        <v>300</v>
      </c>
      <c r="G107" s="1" t="str">
        <f t="shared" si="13"/>
        <v>获得奖励：10个钻石</v>
      </c>
      <c r="H107" s="1" t="str">
        <f t="shared" si="12"/>
        <v>{"1002":10}</v>
      </c>
      <c r="I107" s="1">
        <v>9</v>
      </c>
      <c r="J107">
        <v>10</v>
      </c>
      <c r="L107">
        <v>1002</v>
      </c>
    </row>
    <row r="108" spans="1:12">
      <c r="A108" s="1">
        <f t="shared" si="0"/>
        <v>106</v>
      </c>
      <c r="B108" s="2" t="str">
        <f t="shared" si="17"/>
        <v>累计转盘350次</v>
      </c>
      <c r="C108" s="1">
        <v>4</v>
      </c>
      <c r="D108" s="1">
        <f t="shared" si="8"/>
        <v>107</v>
      </c>
      <c r="E108" s="1" t="s">
        <v>15</v>
      </c>
      <c r="F108" s="1">
        <f t="shared" si="18"/>
        <v>350</v>
      </c>
      <c r="G108" s="1" t="str">
        <f t="shared" si="13"/>
        <v>获得奖励：10个钻石</v>
      </c>
      <c r="H108" s="1" t="str">
        <f t="shared" si="12"/>
        <v>{"1002":10}</v>
      </c>
      <c r="I108" s="1">
        <v>10</v>
      </c>
      <c r="J108">
        <v>10</v>
      </c>
      <c r="L108">
        <v>1002</v>
      </c>
    </row>
    <row r="109" spans="1:12">
      <c r="A109" s="1">
        <f t="shared" si="0"/>
        <v>107</v>
      </c>
      <c r="B109" s="2" t="str">
        <f t="shared" si="17"/>
        <v>累计转盘400次</v>
      </c>
      <c r="C109">
        <v>4</v>
      </c>
      <c r="D109" s="1">
        <f t="shared" si="8"/>
        <v>108</v>
      </c>
      <c r="E109" s="1" t="s">
        <v>15</v>
      </c>
      <c r="F109" s="1">
        <f t="shared" si="18"/>
        <v>400</v>
      </c>
      <c r="G109" s="1" t="str">
        <f t="shared" si="13"/>
        <v>获得奖励：10个钻石</v>
      </c>
      <c r="H109" s="1" t="str">
        <f t="shared" si="12"/>
        <v>{"1002":10}</v>
      </c>
      <c r="I109" s="1">
        <v>11</v>
      </c>
      <c r="J109">
        <v>10</v>
      </c>
      <c r="L109">
        <v>1002</v>
      </c>
    </row>
    <row r="110" spans="1:12">
      <c r="A110" s="1">
        <f t="shared" ref="A110:A121" si="19">ROW()-2</f>
        <v>108</v>
      </c>
      <c r="B110" s="2" t="str">
        <f t="shared" si="17"/>
        <v>累计转盘450次</v>
      </c>
      <c r="C110">
        <v>4</v>
      </c>
      <c r="D110" s="1">
        <f t="shared" si="8"/>
        <v>109</v>
      </c>
      <c r="E110" s="1" t="s">
        <v>15</v>
      </c>
      <c r="F110" s="1">
        <f t="shared" si="18"/>
        <v>450</v>
      </c>
      <c r="G110" s="1" t="str">
        <f t="shared" si="13"/>
        <v>获得奖励：10个钻石</v>
      </c>
      <c r="H110" s="1" t="str">
        <f t="shared" si="12"/>
        <v>{"1002":10}</v>
      </c>
      <c r="I110" s="1">
        <v>12</v>
      </c>
      <c r="J110">
        <v>10</v>
      </c>
      <c r="L110">
        <v>1002</v>
      </c>
    </row>
    <row r="111" spans="1:12">
      <c r="A111" s="1">
        <f t="shared" si="19"/>
        <v>109</v>
      </c>
      <c r="B111" s="2" t="str">
        <f t="shared" si="17"/>
        <v>累计转盘500次</v>
      </c>
      <c r="C111">
        <v>4</v>
      </c>
      <c r="D111" s="1">
        <f t="shared" si="8"/>
        <v>110</v>
      </c>
      <c r="E111" s="1" t="s">
        <v>15</v>
      </c>
      <c r="F111" s="1">
        <f t="shared" si="18"/>
        <v>500</v>
      </c>
      <c r="G111" s="1" t="str">
        <f t="shared" si="13"/>
        <v>获得奖励：10个钻石</v>
      </c>
      <c r="H111" s="1" t="str">
        <f t="shared" si="12"/>
        <v>{"1002":10}</v>
      </c>
      <c r="I111" s="1">
        <v>13</v>
      </c>
      <c r="J111">
        <v>10</v>
      </c>
      <c r="L111">
        <v>1002</v>
      </c>
    </row>
    <row r="112" spans="1:12">
      <c r="A112" s="1">
        <f t="shared" si="19"/>
        <v>110</v>
      </c>
      <c r="B112" s="2" t="str">
        <f t="shared" si="17"/>
        <v>累计转盘550次</v>
      </c>
      <c r="C112">
        <v>4</v>
      </c>
      <c r="D112" s="1">
        <f t="shared" si="8"/>
        <v>111</v>
      </c>
      <c r="E112" s="1" t="s">
        <v>15</v>
      </c>
      <c r="F112" s="1">
        <f t="shared" si="18"/>
        <v>550</v>
      </c>
      <c r="G112" s="1" t="str">
        <f t="shared" si="13"/>
        <v>获得奖励：10个钻石</v>
      </c>
      <c r="H112" s="1" t="str">
        <f t="shared" si="12"/>
        <v>{"1002":10}</v>
      </c>
      <c r="I112" s="1">
        <v>14</v>
      </c>
      <c r="J112">
        <v>10</v>
      </c>
      <c r="L112">
        <v>1002</v>
      </c>
    </row>
    <row r="113" spans="1:12">
      <c r="A113" s="1">
        <f t="shared" si="19"/>
        <v>111</v>
      </c>
      <c r="B113" s="2" t="str">
        <f t="shared" si="17"/>
        <v>累计转盘600次</v>
      </c>
      <c r="C113">
        <v>4</v>
      </c>
      <c r="D113" s="1">
        <f t="shared" si="8"/>
        <v>112</v>
      </c>
      <c r="E113" s="1" t="s">
        <v>15</v>
      </c>
      <c r="F113" s="1">
        <f t="shared" si="18"/>
        <v>600</v>
      </c>
      <c r="G113" s="1" t="str">
        <f t="shared" si="13"/>
        <v>获得奖励：10个钻石</v>
      </c>
      <c r="H113" s="1" t="str">
        <f t="shared" si="12"/>
        <v>{"1002":10}</v>
      </c>
      <c r="I113" s="1">
        <v>15</v>
      </c>
      <c r="J113">
        <v>10</v>
      </c>
      <c r="L113">
        <v>1002</v>
      </c>
    </row>
    <row r="114" spans="1:12">
      <c r="A114" s="1">
        <f t="shared" si="19"/>
        <v>112</v>
      </c>
      <c r="B114" s="2" t="str">
        <f t="shared" si="17"/>
        <v>累计转盘650次</v>
      </c>
      <c r="C114">
        <v>4</v>
      </c>
      <c r="D114" s="1">
        <f t="shared" si="8"/>
        <v>113</v>
      </c>
      <c r="E114" s="1" t="s">
        <v>15</v>
      </c>
      <c r="F114" s="1">
        <f t="shared" si="18"/>
        <v>650</v>
      </c>
      <c r="G114" s="1" t="str">
        <f t="shared" si="13"/>
        <v>获得奖励：10个钻石</v>
      </c>
      <c r="H114" s="1" t="str">
        <f t="shared" si="12"/>
        <v>{"1002":10}</v>
      </c>
      <c r="I114" s="1">
        <v>16</v>
      </c>
      <c r="J114">
        <v>10</v>
      </c>
      <c r="L114">
        <v>1002</v>
      </c>
    </row>
    <row r="115" spans="1:12">
      <c r="A115" s="1">
        <f t="shared" si="19"/>
        <v>113</v>
      </c>
      <c r="B115" s="2" t="str">
        <f t="shared" si="17"/>
        <v>累计转盘700次</v>
      </c>
      <c r="C115">
        <v>4</v>
      </c>
      <c r="D115" s="1">
        <f t="shared" si="8"/>
        <v>114</v>
      </c>
      <c r="E115" s="1" t="s">
        <v>15</v>
      </c>
      <c r="F115" s="1">
        <f t="shared" si="18"/>
        <v>700</v>
      </c>
      <c r="G115" s="1" t="str">
        <f t="shared" si="13"/>
        <v>获得奖励：10个钻石</v>
      </c>
      <c r="H115" s="1" t="str">
        <f t="shared" si="12"/>
        <v>{"1002":10}</v>
      </c>
      <c r="I115" s="1">
        <v>17</v>
      </c>
      <c r="J115">
        <v>10</v>
      </c>
      <c r="L115">
        <v>1002</v>
      </c>
    </row>
    <row r="116" spans="1:12">
      <c r="A116" s="1">
        <f t="shared" si="19"/>
        <v>114</v>
      </c>
      <c r="B116" s="2" t="str">
        <f t="shared" si="17"/>
        <v>累计转盘750次</v>
      </c>
      <c r="C116">
        <v>4</v>
      </c>
      <c r="D116" s="1">
        <f t="shared" si="8"/>
        <v>115</v>
      </c>
      <c r="E116" s="1" t="s">
        <v>15</v>
      </c>
      <c r="F116" s="1">
        <f t="shared" si="18"/>
        <v>750</v>
      </c>
      <c r="G116" s="1" t="str">
        <f t="shared" si="13"/>
        <v>获得奖励：10个钻石</v>
      </c>
      <c r="H116" s="1" t="str">
        <f t="shared" si="12"/>
        <v>{"1002":10}</v>
      </c>
      <c r="I116" s="1">
        <v>18</v>
      </c>
      <c r="J116">
        <v>10</v>
      </c>
      <c r="L116">
        <v>1002</v>
      </c>
    </row>
    <row r="117" spans="1:12">
      <c r="A117" s="1">
        <f t="shared" si="19"/>
        <v>115</v>
      </c>
      <c r="B117" s="2" t="str">
        <f t="shared" si="17"/>
        <v>累计转盘800次</v>
      </c>
      <c r="C117">
        <v>4</v>
      </c>
      <c r="D117" s="1">
        <f t="shared" ref="D117:D121" si="20">A118</f>
        <v>116</v>
      </c>
      <c r="E117" s="1" t="s">
        <v>15</v>
      </c>
      <c r="F117" s="1">
        <f t="shared" si="18"/>
        <v>800</v>
      </c>
      <c r="G117" s="1" t="str">
        <f t="shared" si="13"/>
        <v>获得奖励：10个钻石</v>
      </c>
      <c r="H117" s="1" t="str">
        <f t="shared" si="12"/>
        <v>{"1002":10}</v>
      </c>
      <c r="I117" s="1">
        <v>19</v>
      </c>
      <c r="J117">
        <v>10</v>
      </c>
      <c r="L117">
        <v>1002</v>
      </c>
    </row>
    <row r="118" spans="1:12">
      <c r="A118" s="1">
        <f t="shared" si="19"/>
        <v>116</v>
      </c>
      <c r="B118" s="2" t="str">
        <f t="shared" si="17"/>
        <v>累计转盘850次</v>
      </c>
      <c r="C118">
        <v>4</v>
      </c>
      <c r="D118" s="1">
        <f t="shared" si="20"/>
        <v>117</v>
      </c>
      <c r="E118" s="1" t="s">
        <v>15</v>
      </c>
      <c r="F118" s="1">
        <f>F117+50</f>
        <v>850</v>
      </c>
      <c r="G118" s="1" t="str">
        <f t="shared" si="13"/>
        <v>获得奖励：10个钻石</v>
      </c>
      <c r="H118" s="1" t="str">
        <f t="shared" si="12"/>
        <v>{"1002":10}</v>
      </c>
      <c r="I118" s="1">
        <v>20</v>
      </c>
      <c r="J118">
        <v>10</v>
      </c>
      <c r="L118">
        <v>1002</v>
      </c>
    </row>
    <row r="119" spans="1:12">
      <c r="A119" s="1">
        <f t="shared" si="19"/>
        <v>117</v>
      </c>
      <c r="B119" s="2" t="str">
        <f t="shared" si="17"/>
        <v>累计转盘900次</v>
      </c>
      <c r="C119">
        <v>4</v>
      </c>
      <c r="D119" s="1">
        <f t="shared" si="20"/>
        <v>118</v>
      </c>
      <c r="E119" s="1" t="s">
        <v>15</v>
      </c>
      <c r="F119" s="1">
        <f t="shared" si="18"/>
        <v>900</v>
      </c>
      <c r="G119" s="1" t="str">
        <f t="shared" si="13"/>
        <v>获得奖励：10个钻石</v>
      </c>
      <c r="H119" s="1" t="str">
        <f t="shared" si="12"/>
        <v>{"1002":10}</v>
      </c>
      <c r="I119" s="1">
        <v>21</v>
      </c>
      <c r="J119">
        <v>10</v>
      </c>
      <c r="L119">
        <v>1002</v>
      </c>
    </row>
    <row r="120" spans="1:12">
      <c r="A120" s="1">
        <f t="shared" si="19"/>
        <v>118</v>
      </c>
      <c r="B120" s="2" t="str">
        <f t="shared" si="17"/>
        <v>累计转盘950次</v>
      </c>
      <c r="C120">
        <v>4</v>
      </c>
      <c r="D120" s="1">
        <f t="shared" si="20"/>
        <v>119</v>
      </c>
      <c r="E120" s="1" t="s">
        <v>15</v>
      </c>
      <c r="F120" s="1">
        <f t="shared" si="18"/>
        <v>950</v>
      </c>
      <c r="G120" s="1" t="str">
        <f t="shared" si="13"/>
        <v>获得奖励：10个钻石</v>
      </c>
      <c r="H120" s="1" t="str">
        <f t="shared" si="12"/>
        <v>{"1002":10}</v>
      </c>
      <c r="I120" s="1">
        <v>22</v>
      </c>
      <c r="J120">
        <v>10</v>
      </c>
      <c r="L120">
        <v>1002</v>
      </c>
    </row>
    <row r="121" spans="1:12">
      <c r="A121" s="1">
        <f t="shared" si="19"/>
        <v>119</v>
      </c>
      <c r="B121" s="2" t="str">
        <f t="shared" si="17"/>
        <v>累计转盘1000次</v>
      </c>
      <c r="C121">
        <v>4</v>
      </c>
      <c r="D121" s="1">
        <f t="shared" si="20"/>
        <v>0</v>
      </c>
      <c r="E121" s="1" t="s">
        <v>15</v>
      </c>
      <c r="F121" s="1">
        <f>F120+50</f>
        <v>1000</v>
      </c>
      <c r="G121" s="1" t="str">
        <f t="shared" si="13"/>
        <v>获得奖励：10个钻石</v>
      </c>
      <c r="H121" s="1" t="str">
        <f t="shared" si="12"/>
        <v>{"1002":10}</v>
      </c>
      <c r="I121" s="1">
        <v>23</v>
      </c>
      <c r="J121">
        <v>10</v>
      </c>
      <c r="L121">
        <v>1002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3.5"/>
  <sheetData>
    <row r="1" spans="1:2">
      <c r="A1" t="s">
        <v>27</v>
      </c>
    </row>
    <row r="2" spans="1:2" ht="16.5">
      <c r="A2" s="1">
        <v>1001</v>
      </c>
      <c r="B2" s="1" t="s">
        <v>25</v>
      </c>
    </row>
    <row r="3" spans="1:2" ht="16.5">
      <c r="A3" s="1">
        <v>1002</v>
      </c>
      <c r="B3" s="1" t="s">
        <v>26</v>
      </c>
    </row>
    <row r="4" spans="1:2">
      <c r="A4">
        <v>1003</v>
      </c>
      <c r="B4" t="s">
        <v>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export_task</vt:lpstr>
      <vt:lpstr>export_achieve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2017-09-04T08:26:00Z</dcterms:created>
  <dcterms:modified xsi:type="dcterms:W3CDTF">2020-05-26T02:15:42Z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