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情報" sheetId="1" r:id="rId4"/>
    <sheet name="工場1便" sheetId="2" r:id="rId5"/>
    <sheet name="工場2便" sheetId="3" r:id="rId6"/>
    <sheet name="工場3便" sheetId="4" r:id="rId7"/>
    <sheet name="営業1便" sheetId="5" r:id="rId8"/>
    <sheet name="営業2便" sheetId="6" r:id="rId9"/>
    <sheet name="営業3便" sheetId="7" r:id="rId10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<sst xmlns="http://schemas.openxmlformats.org/spreadsheetml/2006/main" uniqueCount="83">
  <si>
    <t>日付</t>
  </si>
  <si>
    <t>物件名</t>
  </si>
  <si>
    <t>請求先</t>
  </si>
  <si>
    <t>請求先名</t>
  </si>
  <si>
    <t>得意先</t>
  </si>
  <si>
    <t>得意先名</t>
  </si>
  <si>
    <t>二次店1</t>
  </si>
  <si>
    <t>二次店名1</t>
  </si>
  <si>
    <t>二次店2</t>
  </si>
  <si>
    <t>二次店名2</t>
  </si>
  <si>
    <t>工場</t>
  </si>
  <si>
    <t>納期1</t>
  </si>
  <si>
    <t>納期2</t>
  </si>
  <si>
    <t>納期3</t>
  </si>
  <si>
    <t>現場住所</t>
  </si>
  <si>
    <t>車種</t>
  </si>
  <si>
    <t>担当者</t>
  </si>
  <si>
    <t>住所</t>
  </si>
  <si>
    <t>TEL</t>
  </si>
  <si>
    <t>FAX</t>
  </si>
  <si>
    <t>支店</t>
  </si>
  <si>
    <t>担当</t>
  </si>
  <si>
    <t>依頼NO1</t>
  </si>
  <si>
    <t>依頼NO2</t>
  </si>
  <si>
    <t>2018/11/13</t>
  </si>
  <si>
    <t>門沢橋3丁目2048番・B号棟</t>
  </si>
  <si>
    <t>紅中㈱　関東分</t>
  </si>
  <si>
    <t>紅中㈱　多摩</t>
  </si>
  <si>
    <t>㈱飯田産業</t>
  </si>
  <si>
    <t>千葉</t>
  </si>
  <si>
    <t>2018/11/21</t>
  </si>
  <si>
    <t>2018/11/30</t>
  </si>
  <si>
    <t>海老名市門沢橋３丁目２−２１</t>
  </si>
  <si>
    <t>４ｔ</t>
  </si>
  <si>
    <t>宮島裕和</t>
  </si>
  <si>
    <t>東京都台東区寿3-14-11</t>
  </si>
  <si>
    <t>03-6635-1650</t>
  </si>
  <si>
    <t>03-5828-2860</t>
  </si>
  <si>
    <t>東京支社</t>
  </si>
  <si>
    <t>野村</t>
  </si>
  <si>
    <t>カットｍ</t>
  </si>
  <si>
    <t>便</t>
  </si>
  <si>
    <t>1階</t>
  </si>
  <si>
    <t>2階</t>
  </si>
  <si>
    <t>1便</t>
  </si>
  <si>
    <t>2便</t>
  </si>
  <si>
    <t>3便</t>
  </si>
  <si>
    <t>御中</t>
  </si>
  <si>
    <t>飯田産業株式会社　加工指示書</t>
  </si>
  <si>
    <t>商流</t>
  </si>
  <si>
    <t>納期</t>
  </si>
  <si>
    <t>積算数量明細</t>
  </si>
  <si>
    <t>部位</t>
  </si>
  <si>
    <t>品種</t>
  </si>
  <si>
    <t>加工</t>
  </si>
  <si>
    <t>エッジ</t>
  </si>
  <si>
    <t>厚</t>
  </si>
  <si>
    <t>サイズ</t>
  </si>
  <si>
    <t>１階</t>
  </si>
  <si>
    <t>合計</t>
  </si>
  <si>
    <t>単位</t>
  </si>
  <si>
    <t>壁</t>
  </si>
  <si>
    <t>V</t>
  </si>
  <si>
    <t>910×910</t>
  </si>
  <si>
    <t>坪</t>
  </si>
  <si>
    <t>備考</t>
  </si>
  <si>
    <t>シールは、ボード小口の長さ方向の中央に張ってください
マーク付ベベルボードは必ず＠140（在来木軸用）を使用して下さい</t>
  </si>
  <si>
    <t>天井</t>
  </si>
  <si>
    <t>株式会社　飯田産業　御中</t>
  </si>
  <si>
    <t>枚数</t>
  </si>
  <si>
    <t>単価</t>
  </si>
  <si>
    <t>金額</t>
  </si>
  <si>
    <t>910×1820</t>
  </si>
  <si>
    <t>枚</t>
  </si>
  <si>
    <t>製品代総合計</t>
  </si>
  <si>
    <t>式</t>
  </si>
  <si>
    <t>壁加工数量</t>
  </si>
  <si>
    <t>m</t>
  </si>
  <si>
    <t>特別配送費</t>
  </si>
  <si>
    <t>車種指定</t>
  </si>
  <si>
    <t>※加工ボード寸法は指示に依る</t>
  </si>
  <si>
    <t>910×2395</t>
  </si>
  <si>
    <t>910×2420</t>
  </si>
</sst>
</file>

<file path=xl/styles.xml><?xml version="1.0" encoding="utf-8"?>
<styleSheet xmlns="http://schemas.openxmlformats.org/spreadsheetml/2006/main" xml:space="preserve">
  <numFmts count="3">
    <numFmt numFmtId="164" formatCode="0.00_ "/>
    <numFmt numFmtId="165" formatCode="[$-411]ggge&quot;年&quot;m&quot;月&quot;d&quot;日&quot;;@"/>
    <numFmt numFmtId="166" formatCode="0_);[Red]\(0\)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Meiryo UI"/>
    </font>
    <font>
      <b val="1"/>
      <i val="0"/>
      <strike val="0"/>
      <u val="none"/>
      <sz val="9"/>
      <color rgb="FF000000"/>
      <name val="Meiryo UI"/>
    </font>
    <font>
      <b val="0"/>
      <i val="0"/>
      <strike val="0"/>
      <u val="none"/>
      <sz val="11"/>
      <color rgb="FF000000"/>
      <name val="Meiryo UI"/>
    </font>
    <font>
      <b val="1"/>
      <i val="0"/>
      <strike val="0"/>
      <u val="none"/>
      <sz val="9"/>
      <color rgb="FFFF0000"/>
      <name val="Meiryo UI"/>
    </font>
    <font>
      <b val="0"/>
      <i val="0"/>
      <strike val="0"/>
      <u val="single"/>
      <sz val="9"/>
      <color rgb="FF000000"/>
      <name val="Meiryo U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 applyProtection="true">
      <alignment horizontal="general" vertical="center" textRotation="0" wrapText="false" shrinkToFit="false"/>
      <protection hidden="false"/>
    </xf>
    <xf xfId="0" fontId="1" numFmtId="14" fillId="2" borderId="1" applyFont="1" applyNumberFormat="1" applyFill="0" applyBorder="1" applyAlignment="1" applyProtection="true">
      <alignment horizontal="right" vertical="center" textRotation="0" wrapText="false" shrinkToFit="false"/>
      <protection hidden="false"/>
    </xf>
    <xf xfId="0" fontId="1" numFmtId="14" fillId="2" borderId="0" applyFont="1" applyNumberFormat="1" applyFill="0" applyBorder="0" applyAlignment="0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center" textRotation="0" wrapText="false" shrinkToFit="false"/>
      <protection hidden="false"/>
    </xf>
    <xf xfId="0" fontId="1" numFmtId="0" fillId="2" borderId="2" applyFont="1" applyNumberFormat="0" applyFill="0" applyBorder="1" applyAlignment="0" applyProtection="true">
      <alignment horizontal="general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tru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38" fillId="2" borderId="3" applyFont="1" applyNumberFormat="1" applyFill="0" applyBorder="1" applyAlignment="1" applyProtection="true">
      <alignment horizontal="right" vertical="center" textRotation="0" wrapText="false" shrinkToFit="false"/>
      <protection hidden="false"/>
    </xf>
    <xf xfId="0" fontId="2" numFmtId="38" fillId="2" borderId="3" applyFont="1" applyNumberFormat="1" applyFill="0" applyBorder="1" applyAlignment="0" applyProtection="true">
      <alignment horizontal="general" vertical="center" textRotation="0" wrapText="fals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center" textRotation="0" wrapText="false" shrinkToFit="false"/>
      <protection hidden="false"/>
    </xf>
    <xf xfId="0" fontId="1" numFmtId="14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1" numFmtId="14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1" numFmtId="14" fillId="2" borderId="0" applyFont="1" applyNumberFormat="1" applyFill="0" applyBorder="0" applyAlignment="0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tru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center" textRotation="0" wrapText="false" shrinkToFit="false"/>
      <protection hidden="false"/>
    </xf>
    <xf xfId="0" fontId="1" numFmtId="164" fillId="2" borderId="0" applyFont="1" applyNumberFormat="1" applyFill="0" applyBorder="0" applyAlignment="0" applyProtection="true">
      <alignment horizontal="general" vertical="center" textRotation="0" wrapText="false" shrinkToFit="false"/>
      <protection hidden="false"/>
    </xf>
    <xf xfId="0" fontId="1" numFmtId="37" fillId="2" borderId="0" applyFont="1" applyNumberFormat="1" applyFill="0" applyBorder="0" applyAlignment="0" applyProtection="true">
      <alignment horizontal="general" vertical="center" textRotation="0" wrapText="false" shrinkToFit="false"/>
      <protection hidden="false"/>
    </xf>
    <xf xfId="0" fontId="2" numFmtId="164" fillId="2" borderId="3" applyFont="1" applyNumberFormat="1" applyFill="0" applyBorder="1" applyAlignment="1" applyProtection="true">
      <alignment horizontal="center" vertical="center" textRotation="0" wrapText="false" shrinkToFit="tru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false" shrinkToFit="true"/>
      <protection hidden="false"/>
    </xf>
    <xf xfId="0" fontId="2" numFmtId="37" fillId="2" borderId="3" applyFont="1" applyNumberFormat="1" applyFill="0" applyBorder="1" applyAlignment="1" applyProtection="true">
      <alignment horizontal="center" vertical="center" textRotation="0" wrapText="false" shrinkToFit="true"/>
      <protection hidden="false"/>
    </xf>
    <xf xfId="0" fontId="1" numFmtId="38" fillId="2" borderId="3" applyFont="1" applyNumberFormat="1" applyFill="0" applyBorder="1" applyAlignment="1" applyProtection="true">
      <alignment horizontal="right" vertical="center" textRotation="0" wrapText="false" shrinkToFit="false"/>
      <protection hidden="false"/>
    </xf>
    <xf xfId="0" fontId="1" numFmtId="38" fillId="2" borderId="3" applyFont="1" applyNumberFormat="1" applyFill="0" applyBorder="1" applyAlignment="1" applyProtection="true">
      <alignment horizontal="right" vertical="center" textRotation="0" wrapText="false" shrinkToFit="false"/>
      <protection hidden="false"/>
    </xf>
    <xf xfId="0" fontId="2" numFmtId="38" fillId="2" borderId="3" applyFont="1" applyNumberFormat="1" applyFill="0" applyBorder="1" applyAlignment="0" applyProtection="true">
      <alignment horizontal="general" vertical="center" textRotation="0" wrapText="false" shrinkToFit="false"/>
      <protection hidden="false"/>
    </xf>
    <xf xfId="0" fontId="1" numFmtId="0" fillId="2" borderId="3" applyFont="1" applyNumberFormat="0" applyFill="0" applyBorder="1" applyAlignment="0" applyProtection="true">
      <alignment horizontal="general" vertical="center" textRotation="0" wrapText="fals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38" fillId="2" borderId="3" applyFont="1" applyNumberFormat="1" applyFill="0" applyBorder="1" applyAlignment="0" applyProtection="true">
      <alignment horizontal="general" vertical="center" textRotation="0" wrapText="fals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tru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center" textRotation="0" wrapText="false" shrinkToFit="false"/>
      <protection hidden="false"/>
    </xf>
    <xf xfId="0" fontId="1" numFmtId="164" fillId="2" borderId="0" applyFont="1" applyNumberFormat="1" applyFill="0" applyBorder="0" applyAlignment="0" applyProtection="true">
      <alignment horizontal="general" vertical="center" textRotation="0" wrapText="false" shrinkToFit="false"/>
      <protection hidden="false"/>
    </xf>
    <xf xfId="0" fontId="1" numFmtId="37" fillId="2" borderId="0" applyFont="1" applyNumberFormat="1" applyFill="0" applyBorder="0" applyAlignment="0" applyProtection="true">
      <alignment horizontal="general" vertical="center" textRotation="0" wrapText="false" shrinkToFit="false"/>
      <protection hidden="false"/>
    </xf>
    <xf xfId="0" fontId="2" numFmtId="164" fillId="2" borderId="3" applyFont="1" applyNumberFormat="1" applyFill="0" applyBorder="1" applyAlignment="1" applyProtection="true">
      <alignment horizontal="center" vertical="center" textRotation="0" wrapText="false" shrinkToFit="tru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false" shrinkToFit="true"/>
      <protection hidden="false"/>
    </xf>
    <xf xfId="0" fontId="2" numFmtId="37" fillId="2" borderId="3" applyFont="1" applyNumberFormat="1" applyFill="0" applyBorder="1" applyAlignment="1" applyProtection="true">
      <alignment horizontal="center" vertical="center" textRotation="0" wrapText="false" shrinkToFit="true"/>
      <protection hidden="false"/>
    </xf>
    <xf xfId="0" fontId="1" numFmtId="38" fillId="2" borderId="3" applyFont="1" applyNumberFormat="1" applyFill="0" applyBorder="1" applyAlignment="1" applyProtection="true">
      <alignment horizontal="right" vertical="center" textRotation="0" wrapText="false" shrinkToFit="false"/>
      <protection hidden="false"/>
    </xf>
    <xf xfId="0" fontId="1" numFmtId="38" fillId="2" borderId="3" applyFont="1" applyNumberFormat="1" applyFill="0" applyBorder="1" applyAlignment="1" applyProtection="true">
      <alignment horizontal="right" vertical="center" textRotation="0" wrapText="false" shrinkToFit="false"/>
      <protection hidden="false"/>
    </xf>
    <xf xfId="0" fontId="2" numFmtId="38" fillId="2" borderId="3" applyFont="1" applyNumberFormat="1" applyFill="0" applyBorder="1" applyAlignment="0" applyProtection="true">
      <alignment horizontal="general" vertical="center" textRotation="0" wrapText="false" shrinkToFit="false"/>
      <protection hidden="false"/>
    </xf>
    <xf xfId="0" fontId="1" numFmtId="0" fillId="2" borderId="3" applyFont="1" applyNumberFormat="0" applyFill="0" applyBorder="1" applyAlignment="0" applyProtection="true">
      <alignment horizontal="general" vertical="center" textRotation="0" wrapText="fals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38" fillId="2" borderId="3" applyFont="1" applyNumberFormat="1" applyFill="0" applyBorder="1" applyAlignment="0" applyProtection="true">
      <alignment horizontal="general" vertical="center" textRotation="0" wrapText="fals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14" fillId="2" borderId="0" applyFont="1" applyNumberFormat="1" applyFill="0" applyBorder="0" applyAlignment="0" applyProtection="true">
      <alignment horizontal="general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38" fillId="2" borderId="3" applyFont="1" applyNumberFormat="1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" numFmtId="38" fillId="2" borderId="3" applyFont="1" applyNumberFormat="1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4" numFmtId="0" fillId="2" borderId="6" applyFont="1" applyNumberFormat="0" applyFill="0" applyBorder="1" applyAlignment="1" applyProtection="true">
      <alignment horizontal="left" vertical="center" textRotation="0" wrapText="true" shrinkToFit="true"/>
      <protection hidden="false"/>
    </xf>
    <xf xfId="0" fontId="4" numFmtId="0" fillId="2" borderId="7" applyFont="1" applyNumberFormat="0" applyFill="0" applyBorder="1" applyAlignment="1" applyProtection="true">
      <alignment horizontal="left" vertical="center" textRotation="0" wrapText="false" shrinkToFit="true"/>
      <protection hidden="false"/>
    </xf>
    <xf xfId="0" fontId="4" numFmtId="0" fillId="2" borderId="8" applyFont="1" applyNumberFormat="0" applyFill="0" applyBorder="1" applyAlignment="1" applyProtection="true">
      <alignment horizontal="left" vertical="center" textRotation="0" wrapText="false" shrinkToFit="true"/>
      <protection hidden="false"/>
    </xf>
    <xf xfId="0" fontId="4" numFmtId="0" fillId="2" borderId="9" applyFont="1" applyNumberFormat="0" applyFill="0" applyBorder="1" applyAlignment="1" applyProtection="true">
      <alignment horizontal="left" vertical="center" textRotation="0" wrapText="false" shrinkToFit="true"/>
      <protection hidden="false"/>
    </xf>
    <xf xfId="0" fontId="4" numFmtId="0" fillId="2" borderId="1" applyFont="1" applyNumberFormat="0" applyFill="0" applyBorder="1" applyAlignment="1" applyProtection="true">
      <alignment horizontal="left" vertical="center" textRotation="0" wrapText="false" shrinkToFit="true"/>
      <protection hidden="false"/>
    </xf>
    <xf xfId="0" fontId="4" numFmtId="0" fillId="2" borderId="10" applyFont="1" applyNumberFormat="0" applyFill="0" applyBorder="1" applyAlignment="1" applyProtection="true">
      <alignment horizontal="left" vertical="center" textRotation="0" wrapText="false" shrinkToFit="true"/>
      <protection hidden="false"/>
    </xf>
    <xf xfId="0" fontId="1" numFmtId="14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1" numFmtId="14" fillId="2" borderId="1" applyFont="1" applyNumberFormat="1" applyFill="0" applyBorder="1" applyAlignment="1" applyProtection="true">
      <alignment horizontal="left" vertical="center" textRotation="0" wrapText="false" shrinkToFit="false"/>
      <protection hidden="false"/>
    </xf>
    <xf xfId="0" fontId="1" numFmtId="14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1" numFmtId="14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1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1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165" fillId="2" borderId="11" applyFont="1" applyNumberFormat="1" applyFill="0" applyBorder="1" applyAlignment="1" applyProtection="true">
      <alignment horizontal="left" vertical="center" textRotation="0" wrapText="false" shrinkToFit="false"/>
      <protection hidden="false"/>
    </xf>
    <xf xfId="0" fontId="1" numFmtId="165" fillId="2" borderId="12" applyFont="1" applyNumberFormat="1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38" fillId="2" borderId="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166" fillId="2" borderId="3" applyFont="1" applyNumberFormat="1" applyFill="0" applyBorder="1" applyAlignment="1" applyProtection="true">
      <alignment horizontal="right" vertical="center" textRotation="0" wrapText="false" shrinkToFit="false"/>
      <protection hidden="false"/>
    </xf>
    <xf xfId="0" fontId="1" numFmtId="38" fillId="2" borderId="3" applyFont="1" applyNumberFormat="1" applyFill="0" applyBorder="1" applyAlignment="1" applyProtection="true">
      <alignment horizontal="righ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a4c48fc40f0718f8c89738a691c4f5bc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39931845c9fa246f2df3fb9e50e9ca0d2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d17721ab4345b180116d8838dc86ea083.png"/></Relationship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56955</xdr:colOff>
      <xdr:row>1</xdr:row>
      <xdr:rowOff>46658</xdr:rowOff>
    </xdr:from>
    <xdr:ext cx="2066925" cy="2476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56955</xdr:colOff>
      <xdr:row>1</xdr:row>
      <xdr:rowOff>46658</xdr:rowOff>
    </xdr:from>
    <xdr:ext cx="2066925" cy="2476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56955</xdr:colOff>
      <xdr:row>1</xdr:row>
      <xdr:rowOff>46658</xdr:rowOff>
    </xdr:from>
    <xdr:ext cx="2066925" cy="2476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X1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9" customWidth="true" style="14"/>
    <col min="2" max="2" width="9" customWidth="true" style="0"/>
    <col min="3" max="3" width="9" customWidth="true" style="0"/>
    <col min="4" max="4" width="9" customWidth="true" style="0"/>
    <col min="5" max="5" width="9" customWidth="true" style="0"/>
    <col min="6" max="6" width="9" customWidth="true" style="0"/>
    <col min="7" max="7" width="9" customWidth="true" style="0"/>
    <col min="8" max="8" width="9" customWidth="true" style="0"/>
    <col min="9" max="9" width="9" customWidth="true" style="0"/>
    <col min="10" max="10" width="9" customWidth="true" style="0"/>
    <col min="11" max="11" width="9" customWidth="true" style="0"/>
    <col min="12" max="12" width="9" customWidth="true" style="0"/>
    <col min="13" max="13" width="9" customWidth="true" style="0"/>
    <col min="14" max="14" width="9" customWidth="true" style="0"/>
    <col min="15" max="15" width="9" customWidth="true" style="0"/>
    <col min="16" max="16" width="9" customWidth="true" style="0"/>
    <col min="17" max="17" width="9" customWidth="true" style="0"/>
    <col min="18" max="18" width="9" customWidth="true" style="0"/>
    <col min="19" max="19" width="9" customWidth="true" style="0"/>
    <col min="20" max="20" width="9" customWidth="true" style="0"/>
    <col min="21" max="21" width="9" customWidth="true" style="0"/>
    <col min="22" max="22" width="9" customWidth="true" style="0"/>
    <col min="23" max="23" width="9" customWidth="true" style="0"/>
    <col min="24" max="24" width="9" customWidth="true" style="0"/>
  </cols>
  <sheetData>
    <row r="1" spans="1:24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</row>
    <row r="2" spans="1:24">
      <c r="A2" s="14" t="s">
        <v>24</v>
      </c>
      <c r="B2" s="14" t="s">
        <v>25</v>
      </c>
      <c r="C2" s="14">
        <v>211850</v>
      </c>
      <c r="D2" s="14" t="s">
        <v>26</v>
      </c>
      <c r="E2" s="14">
        <v>211850</v>
      </c>
      <c r="F2" s="14" t="s">
        <v>27</v>
      </c>
      <c r="G2" s="14">
        <v>705360</v>
      </c>
      <c r="H2" s="14" t="s">
        <v>28</v>
      </c>
      <c r="K2" s="14" t="s">
        <v>29</v>
      </c>
      <c r="L2" s="14" t="s">
        <v>30</v>
      </c>
      <c r="M2" s="14" t="s">
        <v>31</v>
      </c>
      <c r="N2" s="14" t="s">
        <v>31</v>
      </c>
      <c r="O2" s="14" t="s">
        <v>32</v>
      </c>
      <c r="P2" s="14" t="s">
        <v>33</v>
      </c>
      <c r="Q2" s="14" t="s">
        <v>34</v>
      </c>
      <c r="R2" s="14" t="s">
        <v>35</v>
      </c>
      <c r="S2" s="14" t="s">
        <v>36</v>
      </c>
      <c r="T2" s="14" t="s">
        <v>37</v>
      </c>
      <c r="U2" s="14" t="s">
        <v>38</v>
      </c>
      <c r="V2" s="14" t="s">
        <v>39</v>
      </c>
      <c r="W2" s="14">
        <v>33</v>
      </c>
      <c r="X2" s="14">
        <v>438</v>
      </c>
    </row>
    <row r="10" spans="1:24">
      <c r="A10" s="14" t="s">
        <v>40</v>
      </c>
    </row>
    <row r="11" spans="1:24">
      <c r="A11" s="14" t="s">
        <v>41</v>
      </c>
      <c r="B11" s="14" t="s">
        <v>42</v>
      </c>
      <c r="C11" s="14" t="s">
        <v>43</v>
      </c>
    </row>
    <row r="12" spans="1:24">
      <c r="A12" s="14" t="s">
        <v>44</v>
      </c>
    </row>
    <row r="13" spans="1:24">
      <c r="A13" s="14" t="s">
        <v>45</v>
      </c>
    </row>
    <row r="14" spans="1:24">
      <c r="A14" s="14" t="s">
        <v>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5" right="0.25" top="0.75" bottom="0.75" header="0.3" footer="0.3"/>
  <pageSetup paperSize="9" orientation="landscape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L17"/>
  <sheetViews>
    <sheetView tabSelected="0" workbookViewId="0" showGridLines="true" showRowColHeaders="1">
      <selection activeCell="A1" sqref="A1:J1"/>
    </sheetView>
  </sheetViews>
  <sheetFormatPr customHeight="true" defaultRowHeight="24.75" outlineLevelRow="0" outlineLevelCol="0"/>
  <cols>
    <col min="1" max="1" width="8.5703125" customWidth="true" style="14"/>
    <col min="2" max="2" width="15.5703125" customWidth="true" style="14"/>
    <col min="3" max="3" width="6.140625" customWidth="true" style="14"/>
    <col min="4" max="4" width="6.140625" customWidth="true" style="14"/>
    <col min="5" max="5" width="6.140625" customWidth="true" style="14"/>
    <col min="6" max="6" width="8.140625" customWidth="true" style="14"/>
    <col min="7" max="7" width="6.140625" customWidth="true" style="14"/>
    <col min="8" max="8" width="6.140625" customWidth="true" style="14"/>
    <col min="9" max="9" width="6.140625" customWidth="true" style="14"/>
    <col min="10" max="10" width="8.140625" customWidth="true" style="14"/>
    <col min="11" max="11" width="9" customWidth="true" style="14"/>
    <col min="12" max="12" width="9" customWidth="true" style="0"/>
  </cols>
  <sheetData>
    <row r="1" spans="1:12" customHeight="1" ht="24.75">
      <c r="A1" s="80" t="str">
        <f>IF(情報!A2="","",情報!A2)</f>
        <v>2018/11/13</v>
      </c>
      <c r="B1" s="80"/>
      <c r="C1" s="80"/>
      <c r="D1" s="80"/>
      <c r="E1" s="80"/>
      <c r="F1" s="80"/>
      <c r="G1" s="80"/>
      <c r="H1" s="80"/>
      <c r="I1" s="80"/>
      <c r="J1" s="80"/>
    </row>
    <row r="2" spans="1:12" customHeight="1" ht="24.75">
      <c r="A2" s="81" t="str">
        <f>IF(情報!K2="","",情報!K2&amp;"工場")</f>
        <v>千葉工場</v>
      </c>
      <c r="B2" s="81"/>
      <c r="C2" s="1" t="s">
        <v>47</v>
      </c>
    </row>
    <row r="3" spans="1:12" customHeight="1" ht="24.75">
      <c r="A3" s="82"/>
      <c r="B3" s="82"/>
      <c r="C3" s="82"/>
      <c r="D3" s="82"/>
      <c r="E3" s="82"/>
      <c r="F3" s="82"/>
      <c r="G3" s="82"/>
      <c r="H3" s="82"/>
      <c r="I3" s="82"/>
      <c r="J3" s="82"/>
    </row>
    <row r="4" spans="1:12" customHeight="1" ht="24.75" s="3" customFormat="1">
      <c r="A4" s="2"/>
      <c r="B4" s="2"/>
      <c r="C4" s="2"/>
      <c r="D4" s="2"/>
      <c r="E4" s="2"/>
      <c r="F4" s="2"/>
      <c r="G4" s="2"/>
      <c r="H4" s="2" t="s">
        <v>21</v>
      </c>
      <c r="I4" s="3"/>
      <c r="J4" s="83"/>
    </row>
    <row r="5" spans="1:12" customHeight="1" ht="24.75">
      <c r="A5" s="84" t="s">
        <v>48</v>
      </c>
      <c r="B5" s="84"/>
      <c r="C5" s="84"/>
      <c r="D5" s="84"/>
      <c r="E5" s="84"/>
      <c r="F5" s="84"/>
      <c r="G5" s="84"/>
      <c r="H5" s="84"/>
      <c r="I5" s="84"/>
      <c r="J5" s="84"/>
    </row>
    <row r="6" spans="1:12" customHeight="1" ht="24.75">
      <c r="A6" s="4" t="s">
        <v>1</v>
      </c>
      <c r="B6" s="85" t="str">
        <f>IF(情報!B2="","",情報!B2&amp;"　先行壁")</f>
        <v>門沢橋3丁目2048番・B号棟　先行壁</v>
      </c>
      <c r="C6" s="86"/>
      <c r="D6" s="86"/>
      <c r="E6" s="86"/>
      <c r="F6" s="86"/>
      <c r="G6" s="86"/>
      <c r="H6" s="86"/>
      <c r="I6" s="86"/>
      <c r="J6" s="86"/>
    </row>
    <row r="7" spans="1:12" customHeight="1" ht="24.75">
      <c r="A7" s="4" t="s">
        <v>49</v>
      </c>
      <c r="B7" s="14"/>
      <c r="C7" s="88"/>
      <c r="D7" s="88"/>
      <c r="E7" s="88"/>
      <c r="F7" s="88"/>
      <c r="G7" s="88"/>
      <c r="H7" s="88"/>
      <c r="I7" s="88"/>
      <c r="J7" s="88"/>
    </row>
    <row r="8" spans="1:12" customHeight="1" ht="24.75">
      <c r="A8" s="4" t="s">
        <v>50</v>
      </c>
      <c r="B8" s="89" t="str">
        <f>IF(情報!L2="","",情報!L2)</f>
        <v>2018/11/21</v>
      </c>
      <c r="C8" s="90"/>
      <c r="D8" s="90"/>
      <c r="E8" s="90"/>
      <c r="F8" s="90"/>
      <c r="G8" s="90"/>
      <c r="H8" s="90"/>
      <c r="I8" s="90"/>
      <c r="J8" s="90"/>
    </row>
    <row r="9" spans="1:12" customHeight="1" ht="24.75">
      <c r="A9" s="4" t="s">
        <v>14</v>
      </c>
      <c r="B9" s="87" t="str">
        <f>IF(情報!O2="","",情報!O2)</f>
        <v>海老名市門沢橋３丁目２−２１</v>
      </c>
      <c r="C9" s="88"/>
      <c r="D9" s="88"/>
      <c r="E9" s="88"/>
      <c r="F9" s="88"/>
      <c r="G9" s="88"/>
      <c r="H9" s="88"/>
      <c r="I9" s="88"/>
      <c r="J9" s="88"/>
    </row>
    <row r="10" spans="1:12" customHeight="1" ht="24.75">
      <c r="A10" s="91" t="s">
        <v>51</v>
      </c>
      <c r="B10" s="91"/>
      <c r="C10" s="91"/>
      <c r="D10" s="91"/>
      <c r="E10" s="91"/>
      <c r="F10" s="91"/>
      <c r="G10" s="91"/>
      <c r="H10" s="91"/>
      <c r="I10" s="91"/>
      <c r="J10" s="91"/>
    </row>
    <row r="11" spans="1:12" customHeight="1" ht="24.75" s="3" customFormat="1">
      <c r="A11" s="5" t="s">
        <v>52</v>
      </c>
      <c r="B11" s="5" t="s">
        <v>53</v>
      </c>
      <c r="C11" s="5" t="s">
        <v>54</v>
      </c>
      <c r="D11" s="5" t="s">
        <v>55</v>
      </c>
      <c r="E11" s="5" t="s">
        <v>56</v>
      </c>
      <c r="F11" s="5" t="s">
        <v>57</v>
      </c>
      <c r="G11" s="5" t="s">
        <v>58</v>
      </c>
      <c r="H11" s="5" t="s">
        <v>43</v>
      </c>
      <c r="I11" s="5" t="s">
        <v>59</v>
      </c>
      <c r="J11" s="5" t="s">
        <v>60</v>
      </c>
    </row>
    <row r="12" spans="1:12" customHeight="1" ht="24.75" s="3" customFormat="1">
      <c r="A12" s="6" t="s">
        <v>61</v>
      </c>
      <c r="B12" s="7"/>
      <c r="C12" s="5" t="s">
        <v>54</v>
      </c>
      <c r="D12" s="8" t="s">
        <v>62</v>
      </c>
      <c r="E12" s="6"/>
      <c r="F12" s="6" t="s">
        <v>63</v>
      </c>
      <c r="G12" s="9"/>
      <c r="H12" s="9"/>
      <c r="I12" s="10">
        <f>SUM(G12:H12)</f>
        <v>0</v>
      </c>
      <c r="J12" s="11" t="s">
        <v>64</v>
      </c>
      <c r="K12" s="12"/>
      <c r="L12" s="12"/>
    </row>
    <row r="13" spans="1:12" customHeight="1" ht="24.75">
      <c r="A13" s="66" t="s">
        <v>61</v>
      </c>
      <c r="B13" s="7"/>
      <c r="C13" s="44" t="s">
        <v>54</v>
      </c>
      <c r="D13" s="47" t="s">
        <v>62</v>
      </c>
      <c r="E13" s="6"/>
      <c r="F13" s="66" t="s">
        <v>63</v>
      </c>
      <c r="G13" s="9"/>
      <c r="H13" s="9"/>
      <c r="I13" s="10">
        <f>SUM(G13:H13)</f>
        <v>0</v>
      </c>
      <c r="J13" s="48" t="s">
        <v>64</v>
      </c>
    </row>
    <row r="14" spans="1:12" customHeight="1" ht="24.75">
      <c r="A14" s="66" t="s">
        <v>61</v>
      </c>
      <c r="B14" s="7"/>
      <c r="C14" s="44" t="s">
        <v>54</v>
      </c>
      <c r="D14" s="47" t="s">
        <v>62</v>
      </c>
      <c r="E14" s="6"/>
      <c r="F14" s="66" t="s">
        <v>63</v>
      </c>
      <c r="G14" s="9"/>
      <c r="H14" s="9"/>
      <c r="I14" s="10">
        <f>SUM(G14:H14)</f>
        <v>0</v>
      </c>
      <c r="J14" s="48" t="s">
        <v>64</v>
      </c>
    </row>
    <row r="15" spans="1:12" customHeight="1" ht="24.75">
      <c r="A15" s="66" t="s">
        <v>61</v>
      </c>
      <c r="B15" s="7"/>
      <c r="C15" s="44" t="s">
        <v>54</v>
      </c>
      <c r="D15" s="47" t="s">
        <v>62</v>
      </c>
      <c r="E15" s="6"/>
      <c r="F15" s="66" t="s">
        <v>63</v>
      </c>
      <c r="G15" s="9"/>
      <c r="H15" s="9"/>
      <c r="I15" s="10">
        <f>SUM(G15:H15)</f>
        <v>0</v>
      </c>
      <c r="J15" s="48" t="s">
        <v>64</v>
      </c>
    </row>
    <row r="16" spans="1:12" customHeight="1" ht="24.75" s="3" customFormat="1">
      <c r="A16" s="72" t="s">
        <v>65</v>
      </c>
      <c r="B16" s="74" t="s">
        <v>66</v>
      </c>
      <c r="C16" s="75"/>
      <c r="D16" s="75"/>
      <c r="E16" s="75"/>
      <c r="F16" s="75"/>
      <c r="G16" s="75"/>
      <c r="H16" s="75"/>
      <c r="I16" s="75"/>
      <c r="J16" s="76"/>
    </row>
    <row r="17" spans="1:12" customHeight="1" ht="24.75" s="3" customFormat="1">
      <c r="A17" s="73"/>
      <c r="B17" s="77"/>
      <c r="C17" s="78"/>
      <c r="D17" s="78"/>
      <c r="E17" s="78"/>
      <c r="F17" s="78"/>
      <c r="G17" s="78"/>
      <c r="H17" s="78"/>
      <c r="I17" s="78"/>
      <c r="J17" s="7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6:A17"/>
    <mergeCell ref="B16:J17"/>
    <mergeCell ref="A1:J1"/>
    <mergeCell ref="A2:B2"/>
    <mergeCell ref="A3:J3"/>
    <mergeCell ref="I4:J4"/>
    <mergeCell ref="A5:J5"/>
    <mergeCell ref="B6:J6"/>
    <mergeCell ref="B7:J7"/>
    <mergeCell ref="B8:J8"/>
    <mergeCell ref="B9:J9"/>
    <mergeCell ref="A10:J1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L17"/>
  <sheetViews>
    <sheetView tabSelected="0" workbookViewId="0" showGridLines="true" showRowColHeaders="1">
      <selection activeCell="A1" sqref="A1:J1"/>
    </sheetView>
  </sheetViews>
  <sheetFormatPr customHeight="true" defaultRowHeight="24.95" outlineLevelRow="0" outlineLevelCol="0"/>
  <cols>
    <col min="1" max="1" width="8.5703125" customWidth="true" style="13"/>
    <col min="2" max="2" width="15.5703125" customWidth="true" style="13"/>
    <col min="3" max="3" width="6.140625" customWidth="true" style="13"/>
    <col min="4" max="4" width="6.140625" customWidth="true" style="13"/>
    <col min="5" max="5" width="6.140625" customWidth="true" style="13"/>
    <col min="6" max="6" width="8.140625" customWidth="true" style="13"/>
    <col min="7" max="7" width="6.140625" customWidth="true" style="13"/>
    <col min="8" max="8" width="6.140625" customWidth="true" style="13"/>
    <col min="9" max="9" width="6.140625" customWidth="true" style="13"/>
    <col min="10" max="10" width="8.140625" customWidth="true" style="13"/>
    <col min="11" max="11" width="9" customWidth="true" style="13"/>
    <col min="12" max="12" width="9" customWidth="true" style="0"/>
  </cols>
  <sheetData>
    <row r="1" spans="1:12" customHeight="1" ht="24.75">
      <c r="A1" s="80" t="str">
        <f>IF(工場1便!A1="","",工場1便!A1)</f>
        <v>2018/11/13</v>
      </c>
      <c r="B1" s="80"/>
      <c r="C1" s="80"/>
      <c r="D1" s="80"/>
      <c r="E1" s="80"/>
      <c r="F1" s="80"/>
      <c r="G1" s="80"/>
      <c r="H1" s="80"/>
      <c r="I1" s="80"/>
      <c r="J1" s="80"/>
    </row>
    <row r="2" spans="1:12" customHeight="1" ht="24.75">
      <c r="A2" s="81" t="str">
        <f>IF(工場1便!A2="","",工場1便!A2)</f>
        <v>千葉工場</v>
      </c>
      <c r="B2" s="81"/>
      <c r="C2" s="1" t="s">
        <v>47</v>
      </c>
    </row>
    <row r="3" spans="1:12" customHeight="1" ht="24.95">
      <c r="A3" s="82"/>
      <c r="B3" s="82"/>
      <c r="C3" s="82"/>
      <c r="D3" s="82"/>
      <c r="E3" s="82"/>
      <c r="F3" s="82"/>
      <c r="G3" s="82"/>
      <c r="H3" s="82"/>
      <c r="I3" s="82"/>
      <c r="J3" s="82"/>
    </row>
    <row r="4" spans="1:12" customHeight="1" ht="24.95">
      <c r="A4" s="63"/>
      <c r="B4" s="63"/>
      <c r="C4" s="63"/>
      <c r="D4" s="63"/>
      <c r="E4" s="63"/>
      <c r="F4" s="63"/>
      <c r="G4" s="63"/>
      <c r="H4" s="63" t="s">
        <v>21</v>
      </c>
      <c r="I4" s="83" t="str">
        <f>IF(工場1便!I4="","",工場1便!I4)</f>
        <v/>
      </c>
      <c r="J4" s="83"/>
    </row>
    <row r="5" spans="1:12" customHeight="1" ht="24.95">
      <c r="A5" s="84" t="s">
        <v>48</v>
      </c>
      <c r="B5" s="84"/>
      <c r="C5" s="84"/>
      <c r="D5" s="84"/>
      <c r="E5" s="84"/>
      <c r="F5" s="84"/>
      <c r="G5" s="84"/>
      <c r="H5" s="84"/>
      <c r="I5" s="84"/>
      <c r="J5" s="84"/>
    </row>
    <row r="6" spans="1:12" customHeight="1" ht="24.95" s="3" customFormat="1">
      <c r="A6" s="4" t="s">
        <v>1</v>
      </c>
      <c r="B6" s="85" t="str">
        <f>IF(情報!B2="","",情報!B2&amp;"　天井")</f>
        <v>門沢橋3丁目2048番・B号棟　天井</v>
      </c>
      <c r="C6" s="86"/>
      <c r="D6" s="86"/>
      <c r="E6" s="86"/>
      <c r="F6" s="86"/>
      <c r="G6" s="86"/>
      <c r="H6" s="86"/>
      <c r="I6" s="86"/>
      <c r="J6" s="86"/>
    </row>
    <row r="7" spans="1:12" customHeight="1" ht="24.95" s="3" customFormat="1">
      <c r="A7" s="4" t="s">
        <v>49</v>
      </c>
      <c r="B7" s="85" t="str">
        <f>IF(工場1便!B7="","",工場1便!B7)</f>
        <v/>
      </c>
      <c r="C7" s="86"/>
      <c r="D7" s="86"/>
      <c r="E7" s="86"/>
      <c r="F7" s="86"/>
      <c r="G7" s="86"/>
      <c r="H7" s="86"/>
      <c r="I7" s="86"/>
      <c r="J7" s="86"/>
      <c r="K7" s="15"/>
    </row>
    <row r="8" spans="1:12" customHeight="1" ht="24.75" s="3" customFormat="1">
      <c r="A8" s="4" t="s">
        <v>50</v>
      </c>
      <c r="B8" s="85" t="str">
        <f>IF(情報!M2="","",情報!M2)</f>
        <v>2018/11/30</v>
      </c>
      <c r="C8" s="86"/>
      <c r="D8" s="86"/>
      <c r="E8" s="86"/>
      <c r="F8" s="86"/>
      <c r="G8" s="86"/>
      <c r="H8" s="86"/>
      <c r="I8" s="86"/>
      <c r="J8" s="86"/>
    </row>
    <row r="9" spans="1:12" customHeight="1" ht="24.95" s="3" customFormat="1">
      <c r="A9" s="4" t="s">
        <v>14</v>
      </c>
      <c r="B9" s="85" t="str">
        <f>IF(工場1便!B9="","",工場1便!B9)</f>
        <v>海老名市門沢橋３丁目２−２１</v>
      </c>
      <c r="C9" s="86"/>
      <c r="D9" s="86"/>
      <c r="E9" s="86"/>
      <c r="F9" s="86"/>
      <c r="G9" s="86"/>
      <c r="H9" s="86"/>
      <c r="I9" s="86"/>
      <c r="J9" s="86"/>
    </row>
    <row r="10" spans="1:12" customHeight="1" ht="24.95" s="3" customFormat="1">
      <c r="A10" s="91" t="s">
        <v>51</v>
      </c>
      <c r="B10" s="91"/>
      <c r="C10" s="91"/>
      <c r="D10" s="91"/>
      <c r="E10" s="91"/>
      <c r="F10" s="91"/>
      <c r="G10" s="91"/>
      <c r="H10" s="91"/>
      <c r="I10" s="91"/>
      <c r="J10" s="91"/>
    </row>
    <row r="11" spans="1:12" customHeight="1" ht="24.95" s="3" customFormat="1">
      <c r="A11" s="5" t="s">
        <v>52</v>
      </c>
      <c r="B11" s="5" t="s">
        <v>53</v>
      </c>
      <c r="C11" s="5" t="s">
        <v>54</v>
      </c>
      <c r="D11" s="5" t="s">
        <v>55</v>
      </c>
      <c r="E11" s="5" t="s">
        <v>56</v>
      </c>
      <c r="F11" s="5" t="s">
        <v>57</v>
      </c>
      <c r="G11" s="5" t="s">
        <v>58</v>
      </c>
      <c r="H11" s="5" t="s">
        <v>43</v>
      </c>
      <c r="I11" s="5" t="s">
        <v>59</v>
      </c>
      <c r="J11" s="5" t="s">
        <v>60</v>
      </c>
    </row>
    <row r="12" spans="1:12" customHeight="1" ht="24.95" s="3" customFormat="1">
      <c r="A12" s="6" t="s">
        <v>67</v>
      </c>
      <c r="B12" s="7"/>
      <c r="C12" s="5" t="s">
        <v>54</v>
      </c>
      <c r="D12" s="8" t="s">
        <v>62</v>
      </c>
      <c r="E12" s="6"/>
      <c r="F12" s="6" t="s">
        <v>63</v>
      </c>
      <c r="G12" s="9"/>
      <c r="H12" s="9"/>
      <c r="I12" s="10">
        <f>SUM(G12:H12)</f>
        <v>0</v>
      </c>
      <c r="J12" s="11" t="s">
        <v>64</v>
      </c>
      <c r="K12" s="12"/>
      <c r="L12" s="12"/>
    </row>
    <row r="13" spans="1:12" customHeight="1" ht="24" s="3" customFormat="1">
      <c r="A13" s="6" t="s">
        <v>67</v>
      </c>
      <c r="B13" s="7"/>
      <c r="C13" s="5" t="s">
        <v>54</v>
      </c>
      <c r="D13" s="8" t="s">
        <v>62</v>
      </c>
      <c r="E13" s="6"/>
      <c r="F13" s="6" t="s">
        <v>63</v>
      </c>
      <c r="G13" s="9"/>
      <c r="H13" s="9"/>
      <c r="I13" s="10">
        <f>SUM(G13:H13)</f>
        <v>0</v>
      </c>
      <c r="J13" s="11" t="s">
        <v>64</v>
      </c>
      <c r="K13" s="12"/>
      <c r="L13" s="12"/>
    </row>
    <row r="14" spans="1:12" customHeight="1" ht="24.75" s="3" customFormat="1">
      <c r="A14" s="65" t="s">
        <v>67</v>
      </c>
      <c r="B14" s="7"/>
      <c r="C14" s="44" t="s">
        <v>54</v>
      </c>
      <c r="D14" s="47" t="s">
        <v>62</v>
      </c>
      <c r="E14" s="6"/>
      <c r="F14" s="65" t="s">
        <v>63</v>
      </c>
      <c r="G14" s="9"/>
      <c r="H14" s="9"/>
      <c r="I14" s="10">
        <f>SUM(G14:H14)</f>
        <v>0</v>
      </c>
      <c r="J14" s="48" t="s">
        <v>64</v>
      </c>
      <c r="K14" s="12"/>
      <c r="L14" s="12"/>
    </row>
    <row r="15" spans="1:12" customHeight="1" ht="27" s="3" customFormat="1">
      <c r="A15" s="65" t="s">
        <v>67</v>
      </c>
      <c r="B15" s="7"/>
      <c r="C15" s="44" t="s">
        <v>54</v>
      </c>
      <c r="D15" s="47" t="s">
        <v>62</v>
      </c>
      <c r="E15" s="6"/>
      <c r="F15" s="65" t="s">
        <v>63</v>
      </c>
      <c r="G15" s="9"/>
      <c r="H15" s="9"/>
      <c r="I15" s="10">
        <f>SUM(G15:H15)</f>
        <v>0</v>
      </c>
      <c r="J15" s="48" t="s">
        <v>64</v>
      </c>
      <c r="K15" s="12"/>
      <c r="L15" s="12"/>
    </row>
    <row r="16" spans="1:12" customHeight="1" ht="24.95" s="3" customFormat="1">
      <c r="A16" s="72" t="s">
        <v>65</v>
      </c>
      <c r="B16" s="74" t="s">
        <v>66</v>
      </c>
      <c r="C16" s="75"/>
      <c r="D16" s="75"/>
      <c r="E16" s="75"/>
      <c r="F16" s="75"/>
      <c r="G16" s="75"/>
      <c r="H16" s="75"/>
      <c r="I16" s="75"/>
      <c r="J16" s="76"/>
    </row>
    <row r="17" spans="1:12" customHeight="1" ht="24.95" s="3" customFormat="1">
      <c r="A17" s="73"/>
      <c r="B17" s="77"/>
      <c r="C17" s="78"/>
      <c r="D17" s="78"/>
      <c r="E17" s="78"/>
      <c r="F17" s="78"/>
      <c r="G17" s="78"/>
      <c r="H17" s="78"/>
      <c r="I17" s="78"/>
      <c r="J17" s="7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J1"/>
    <mergeCell ref="A2:B2"/>
    <mergeCell ref="A3:J3"/>
    <mergeCell ref="A5:J5"/>
    <mergeCell ref="B6:J6"/>
    <mergeCell ref="I4:J4"/>
    <mergeCell ref="B7:J7"/>
    <mergeCell ref="B8:J8"/>
    <mergeCell ref="B9:J9"/>
    <mergeCell ref="A10:J10"/>
    <mergeCell ref="A16:A17"/>
    <mergeCell ref="B16:J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L17"/>
  <sheetViews>
    <sheetView tabSelected="0" workbookViewId="0" showGridLines="true" showRowColHeaders="1">
      <selection activeCell="A1" sqref="A1:J1"/>
    </sheetView>
  </sheetViews>
  <sheetFormatPr customHeight="true" defaultRowHeight="24.75" outlineLevelRow="0" outlineLevelCol="0"/>
  <cols>
    <col min="1" max="1" width="8.5703125" customWidth="true" style="0"/>
    <col min="2" max="2" width="15.5703125" customWidth="true" style="0"/>
    <col min="3" max="3" width="6.140625" customWidth="true" style="0"/>
    <col min="4" max="4" width="6.140625" customWidth="true" style="0"/>
    <col min="5" max="5" width="6.140625" customWidth="true" style="0"/>
    <col min="6" max="6" width="8.140625" customWidth="true" style="0"/>
    <col min="7" max="7" width="6.140625" customWidth="true" style="0"/>
    <col min="8" max="8" width="6.140625" customWidth="true" style="0"/>
    <col min="9" max="9" width="6.140625" customWidth="true" style="0"/>
    <col min="10" max="10" width="8.140625" customWidth="true" style="0"/>
    <col min="11" max="11" width="9.140625" customWidth="true" style="0"/>
    <col min="12" max="12" width="9.140625" customWidth="true" style="0"/>
  </cols>
  <sheetData>
    <row r="1" spans="1:12" customHeight="1" ht="24.75" s="3" customFormat="1">
      <c r="A1" s="80" t="str">
        <f>IF(工場1便!A1="","",工場1便!A1)</f>
        <v>2018/11/13</v>
      </c>
      <c r="B1" s="80"/>
      <c r="C1" s="80"/>
      <c r="D1" s="80"/>
      <c r="E1" s="80"/>
      <c r="F1" s="80"/>
      <c r="G1" s="80"/>
      <c r="H1" s="80"/>
      <c r="I1" s="80"/>
      <c r="J1" s="80"/>
    </row>
    <row r="2" spans="1:12" customHeight="1" ht="24.75" s="3" customFormat="1">
      <c r="A2" s="81" t="str">
        <f>IF(工場1便!A2="","",工場1便!A2)</f>
        <v>千葉工場</v>
      </c>
      <c r="B2" s="81"/>
      <c r="C2" s="1" t="s">
        <v>47</v>
      </c>
      <c r="D2" s="17"/>
      <c r="E2" s="17"/>
      <c r="F2" s="17"/>
      <c r="G2" s="17"/>
      <c r="H2" s="17"/>
      <c r="I2" s="17"/>
      <c r="J2" s="16"/>
    </row>
    <row r="3" spans="1:12" customHeight="1" ht="24.75" s="3" customFormat="1">
      <c r="A3" s="82"/>
      <c r="B3" s="82"/>
      <c r="C3" s="82"/>
      <c r="D3" s="82"/>
      <c r="E3" s="82"/>
      <c r="F3" s="82"/>
      <c r="G3" s="82"/>
      <c r="H3" s="82"/>
      <c r="I3" s="82"/>
      <c r="J3" s="82"/>
    </row>
    <row r="4" spans="1:12" customHeight="1" ht="24.75" s="3" customFormat="1">
      <c r="A4" s="2"/>
      <c r="B4" s="2"/>
      <c r="C4" s="2"/>
      <c r="D4" s="2"/>
      <c r="E4" s="2"/>
      <c r="F4" s="2"/>
      <c r="G4" s="2"/>
      <c r="H4" s="2" t="s">
        <v>21</v>
      </c>
      <c r="I4" s="83" t="str">
        <f>IF(工場1便!I4="","",工場1便!I4)</f>
        <v/>
      </c>
      <c r="J4" s="83"/>
    </row>
    <row r="5" spans="1:12" customHeight="1" ht="24.75" s="3" customFormat="1">
      <c r="A5" s="84" t="s">
        <v>48</v>
      </c>
      <c r="B5" s="84"/>
      <c r="C5" s="84"/>
      <c r="D5" s="84"/>
      <c r="E5" s="84"/>
      <c r="F5" s="84"/>
      <c r="G5" s="84"/>
      <c r="H5" s="84"/>
      <c r="I5" s="84"/>
      <c r="J5" s="84"/>
    </row>
    <row r="6" spans="1:12" customHeight="1" ht="24.75" s="3" customFormat="1">
      <c r="A6" s="4" t="s">
        <v>1</v>
      </c>
      <c r="B6" s="85" t="str">
        <f>IF(情報!B2="","",情報!B2&amp;"　壁")</f>
        <v>門沢橋3丁目2048番・B号棟　壁</v>
      </c>
      <c r="C6" s="86"/>
      <c r="D6" s="86"/>
      <c r="E6" s="86"/>
      <c r="F6" s="86"/>
      <c r="G6" s="86"/>
      <c r="H6" s="86"/>
      <c r="I6" s="86"/>
      <c r="J6" s="86"/>
    </row>
    <row r="7" spans="1:12" customHeight="1" ht="24.75" s="3" customFormat="1">
      <c r="A7" s="4" t="s">
        <v>49</v>
      </c>
      <c r="B7" s="85" t="str">
        <f>IF(工場1便!B7="","",工場1便!B7)</f>
        <v/>
      </c>
      <c r="C7" s="86"/>
      <c r="D7" s="86"/>
      <c r="E7" s="86"/>
      <c r="F7" s="86"/>
      <c r="G7" s="86"/>
      <c r="H7" s="86"/>
      <c r="I7" s="86"/>
      <c r="J7" s="86"/>
      <c r="K7" s="15"/>
    </row>
    <row r="8" spans="1:12" customHeight="1" ht="24.75" s="3" customFormat="1">
      <c r="A8" s="4" t="s">
        <v>50</v>
      </c>
      <c r="B8" s="85" t="str">
        <f>IF(情報!N2="","",情報!N2)</f>
        <v>2018/11/30</v>
      </c>
      <c r="C8" s="86"/>
      <c r="D8" s="86"/>
      <c r="E8" s="86"/>
      <c r="F8" s="86"/>
      <c r="G8" s="86"/>
      <c r="H8" s="86"/>
      <c r="I8" s="86"/>
      <c r="J8" s="86"/>
    </row>
    <row r="9" spans="1:12" customHeight="1" ht="24.75" s="3" customFormat="1">
      <c r="A9" s="4" t="s">
        <v>14</v>
      </c>
      <c r="B9" s="85" t="str">
        <f>IF(工場1便!B9="","",工場1便!B9)</f>
        <v>海老名市門沢橋３丁目２−２１</v>
      </c>
      <c r="C9" s="86"/>
      <c r="D9" s="86"/>
      <c r="E9" s="86"/>
      <c r="F9" s="86"/>
      <c r="G9" s="86"/>
      <c r="H9" s="86"/>
      <c r="I9" s="86"/>
      <c r="J9" s="86"/>
    </row>
    <row r="10" spans="1:12" customHeight="1" ht="24.75" s="3" customFormat="1">
      <c r="A10" s="91" t="s">
        <v>51</v>
      </c>
      <c r="B10" s="91"/>
      <c r="C10" s="91"/>
      <c r="D10" s="91"/>
      <c r="E10" s="91"/>
      <c r="F10" s="91"/>
      <c r="G10" s="91"/>
      <c r="H10" s="91"/>
      <c r="I10" s="91"/>
      <c r="J10" s="91"/>
    </row>
    <row r="11" spans="1:12" customHeight="1" ht="24.75" s="3" customFormat="1">
      <c r="A11" s="5" t="s">
        <v>52</v>
      </c>
      <c r="B11" s="5" t="s">
        <v>53</v>
      </c>
      <c r="C11" s="5" t="s">
        <v>54</v>
      </c>
      <c r="D11" s="5" t="s">
        <v>55</v>
      </c>
      <c r="E11" s="5" t="s">
        <v>56</v>
      </c>
      <c r="F11" s="5" t="s">
        <v>57</v>
      </c>
      <c r="G11" s="5" t="s">
        <v>58</v>
      </c>
      <c r="H11" s="5" t="s">
        <v>43</v>
      </c>
      <c r="I11" s="5" t="s">
        <v>59</v>
      </c>
      <c r="J11" s="5" t="s">
        <v>60</v>
      </c>
    </row>
    <row r="12" spans="1:12" customHeight="1" ht="24.75" s="3" customFormat="1">
      <c r="A12" s="6" t="s">
        <v>61</v>
      </c>
      <c r="B12" s="7"/>
      <c r="C12" s="5" t="s">
        <v>54</v>
      </c>
      <c r="D12" s="8" t="s">
        <v>62</v>
      </c>
      <c r="E12" s="6"/>
      <c r="F12" s="6" t="s">
        <v>63</v>
      </c>
      <c r="G12" s="9"/>
      <c r="H12" s="9"/>
      <c r="I12" s="10">
        <f>SUM(G12:H12)</f>
        <v>0</v>
      </c>
      <c r="J12" s="11" t="s">
        <v>64</v>
      </c>
      <c r="K12" s="12"/>
      <c r="L12" s="12"/>
    </row>
    <row r="13" spans="1:12" customHeight="1" ht="24.75" s="3" customFormat="1">
      <c r="A13" s="6" t="s">
        <v>61</v>
      </c>
      <c r="B13" s="7"/>
      <c r="C13" s="5" t="s">
        <v>54</v>
      </c>
      <c r="D13" s="8" t="s">
        <v>62</v>
      </c>
      <c r="E13" s="6"/>
      <c r="F13" s="6" t="s">
        <v>63</v>
      </c>
      <c r="G13" s="9"/>
      <c r="H13" s="9"/>
      <c r="I13" s="10">
        <f>SUM(G13:H13)</f>
        <v>0</v>
      </c>
      <c r="J13" s="11" t="s">
        <v>64</v>
      </c>
      <c r="K13" s="12"/>
      <c r="L13" s="12"/>
    </row>
    <row r="14" spans="1:12" customHeight="1" ht="24.75" s="3" customFormat="1">
      <c r="A14" s="6" t="s">
        <v>61</v>
      </c>
      <c r="B14" s="7"/>
      <c r="C14" s="5" t="s">
        <v>54</v>
      </c>
      <c r="D14" s="8" t="s">
        <v>62</v>
      </c>
      <c r="E14" s="6"/>
      <c r="F14" s="6" t="s">
        <v>63</v>
      </c>
      <c r="G14" s="9"/>
      <c r="H14" s="9"/>
      <c r="I14" s="10">
        <f>SUM(G14:H14)</f>
        <v>0</v>
      </c>
      <c r="J14" s="11" t="s">
        <v>64</v>
      </c>
      <c r="K14" s="12"/>
      <c r="L14" s="12"/>
    </row>
    <row r="15" spans="1:12" customHeight="1" ht="24.75" s="3" customFormat="1">
      <c r="A15" s="65" t="s">
        <v>61</v>
      </c>
      <c r="B15" s="7"/>
      <c r="C15" s="44" t="s">
        <v>54</v>
      </c>
      <c r="D15" s="47" t="s">
        <v>62</v>
      </c>
      <c r="E15" s="6"/>
      <c r="F15" s="65" t="s">
        <v>63</v>
      </c>
      <c r="G15" s="9"/>
      <c r="H15" s="9"/>
      <c r="I15" s="10">
        <f>SUM(G15:H15)</f>
        <v>0</v>
      </c>
      <c r="J15" s="48" t="s">
        <v>64</v>
      </c>
      <c r="K15" s="12"/>
      <c r="L15" s="12"/>
    </row>
    <row r="16" spans="1:12" customHeight="1" ht="24.75" s="3" customFormat="1">
      <c r="A16" s="72" t="s">
        <v>65</v>
      </c>
      <c r="B16" s="74" t="s">
        <v>66</v>
      </c>
      <c r="C16" s="75"/>
      <c r="D16" s="75"/>
      <c r="E16" s="75"/>
      <c r="F16" s="75"/>
      <c r="G16" s="75"/>
      <c r="H16" s="75"/>
      <c r="I16" s="75"/>
      <c r="J16" s="76"/>
    </row>
    <row r="17" spans="1:12" customHeight="1" ht="24.75" s="3" customFormat="1">
      <c r="A17" s="73"/>
      <c r="B17" s="77"/>
      <c r="C17" s="78"/>
      <c r="D17" s="78"/>
      <c r="E17" s="78"/>
      <c r="F17" s="78"/>
      <c r="G17" s="78"/>
      <c r="H17" s="78"/>
      <c r="I17" s="78"/>
      <c r="J17" s="7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J6"/>
    <mergeCell ref="A1:J1"/>
    <mergeCell ref="A2:B2"/>
    <mergeCell ref="A3:J3"/>
    <mergeCell ref="I4:J4"/>
    <mergeCell ref="A5:J5"/>
    <mergeCell ref="B7:J7"/>
    <mergeCell ref="B8:J8"/>
    <mergeCell ref="B9:J9"/>
    <mergeCell ref="A10:J10"/>
    <mergeCell ref="A16:A17"/>
    <mergeCell ref="B16:J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L21"/>
  <sheetViews>
    <sheetView tabSelected="0" workbookViewId="0" showGridLines="true" showRowColHeaders="1">
      <selection activeCell="A1" sqref="A1:L1"/>
    </sheetView>
  </sheetViews>
  <sheetFormatPr customHeight="true" defaultRowHeight="24.75" outlineLevelRow="0" outlineLevelCol="0"/>
  <cols>
    <col min="1" max="1" width="4.5703125" customWidth="true" style="0"/>
    <col min="2" max="2" width="14.140625" customWidth="true" style="0"/>
    <col min="3" max="3" width="5.5703125" customWidth="true" style="0"/>
    <col min="4" max="4" width="5.5703125" customWidth="true" style="0"/>
    <col min="5" max="5" width="5.5703125" customWidth="true" style="0"/>
    <col min="6" max="6" width="8.140625" customWidth="true" style="0"/>
    <col min="7" max="7" width="5.5703125" customWidth="true" style="0"/>
    <col min="8" max="8" width="5.5703125" customWidth="true" style="0"/>
    <col min="9" max="9" width="5.5703125" customWidth="true" style="0"/>
    <col min="10" max="10" width="6.140625" customWidth="true" style="0"/>
    <col min="11" max="11" width="6.140625" customWidth="true" style="0"/>
    <col min="12" max="12" width="6.140625" customWidth="true" style="0"/>
  </cols>
  <sheetData>
    <row r="1" spans="1:12" customHeight="1" ht="24.7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2" customHeight="1" ht="24.7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 customHeight="1" ht="24.75">
      <c r="A3" s="80" t="str">
        <f>IF(情報!R2="","",情報!R2)</f>
        <v>東京都台東区寿3-14-11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</row>
    <row r="4" spans="1:12" customHeight="1" ht="24.75">
      <c r="A4" s="80" t="str">
        <f>IF(情報!S2="","","TEL "&amp;情報!S2)</f>
        <v>TEL 03-6635-1650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customHeight="1" ht="24.75">
      <c r="A5" s="80" t="str">
        <f>IF(情報!T2="","","FAX "&amp;情報!T2)</f>
        <v>FAX 03-5828-2860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</row>
    <row r="6" spans="1:12" customHeight="1" ht="24.75">
      <c r="A6" s="96" t="s">
        <v>68</v>
      </c>
      <c r="B6" s="96"/>
      <c r="C6" s="69"/>
      <c r="D6" s="69"/>
      <c r="E6" s="69"/>
      <c r="F6" s="69"/>
      <c r="G6" s="69"/>
      <c r="H6" s="69"/>
      <c r="I6" s="69"/>
      <c r="J6" s="69" t="s">
        <v>21</v>
      </c>
      <c r="K6"/>
      <c r="L6" s="97"/>
    </row>
    <row r="7" spans="1:12" customHeight="1" ht="24.75">
      <c r="A7" s="98" t="str">
        <f>IF(情報!B2="","",情報!B2&amp;"　先行壁")</f>
        <v>門沢橋3丁目2048番・B号棟　先行壁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</row>
    <row r="8" spans="1:12" customHeight="1" ht="24.75">
      <c r="A8" s="91" t="s">
        <v>51</v>
      </c>
      <c r="B8" s="91"/>
      <c r="C8" s="91"/>
      <c r="D8" s="91"/>
      <c r="E8" s="42"/>
      <c r="F8" s="42"/>
      <c r="G8" s="43"/>
      <c r="H8" s="43"/>
      <c r="I8" s="51"/>
      <c r="J8" s="70"/>
      <c r="K8" s="42"/>
      <c r="L8" s="52"/>
    </row>
    <row r="9" spans="1:12" customHeight="1" ht="24.75">
      <c r="A9" s="44" t="s">
        <v>52</v>
      </c>
      <c r="B9" s="44" t="s">
        <v>53</v>
      </c>
      <c r="C9" s="44" t="s">
        <v>54</v>
      </c>
      <c r="D9" s="44" t="s">
        <v>55</v>
      </c>
      <c r="E9" s="44" t="s">
        <v>56</v>
      </c>
      <c r="F9" s="44" t="s">
        <v>57</v>
      </c>
      <c r="G9" s="44" t="s">
        <v>42</v>
      </c>
      <c r="H9" s="44" t="s">
        <v>43</v>
      </c>
      <c r="I9" s="53" t="s">
        <v>69</v>
      </c>
      <c r="J9" s="54" t="s">
        <v>60</v>
      </c>
      <c r="K9" s="54" t="s">
        <v>70</v>
      </c>
      <c r="L9" s="55" t="s">
        <v>71</v>
      </c>
    </row>
    <row r="10" spans="1:12" customHeight="1" ht="24.75">
      <c r="A10" s="68" t="s">
        <v>61</v>
      </c>
      <c r="B10" s="46"/>
      <c r="C10" s="44"/>
      <c r="D10" s="47" t="s">
        <v>62</v>
      </c>
      <c r="E10" s="68"/>
      <c r="F10" s="68" t="s">
        <v>72</v>
      </c>
      <c r="G10" s="56"/>
      <c r="H10" s="71"/>
      <c r="I10" s="58">
        <f>SUM(G10:H10)</f>
        <v>0</v>
      </c>
      <c r="J10" s="48" t="s">
        <v>73</v>
      </c>
      <c r="K10" s="59"/>
      <c r="L10" s="71">
        <f>SUM(I10*K10)</f>
        <v>0</v>
      </c>
    </row>
    <row r="11" spans="1:12" customHeight="1" ht="24.75">
      <c r="A11" s="68" t="s">
        <v>61</v>
      </c>
      <c r="B11" s="46"/>
      <c r="C11" s="44"/>
      <c r="D11" s="47" t="s">
        <v>62</v>
      </c>
      <c r="E11" s="68"/>
      <c r="F11" s="68"/>
      <c r="G11" s="56"/>
      <c r="H11" s="71"/>
      <c r="I11" s="58">
        <f>SUM(G11:H11)</f>
        <v>0</v>
      </c>
      <c r="J11" s="48" t="s">
        <v>73</v>
      </c>
      <c r="K11" s="59"/>
      <c r="L11" s="71">
        <f>SUM(I11*K11)</f>
        <v>0</v>
      </c>
    </row>
    <row r="12" spans="1:12" customHeight="1" ht="24.75">
      <c r="A12" s="68" t="s">
        <v>61</v>
      </c>
      <c r="B12" s="46"/>
      <c r="C12" s="44"/>
      <c r="D12" s="47" t="s">
        <v>62</v>
      </c>
      <c r="E12" s="68"/>
      <c r="F12" s="68"/>
      <c r="G12" s="71"/>
      <c r="H12" s="71"/>
      <c r="I12" s="58">
        <f>SUM(G12:H12)</f>
        <v>0</v>
      </c>
      <c r="J12" s="48" t="s">
        <v>73</v>
      </c>
      <c r="K12" s="59"/>
      <c r="L12" s="71">
        <f>SUM(I12*K12)</f>
        <v>0</v>
      </c>
    </row>
    <row r="13" spans="1:12" customHeight="1" ht="24.75">
      <c r="A13" s="68" t="s">
        <v>61</v>
      </c>
      <c r="B13" s="46"/>
      <c r="C13" s="44"/>
      <c r="D13" s="47" t="s">
        <v>62</v>
      </c>
      <c r="E13" s="68"/>
      <c r="F13" s="68"/>
      <c r="G13" s="56"/>
      <c r="H13" s="71"/>
      <c r="I13" s="58">
        <f>SUM(G13:H13)</f>
        <v>0</v>
      </c>
      <c r="J13" s="48" t="s">
        <v>73</v>
      </c>
      <c r="K13" s="59"/>
      <c r="L13" s="71">
        <f>SUM(I13*K13)</f>
        <v>0</v>
      </c>
    </row>
    <row r="14" spans="1:12" customHeight="1" ht="24.75">
      <c r="A14" s="68" t="s">
        <v>61</v>
      </c>
      <c r="B14" s="46"/>
      <c r="C14" s="44"/>
      <c r="D14" s="47" t="s">
        <v>62</v>
      </c>
      <c r="E14" s="68"/>
      <c r="F14" s="68"/>
      <c r="G14" s="71"/>
      <c r="H14" s="71"/>
      <c r="I14" s="58">
        <f>SUM(G14:H14)</f>
        <v>0</v>
      </c>
      <c r="J14" s="48" t="s">
        <v>73</v>
      </c>
      <c r="K14" s="59"/>
      <c r="L14" s="71">
        <f>SUM(I14*K14)</f>
        <v>0</v>
      </c>
    </row>
    <row r="15" spans="1:12" customHeight="1" ht="24.75">
      <c r="A15" s="68" t="s">
        <v>61</v>
      </c>
      <c r="B15" s="46"/>
      <c r="C15" s="44"/>
      <c r="D15" s="47" t="s">
        <v>62</v>
      </c>
      <c r="E15" s="68"/>
      <c r="F15" s="68"/>
      <c r="G15" s="71"/>
      <c r="H15" s="71"/>
      <c r="I15" s="58">
        <f>SUM(G15:H15)</f>
        <v>0</v>
      </c>
      <c r="J15" s="48" t="s">
        <v>73</v>
      </c>
      <c r="K15" s="59"/>
      <c r="L15" s="71">
        <f>SUM(I15*K15)</f>
        <v>0</v>
      </c>
    </row>
    <row r="16" spans="1:12" customHeight="1" ht="24.75">
      <c r="A16" s="68" t="s">
        <v>61</v>
      </c>
      <c r="B16" s="46"/>
      <c r="C16" s="44"/>
      <c r="D16" s="47" t="s">
        <v>62</v>
      </c>
      <c r="E16" s="68"/>
      <c r="F16" s="68"/>
      <c r="G16" s="71"/>
      <c r="H16" s="71"/>
      <c r="I16" s="58">
        <f>SUM(G16:H16)</f>
        <v>0</v>
      </c>
      <c r="J16" s="48" t="s">
        <v>73</v>
      </c>
      <c r="K16" s="59"/>
      <c r="L16" s="71">
        <f>SUM(I16*K16)</f>
        <v>0</v>
      </c>
    </row>
    <row r="17" spans="1:12" customHeight="1" ht="24.75">
      <c r="A17" s="99" t="s">
        <v>74</v>
      </c>
      <c r="B17" s="99"/>
      <c r="C17" s="99"/>
      <c r="D17" s="99"/>
      <c r="E17" s="99"/>
      <c r="F17" s="99"/>
      <c r="G17" s="100">
        <v>1</v>
      </c>
      <c r="H17" s="100"/>
      <c r="I17" s="100"/>
      <c r="J17" s="60" t="s">
        <v>75</v>
      </c>
      <c r="K17" s="101"/>
      <c r="L17" s="101"/>
    </row>
    <row r="18" spans="1:12" customHeight="1" ht="24.75">
      <c r="A18" s="95" t="s">
        <v>76</v>
      </c>
      <c r="B18" s="95"/>
      <c r="C18" s="95"/>
      <c r="D18" s="95"/>
      <c r="E18" s="95"/>
      <c r="F18" s="95"/>
      <c r="G18" s="71" t="str">
        <f>IF(情報!B12="","",情報!B12)</f>
        <v/>
      </c>
      <c r="H18" s="71" t="str">
        <f>IF(情報!C12="","",情報!C12)</f>
        <v/>
      </c>
      <c r="I18" s="58">
        <f>SUM(G18:H18)</f>
        <v>0</v>
      </c>
      <c r="J18" s="48" t="s">
        <v>77</v>
      </c>
      <c r="K18" s="59"/>
      <c r="L18" s="71">
        <f>SUM(I18*K18)</f>
        <v>0</v>
      </c>
    </row>
    <row r="19" spans="1:12" customHeight="1" ht="24.75">
      <c r="A19" s="92" t="s">
        <v>78</v>
      </c>
      <c r="B19" s="92"/>
      <c r="C19" s="92"/>
      <c r="D19" s="92"/>
      <c r="E19" s="92"/>
      <c r="F19" s="92"/>
      <c r="G19" s="56"/>
      <c r="H19" s="61"/>
      <c r="I19" s="61">
        <v>1</v>
      </c>
      <c r="J19" s="62" t="s">
        <v>75</v>
      </c>
      <c r="K19" s="93"/>
      <c r="L19" s="93"/>
    </row>
    <row r="20" spans="1:12" customHeight="1" ht="24.75">
      <c r="A20" s="92" t="s">
        <v>79</v>
      </c>
      <c r="B20" s="92"/>
      <c r="C20" s="92"/>
      <c r="D20" s="92"/>
      <c r="E20" s="92"/>
      <c r="F20" s="92"/>
      <c r="G20" s="56"/>
      <c r="H20" s="61"/>
      <c r="I20" s="61">
        <v>1</v>
      </c>
      <c r="J20" s="62" t="s">
        <v>75</v>
      </c>
      <c r="K20" s="93"/>
      <c r="L20" s="93"/>
    </row>
    <row r="21" spans="1:12" customHeight="1" ht="24.75">
      <c r="A21" s="94" t="s">
        <v>80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8:F18"/>
    <mergeCell ref="A1:L1"/>
    <mergeCell ref="A2:L2"/>
    <mergeCell ref="A3:L3"/>
    <mergeCell ref="A4:L4"/>
    <mergeCell ref="A5:L5"/>
    <mergeCell ref="A6:B6"/>
    <mergeCell ref="K6:L6"/>
    <mergeCell ref="A7:L7"/>
    <mergeCell ref="A8:D8"/>
    <mergeCell ref="A17:F17"/>
    <mergeCell ref="G17:I17"/>
    <mergeCell ref="K17:L17"/>
    <mergeCell ref="A19:F19"/>
    <mergeCell ref="K19:L19"/>
    <mergeCell ref="A20:F20"/>
    <mergeCell ref="K20:L20"/>
    <mergeCell ref="A21:L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21"/>
  <sheetViews>
    <sheetView tabSelected="0" workbookViewId="0" showGridLines="true" showRowColHeaders="1">
      <selection activeCell="A1" sqref="A1:L1"/>
    </sheetView>
  </sheetViews>
  <sheetFormatPr customHeight="true" defaultRowHeight="24.75" outlineLevelRow="0" outlineLevelCol="0"/>
  <cols>
    <col min="1" max="1" width="4.5703125" customWidth="true" style="13"/>
    <col min="2" max="2" width="14.140625" customWidth="true" style="13"/>
    <col min="3" max="3" width="5.5703125" customWidth="true" style="13"/>
    <col min="4" max="4" width="5.5703125" customWidth="true" style="13"/>
    <col min="5" max="5" width="5.5703125" customWidth="true" style="13"/>
    <col min="6" max="6" width="8.140625" customWidth="true" style="13"/>
    <col min="7" max="7" width="5.5703125" customWidth="true" style="13"/>
    <col min="8" max="8" width="5.5703125" customWidth="true" style="13"/>
    <col min="9" max="9" width="5.5703125" customWidth="true" style="13"/>
    <col min="10" max="10" width="6.140625" customWidth="true" style="13"/>
    <col min="11" max="11" width="6.140625" customWidth="true" style="13"/>
    <col min="12" max="12" width="6.140625" customWidth="true" style="13"/>
    <col min="13" max="13" width="9" customWidth="true" style="13"/>
  </cols>
  <sheetData>
    <row r="1" spans="1:13" customHeight="1" ht="24.7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3" customHeight="1" ht="24.7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3" customHeight="1" ht="24.75">
      <c r="A3" s="80" t="str">
        <f>IF(営業1便!A3="","",営業1便!A3)</f>
        <v>東京都台東区寿3-14-11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</row>
    <row r="4" spans="1:13" customHeight="1" ht="24.75">
      <c r="A4" s="80" t="str">
        <f>IF(営業1便!A4="","",営業1便!A4)</f>
        <v>TEL 03-6635-1650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3" customHeight="1" ht="24.75">
      <c r="A5" s="80" t="str">
        <f>IF(営業1便!A5="","",営業1便!A5)</f>
        <v>FAX 03-5828-2860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</row>
    <row r="6" spans="1:13" customHeight="1" ht="24.75">
      <c r="A6" s="96" t="s">
        <v>68</v>
      </c>
      <c r="B6" s="96"/>
      <c r="C6" s="50"/>
      <c r="D6" s="50"/>
      <c r="E6" s="50"/>
      <c r="F6" s="50"/>
      <c r="G6" s="50"/>
      <c r="H6" s="50"/>
      <c r="I6" s="50"/>
      <c r="J6" s="50" t="s">
        <v>21</v>
      </c>
      <c r="K6" s="97" t="str">
        <f>IF(営業1便!K6="","",営業1便!K6)</f>
        <v/>
      </c>
      <c r="L6" s="97"/>
    </row>
    <row r="7" spans="1:13" customHeight="1" ht="24.75">
      <c r="A7" s="98" t="str">
        <f>IF(情報!B2="","",情報!B2&amp;"　天井")</f>
        <v>門沢橋3丁目2048番・B号棟　天井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</row>
    <row r="8" spans="1:13" customHeight="1" ht="24.75">
      <c r="A8" s="91" t="s">
        <v>51</v>
      </c>
      <c r="B8" s="91"/>
      <c r="C8" s="91"/>
      <c r="D8" s="91"/>
      <c r="E8" s="42"/>
      <c r="F8" s="42"/>
      <c r="G8" s="43"/>
      <c r="H8" s="43"/>
      <c r="I8" s="51"/>
      <c r="J8" s="49"/>
      <c r="K8" s="42"/>
      <c r="L8" s="52"/>
    </row>
    <row r="9" spans="1:13" customHeight="1" ht="24.75">
      <c r="A9" s="44" t="s">
        <v>52</v>
      </c>
      <c r="B9" s="44" t="s">
        <v>53</v>
      </c>
      <c r="C9" s="44" t="s">
        <v>54</v>
      </c>
      <c r="D9" s="44" t="s">
        <v>55</v>
      </c>
      <c r="E9" s="44" t="s">
        <v>56</v>
      </c>
      <c r="F9" s="44" t="s">
        <v>57</v>
      </c>
      <c r="G9" s="44" t="s">
        <v>42</v>
      </c>
      <c r="H9" s="44" t="s">
        <v>43</v>
      </c>
      <c r="I9" s="53" t="s">
        <v>69</v>
      </c>
      <c r="J9" s="54" t="s">
        <v>60</v>
      </c>
      <c r="K9" s="54" t="s">
        <v>70</v>
      </c>
      <c r="L9" s="55" t="s">
        <v>71</v>
      </c>
    </row>
    <row r="10" spans="1:13" customHeight="1" ht="24.75">
      <c r="A10" s="45" t="s">
        <v>67</v>
      </c>
      <c r="B10" s="46"/>
      <c r="C10" s="44"/>
      <c r="D10" s="47" t="s">
        <v>62</v>
      </c>
      <c r="E10" s="45"/>
      <c r="F10" s="64" t="s">
        <v>72</v>
      </c>
      <c r="G10" s="56"/>
      <c r="H10" s="57"/>
      <c r="I10" s="58">
        <f>SUM(G10:H10)</f>
        <v>0</v>
      </c>
      <c r="J10" s="48" t="s">
        <v>73</v>
      </c>
      <c r="K10" s="59"/>
      <c r="L10" s="57">
        <f>SUM(I10*K10)</f>
        <v>0</v>
      </c>
    </row>
    <row r="11" spans="1:13" customHeight="1" ht="24.75">
      <c r="A11" s="45" t="s">
        <v>67</v>
      </c>
      <c r="B11" s="46"/>
      <c r="C11" s="44"/>
      <c r="D11" s="47" t="s">
        <v>62</v>
      </c>
      <c r="E11" s="45"/>
      <c r="F11" s="64" t="s">
        <v>72</v>
      </c>
      <c r="G11" s="56"/>
      <c r="H11" s="57"/>
      <c r="I11" s="58">
        <f>SUM(G11:H11)</f>
        <v>0</v>
      </c>
      <c r="J11" s="48" t="s">
        <v>73</v>
      </c>
      <c r="K11" s="59"/>
      <c r="L11" s="57">
        <f>SUM(I11*K11)</f>
        <v>0</v>
      </c>
    </row>
    <row r="12" spans="1:13" customHeight="1" ht="24.75">
      <c r="A12" s="45" t="s">
        <v>67</v>
      </c>
      <c r="B12" s="46"/>
      <c r="C12" s="44"/>
      <c r="D12" s="47" t="s">
        <v>62</v>
      </c>
      <c r="E12" s="45"/>
      <c r="F12" s="45"/>
      <c r="G12" s="57"/>
      <c r="H12" s="57"/>
      <c r="I12" s="58">
        <f>SUM(G12:H12)</f>
        <v>0</v>
      </c>
      <c r="J12" s="48" t="s">
        <v>73</v>
      </c>
      <c r="K12" s="59"/>
      <c r="L12" s="57">
        <f>SUM(I12*K12)</f>
        <v>0</v>
      </c>
    </row>
    <row r="13" spans="1:13" customHeight="1" ht="24.75">
      <c r="A13" s="45" t="s">
        <v>67</v>
      </c>
      <c r="B13" s="46"/>
      <c r="C13" s="44"/>
      <c r="D13" s="47" t="s">
        <v>62</v>
      </c>
      <c r="E13" s="45"/>
      <c r="F13" s="45"/>
      <c r="G13" s="56"/>
      <c r="H13" s="57"/>
      <c r="I13" s="58">
        <f>SUM(G13:H13)</f>
        <v>0</v>
      </c>
      <c r="J13" s="48" t="s">
        <v>73</v>
      </c>
      <c r="K13" s="59"/>
      <c r="L13" s="57">
        <f>SUM(I13*K13)</f>
        <v>0</v>
      </c>
    </row>
    <row r="14" spans="1:13" customHeight="1" ht="24.75">
      <c r="A14" s="45" t="s">
        <v>67</v>
      </c>
      <c r="B14" s="46"/>
      <c r="C14" s="44"/>
      <c r="D14" s="47" t="s">
        <v>62</v>
      </c>
      <c r="E14" s="45"/>
      <c r="F14" s="45"/>
      <c r="G14" s="57"/>
      <c r="H14" s="57"/>
      <c r="I14" s="58">
        <f>SUM(G14:H14)</f>
        <v>0</v>
      </c>
      <c r="J14" s="48" t="s">
        <v>73</v>
      </c>
      <c r="K14" s="59"/>
      <c r="L14" s="57">
        <f>SUM(I14*K14)</f>
        <v>0</v>
      </c>
    </row>
    <row r="15" spans="1:13" customHeight="1" ht="24.75">
      <c r="A15" s="45" t="s">
        <v>67</v>
      </c>
      <c r="B15" s="46"/>
      <c r="C15" s="44"/>
      <c r="D15" s="47" t="s">
        <v>62</v>
      </c>
      <c r="E15" s="45"/>
      <c r="F15" s="45"/>
      <c r="G15" s="57"/>
      <c r="H15" s="57"/>
      <c r="I15" s="58">
        <f>SUM(G15:H15)</f>
        <v>0</v>
      </c>
      <c r="J15" s="48" t="s">
        <v>73</v>
      </c>
      <c r="K15" s="59"/>
      <c r="L15" s="57">
        <f>SUM(I15*K15)</f>
        <v>0</v>
      </c>
    </row>
    <row r="16" spans="1:13" customHeight="1" ht="24.75">
      <c r="A16" s="45" t="s">
        <v>67</v>
      </c>
      <c r="B16" s="46"/>
      <c r="C16" s="44"/>
      <c r="D16" s="47" t="s">
        <v>62</v>
      </c>
      <c r="E16" s="45"/>
      <c r="F16" s="45"/>
      <c r="G16" s="57"/>
      <c r="H16" s="57"/>
      <c r="I16" s="58">
        <f>SUM(G16:H16)</f>
        <v>0</v>
      </c>
      <c r="J16" s="48" t="s">
        <v>73</v>
      </c>
      <c r="K16" s="59"/>
      <c r="L16" s="57">
        <f>SUM(I16*K16)</f>
        <v>0</v>
      </c>
    </row>
    <row r="17" spans="1:13" customHeight="1" ht="24.75">
      <c r="A17" s="99" t="s">
        <v>74</v>
      </c>
      <c r="B17" s="99"/>
      <c r="C17" s="99"/>
      <c r="D17" s="99"/>
      <c r="E17" s="99"/>
      <c r="F17" s="99"/>
      <c r="G17" s="100">
        <v>1</v>
      </c>
      <c r="H17" s="100"/>
      <c r="I17" s="100"/>
      <c r="J17" s="60" t="s">
        <v>75</v>
      </c>
      <c r="K17" s="101"/>
      <c r="L17" s="101"/>
    </row>
    <row r="18" spans="1:13" customHeight="1" ht="24.75">
      <c r="A18" s="95" t="s">
        <v>76</v>
      </c>
      <c r="B18" s="95"/>
      <c r="C18" s="95"/>
      <c r="D18" s="95"/>
      <c r="E18" s="95"/>
      <c r="F18" s="95"/>
      <c r="G18" s="67" t="str">
        <f>IF(情報!B13="","",情報!B13)</f>
        <v/>
      </c>
      <c r="H18" s="67" t="str">
        <f>IF(情報!C13="","",情報!C13)</f>
        <v/>
      </c>
      <c r="I18" s="58">
        <f>SUM(G18:H18)</f>
        <v>0</v>
      </c>
      <c r="J18" s="48" t="s">
        <v>77</v>
      </c>
      <c r="K18" s="59"/>
      <c r="L18" s="57">
        <f>SUM(I18*K18)</f>
        <v>0</v>
      </c>
    </row>
    <row r="19" spans="1:13" customHeight="1" ht="24.75">
      <c r="A19" s="92" t="s">
        <v>78</v>
      </c>
      <c r="B19" s="92"/>
      <c r="C19" s="92"/>
      <c r="D19" s="92"/>
      <c r="E19" s="92"/>
      <c r="F19" s="92"/>
      <c r="G19" s="56"/>
      <c r="H19" s="61"/>
      <c r="I19" s="61">
        <v>1</v>
      </c>
      <c r="J19" s="62" t="s">
        <v>75</v>
      </c>
      <c r="K19" s="93"/>
      <c r="L19" s="93"/>
    </row>
    <row r="20" spans="1:13" customHeight="1" ht="24.75">
      <c r="A20" s="92" t="s">
        <v>79</v>
      </c>
      <c r="B20" s="92"/>
      <c r="C20" s="92"/>
      <c r="D20" s="92"/>
      <c r="E20" s="92"/>
      <c r="F20" s="92"/>
      <c r="G20" s="56"/>
      <c r="H20" s="61"/>
      <c r="I20" s="61">
        <v>1</v>
      </c>
      <c r="J20" s="62" t="s">
        <v>75</v>
      </c>
      <c r="K20" s="93"/>
      <c r="L20" s="93"/>
    </row>
    <row r="21" spans="1:13" customHeight="1" ht="24.75">
      <c r="A21" s="94" t="s">
        <v>80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A19:F19"/>
    <mergeCell ref="K19:L19"/>
    <mergeCell ref="A20:F20"/>
    <mergeCell ref="K20:L20"/>
    <mergeCell ref="A21:L21"/>
    <mergeCell ref="A18:F18"/>
    <mergeCell ref="A6:B6"/>
    <mergeCell ref="K6:L6"/>
    <mergeCell ref="A7:L7"/>
    <mergeCell ref="A8:D8"/>
    <mergeCell ref="A17:F17"/>
    <mergeCell ref="G17:I17"/>
    <mergeCell ref="K17:L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N23"/>
  <sheetViews>
    <sheetView tabSelected="0" workbookViewId="0" showGridLines="true" showRowColHeaders="1">
      <selection activeCell="A1" sqref="A1:L1"/>
    </sheetView>
  </sheetViews>
  <sheetFormatPr customHeight="true" defaultRowHeight="24.75" outlineLevelRow="0" outlineLevelCol="0"/>
  <cols>
    <col min="1" max="1" width="4.5703125" customWidth="true" style="0"/>
    <col min="2" max="2" width="14.140625" customWidth="true" style="0"/>
    <col min="3" max="3" width="5.5703125" customWidth="true" style="0"/>
    <col min="4" max="4" width="5.5703125" customWidth="true" style="0"/>
    <col min="5" max="5" width="5.5703125" customWidth="true" style="0"/>
    <col min="6" max="6" width="8.140625" customWidth="true" style="0"/>
    <col min="7" max="7" width="5.5703125" customWidth="true" style="0"/>
    <col min="8" max="8" width="5.5703125" customWidth="true" style="0"/>
    <col min="9" max="9" width="5.5703125" customWidth="true" style="0"/>
    <col min="10" max="10" width="6.140625" customWidth="true" style="0"/>
    <col min="11" max="11" width="6.140625" customWidth="true" style="0"/>
    <col min="12" max="12" width="6.140625" customWidth="true" style="0"/>
    <col min="13" max="13" width="9.140625" customWidth="true" style="0"/>
    <col min="14" max="14" width="9.140625" customWidth="true" style="0"/>
  </cols>
  <sheetData>
    <row r="1" spans="1:14" customHeight="1" ht="24.7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18"/>
      <c r="N1" s="18"/>
    </row>
    <row r="2" spans="1:14" customHeight="1" ht="24.7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20"/>
      <c r="N2" s="20"/>
    </row>
    <row r="3" spans="1:14" customHeight="1" ht="24.75">
      <c r="A3" s="80" t="str">
        <f>IF(営業1便!A3="","",営業1便!A3)</f>
        <v>東京都台東区寿3-14-11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18"/>
      <c r="N3" s="18"/>
    </row>
    <row r="4" spans="1:14" customHeight="1" ht="24.75">
      <c r="A4" s="80" t="str">
        <f>IF(営業1便!A4="","",営業1便!A4)</f>
        <v>TEL 03-6635-1650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18"/>
      <c r="N4" s="18"/>
    </row>
    <row r="5" spans="1:14" customHeight="1" ht="24.75">
      <c r="A5" s="80" t="str">
        <f>IF(営業1便!A5="","",営業1便!A5)</f>
        <v>FAX 03-5828-2860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18"/>
      <c r="N5" s="18"/>
    </row>
    <row r="6" spans="1:14" customHeight="1" ht="24.75">
      <c r="A6" s="96" t="s">
        <v>68</v>
      </c>
      <c r="B6" s="96"/>
      <c r="C6" s="29"/>
      <c r="D6" s="29"/>
      <c r="E6" s="29"/>
      <c r="F6" s="29"/>
      <c r="G6" s="29"/>
      <c r="H6" s="29"/>
      <c r="I6" s="29"/>
      <c r="J6" s="29" t="s">
        <v>21</v>
      </c>
      <c r="K6" s="97" t="str">
        <f>IF(営業1便!K6="","",営業1便!K6)</f>
        <v/>
      </c>
      <c r="L6" s="97"/>
      <c r="M6" s="20"/>
      <c r="N6" s="20"/>
    </row>
    <row r="7" spans="1:14" customHeight="1" ht="24.75">
      <c r="A7" s="98" t="str">
        <f>IF(情報!B2="","",情報!B2&amp;"　壁")</f>
        <v>門沢橋3丁目2048番・B号棟　壁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19"/>
      <c r="N7" s="19"/>
    </row>
    <row r="8" spans="1:14" customHeight="1" ht="24.75">
      <c r="A8" s="91" t="s">
        <v>51</v>
      </c>
      <c r="B8" s="91"/>
      <c r="C8" s="91"/>
      <c r="D8" s="91"/>
      <c r="E8" s="21"/>
      <c r="F8" s="21"/>
      <c r="G8" s="22"/>
      <c r="H8" s="22"/>
      <c r="I8" s="30"/>
      <c r="J8" s="28"/>
      <c r="K8" s="21"/>
      <c r="L8" s="31"/>
      <c r="M8" s="19"/>
      <c r="N8" s="19"/>
    </row>
    <row r="9" spans="1:14" customHeight="1" ht="24.75">
      <c r="A9" s="23" t="s">
        <v>52</v>
      </c>
      <c r="B9" s="23" t="s">
        <v>53</v>
      </c>
      <c r="C9" s="23" t="s">
        <v>54</v>
      </c>
      <c r="D9" s="23" t="s">
        <v>55</v>
      </c>
      <c r="E9" s="23" t="s">
        <v>56</v>
      </c>
      <c r="F9" s="23" t="s">
        <v>57</v>
      </c>
      <c r="G9" s="23" t="s">
        <v>42</v>
      </c>
      <c r="H9" s="23" t="s">
        <v>43</v>
      </c>
      <c r="I9" s="32" t="s">
        <v>69</v>
      </c>
      <c r="J9" s="33" t="s">
        <v>60</v>
      </c>
      <c r="K9" s="33" t="s">
        <v>70</v>
      </c>
      <c r="L9" s="34" t="s">
        <v>71</v>
      </c>
      <c r="M9" s="20"/>
      <c r="N9" s="20"/>
    </row>
    <row r="10" spans="1:14" customHeight="1" ht="24.75">
      <c r="A10" s="24" t="s">
        <v>61</v>
      </c>
      <c r="B10" s="25"/>
      <c r="C10" s="23"/>
      <c r="D10" s="26" t="s">
        <v>62</v>
      </c>
      <c r="E10" s="24"/>
      <c r="F10" s="65" t="s">
        <v>72</v>
      </c>
      <c r="G10" s="35"/>
      <c r="H10" s="36"/>
      <c r="I10" s="37">
        <f>SUM(G10:H10)</f>
        <v>0</v>
      </c>
      <c r="J10" s="27" t="s">
        <v>73</v>
      </c>
      <c r="K10" s="38"/>
      <c r="L10" s="36">
        <f>SUM(I10*K10)</f>
        <v>0</v>
      </c>
      <c r="M10" s="20"/>
      <c r="N10" s="20"/>
    </row>
    <row r="11" spans="1:14" customHeight="1" ht="24.75">
      <c r="A11" s="24" t="s">
        <v>61</v>
      </c>
      <c r="B11" s="25"/>
      <c r="C11" s="23"/>
      <c r="D11" s="26" t="s">
        <v>62</v>
      </c>
      <c r="E11" s="24"/>
      <c r="F11" s="65" t="s">
        <v>81</v>
      </c>
      <c r="G11" s="35"/>
      <c r="H11" s="36"/>
      <c r="I11" s="58">
        <f>SUM(G11:H11)</f>
        <v>0</v>
      </c>
      <c r="J11" s="27" t="s">
        <v>73</v>
      </c>
      <c r="K11" s="38"/>
      <c r="L11" s="57">
        <f>SUM(I11*K11)</f>
        <v>0</v>
      </c>
      <c r="M11" s="20"/>
      <c r="N11" s="20"/>
    </row>
    <row r="12" spans="1:14" customHeight="1" ht="24.75">
      <c r="A12" s="24" t="s">
        <v>61</v>
      </c>
      <c r="B12" s="25"/>
      <c r="C12" s="23"/>
      <c r="D12" s="26" t="s">
        <v>62</v>
      </c>
      <c r="E12" s="24"/>
      <c r="F12" s="65" t="s">
        <v>82</v>
      </c>
      <c r="G12" s="36"/>
      <c r="H12" s="36"/>
      <c r="I12" s="58">
        <f>SUM(G12:H12)</f>
        <v>0</v>
      </c>
      <c r="J12" s="27" t="s">
        <v>73</v>
      </c>
      <c r="K12" s="38"/>
      <c r="L12" s="57">
        <f>SUM(I12*K12)</f>
        <v>0</v>
      </c>
      <c r="M12" s="20"/>
      <c r="N12" s="20"/>
    </row>
    <row r="13" spans="1:14" customHeight="1" ht="24.75">
      <c r="A13" s="24" t="s">
        <v>61</v>
      </c>
      <c r="B13" s="25"/>
      <c r="C13" s="23"/>
      <c r="D13" s="26" t="s">
        <v>62</v>
      </c>
      <c r="E13" s="24"/>
      <c r="F13" s="24"/>
      <c r="G13" s="35"/>
      <c r="H13" s="36"/>
      <c r="I13" s="58">
        <f>SUM(G13:H13)</f>
        <v>0</v>
      </c>
      <c r="J13" s="27" t="s">
        <v>73</v>
      </c>
      <c r="K13" s="38"/>
      <c r="L13" s="57">
        <f>SUM(I13*K13)</f>
        <v>0</v>
      </c>
      <c r="M13" s="20"/>
      <c r="N13" s="20"/>
    </row>
    <row r="14" spans="1:14" customHeight="1" ht="24.75">
      <c r="A14" s="24" t="s">
        <v>61</v>
      </c>
      <c r="B14" s="25"/>
      <c r="C14" s="23"/>
      <c r="D14" s="26" t="s">
        <v>62</v>
      </c>
      <c r="E14" s="24"/>
      <c r="F14" s="24"/>
      <c r="G14" s="36"/>
      <c r="H14" s="36"/>
      <c r="I14" s="58">
        <f>SUM(G14:H14)</f>
        <v>0</v>
      </c>
      <c r="J14" s="27" t="s">
        <v>73</v>
      </c>
      <c r="K14" s="38"/>
      <c r="L14" s="57">
        <f>SUM(I14*K14)</f>
        <v>0</v>
      </c>
      <c r="M14" s="20"/>
      <c r="N14" s="20"/>
    </row>
    <row r="15" spans="1:14" customHeight="1" ht="24.75">
      <c r="A15" s="45" t="s">
        <v>61</v>
      </c>
      <c r="B15" s="25"/>
      <c r="C15" s="23"/>
      <c r="D15" s="47" t="s">
        <v>62</v>
      </c>
      <c r="E15" s="24"/>
      <c r="F15" s="24"/>
      <c r="G15" s="36"/>
      <c r="H15" s="36"/>
      <c r="I15" s="58">
        <f>SUM(G15:H15)</f>
        <v>0</v>
      </c>
      <c r="J15" s="48" t="s">
        <v>73</v>
      </c>
      <c r="K15" s="38"/>
      <c r="L15" s="57">
        <f>SUM(I15*K15)</f>
        <v>0</v>
      </c>
      <c r="M15" s="20"/>
      <c r="N15" s="20"/>
    </row>
    <row r="16" spans="1:14" customHeight="1" ht="24.75">
      <c r="A16" s="45" t="s">
        <v>61</v>
      </c>
      <c r="B16" s="25"/>
      <c r="C16" s="23"/>
      <c r="D16" s="47" t="s">
        <v>62</v>
      </c>
      <c r="E16" s="24"/>
      <c r="F16" s="24"/>
      <c r="G16" s="36"/>
      <c r="H16" s="36"/>
      <c r="I16" s="58">
        <f>SUM(G16:H16)</f>
        <v>0</v>
      </c>
      <c r="J16" s="48" t="s">
        <v>73</v>
      </c>
      <c r="K16" s="38"/>
      <c r="L16" s="57">
        <f>SUM(I16*K16)</f>
        <v>0</v>
      </c>
      <c r="M16" s="20"/>
      <c r="N16" s="20"/>
    </row>
    <row r="17" spans="1:14" customHeight="1" ht="24.75">
      <c r="A17" s="99" t="s">
        <v>74</v>
      </c>
      <c r="B17" s="99"/>
      <c r="C17" s="99"/>
      <c r="D17" s="99"/>
      <c r="E17" s="99"/>
      <c r="F17" s="99"/>
      <c r="G17" s="100">
        <v>1</v>
      </c>
      <c r="H17" s="100"/>
      <c r="I17" s="100"/>
      <c r="J17" s="39" t="s">
        <v>75</v>
      </c>
      <c r="K17" s="101"/>
      <c r="L17" s="101"/>
      <c r="M17" s="20"/>
      <c r="N17" s="20"/>
    </row>
    <row r="18" spans="1:14" customHeight="1" ht="24.75">
      <c r="A18" s="95" t="s">
        <v>76</v>
      </c>
      <c r="B18" s="95"/>
      <c r="C18" s="95"/>
      <c r="D18" s="95"/>
      <c r="E18" s="95"/>
      <c r="F18" s="95"/>
      <c r="G18" s="67" t="str">
        <f>IF(情報!B14="","",情報!B14)</f>
        <v/>
      </c>
      <c r="H18" s="67" t="str">
        <f>IF(情報!C14="","",情報!C14)</f>
        <v/>
      </c>
      <c r="I18" s="37">
        <f>SUM(G18:H18)</f>
        <v>0</v>
      </c>
      <c r="J18" s="27" t="s">
        <v>77</v>
      </c>
      <c r="K18" s="38"/>
      <c r="L18" s="36">
        <f>SUM(I18*K18)</f>
        <v>0</v>
      </c>
      <c r="M18" s="20"/>
      <c r="N18" s="20"/>
    </row>
    <row r="19" spans="1:14" customHeight="1" ht="24.75">
      <c r="A19" s="92" t="s">
        <v>78</v>
      </c>
      <c r="B19" s="92"/>
      <c r="C19" s="92"/>
      <c r="D19" s="92"/>
      <c r="E19" s="92"/>
      <c r="F19" s="92"/>
      <c r="G19" s="35"/>
      <c r="H19" s="40"/>
      <c r="I19" s="40">
        <v>1</v>
      </c>
      <c r="J19" s="41" t="s">
        <v>75</v>
      </c>
      <c r="K19" s="93"/>
      <c r="L19" s="93"/>
      <c r="M19" s="20"/>
      <c r="N19" s="20"/>
    </row>
    <row r="20" spans="1:14" customHeight="1" ht="24.75">
      <c r="A20" s="92" t="s">
        <v>79</v>
      </c>
      <c r="B20" s="92"/>
      <c r="C20" s="92"/>
      <c r="D20" s="92"/>
      <c r="E20" s="92"/>
      <c r="F20" s="92"/>
      <c r="G20" s="35"/>
      <c r="H20" s="40"/>
      <c r="I20" s="40">
        <v>1</v>
      </c>
      <c r="J20" s="41" t="s">
        <v>75</v>
      </c>
      <c r="K20" s="93"/>
      <c r="L20" s="93"/>
      <c r="M20" s="20"/>
      <c r="N20" s="20"/>
    </row>
    <row r="21" spans="1:14" customHeight="1" ht="24.75">
      <c r="A21" s="94" t="s">
        <v>80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20"/>
      <c r="N21" s="20"/>
    </row>
    <row r="22" spans="1:14" customHeight="1" ht="24.7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customHeight="1" ht="24.7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9:F19"/>
    <mergeCell ref="K19:L19"/>
    <mergeCell ref="A20:F20"/>
    <mergeCell ref="K20:L20"/>
    <mergeCell ref="A21:L21"/>
    <mergeCell ref="A18:F18"/>
    <mergeCell ref="A7:L7"/>
    <mergeCell ref="A8:D8"/>
    <mergeCell ref="A17:F17"/>
    <mergeCell ref="G17:I17"/>
    <mergeCell ref="K17:L17"/>
    <mergeCell ref="A6:B6"/>
    <mergeCell ref="K6:L6"/>
    <mergeCell ref="A1:L1"/>
    <mergeCell ref="A2:L2"/>
    <mergeCell ref="A3:L3"/>
    <mergeCell ref="A4:L4"/>
    <mergeCell ref="A5:L5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情報</vt:lpstr>
      <vt:lpstr>工場1便</vt:lpstr>
      <vt:lpstr>工場2便</vt:lpstr>
      <vt:lpstr>工場3便</vt:lpstr>
      <vt:lpstr>営業1便</vt:lpstr>
      <vt:lpstr>営業2便</vt:lpstr>
      <vt:lpstr>営業3便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 Van</dc:creator>
  <cp:lastModifiedBy>TrungNV</cp:lastModifiedBy>
  <dcterms:created xsi:type="dcterms:W3CDTF">2018-12-04T13:15:29+02:00</dcterms:created>
  <dcterms:modified xsi:type="dcterms:W3CDTF">2019-01-06T21:33:04+02:00</dcterms:modified>
  <dc:title>Untitled Spreadsheet</dc:title>
  <dc:description/>
  <dc:subject/>
  <cp:keywords/>
  <cp:category/>
</cp:coreProperties>
</file>