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-1-a" sheetId="1" r:id="rId4"/>
    <sheet state="visible" name="ex-1-b" sheetId="2" r:id="rId5"/>
    <sheet state="visible" name="ex-2" sheetId="3" r:id="rId6"/>
    <sheet state="visible" name="ex-3" sheetId="4" r:id="rId7"/>
  </sheets>
  <definedNames/>
  <calcPr/>
</workbook>
</file>

<file path=xl/sharedStrings.xml><?xml version="1.0" encoding="utf-8"?>
<sst xmlns="http://schemas.openxmlformats.org/spreadsheetml/2006/main" count="45" uniqueCount="40">
  <si>
    <t>Year</t>
  </si>
  <si>
    <t>Jan Max (F)</t>
  </si>
  <si>
    <t>Years</t>
  </si>
  <si>
    <t>Mean Jan Max</t>
  </si>
  <si>
    <t>1972-1975</t>
  </si>
  <si>
    <t>1976-1979</t>
  </si>
  <si>
    <t>1980-1983</t>
  </si>
  <si>
    <t>1984-1987</t>
  </si>
  <si>
    <t>1988-1991</t>
  </si>
  <si>
    <t>1992-1995</t>
  </si>
  <si>
    <t>1996-1999</t>
  </si>
  <si>
    <t>2000-2003</t>
  </si>
  <si>
    <t>2004-2007</t>
  </si>
  <si>
    <t>2008-2011</t>
  </si>
  <si>
    <t>2012-2015</t>
  </si>
  <si>
    <t>Interval</t>
  </si>
  <si>
    <t>Interval End</t>
  </si>
  <si>
    <t>Frequency</t>
  </si>
  <si>
    <t>Cumulative Frequency</t>
  </si>
  <si>
    <t>26-30</t>
  </si>
  <si>
    <t>31-35</t>
  </si>
  <si>
    <t>36-40</t>
  </si>
  <si>
    <t>41-45</t>
  </si>
  <si>
    <t>46-50</t>
  </si>
  <si>
    <t>51-55</t>
  </si>
  <si>
    <t>56-60</t>
  </si>
  <si>
    <t>January</t>
  </si>
  <si>
    <t>March</t>
  </si>
  <si>
    <t>Interval Start</t>
  </si>
  <si>
    <t>Interval Midpoint</t>
  </si>
  <si>
    <t>Jan Frequency</t>
  </si>
  <si>
    <t>Mar Frequency</t>
  </si>
  <si>
    <t>Jan Max</t>
  </si>
  <si>
    <t>Mean</t>
  </si>
  <si>
    <t>Median</t>
  </si>
  <si>
    <t>Mode</t>
  </si>
  <si>
    <t>Variance (σ2)</t>
  </si>
  <si>
    <t>Variance (s2)</t>
  </si>
  <si>
    <t>Standard Deviation (σ)</t>
  </si>
  <si>
    <t>Standard Deviation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</si>
</sst>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Jan Max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'ex-1-a'!$D$2:$D$12</c:f>
            </c:strRef>
          </c:cat>
          <c:val>
            <c:numRef>
              <c:f>'ex-1-a'!$E$2:$E$12</c:f>
              <c:numCache/>
            </c:numRef>
          </c:val>
          <c:smooth val="0"/>
        </c:ser>
        <c:axId val="1434259244"/>
        <c:axId val="224280367"/>
      </c:lineChart>
      <c:catAx>
        <c:axId val="1434259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280367"/>
      </c:catAx>
      <c:valAx>
        <c:axId val="224280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 Jan Max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259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'ex-1-b'!$F$2:$F$8</c:f>
            </c:strRef>
          </c:cat>
          <c:val>
            <c:numRef>
              <c:f>'ex-1-b'!$H$2:$H$8</c:f>
              <c:numCache/>
            </c:numRef>
          </c:val>
        </c:ser>
        <c:axId val="2101274590"/>
        <c:axId val="1101360822"/>
      </c:barChart>
      <c:catAx>
        <c:axId val="2101274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1360822"/>
      </c:catAx>
      <c:valAx>
        <c:axId val="1101360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1274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180975</xdr:rowOff>
    </xdr:from>
    <xdr:ext cx="7019925" cy="4333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11</xdr:row>
      <xdr:rowOff>0</xdr:rowOff>
    </xdr:from>
    <xdr:ext cx="7096125" cy="43910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2">
        <v>1972.0</v>
      </c>
      <c r="B2" s="2">
        <v>44.0</v>
      </c>
      <c r="D2" s="2" t="s">
        <v>4</v>
      </c>
      <c r="E2" s="3">
        <f>average(B2:B5)</f>
        <v>50</v>
      </c>
    </row>
    <row r="3">
      <c r="A3" s="2">
        <v>1973.0</v>
      </c>
      <c r="B3" s="2">
        <v>54.0</v>
      </c>
      <c r="D3" s="2" t="s">
        <v>5</v>
      </c>
      <c r="E3" s="3">
        <f>average(B6:B9)</f>
        <v>34</v>
      </c>
    </row>
    <row r="4">
      <c r="A4" s="2">
        <v>1974.0</v>
      </c>
      <c r="B4" s="2">
        <v>52.0</v>
      </c>
      <c r="D4" s="2" t="s">
        <v>6</v>
      </c>
      <c r="E4" s="3">
        <f>average(B10:B13)</f>
        <v>45.25</v>
      </c>
    </row>
    <row r="5">
      <c r="A5" s="2">
        <v>1975.0</v>
      </c>
      <c r="B5" s="2">
        <v>50.0</v>
      </c>
      <c r="D5" s="2" t="s">
        <v>7</v>
      </c>
      <c r="E5" s="3">
        <f>average(B14:B17)</f>
        <v>44.25</v>
      </c>
    </row>
    <row r="6">
      <c r="A6" s="2">
        <v>1976.0</v>
      </c>
      <c r="B6" s="2">
        <v>41.0</v>
      </c>
      <c r="D6" s="2" t="s">
        <v>8</v>
      </c>
      <c r="E6" s="3">
        <f>average(B18:B21)</f>
        <v>48</v>
      </c>
    </row>
    <row r="7">
      <c r="A7" s="2">
        <v>1977.0</v>
      </c>
      <c r="B7" s="2">
        <v>30.0</v>
      </c>
      <c r="D7" s="2" t="s">
        <v>9</v>
      </c>
      <c r="E7" s="3">
        <f>average(B22:B25)</f>
        <v>42.25</v>
      </c>
    </row>
    <row r="8">
      <c r="A8" s="2">
        <v>1978.0</v>
      </c>
      <c r="B8" s="2">
        <v>34.0</v>
      </c>
      <c r="D8" s="2" t="s">
        <v>10</v>
      </c>
      <c r="E8" s="3">
        <f>average(B26:B29)</f>
        <v>49.5</v>
      </c>
    </row>
    <row r="9">
      <c r="A9" s="2">
        <v>1979.0</v>
      </c>
      <c r="B9" s="2">
        <v>31.0</v>
      </c>
      <c r="D9" s="2" t="s">
        <v>11</v>
      </c>
      <c r="E9" s="3">
        <f>average(B30:B33)</f>
        <v>51</v>
      </c>
    </row>
    <row r="10">
      <c r="A10" s="2">
        <v>1980.0</v>
      </c>
      <c r="B10" s="2">
        <v>49.0</v>
      </c>
      <c r="D10" s="2" t="s">
        <v>12</v>
      </c>
      <c r="E10" s="3">
        <f>average(B34:B37)</f>
        <v>47.25</v>
      </c>
    </row>
    <row r="11">
      <c r="A11" s="2">
        <v>1981.0</v>
      </c>
      <c r="B11" s="2">
        <v>55.0</v>
      </c>
      <c r="D11" s="2" t="s">
        <v>13</v>
      </c>
      <c r="E11" s="3">
        <f>average(B38:B41)</f>
        <v>42</v>
      </c>
    </row>
    <row r="12">
      <c r="A12" s="2">
        <v>1982.0</v>
      </c>
      <c r="B12" s="2">
        <v>36.0</v>
      </c>
      <c r="D12" s="2" t="s">
        <v>14</v>
      </c>
      <c r="E12" s="3">
        <f>average(B42:B45)</f>
        <v>48</v>
      </c>
    </row>
    <row r="13">
      <c r="A13" s="2">
        <v>1983.0</v>
      </c>
      <c r="B13" s="2">
        <v>41.0</v>
      </c>
    </row>
    <row r="14">
      <c r="A14" s="2">
        <v>1984.0</v>
      </c>
      <c r="B14" s="2">
        <v>41.0</v>
      </c>
    </row>
    <row r="15">
      <c r="A15" s="2">
        <v>1985.0</v>
      </c>
      <c r="B15" s="2">
        <v>41.0</v>
      </c>
    </row>
    <row r="16">
      <c r="A16" s="2">
        <v>1986.0</v>
      </c>
      <c r="B16" s="2">
        <v>44.0</v>
      </c>
    </row>
    <row r="17">
      <c r="A17" s="2">
        <v>1987.0</v>
      </c>
      <c r="B17" s="2">
        <v>51.0</v>
      </c>
    </row>
    <row r="18">
      <c r="A18" s="2">
        <v>1988.0</v>
      </c>
      <c r="B18" s="2">
        <v>48.0</v>
      </c>
    </row>
    <row r="19">
      <c r="A19" s="2">
        <v>1989.0</v>
      </c>
      <c r="B19" s="2">
        <v>50.0</v>
      </c>
    </row>
    <row r="20">
      <c r="A20" s="2">
        <v>1990.0</v>
      </c>
      <c r="B20" s="2">
        <v>50.0</v>
      </c>
    </row>
    <row r="21">
      <c r="A21" s="2">
        <v>1991.0</v>
      </c>
      <c r="B21" s="2">
        <v>44.0</v>
      </c>
    </row>
    <row r="22">
      <c r="A22" s="2">
        <v>1992.0</v>
      </c>
      <c r="B22" s="2">
        <v>47.0</v>
      </c>
    </row>
    <row r="23">
      <c r="A23" s="2">
        <v>1993.0</v>
      </c>
      <c r="B23" s="2">
        <v>44.0</v>
      </c>
    </row>
    <row r="24">
      <c r="A24" s="2">
        <v>1994.0</v>
      </c>
      <c r="B24" s="2">
        <v>38.0</v>
      </c>
    </row>
    <row r="25">
      <c r="A25" s="2">
        <v>1995.0</v>
      </c>
      <c r="B25" s="2">
        <v>40.0</v>
      </c>
    </row>
    <row r="26">
      <c r="A26" s="2">
        <v>1996.0</v>
      </c>
      <c r="B26" s="2">
        <v>54.0</v>
      </c>
    </row>
    <row r="27">
      <c r="A27" s="2">
        <v>1997.0</v>
      </c>
      <c r="B27" s="2">
        <v>45.0</v>
      </c>
    </row>
    <row r="28">
      <c r="A28" s="2">
        <v>1998.0</v>
      </c>
      <c r="B28" s="2">
        <v>53.0</v>
      </c>
    </row>
    <row r="29">
      <c r="A29" s="2">
        <v>1999.0</v>
      </c>
      <c r="B29" s="2">
        <v>46.0</v>
      </c>
    </row>
    <row r="30">
      <c r="A30" s="2">
        <v>2000.0</v>
      </c>
      <c r="B30" s="2">
        <v>53.0</v>
      </c>
    </row>
    <row r="31">
      <c r="A31" s="2">
        <v>2001.0</v>
      </c>
      <c r="B31" s="2">
        <v>40.0</v>
      </c>
    </row>
    <row r="32">
      <c r="A32" s="2">
        <v>2002.0</v>
      </c>
      <c r="B32" s="2">
        <v>56.0</v>
      </c>
    </row>
    <row r="33">
      <c r="A33" s="2">
        <v>2003.0</v>
      </c>
      <c r="B33" s="2">
        <v>55.0</v>
      </c>
    </row>
    <row r="34">
      <c r="A34" s="2">
        <v>2004.0</v>
      </c>
      <c r="B34" s="2">
        <v>49.0</v>
      </c>
    </row>
    <row r="35">
      <c r="A35" s="2">
        <v>2005.0</v>
      </c>
      <c r="B35" s="2">
        <v>39.0</v>
      </c>
    </row>
    <row r="36">
      <c r="A36" s="2">
        <v>2006.0</v>
      </c>
      <c r="B36" s="2">
        <v>52.0</v>
      </c>
    </row>
    <row r="37">
      <c r="A37" s="2">
        <v>2007.0</v>
      </c>
      <c r="B37" s="2">
        <v>49.0</v>
      </c>
    </row>
    <row r="38">
      <c r="A38" s="2">
        <v>2008.0</v>
      </c>
      <c r="B38" s="2">
        <v>51.0</v>
      </c>
    </row>
    <row r="39">
      <c r="A39" s="2">
        <v>2009.0</v>
      </c>
      <c r="B39" s="2">
        <v>32.0</v>
      </c>
    </row>
    <row r="40">
      <c r="A40" s="2">
        <v>2010.0</v>
      </c>
      <c r="B40" s="2">
        <v>38.0</v>
      </c>
    </row>
    <row r="41">
      <c r="A41" s="2">
        <v>2011.0</v>
      </c>
      <c r="B41" s="2">
        <v>47.0</v>
      </c>
    </row>
    <row r="42">
      <c r="A42" s="2">
        <v>2012.0</v>
      </c>
      <c r="B42" s="2">
        <v>54.0</v>
      </c>
    </row>
    <row r="43">
      <c r="A43" s="2">
        <v>2013.0</v>
      </c>
      <c r="B43" s="2">
        <v>54.0</v>
      </c>
    </row>
    <row r="44">
      <c r="A44" s="2">
        <v>2014.0</v>
      </c>
      <c r="B44" s="2">
        <v>42.0</v>
      </c>
    </row>
    <row r="45">
      <c r="A45" s="2">
        <v>2015.0</v>
      </c>
      <c r="B45" s="2">
        <v>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0.14"/>
  </cols>
  <sheetData>
    <row r="1">
      <c r="A1" s="4" t="s">
        <v>0</v>
      </c>
      <c r="B1" s="4" t="s">
        <v>1</v>
      </c>
      <c r="F1" s="1" t="s">
        <v>15</v>
      </c>
      <c r="G1" s="1" t="s">
        <v>16</v>
      </c>
      <c r="H1" s="1" t="s">
        <v>17</v>
      </c>
      <c r="I1" s="1" t="s">
        <v>18</v>
      </c>
    </row>
    <row r="2">
      <c r="A2" s="2">
        <v>1972.0</v>
      </c>
      <c r="B2" s="2">
        <v>44.0</v>
      </c>
      <c r="F2" s="5" t="s">
        <v>19</v>
      </c>
      <c r="G2" s="5">
        <v>30.0</v>
      </c>
      <c r="H2" s="3">
        <f t="array" ref="H2:H9">FREQUENCY(B2:B45,G2:G8)</f>
        <v>1</v>
      </c>
      <c r="I2" s="3">
        <f>H2</f>
        <v>1</v>
      </c>
    </row>
    <row r="3">
      <c r="A3" s="2">
        <v>1973.0</v>
      </c>
      <c r="B3" s="2">
        <v>54.0</v>
      </c>
      <c r="F3" s="5" t="s">
        <v>20</v>
      </c>
      <c r="G3" s="5">
        <v>35.0</v>
      </c>
      <c r="H3" s="3">
        <v>3.0</v>
      </c>
      <c r="I3" s="3">
        <f t="shared" ref="I3:I8" si="1">H3+I2</f>
        <v>4</v>
      </c>
    </row>
    <row r="4">
      <c r="A4" s="2">
        <v>1974.0</v>
      </c>
      <c r="B4" s="2">
        <v>52.0</v>
      </c>
      <c r="F4" s="5" t="s">
        <v>21</v>
      </c>
      <c r="G4" s="5">
        <v>40.0</v>
      </c>
      <c r="H4" s="3">
        <v>6.0</v>
      </c>
      <c r="I4" s="3">
        <f t="shared" si="1"/>
        <v>10</v>
      </c>
    </row>
    <row r="5">
      <c r="A5" s="2">
        <v>1975.0</v>
      </c>
      <c r="B5" s="2">
        <v>50.0</v>
      </c>
      <c r="F5" s="5" t="s">
        <v>22</v>
      </c>
      <c r="G5" s="5">
        <v>45.0</v>
      </c>
      <c r="H5" s="3">
        <v>11.0</v>
      </c>
      <c r="I5" s="3">
        <f t="shared" si="1"/>
        <v>21</v>
      </c>
    </row>
    <row r="6">
      <c r="A6" s="2">
        <v>1976.0</v>
      </c>
      <c r="B6" s="2">
        <v>41.0</v>
      </c>
      <c r="F6" s="5" t="s">
        <v>23</v>
      </c>
      <c r="G6" s="5">
        <v>50.0</v>
      </c>
      <c r="H6" s="3">
        <v>10.0</v>
      </c>
      <c r="I6" s="3">
        <f t="shared" si="1"/>
        <v>31</v>
      </c>
    </row>
    <row r="7">
      <c r="A7" s="2">
        <v>1977.0</v>
      </c>
      <c r="B7" s="2">
        <v>30.0</v>
      </c>
      <c r="F7" s="5" t="s">
        <v>24</v>
      </c>
      <c r="G7" s="5">
        <v>55.0</v>
      </c>
      <c r="H7" s="3">
        <v>12.0</v>
      </c>
      <c r="I7" s="3">
        <f t="shared" si="1"/>
        <v>43</v>
      </c>
    </row>
    <row r="8">
      <c r="A8" s="2">
        <v>1978.0</v>
      </c>
      <c r="B8" s="2">
        <v>34.0</v>
      </c>
      <c r="F8" s="5" t="s">
        <v>25</v>
      </c>
      <c r="G8" s="5">
        <v>60.0</v>
      </c>
      <c r="H8" s="3">
        <v>1.0</v>
      </c>
      <c r="I8" s="3">
        <f t="shared" si="1"/>
        <v>44</v>
      </c>
    </row>
    <row r="9">
      <c r="A9" s="2">
        <v>1979.0</v>
      </c>
      <c r="B9" s="2">
        <v>31.0</v>
      </c>
      <c r="H9" s="3">
        <v>0.0</v>
      </c>
    </row>
    <row r="10">
      <c r="A10" s="2">
        <v>1980.0</v>
      </c>
      <c r="B10" s="2">
        <v>49.0</v>
      </c>
    </row>
    <row r="11">
      <c r="A11" s="2">
        <v>1981.0</v>
      </c>
      <c r="B11" s="2">
        <v>55.0</v>
      </c>
    </row>
    <row r="12">
      <c r="A12" s="2">
        <v>1982.0</v>
      </c>
      <c r="B12" s="2">
        <v>36.0</v>
      </c>
    </row>
    <row r="13">
      <c r="A13" s="2">
        <v>1983.0</v>
      </c>
      <c r="B13" s="2">
        <v>41.0</v>
      </c>
    </row>
    <row r="14">
      <c r="A14" s="2">
        <v>1984.0</v>
      </c>
      <c r="B14" s="2">
        <v>41.0</v>
      </c>
    </row>
    <row r="15">
      <c r="A15" s="2">
        <v>1985.0</v>
      </c>
      <c r="B15" s="2">
        <v>41.0</v>
      </c>
    </row>
    <row r="16">
      <c r="A16" s="2">
        <v>1986.0</v>
      </c>
      <c r="B16" s="2">
        <v>44.0</v>
      </c>
    </row>
    <row r="17">
      <c r="A17" s="2">
        <v>1987.0</v>
      </c>
      <c r="B17" s="2">
        <v>51.0</v>
      </c>
    </row>
    <row r="18">
      <c r="A18" s="2">
        <v>1988.0</v>
      </c>
      <c r="B18" s="2">
        <v>48.0</v>
      </c>
    </row>
    <row r="19">
      <c r="A19" s="2">
        <v>1989.0</v>
      </c>
      <c r="B19" s="2">
        <v>50.0</v>
      </c>
    </row>
    <row r="20">
      <c r="A20" s="2">
        <v>1990.0</v>
      </c>
      <c r="B20" s="2">
        <v>50.0</v>
      </c>
    </row>
    <row r="21">
      <c r="A21" s="2">
        <v>1991.0</v>
      </c>
      <c r="B21" s="2">
        <v>44.0</v>
      </c>
    </row>
    <row r="22">
      <c r="A22" s="2">
        <v>1992.0</v>
      </c>
      <c r="B22" s="2">
        <v>47.0</v>
      </c>
    </row>
    <row r="23">
      <c r="A23" s="2">
        <v>1993.0</v>
      </c>
      <c r="B23" s="2">
        <v>44.0</v>
      </c>
    </row>
    <row r="24">
      <c r="A24" s="2">
        <v>1994.0</v>
      </c>
      <c r="B24" s="2">
        <v>38.0</v>
      </c>
    </row>
    <row r="25">
      <c r="A25" s="2">
        <v>1995.0</v>
      </c>
      <c r="B25" s="2">
        <v>40.0</v>
      </c>
    </row>
    <row r="26">
      <c r="A26" s="2">
        <v>1996.0</v>
      </c>
      <c r="B26" s="2">
        <v>54.0</v>
      </c>
    </row>
    <row r="27">
      <c r="A27" s="2">
        <v>1997.0</v>
      </c>
      <c r="B27" s="2">
        <v>45.0</v>
      </c>
    </row>
    <row r="28">
      <c r="A28" s="2">
        <v>1998.0</v>
      </c>
      <c r="B28" s="2">
        <v>53.0</v>
      </c>
    </row>
    <row r="29">
      <c r="A29" s="2">
        <v>1999.0</v>
      </c>
      <c r="B29" s="2">
        <v>46.0</v>
      </c>
    </row>
    <row r="30">
      <c r="A30" s="2">
        <v>2000.0</v>
      </c>
      <c r="B30" s="2">
        <v>53.0</v>
      </c>
    </row>
    <row r="31">
      <c r="A31" s="2">
        <v>2001.0</v>
      </c>
      <c r="B31" s="2">
        <v>40.0</v>
      </c>
    </row>
    <row r="32">
      <c r="A32" s="2">
        <v>2002.0</v>
      </c>
      <c r="B32" s="2">
        <v>56.0</v>
      </c>
    </row>
    <row r="33">
      <c r="A33" s="2">
        <v>2003.0</v>
      </c>
      <c r="B33" s="2">
        <v>55.0</v>
      </c>
    </row>
    <row r="34">
      <c r="A34" s="2">
        <v>2004.0</v>
      </c>
      <c r="B34" s="2">
        <v>49.0</v>
      </c>
    </row>
    <row r="35">
      <c r="A35" s="2">
        <v>2005.0</v>
      </c>
      <c r="B35" s="2">
        <v>39.0</v>
      </c>
    </row>
    <row r="36">
      <c r="A36" s="2">
        <v>2006.0</v>
      </c>
      <c r="B36" s="2">
        <v>52.0</v>
      </c>
    </row>
    <row r="37">
      <c r="A37" s="2">
        <v>2007.0</v>
      </c>
      <c r="B37" s="2">
        <v>49.0</v>
      </c>
    </row>
    <row r="38">
      <c r="A38" s="2">
        <v>2008.0</v>
      </c>
      <c r="B38" s="2">
        <v>51.0</v>
      </c>
    </row>
    <row r="39">
      <c r="A39" s="2">
        <v>2009.0</v>
      </c>
      <c r="B39" s="2">
        <v>32.0</v>
      </c>
    </row>
    <row r="40">
      <c r="A40" s="2">
        <v>2010.0</v>
      </c>
      <c r="B40" s="2">
        <v>38.0</v>
      </c>
    </row>
    <row r="41">
      <c r="A41" s="2">
        <v>2011.0</v>
      </c>
      <c r="B41" s="2">
        <v>47.0</v>
      </c>
    </row>
    <row r="42">
      <c r="A42" s="2">
        <v>2012.0</v>
      </c>
      <c r="B42" s="2">
        <v>54.0</v>
      </c>
    </row>
    <row r="43">
      <c r="A43" s="2">
        <v>2013.0</v>
      </c>
      <c r="B43" s="2">
        <v>54.0</v>
      </c>
    </row>
    <row r="44">
      <c r="A44" s="2">
        <v>2014.0</v>
      </c>
      <c r="B44" s="2">
        <v>42.0</v>
      </c>
    </row>
    <row r="45">
      <c r="A45" s="2">
        <v>2015.0</v>
      </c>
      <c r="B45" s="2">
        <v>42.0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43"/>
    <col customWidth="1" min="9" max="9" width="14.57"/>
    <col customWidth="1" min="10" max="10" width="14.71"/>
  </cols>
  <sheetData>
    <row r="1">
      <c r="A1" s="4" t="s">
        <v>0</v>
      </c>
      <c r="B1" s="4" t="s">
        <v>26</v>
      </c>
      <c r="D1" s="4" t="s">
        <v>27</v>
      </c>
      <c r="F1" s="4" t="s">
        <v>28</v>
      </c>
      <c r="G1" s="4" t="s">
        <v>16</v>
      </c>
      <c r="H1" s="4" t="s">
        <v>29</v>
      </c>
      <c r="I1" s="4" t="s">
        <v>30</v>
      </c>
      <c r="J1" s="4" t="s">
        <v>31</v>
      </c>
    </row>
    <row r="2">
      <c r="A2" s="2">
        <v>1972.0</v>
      </c>
      <c r="B2" s="2">
        <v>44.0</v>
      </c>
      <c r="D2" s="2">
        <v>61.0</v>
      </c>
      <c r="F2" s="2">
        <v>21.0</v>
      </c>
      <c r="G2" s="2">
        <v>25.0</v>
      </c>
      <c r="H2" s="2">
        <v>23.0</v>
      </c>
      <c r="I2" s="2">
        <v>0.0</v>
      </c>
    </row>
    <row r="3">
      <c r="A3" s="2">
        <v>1973.0</v>
      </c>
      <c r="B3" s="2">
        <v>54.0</v>
      </c>
      <c r="D3" s="2">
        <v>68.0</v>
      </c>
      <c r="F3" s="2">
        <v>26.0</v>
      </c>
      <c r="G3" s="2">
        <v>30.0</v>
      </c>
      <c r="H3" s="2">
        <v>28.0</v>
      </c>
      <c r="I3" s="2">
        <v>1.0</v>
      </c>
    </row>
    <row r="4">
      <c r="A4" s="2">
        <v>1974.0</v>
      </c>
      <c r="B4" s="2">
        <v>52.0</v>
      </c>
      <c r="D4" s="2">
        <v>67.0</v>
      </c>
      <c r="F4" s="2">
        <v>31.0</v>
      </c>
      <c r="G4" s="2">
        <v>35.0</v>
      </c>
      <c r="H4" s="2">
        <v>33.0</v>
      </c>
      <c r="I4" s="2">
        <v>3.0</v>
      </c>
    </row>
    <row r="5">
      <c r="A5" s="2">
        <v>1975.0</v>
      </c>
      <c r="B5" s="2">
        <v>50.0</v>
      </c>
      <c r="D5" s="2">
        <v>53.0</v>
      </c>
      <c r="F5" s="2">
        <v>36.0</v>
      </c>
      <c r="G5" s="2">
        <v>40.0</v>
      </c>
      <c r="H5" s="2">
        <v>38.0</v>
      </c>
      <c r="I5" s="2">
        <v>6.0</v>
      </c>
    </row>
    <row r="6">
      <c r="A6" s="2">
        <v>1976.0</v>
      </c>
      <c r="B6" s="2">
        <v>41.0</v>
      </c>
      <c r="D6" s="2">
        <v>74.0</v>
      </c>
      <c r="F6" s="2">
        <v>41.0</v>
      </c>
      <c r="G6" s="2">
        <v>45.0</v>
      </c>
      <c r="H6" s="2">
        <v>43.0</v>
      </c>
      <c r="I6" s="2">
        <v>11.0</v>
      </c>
    </row>
    <row r="7">
      <c r="A7" s="2">
        <v>1977.0</v>
      </c>
      <c r="B7" s="2">
        <v>30.0</v>
      </c>
      <c r="D7" s="2">
        <v>68.0</v>
      </c>
      <c r="F7" s="2">
        <v>46.0</v>
      </c>
      <c r="G7" s="2">
        <v>50.0</v>
      </c>
      <c r="H7" s="2">
        <v>48.0</v>
      </c>
      <c r="I7" s="2">
        <v>10.0</v>
      </c>
      <c r="J7" s="2">
        <v>0.0</v>
      </c>
    </row>
    <row r="8">
      <c r="A8" s="2">
        <v>1978.0</v>
      </c>
      <c r="B8" s="2">
        <v>34.0</v>
      </c>
      <c r="D8" s="2">
        <v>60.0</v>
      </c>
      <c r="F8" s="2">
        <v>51.0</v>
      </c>
      <c r="G8" s="2">
        <v>55.0</v>
      </c>
      <c r="H8" s="2">
        <v>53.0</v>
      </c>
      <c r="I8" s="2">
        <v>12.0</v>
      </c>
      <c r="J8" s="2">
        <v>6.0</v>
      </c>
    </row>
    <row r="9">
      <c r="A9" s="2">
        <v>1979.0</v>
      </c>
      <c r="B9" s="2">
        <v>31.0</v>
      </c>
      <c r="D9" s="2">
        <v>62.0</v>
      </c>
      <c r="F9" s="2">
        <v>56.0</v>
      </c>
      <c r="G9" s="2">
        <v>60.0</v>
      </c>
      <c r="H9" s="2">
        <v>58.0</v>
      </c>
      <c r="I9" s="2">
        <v>1.0</v>
      </c>
      <c r="J9" s="2">
        <v>3.0</v>
      </c>
    </row>
    <row r="10">
      <c r="A10" s="2">
        <v>1980.0</v>
      </c>
      <c r="B10" s="2">
        <v>49.0</v>
      </c>
      <c r="D10" s="2">
        <v>54.0</v>
      </c>
      <c r="F10" s="2">
        <v>61.0</v>
      </c>
      <c r="G10" s="2">
        <v>65.0</v>
      </c>
      <c r="H10" s="2">
        <v>63.0</v>
      </c>
      <c r="I10" s="2">
        <v>0.0</v>
      </c>
      <c r="J10" s="2">
        <v>7.0</v>
      </c>
    </row>
    <row r="11">
      <c r="A11" s="2">
        <v>1981.0</v>
      </c>
      <c r="B11" s="2">
        <v>55.0</v>
      </c>
      <c r="D11" s="2">
        <v>74.0</v>
      </c>
      <c r="F11" s="2">
        <v>66.0</v>
      </c>
      <c r="G11" s="2">
        <v>70.0</v>
      </c>
      <c r="H11" s="2">
        <v>68.0</v>
      </c>
      <c r="J11" s="2">
        <v>10.0</v>
      </c>
    </row>
    <row r="12">
      <c r="A12" s="2">
        <v>1982.0</v>
      </c>
      <c r="B12" s="2">
        <v>36.0</v>
      </c>
      <c r="D12" s="2">
        <v>66.0</v>
      </c>
      <c r="F12" s="2">
        <v>71.0</v>
      </c>
      <c r="G12" s="2">
        <v>75.0</v>
      </c>
      <c r="H12" s="2">
        <v>73.0</v>
      </c>
      <c r="J12" s="2">
        <v>11.0</v>
      </c>
    </row>
    <row r="13">
      <c r="A13" s="2">
        <v>1983.0</v>
      </c>
      <c r="B13" s="2">
        <v>41.0</v>
      </c>
      <c r="D13" s="2">
        <v>71.0</v>
      </c>
      <c r="F13" s="2">
        <v>76.0</v>
      </c>
      <c r="G13" s="2">
        <v>80.0</v>
      </c>
      <c r="H13" s="2">
        <v>78.0</v>
      </c>
      <c r="J13" s="2">
        <v>4.0</v>
      </c>
    </row>
    <row r="14">
      <c r="A14" s="2">
        <v>1984.0</v>
      </c>
      <c r="B14" s="2">
        <v>41.0</v>
      </c>
      <c r="D14" s="2">
        <v>52.0</v>
      </c>
      <c r="F14" s="2">
        <v>81.0</v>
      </c>
      <c r="G14" s="2">
        <v>85.0</v>
      </c>
      <c r="H14" s="2">
        <v>83.0</v>
      </c>
      <c r="J14" s="2">
        <v>3.0</v>
      </c>
    </row>
    <row r="15">
      <c r="A15" s="2">
        <v>1985.0</v>
      </c>
      <c r="B15" s="2">
        <v>41.0</v>
      </c>
      <c r="D15" s="2">
        <v>66.0</v>
      </c>
      <c r="F15" s="2">
        <v>86.0</v>
      </c>
      <c r="G15" s="2">
        <v>90.0</v>
      </c>
      <c r="H15" s="2">
        <v>88.0</v>
      </c>
      <c r="J15" s="2">
        <v>0.0</v>
      </c>
    </row>
    <row r="16">
      <c r="A16" s="2">
        <v>1986.0</v>
      </c>
      <c r="B16" s="2">
        <v>44.0</v>
      </c>
      <c r="D16" s="2">
        <v>82.0</v>
      </c>
    </row>
    <row r="17">
      <c r="A17" s="2">
        <v>1987.0</v>
      </c>
      <c r="B17" s="2">
        <v>51.0</v>
      </c>
      <c r="D17" s="2">
        <v>72.0</v>
      </c>
    </row>
    <row r="18">
      <c r="A18" s="2">
        <v>1988.0</v>
      </c>
      <c r="B18" s="2">
        <v>48.0</v>
      </c>
      <c r="D18" s="2">
        <v>64.0</v>
      </c>
    </row>
    <row r="19">
      <c r="A19" s="2">
        <v>1989.0</v>
      </c>
      <c r="B19" s="2">
        <v>50.0</v>
      </c>
      <c r="D19" s="2">
        <v>78.0</v>
      </c>
    </row>
    <row r="20">
      <c r="A20" s="2">
        <v>1990.0</v>
      </c>
      <c r="B20" s="2">
        <v>50.0</v>
      </c>
      <c r="D20" s="2">
        <v>76.0</v>
      </c>
    </row>
    <row r="21">
      <c r="A21" s="2">
        <v>1991.0</v>
      </c>
      <c r="B21" s="2">
        <v>44.0</v>
      </c>
      <c r="D21" s="2">
        <v>75.0</v>
      </c>
    </row>
    <row r="22">
      <c r="A22" s="2">
        <v>1992.0</v>
      </c>
      <c r="B22" s="2">
        <v>47.0</v>
      </c>
      <c r="D22" s="2">
        <v>64.0</v>
      </c>
    </row>
    <row r="23">
      <c r="A23" s="2">
        <v>1993.0</v>
      </c>
      <c r="B23" s="2">
        <v>44.0</v>
      </c>
      <c r="D23" s="2">
        <v>66.0</v>
      </c>
    </row>
    <row r="24">
      <c r="A24" s="2">
        <v>1994.0</v>
      </c>
      <c r="B24" s="2">
        <v>38.0</v>
      </c>
      <c r="D24" s="2">
        <v>69.0</v>
      </c>
    </row>
    <row r="25">
      <c r="A25" s="2">
        <v>1995.0</v>
      </c>
      <c r="B25" s="2">
        <v>40.0</v>
      </c>
      <c r="D25" s="2">
        <v>73.0</v>
      </c>
    </row>
    <row r="26">
      <c r="A26" s="2">
        <v>1996.0</v>
      </c>
      <c r="B26" s="2">
        <v>54.0</v>
      </c>
      <c r="D26" s="2">
        <v>62.0</v>
      </c>
    </row>
    <row r="27">
      <c r="A27" s="2">
        <v>1997.0</v>
      </c>
      <c r="B27" s="2">
        <v>45.0</v>
      </c>
      <c r="D27" s="2">
        <v>75.0</v>
      </c>
    </row>
    <row r="28">
      <c r="A28" s="2">
        <v>1998.0</v>
      </c>
      <c r="B28" s="2">
        <v>53.0</v>
      </c>
      <c r="D28" s="2">
        <v>78.0</v>
      </c>
    </row>
    <row r="29">
      <c r="A29" s="2">
        <v>1999.0</v>
      </c>
      <c r="B29" s="2">
        <v>46.0</v>
      </c>
      <c r="D29" s="2">
        <v>72.0</v>
      </c>
    </row>
    <row r="30">
      <c r="A30" s="2">
        <v>2000.0</v>
      </c>
      <c r="B30" s="2">
        <v>53.0</v>
      </c>
      <c r="D30" s="2">
        <v>80.0</v>
      </c>
    </row>
    <row r="31">
      <c r="A31" s="2">
        <v>2001.0</v>
      </c>
      <c r="B31" s="2">
        <v>40.0</v>
      </c>
      <c r="D31" s="2">
        <v>55.0</v>
      </c>
    </row>
    <row r="32">
      <c r="A32" s="2">
        <v>2002.0</v>
      </c>
      <c r="B32" s="2">
        <v>56.0</v>
      </c>
      <c r="D32" s="2">
        <v>59.0</v>
      </c>
    </row>
    <row r="33">
      <c r="A33" s="2">
        <v>2003.0</v>
      </c>
      <c r="B33" s="2">
        <v>55.0</v>
      </c>
      <c r="D33" s="2">
        <v>73.0</v>
      </c>
    </row>
    <row r="34">
      <c r="A34" s="2">
        <v>2004.0</v>
      </c>
      <c r="B34" s="2">
        <v>49.0</v>
      </c>
      <c r="D34" s="2">
        <v>67.0</v>
      </c>
    </row>
    <row r="35">
      <c r="A35" s="2">
        <v>2005.0</v>
      </c>
      <c r="B35" s="2">
        <v>39.0</v>
      </c>
      <c r="D35" s="2">
        <v>68.0</v>
      </c>
    </row>
    <row r="36">
      <c r="A36" s="2">
        <v>2006.0</v>
      </c>
      <c r="B36" s="2">
        <v>52.0</v>
      </c>
      <c r="D36" s="2">
        <v>65.0</v>
      </c>
    </row>
    <row r="37">
      <c r="A37" s="2">
        <v>2007.0</v>
      </c>
      <c r="B37" s="2">
        <v>49.0</v>
      </c>
      <c r="D37" s="2">
        <v>81.0</v>
      </c>
    </row>
    <row r="38">
      <c r="A38" s="2">
        <v>2008.0</v>
      </c>
      <c r="B38" s="2">
        <v>51.0</v>
      </c>
      <c r="D38" s="2">
        <v>52.0</v>
      </c>
    </row>
    <row r="39">
      <c r="A39" s="2">
        <v>2009.0</v>
      </c>
      <c r="B39" s="2">
        <v>32.0</v>
      </c>
      <c r="D39" s="2">
        <v>74.0</v>
      </c>
    </row>
    <row r="40">
      <c r="A40" s="2">
        <v>2010.0</v>
      </c>
      <c r="B40" s="2">
        <v>38.0</v>
      </c>
      <c r="D40" s="2">
        <v>67.0</v>
      </c>
    </row>
    <row r="41">
      <c r="A41" s="2">
        <v>2011.0</v>
      </c>
      <c r="B41" s="2">
        <v>47.0</v>
      </c>
      <c r="D41" s="2">
        <v>62.0</v>
      </c>
    </row>
    <row r="42">
      <c r="A42" s="2">
        <v>2012.0</v>
      </c>
      <c r="B42" s="2">
        <v>54.0</v>
      </c>
      <c r="D42" s="2">
        <v>83.0</v>
      </c>
    </row>
    <row r="43">
      <c r="A43" s="2">
        <v>2013.0</v>
      </c>
      <c r="B43" s="2">
        <v>54.0</v>
      </c>
      <c r="D43" s="2">
        <v>51.0</v>
      </c>
    </row>
    <row r="44">
      <c r="A44" s="2">
        <v>2014.0</v>
      </c>
      <c r="B44" s="2">
        <v>42.0</v>
      </c>
      <c r="D44" s="2">
        <v>57.0</v>
      </c>
    </row>
    <row r="45">
      <c r="A45" s="2">
        <v>2015.0</v>
      </c>
      <c r="B45" s="2">
        <v>42.0</v>
      </c>
      <c r="D45" s="2">
        <v>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4" t="s">
        <v>0</v>
      </c>
      <c r="B1" s="4" t="s">
        <v>32</v>
      </c>
    </row>
    <row r="2">
      <c r="A2" s="5">
        <v>1972.0</v>
      </c>
      <c r="B2" s="2">
        <v>44.0</v>
      </c>
      <c r="E2" s="2" t="s">
        <v>33</v>
      </c>
      <c r="F2" s="6">
        <f>average(B2:B45)</f>
        <v>45.59090909</v>
      </c>
    </row>
    <row r="3">
      <c r="A3" s="5">
        <v>1973.0</v>
      </c>
      <c r="B3" s="2">
        <v>54.0</v>
      </c>
      <c r="E3" s="2" t="s">
        <v>34</v>
      </c>
      <c r="F3" s="7">
        <f>MEDIAN(B2:B45)</f>
        <v>46.5</v>
      </c>
    </row>
    <row r="4">
      <c r="A4" s="5">
        <v>1974.0</v>
      </c>
      <c r="B4" s="2">
        <v>52.0</v>
      </c>
      <c r="E4" s="2" t="s">
        <v>35</v>
      </c>
      <c r="F4" s="8">
        <f t="array" ref="F4:F6">_xlfn.MODE.MULT(B2:B45)</f>
        <v>41</v>
      </c>
    </row>
    <row r="5">
      <c r="A5" s="5">
        <v>1975.0</v>
      </c>
      <c r="B5" s="2">
        <v>50.0</v>
      </c>
      <c r="F5" s="8">
        <v>44.0</v>
      </c>
    </row>
    <row r="6">
      <c r="A6" s="5">
        <v>1976.0</v>
      </c>
      <c r="B6" s="2">
        <v>41.0</v>
      </c>
      <c r="F6" s="8">
        <v>54.0</v>
      </c>
    </row>
    <row r="7">
      <c r="A7" s="5">
        <v>1977.0</v>
      </c>
      <c r="B7" s="2">
        <v>30.0</v>
      </c>
    </row>
    <row r="8">
      <c r="A8" s="5">
        <v>1978.0</v>
      </c>
      <c r="B8" s="2">
        <v>34.0</v>
      </c>
      <c r="E8" s="2" t="s">
        <v>36</v>
      </c>
      <c r="F8" s="6">
        <f>VARP(B2:B45)</f>
        <v>48.42355372</v>
      </c>
    </row>
    <row r="9">
      <c r="A9" s="5">
        <v>1979.0</v>
      </c>
      <c r="B9" s="2">
        <v>31.0</v>
      </c>
      <c r="E9" s="2" t="s">
        <v>37</v>
      </c>
      <c r="F9" s="8">
        <f>_xlfn.VAR.S(B2:B45)</f>
        <v>49.54968288</v>
      </c>
    </row>
    <row r="10">
      <c r="A10" s="5">
        <v>1980.0</v>
      </c>
      <c r="B10" s="2">
        <v>49.0</v>
      </c>
    </row>
    <row r="11">
      <c r="A11" s="5">
        <v>1981.0</v>
      </c>
      <c r="B11" s="2">
        <v>55.0</v>
      </c>
      <c r="E11" s="2" t="s">
        <v>38</v>
      </c>
      <c r="F11" s="6">
        <f>_xlfn.STDEV.P(B2:B45)</f>
        <v>6.958703451</v>
      </c>
    </row>
    <row r="12">
      <c r="A12" s="5">
        <v>1982.0</v>
      </c>
      <c r="B12" s="2">
        <v>36.0</v>
      </c>
      <c r="E12" s="2" t="s">
        <v>39</v>
      </c>
      <c r="F12" s="8">
        <f>_xlfn.stdev.s(B2:B45)</f>
        <v>7.039153562</v>
      </c>
    </row>
    <row r="13">
      <c r="A13" s="5">
        <v>1983.0</v>
      </c>
      <c r="B13" s="2">
        <v>41.0</v>
      </c>
    </row>
    <row r="14">
      <c r="A14" s="5">
        <v>1984.0</v>
      </c>
      <c r="B14" s="2">
        <v>41.0</v>
      </c>
    </row>
    <row r="15">
      <c r="A15" s="5">
        <v>1985.0</v>
      </c>
      <c r="B15" s="2">
        <v>41.0</v>
      </c>
    </row>
    <row r="16">
      <c r="A16" s="5">
        <v>1986.0</v>
      </c>
      <c r="B16" s="2">
        <v>44.0</v>
      </c>
    </row>
    <row r="17">
      <c r="A17" s="5">
        <v>1987.0</v>
      </c>
      <c r="B17" s="2">
        <v>51.0</v>
      </c>
    </row>
    <row r="18">
      <c r="A18" s="5">
        <v>1988.0</v>
      </c>
      <c r="B18" s="2">
        <v>48.0</v>
      </c>
    </row>
    <row r="19">
      <c r="A19" s="5">
        <v>1989.0</v>
      </c>
      <c r="B19" s="2">
        <v>50.0</v>
      </c>
    </row>
    <row r="20">
      <c r="A20" s="5">
        <v>1990.0</v>
      </c>
      <c r="B20" s="2">
        <v>50.0</v>
      </c>
    </row>
    <row r="21">
      <c r="A21" s="5">
        <v>1991.0</v>
      </c>
      <c r="B21" s="2">
        <v>44.0</v>
      </c>
    </row>
    <row r="22">
      <c r="A22" s="5">
        <v>1992.0</v>
      </c>
      <c r="B22" s="2">
        <v>47.0</v>
      </c>
    </row>
    <row r="23">
      <c r="A23" s="5">
        <v>1993.0</v>
      </c>
      <c r="B23" s="2">
        <v>44.0</v>
      </c>
    </row>
    <row r="24">
      <c r="A24" s="5">
        <v>1994.0</v>
      </c>
      <c r="B24" s="2">
        <v>38.0</v>
      </c>
    </row>
    <row r="25">
      <c r="A25" s="5">
        <v>1995.0</v>
      </c>
      <c r="B25" s="2">
        <v>40.0</v>
      </c>
    </row>
    <row r="26">
      <c r="A26" s="5">
        <v>1996.0</v>
      </c>
      <c r="B26" s="2">
        <v>54.0</v>
      </c>
    </row>
    <row r="27">
      <c r="A27" s="5">
        <v>1997.0</v>
      </c>
      <c r="B27" s="2">
        <v>45.0</v>
      </c>
    </row>
    <row r="28">
      <c r="A28" s="5">
        <v>1998.0</v>
      </c>
      <c r="B28" s="2">
        <v>53.0</v>
      </c>
    </row>
    <row r="29">
      <c r="A29" s="5">
        <v>1999.0</v>
      </c>
      <c r="B29" s="2">
        <v>46.0</v>
      </c>
    </row>
    <row r="30">
      <c r="A30" s="5">
        <v>2000.0</v>
      </c>
      <c r="B30" s="2">
        <v>53.0</v>
      </c>
    </row>
    <row r="31">
      <c r="A31" s="5">
        <v>2001.0</v>
      </c>
      <c r="B31" s="2">
        <v>40.0</v>
      </c>
    </row>
    <row r="32">
      <c r="A32" s="5">
        <v>2002.0</v>
      </c>
      <c r="B32" s="2">
        <v>56.0</v>
      </c>
    </row>
    <row r="33">
      <c r="A33" s="5">
        <v>2003.0</v>
      </c>
      <c r="B33" s="2">
        <v>55.0</v>
      </c>
    </row>
    <row r="34">
      <c r="A34" s="5">
        <v>2004.0</v>
      </c>
      <c r="B34" s="2">
        <v>49.0</v>
      </c>
    </row>
    <row r="35">
      <c r="A35" s="5">
        <v>2005.0</v>
      </c>
      <c r="B35" s="2">
        <v>39.0</v>
      </c>
    </row>
    <row r="36">
      <c r="A36" s="5">
        <v>2006.0</v>
      </c>
      <c r="B36" s="2">
        <v>52.0</v>
      </c>
    </row>
    <row r="37">
      <c r="A37" s="5">
        <v>2007.0</v>
      </c>
      <c r="B37" s="2">
        <v>49.0</v>
      </c>
    </row>
    <row r="38">
      <c r="A38" s="5">
        <v>2008.0</v>
      </c>
      <c r="B38" s="2">
        <v>51.0</v>
      </c>
    </row>
    <row r="39">
      <c r="A39" s="5">
        <v>2009.0</v>
      </c>
      <c r="B39" s="2">
        <v>32.0</v>
      </c>
    </row>
    <row r="40">
      <c r="A40" s="5">
        <v>2010.0</v>
      </c>
      <c r="B40" s="2">
        <v>38.0</v>
      </c>
    </row>
    <row r="41">
      <c r="A41" s="5">
        <v>2011.0</v>
      </c>
      <c r="B41" s="2">
        <v>47.0</v>
      </c>
    </row>
    <row r="42">
      <c r="A42" s="5">
        <v>2012.0</v>
      </c>
      <c r="B42" s="2">
        <v>54.0</v>
      </c>
    </row>
    <row r="43">
      <c r="A43" s="5">
        <v>2013.0</v>
      </c>
      <c r="B43" s="2">
        <v>54.0</v>
      </c>
    </row>
    <row r="44">
      <c r="A44" s="5">
        <v>2014.0</v>
      </c>
      <c r="B44" s="2">
        <v>42.0</v>
      </c>
    </row>
    <row r="45">
      <c r="A45" s="5">
        <v>2015.0</v>
      </c>
      <c r="B45" s="2">
        <v>42.0</v>
      </c>
    </row>
  </sheetData>
  <drawing r:id="rId1"/>
</worksheet>
</file>