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filterPrivacy="1"/>
  <xr:revisionPtr revIDLastSave="0" documentId="13_ncr:1_{CAC73464-2777-4710-B0B8-0F99FE4BBB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eight-loss data, lbs" sheetId="1" r:id="rId1"/>
    <sheet name="Weight-loss data, kg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0" i="1" l="1"/>
  <c r="H29" i="1"/>
  <c r="H28" i="1"/>
  <c r="D26" i="1"/>
  <c r="D27" i="1"/>
  <c r="D28" i="1"/>
  <c r="D29" i="1"/>
  <c r="D30" i="1"/>
  <c r="D31" i="1"/>
  <c r="D32" i="1"/>
  <c r="D33" i="1"/>
  <c r="D34" i="1"/>
  <c r="D25" i="1"/>
  <c r="D13" i="1"/>
  <c r="D14" i="1"/>
  <c r="D15" i="1"/>
  <c r="D16" i="1"/>
  <c r="D17" i="1"/>
  <c r="D18" i="1"/>
  <c r="H14" i="1" s="1"/>
  <c r="D19" i="1"/>
  <c r="D20" i="1"/>
  <c r="D21" i="1"/>
  <c r="D12" i="1"/>
  <c r="H15" i="1" l="1"/>
  <c r="H16" i="1" s="1"/>
</calcChain>
</file>

<file path=xl/sharedStrings.xml><?xml version="1.0" encoding="utf-8"?>
<sst xmlns="http://schemas.openxmlformats.org/spreadsheetml/2006/main" count="57" uniqueCount="38">
  <si>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</si>
  <si>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</si>
  <si>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</si>
  <si>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</si>
  <si>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</si>
  <si>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</si>
  <si>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</si>
  <si>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</si>
  <si>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</si>
  <si>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</si>
  <si>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</si>
  <si>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</si>
  <si>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</si>
  <si>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</si>
  <si>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</si>
  <si>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</si>
  <si>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</si>
  <si>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</si>
  <si>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</si>
  <si>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>Difference</t>
  </si>
  <si>
    <t>sd</t>
  </si>
  <si>
    <t>d_bar</t>
  </si>
  <si>
    <t>T-Statistic</t>
  </si>
  <si>
    <t>One sided</t>
  </si>
  <si>
    <t>p_value</t>
  </si>
  <si>
    <t>p_value = 0.037 &gt; 0.01 =&gt; Can not reject the Null Hypothesis with the 1% significance, so the weight-loss program is not working</t>
  </si>
  <si>
    <t>H0: Mu2 - Mu1 &gt;= 0</t>
  </si>
  <si>
    <t>H1: Mu2 - Mu1 &lt; 0</t>
  </si>
  <si>
    <t>p_value = 0.037 &lt; 0.05, so reject the null hepothesis with the 5% significance, so the weight after less than the weight before, the program working successful</t>
  </si>
  <si>
    <t>p_value = 0.037 &lt; 0.1, so reject the null hepothesis with the 10% significance, so the weight after less than the weight before, the program working successful</t>
  </si>
  <si>
    <t>H0: Mu1 - Mu2 &lt;= 0</t>
  </si>
  <si>
    <t>H1: Mu1 - Mu2 &gt; 0</t>
  </si>
  <si>
    <t xml:space="preserve">sd </t>
  </si>
  <si>
    <t>One sided, right p value</t>
  </si>
  <si>
    <t>p-value</t>
  </si>
  <si>
    <t>0.031 &gt; 0.01, not reject the H0, the program not working</t>
  </si>
  <si>
    <t>0.031 &lt; 0.05, reject the H0, the program woring good</t>
  </si>
  <si>
    <t>0.031 &lt; 0.10, reject the H0, the program woriking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</si>
</sst>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164" fontId="1" fillId="2" borderId="0" xfId="0" applyNumberFormat="1" applyFont="1" applyFill="1"/>
    <xf numFmtId="0" fontId="3" fillId="2" borderId="0" xfId="0" applyFont="1" applyFill="1" applyAlignment="1">
      <alignment horizontal="right"/>
    </xf>
    <xf numFmtId="0" fontId="4" fillId="2" borderId="0" xfId="0" applyFont="1" applyFill="1"/>
    <xf numFmtId="0" fontId="3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7"/>
  <sheetViews>
    <sheetView tabSelected="1" topLeftCell="A6" zoomScaleNormal="100" workbookViewId="0">
      <selection activeCell="G38" sqref="G38"/>
    </sheetView>
  </sheetViews>
  <sheetFormatPr defaultRowHeight="11.4" x14ac:dyDescent="0.2"/>
  <cols>
    <col min="1" max="1" width="2" style="1" customWidth="1"/>
    <col min="2" max="2" width="10.33203125" style="1" customWidth="1"/>
    <col min="3" max="3" width="9.21875" style="1" customWidth="1"/>
    <col min="4" max="4" width="17.77734375" style="1" bestFit="1" customWidth="1"/>
    <col min="5" max="5" width="8.88671875" style="1"/>
    <col min="6" max="6" width="15.77734375" style="1" customWidth="1"/>
    <col min="7" max="7" width="35.6640625" style="1" customWidth="1"/>
    <col min="8" max="8" width="10.21875" style="1" bestFit="1" customWidth="1"/>
    <col min="9" max="9" width="7.6640625" style="1" bestFit="1" customWidth="1"/>
    <col min="10" max="14" width="8.88671875" style="1"/>
    <col min="15" max="15" width="2.6640625" style="1" bestFit="1" customWidth="1"/>
    <col min="16" max="16384" width="8.88671875" style="1"/>
  </cols>
  <sheetData>
    <row r="1" spans="2:10" ht="15.6" x14ac:dyDescent="0.3">
      <c r="B1" s="2" t="s">
        <v>0</v>
      </c>
    </row>
    <row r="2" spans="2:10" ht="12" x14ac:dyDescent="0.25">
      <c r="B2" s="3" t="s">
        <v>8</v>
      </c>
    </row>
    <row r="3" spans="2:10" ht="12" x14ac:dyDescent="0.25">
      <c r="B3" s="3"/>
    </row>
    <row r="4" spans="2:10" ht="12" x14ac:dyDescent="0.25">
      <c r="B4" s="3" t="s">
        <v>1</v>
      </c>
      <c r="C4" s="1" t="s">
        <v>9</v>
      </c>
    </row>
    <row r="5" spans="2:10" ht="12" x14ac:dyDescent="0.25">
      <c r="B5" s="3" t="s">
        <v>2</v>
      </c>
      <c r="C5" s="1" t="s">
        <v>3</v>
      </c>
    </row>
    <row r="6" spans="2:10" ht="12" x14ac:dyDescent="0.25">
      <c r="B6" s="3" t="s">
        <v>4</v>
      </c>
      <c r="C6" s="1" t="s">
        <v>13</v>
      </c>
    </row>
    <row r="7" spans="2:10" ht="12" x14ac:dyDescent="0.25">
      <c r="B7" s="3" t="s">
        <v>6</v>
      </c>
      <c r="C7" s="1" t="s">
        <v>5</v>
      </c>
    </row>
    <row r="8" spans="2:10" ht="12" x14ac:dyDescent="0.25">
      <c r="B8" s="3" t="s">
        <v>7</v>
      </c>
      <c r="C8" s="1" t="s">
        <v>10</v>
      </c>
    </row>
    <row r="9" spans="2:10" ht="12" x14ac:dyDescent="0.25">
      <c r="B9" s="3" t="s">
        <v>12</v>
      </c>
      <c r="C9" s="1" t="s">
        <v>11</v>
      </c>
    </row>
    <row r="11" spans="2:10" ht="12.6" thickBot="1" x14ac:dyDescent="0.3">
      <c r="B11" s="4" t="s">
        <v>15</v>
      </c>
      <c r="C11" s="4" t="s">
        <v>16</v>
      </c>
      <c r="D11" s="8" t="s">
        <v>19</v>
      </c>
      <c r="G11" s="1" t="s">
        <v>26</v>
      </c>
    </row>
    <row r="12" spans="2:10" ht="12" x14ac:dyDescent="0.25">
      <c r="B12" s="5">
        <v>228.5752732416</v>
      </c>
      <c r="C12" s="5">
        <v>228.55</v>
      </c>
      <c r="D12" s="5">
        <f>C12-B12</f>
        <v>-2.5273241599990115E-2</v>
      </c>
      <c r="G12" s="3" t="s">
        <v>27</v>
      </c>
      <c r="H12" s="5"/>
    </row>
    <row r="13" spans="2:10" ht="12" x14ac:dyDescent="0.25">
      <c r="B13" s="5">
        <v>244.00763158160001</v>
      </c>
      <c r="C13" s="5">
        <v>238.94556573959997</v>
      </c>
      <c r="D13" s="5">
        <f t="shared" ref="D13:D21" si="0">C13-B13</f>
        <v>-5.0620658420000382</v>
      </c>
      <c r="G13" s="3"/>
      <c r="H13" s="5"/>
      <c r="I13" s="5"/>
      <c r="J13" s="5"/>
    </row>
    <row r="14" spans="2:10" ht="12" x14ac:dyDescent="0.25">
      <c r="B14" s="5">
        <v>262.46032291099999</v>
      </c>
      <c r="C14" s="5">
        <v>255.62</v>
      </c>
      <c r="D14" s="5">
        <f t="shared" si="0"/>
        <v>-6.840322910999987</v>
      </c>
      <c r="G14" s="3" t="s">
        <v>20</v>
      </c>
      <c r="H14" s="5">
        <f>SQRT(_xlfn.VAR.S(D12:D21))</f>
        <v>3.9525923189321932</v>
      </c>
      <c r="I14" s="5"/>
      <c r="J14" s="5"/>
    </row>
    <row r="15" spans="2:10" ht="12" x14ac:dyDescent="0.25">
      <c r="B15" s="5">
        <v>224.320351585</v>
      </c>
      <c r="C15" s="5">
        <v>224.22</v>
      </c>
      <c r="D15" s="5">
        <f t="shared" si="0"/>
        <v>-0.10035158499999852</v>
      </c>
      <c r="G15" s="9" t="s">
        <v>21</v>
      </c>
      <c r="H15" s="5">
        <f>AVERAGE(D12:D21)</f>
        <v>-2.5070888468999954</v>
      </c>
      <c r="I15" s="5"/>
      <c r="J15" s="5"/>
    </row>
    <row r="16" spans="2:10" ht="12" x14ac:dyDescent="0.25">
      <c r="B16" s="5">
        <v>202.14184802779999</v>
      </c>
      <c r="C16" s="5">
        <v>199.71</v>
      </c>
      <c r="D16" s="5">
        <f t="shared" si="0"/>
        <v>-2.4318480277999868</v>
      </c>
      <c r="F16" s="9" t="s">
        <v>6</v>
      </c>
      <c r="G16" s="3" t="s">
        <v>22</v>
      </c>
      <c r="H16" s="3">
        <f>(H15-0)/(H14/SQRT(10))</f>
        <v>-2.0058003489595824</v>
      </c>
      <c r="I16" s="5"/>
      <c r="J16" s="5"/>
    </row>
    <row r="17" spans="2:16" x14ac:dyDescent="0.2">
      <c r="B17" s="5">
        <v>246.98387211859998</v>
      </c>
      <c r="C17" s="5">
        <v>248.469535458</v>
      </c>
      <c r="D17" s="5">
        <f t="shared" si="0"/>
        <v>1.4856633394000198</v>
      </c>
      <c r="I17" s="5"/>
      <c r="J17" s="5"/>
    </row>
    <row r="18" spans="2:16" ht="12" x14ac:dyDescent="0.25">
      <c r="B18" s="5">
        <v>195.85867356079999</v>
      </c>
      <c r="C18" s="5">
        <v>192.6043982672</v>
      </c>
      <c r="D18" s="5">
        <f t="shared" si="0"/>
        <v>-3.2542752935999886</v>
      </c>
      <c r="F18" s="3" t="s">
        <v>7</v>
      </c>
      <c r="G18" s="3" t="s">
        <v>23</v>
      </c>
      <c r="H18" s="7"/>
      <c r="I18" s="5"/>
      <c r="J18" s="5"/>
    </row>
    <row r="19" spans="2:16" ht="12" x14ac:dyDescent="0.25">
      <c r="B19" s="5">
        <v>231.88220717159999</v>
      </c>
      <c r="C19" s="5">
        <v>228.84839413999998</v>
      </c>
      <c r="D19" s="5">
        <f t="shared" si="0"/>
        <v>-3.0338130316000047</v>
      </c>
      <c r="G19" s="9" t="s">
        <v>24</v>
      </c>
      <c r="H19" s="1">
        <v>3.6999999999999998E-2</v>
      </c>
      <c r="I19" s="5"/>
      <c r="J19" s="5"/>
    </row>
    <row r="20" spans="2:16" ht="12" x14ac:dyDescent="0.25">
      <c r="B20" s="5">
        <v>243.32419856939998</v>
      </c>
      <c r="C20" s="5">
        <v>233.85288748739998</v>
      </c>
      <c r="D20" s="5">
        <f t="shared" si="0"/>
        <v>-9.4713110819999997</v>
      </c>
      <c r="F20" s="3" t="s">
        <v>12</v>
      </c>
      <c r="G20" s="10" t="s">
        <v>25</v>
      </c>
      <c r="H20" s="10"/>
      <c r="I20" s="10"/>
      <c r="J20" s="10"/>
      <c r="K20" s="10"/>
      <c r="L20" s="10"/>
      <c r="M20" s="10"/>
      <c r="N20" s="10"/>
      <c r="O20" s="10"/>
      <c r="P20" s="10"/>
    </row>
    <row r="21" spans="2:16" x14ac:dyDescent="0.2">
      <c r="B21" s="6">
        <v>266.73729079379996</v>
      </c>
      <c r="C21" s="6">
        <v>270.39999999999998</v>
      </c>
      <c r="D21" s="5">
        <f t="shared" si="0"/>
        <v>3.6627092062000202</v>
      </c>
      <c r="G21" s="11" t="s">
        <v>28</v>
      </c>
      <c r="H21" s="11"/>
      <c r="I21" s="11"/>
      <c r="J21" s="11"/>
      <c r="K21" s="11"/>
      <c r="L21" s="11"/>
      <c r="M21" s="11"/>
      <c r="N21" s="11"/>
      <c r="O21" s="11"/>
      <c r="P21" s="11"/>
    </row>
    <row r="22" spans="2:16" x14ac:dyDescent="0.2">
      <c r="G22" s="7" t="s">
        <v>29</v>
      </c>
      <c r="H22" s="5"/>
      <c r="I22" s="5"/>
    </row>
    <row r="23" spans="2:16" x14ac:dyDescent="0.2">
      <c r="G23" s="7"/>
      <c r="H23" s="5"/>
    </row>
    <row r="24" spans="2:16" x14ac:dyDescent="0.2">
      <c r="D24" s="1" t="s">
        <v>19</v>
      </c>
    </row>
    <row r="25" spans="2:16" x14ac:dyDescent="0.2">
      <c r="D25" s="5">
        <f>B12-C12</f>
        <v>2.5273241599990115E-2</v>
      </c>
      <c r="G25" s="1" t="s">
        <v>30</v>
      </c>
    </row>
    <row r="26" spans="2:16" x14ac:dyDescent="0.2">
      <c r="D26" s="5">
        <f t="shared" ref="D26:D34" si="1">B13-C13</f>
        <v>5.0620658420000382</v>
      </c>
      <c r="G26" s="1" t="s">
        <v>31</v>
      </c>
    </row>
    <row r="27" spans="2:16" x14ac:dyDescent="0.2">
      <c r="D27" s="5">
        <f t="shared" si="1"/>
        <v>6.840322910999987</v>
      </c>
    </row>
    <row r="28" spans="2:16" x14ac:dyDescent="0.2">
      <c r="D28" s="5">
        <f t="shared" si="1"/>
        <v>0.10035158499999852</v>
      </c>
      <c r="G28" s="1" t="s">
        <v>32</v>
      </c>
      <c r="H28" s="1">
        <f>SQRT(_xlfn.VAR.S(D25:D34))</f>
        <v>3.9525923189321932</v>
      </c>
    </row>
    <row r="29" spans="2:16" x14ac:dyDescent="0.2">
      <c r="D29" s="5">
        <f t="shared" si="1"/>
        <v>2.4318480277999868</v>
      </c>
      <c r="G29" s="1" t="s">
        <v>21</v>
      </c>
      <c r="H29" s="5">
        <f>AVERAGE(D25:D34)</f>
        <v>2.5070888468999954</v>
      </c>
    </row>
    <row r="30" spans="2:16" x14ac:dyDescent="0.2">
      <c r="D30" s="5">
        <f t="shared" si="1"/>
        <v>-1.4856633394000198</v>
      </c>
      <c r="G30" s="1" t="s">
        <v>22</v>
      </c>
      <c r="H30" s="1">
        <f>(H29-0)/(H28/SQRT(10))</f>
        <v>2.0058003489595824</v>
      </c>
    </row>
    <row r="31" spans="2:16" x14ac:dyDescent="0.2">
      <c r="D31" s="5">
        <f t="shared" si="1"/>
        <v>3.2542752935999886</v>
      </c>
    </row>
    <row r="32" spans="2:16" x14ac:dyDescent="0.2">
      <c r="D32" s="5">
        <f t="shared" si="1"/>
        <v>3.0338130316000047</v>
      </c>
      <c r="G32" s="1" t="s">
        <v>33</v>
      </c>
    </row>
    <row r="33" spans="4:8" x14ac:dyDescent="0.2">
      <c r="D33" s="5">
        <f t="shared" si="1"/>
        <v>9.4713110819999997</v>
      </c>
      <c r="G33" s="1" t="s">
        <v>34</v>
      </c>
      <c r="H33" s="1">
        <v>3.6999999999999998E-2</v>
      </c>
    </row>
    <row r="34" spans="4:8" x14ac:dyDescent="0.2">
      <c r="D34" s="5">
        <f t="shared" si="1"/>
        <v>-3.6627092062000202</v>
      </c>
    </row>
    <row r="35" spans="4:8" x14ac:dyDescent="0.2">
      <c r="G35" s="1" t="s">
        <v>35</v>
      </c>
    </row>
    <row r="36" spans="4:8" x14ac:dyDescent="0.2">
      <c r="G36" s="1" t="s">
        <v>36</v>
      </c>
    </row>
    <row r="37" spans="4:8" x14ac:dyDescent="0.2">
      <c r="G37" s="1" t="s">
        <v>37</v>
      </c>
    </row>
  </sheetData>
  <mergeCells count="2">
    <mergeCell ref="G20:P20"/>
    <mergeCell ref="G21:P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23"/>
  <sheetViews>
    <sheetView zoomScaleNormal="100" workbookViewId="0"/>
  </sheetViews>
  <sheetFormatPr defaultRowHeight="11.4" x14ac:dyDescent="0.2"/>
  <cols>
    <col min="1" max="1" width="2" style="1" customWidth="1"/>
    <col min="2" max="2" width="10.33203125" style="1" customWidth="1"/>
    <col min="3" max="3" width="8.88671875" style="1" customWidth="1"/>
    <col min="4" max="4" width="18.109375" style="1" customWidth="1"/>
    <col min="5" max="5" width="8.88671875" style="1"/>
    <col min="6" max="6" width="15.77734375" style="1" customWidth="1"/>
    <col min="7" max="7" width="12.109375" style="1" customWidth="1"/>
    <col min="8" max="8" width="10.21875" style="1" customWidth="1"/>
    <col min="9" max="9" width="7.6640625" style="1" customWidth="1"/>
    <col min="10" max="14" width="8.88671875" style="1"/>
    <col min="15" max="15" width="2.6640625" style="1" customWidth="1"/>
    <col min="16" max="16384" width="8.88671875" style="1"/>
  </cols>
  <sheetData>
    <row r="1" spans="2:19" ht="15.6" x14ac:dyDescent="0.3">
      <c r="B1" s="2" t="s">
        <v>0</v>
      </c>
    </row>
    <row r="2" spans="2:19" ht="12" x14ac:dyDescent="0.25">
      <c r="B2" s="3" t="s">
        <v>14</v>
      </c>
    </row>
    <row r="3" spans="2:19" ht="12" x14ac:dyDescent="0.25">
      <c r="B3" s="3"/>
    </row>
    <row r="4" spans="2:19" ht="12" x14ac:dyDescent="0.25">
      <c r="B4" s="3" t="s">
        <v>1</v>
      </c>
      <c r="C4" s="1" t="s">
        <v>9</v>
      </c>
    </row>
    <row r="5" spans="2:19" ht="12" x14ac:dyDescent="0.25">
      <c r="B5" s="3" t="s">
        <v>2</v>
      </c>
      <c r="C5" s="1" t="s">
        <v>3</v>
      </c>
    </row>
    <row r="6" spans="2:19" ht="12" x14ac:dyDescent="0.25">
      <c r="B6" s="3" t="s">
        <v>4</v>
      </c>
      <c r="C6" s="1" t="s">
        <v>13</v>
      </c>
    </row>
    <row r="7" spans="2:19" ht="12" x14ac:dyDescent="0.25">
      <c r="B7" s="3" t="s">
        <v>6</v>
      </c>
      <c r="C7" s="1" t="s">
        <v>5</v>
      </c>
    </row>
    <row r="8" spans="2:19" ht="12" x14ac:dyDescent="0.25">
      <c r="B8" s="3" t="s">
        <v>7</v>
      </c>
      <c r="C8" s="1" t="s">
        <v>10</v>
      </c>
    </row>
    <row r="9" spans="2:19" ht="12" x14ac:dyDescent="0.25">
      <c r="B9" s="3" t="s">
        <v>12</v>
      </c>
      <c r="C9" s="1" t="s">
        <v>11</v>
      </c>
    </row>
    <row r="11" spans="2:19" ht="12.6" thickBot="1" x14ac:dyDescent="0.3">
      <c r="B11" s="4" t="s">
        <v>17</v>
      </c>
      <c r="C11" s="4" t="s">
        <v>18</v>
      </c>
      <c r="D11" s="8"/>
    </row>
    <row r="12" spans="2:19" ht="12" x14ac:dyDescent="0.25">
      <c r="B12" s="5">
        <v>103.67999991305493</v>
      </c>
      <c r="C12" s="5">
        <v>103.66853616350001</v>
      </c>
      <c r="D12" s="5"/>
      <c r="F12" s="3"/>
      <c r="G12" s="5"/>
      <c r="S12" s="5"/>
    </row>
    <row r="13" spans="2:19" ht="12" x14ac:dyDescent="0.25">
      <c r="B13" s="5">
        <v>110.67999990718481</v>
      </c>
      <c r="C13" s="5">
        <v>108.38388546481596</v>
      </c>
      <c r="D13" s="5"/>
      <c r="F13" s="3"/>
      <c r="G13" s="5"/>
      <c r="I13" s="5"/>
      <c r="J13" s="5"/>
      <c r="S13" s="5"/>
    </row>
    <row r="14" spans="2:19" ht="12" x14ac:dyDescent="0.25">
      <c r="B14" s="5">
        <v>119.04999990016579</v>
      </c>
      <c r="C14" s="5">
        <v>115.9472816194</v>
      </c>
      <c r="D14" s="5"/>
      <c r="F14" s="3"/>
      <c r="G14" s="5"/>
      <c r="I14" s="5"/>
      <c r="J14" s="5"/>
      <c r="S14" s="5"/>
    </row>
    <row r="15" spans="2:19" x14ac:dyDescent="0.2">
      <c r="B15" s="5">
        <v>101.74999991467341</v>
      </c>
      <c r="C15" s="5">
        <v>101.7044812014</v>
      </c>
      <c r="D15" s="5"/>
      <c r="I15" s="5"/>
      <c r="J15" s="5"/>
      <c r="S15" s="5"/>
    </row>
    <row r="16" spans="2:19" ht="12" x14ac:dyDescent="0.25">
      <c r="B16" s="5">
        <v>91.689999923109625</v>
      </c>
      <c r="C16" s="5">
        <v>90.586932212700006</v>
      </c>
      <c r="D16" s="5"/>
      <c r="F16" s="3"/>
      <c r="G16" s="3"/>
      <c r="H16" s="5"/>
      <c r="I16" s="5"/>
      <c r="J16" s="5"/>
      <c r="S16" s="5"/>
    </row>
    <row r="17" spans="2:19" x14ac:dyDescent="0.2">
      <c r="B17" s="5">
        <v>112.02999990605269</v>
      </c>
      <c r="C17" s="5">
        <v>112.70388546119325</v>
      </c>
      <c r="D17" s="5"/>
      <c r="I17" s="5"/>
      <c r="J17" s="5"/>
      <c r="S17" s="5"/>
    </row>
    <row r="18" spans="2:19" ht="12" x14ac:dyDescent="0.25">
      <c r="B18" s="5">
        <v>88.839999925499612</v>
      </c>
      <c r="C18" s="5">
        <v>87.363885482443138</v>
      </c>
      <c r="D18" s="5"/>
      <c r="F18" s="3"/>
      <c r="G18" s="3"/>
      <c r="H18" s="7"/>
      <c r="I18" s="5"/>
      <c r="J18" s="5"/>
      <c r="S18" s="5"/>
    </row>
    <row r="19" spans="2:19" x14ac:dyDescent="0.2">
      <c r="B19" s="5">
        <v>105.17999991179704</v>
      </c>
      <c r="C19" s="5">
        <v>103.8038854686567</v>
      </c>
      <c r="D19" s="5"/>
      <c r="I19" s="5"/>
      <c r="J19" s="5"/>
      <c r="S19" s="5"/>
    </row>
    <row r="20" spans="2:19" ht="12" x14ac:dyDescent="0.25">
      <c r="B20" s="5">
        <v>110.36999990744475</v>
      </c>
      <c r="C20" s="5">
        <v>106.07388546675311</v>
      </c>
      <c r="D20" s="5"/>
      <c r="F20" s="3"/>
      <c r="G20" s="8"/>
      <c r="H20" s="8"/>
      <c r="I20" s="8"/>
      <c r="J20" s="8"/>
      <c r="S20" s="5"/>
    </row>
    <row r="21" spans="2:19" x14ac:dyDescent="0.2">
      <c r="B21" s="6">
        <v>120.98999989853891</v>
      </c>
      <c r="C21" s="6">
        <v>122.651376848</v>
      </c>
      <c r="D21" s="5"/>
      <c r="G21" s="7"/>
      <c r="H21" s="5"/>
      <c r="I21" s="5"/>
      <c r="J21" s="5"/>
      <c r="S21" s="5"/>
    </row>
    <row r="22" spans="2:19" x14ac:dyDescent="0.2">
      <c r="G22" s="7"/>
      <c r="H22" s="5"/>
      <c r="I22" s="5"/>
    </row>
    <row r="23" spans="2:19" x14ac:dyDescent="0.2">
      <c r="G23" s="7"/>
      <c r="H2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2023-01-27T07:57:27Z</dcterms:modified>
</cp:coreProperties>
</file>