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ina\Downloads\"/>
    </mc:Choice>
  </mc:AlternateContent>
  <bookViews>
    <workbookView xWindow="0" yWindow="0" windowWidth="20490" windowHeight="7665"/>
  </bookViews>
  <sheets>
    <sheet name="Registro de Riesgos" sheetId="1" r:id="rId1"/>
    <sheet name="Parámetros" sheetId="2" r:id="rId2"/>
    <sheet name="Instructivo" sheetId="3" r:id="rId3"/>
  </sheets>
  <calcPr calcId="162913"/>
</workbook>
</file>

<file path=xl/calcChain.xml><?xml version="1.0" encoding="utf-8"?>
<calcChain xmlns="http://schemas.openxmlformats.org/spreadsheetml/2006/main">
  <c r="T13" i="1" l="1"/>
  <c r="R13" i="1"/>
  <c r="V13" i="1" l="1"/>
  <c r="W13" i="1" s="1"/>
  <c r="V6" i="1"/>
  <c r="W6" i="1" s="1"/>
  <c r="R7" i="1"/>
  <c r="U7" i="1"/>
  <c r="R8" i="1"/>
  <c r="V8" i="1" s="1"/>
  <c r="W8" i="1" s="1"/>
  <c r="U8" i="1"/>
  <c r="R9" i="1"/>
  <c r="R10" i="1"/>
  <c r="U10" i="1"/>
  <c r="R12" i="1"/>
  <c r="T12" i="1"/>
  <c r="V10" i="1" l="1"/>
  <c r="W10" i="1" s="1"/>
  <c r="V9" i="1"/>
  <c r="W9" i="1" s="1"/>
  <c r="V12" i="1"/>
  <c r="W12" i="1" s="1"/>
  <c r="V7" i="1"/>
  <c r="W7" i="1" s="1"/>
  <c r="A26" i="3"/>
  <c r="A25" i="3"/>
  <c r="A23" i="3"/>
  <c r="A22" i="3"/>
  <c r="A21" i="3"/>
  <c r="A20" i="3"/>
  <c r="A18" i="3"/>
  <c r="A15" i="3"/>
  <c r="A14" i="3"/>
  <c r="A11" i="3"/>
  <c r="A10" i="3"/>
  <c r="A9" i="3"/>
  <c r="A8" i="3"/>
  <c r="A7" i="3"/>
  <c r="A6" i="3"/>
  <c r="A5" i="3"/>
</calcChain>
</file>

<file path=xl/sharedStrings.xml><?xml version="1.0" encoding="utf-8"?>
<sst xmlns="http://schemas.openxmlformats.org/spreadsheetml/2006/main" count="186" uniqueCount="121">
  <si>
    <t>Listado de Riesgos: Gestión de Riesgos en Proyectos</t>
  </si>
  <si>
    <t>Elaborado por: www.pmoinformatica.com</t>
  </si>
  <si>
    <t>Descripción del problema</t>
  </si>
  <si>
    <t>Riesgo</t>
  </si>
  <si>
    <t>Causas Raíz</t>
  </si>
  <si>
    <t>Fecha de Identificación</t>
  </si>
  <si>
    <t>Categoría de Riesgo</t>
  </si>
  <si>
    <t>Objetivo de proyecto afectado</t>
  </si>
  <si>
    <t>Tipo de Impacto</t>
  </si>
  <si>
    <t>Probabilidad</t>
  </si>
  <si>
    <t>Valoración de Impacto</t>
  </si>
  <si>
    <t>Probabilidad por Impacto</t>
  </si>
  <si>
    <t>Valoración Global del Riesgo</t>
  </si>
  <si>
    <t>Prioridad</t>
  </si>
  <si>
    <t>Dueño (Owner)</t>
  </si>
  <si>
    <t>Responsable</t>
  </si>
  <si>
    <t>Plan de Respuesta predeterminado</t>
  </si>
  <si>
    <t>Estrategia de Respuesta adaptada</t>
  </si>
  <si>
    <t>Riesgo Residual (Secundario)</t>
  </si>
  <si>
    <t>¿Riesgo Activado?</t>
  </si>
  <si>
    <t>Fecha de Activación</t>
  </si>
  <si>
    <t>Alcance</t>
  </si>
  <si>
    <t>Tiempo</t>
  </si>
  <si>
    <t>Costo</t>
  </si>
  <si>
    <t>Calidad</t>
  </si>
  <si>
    <t>Directo</t>
  </si>
  <si>
    <t>Indirecto</t>
  </si>
  <si>
    <t>Retraso en la planificacion general del proyecto</t>
  </si>
  <si>
    <t>Disconformidad del cliente</t>
  </si>
  <si>
    <t>Clientes</t>
  </si>
  <si>
    <t>X</t>
  </si>
  <si>
    <t>Jefe de proyecto</t>
  </si>
  <si>
    <t>Aceptar</t>
  </si>
  <si>
    <t>Retrazos en la planificacion</t>
  </si>
  <si>
    <t>Equipo de Proyecto</t>
  </si>
  <si>
    <t>Evitar</t>
  </si>
  <si>
    <t>Definir margen de tiempo en caso de algún retraso en el proyecto</t>
  </si>
  <si>
    <t>Trabajos no programados</t>
  </si>
  <si>
    <t>Errores en la planificacion</t>
  </si>
  <si>
    <t>Condiciones adversas extremas</t>
  </si>
  <si>
    <t>Pais sismico y con actividad volcanica</t>
  </si>
  <si>
    <t>Economico</t>
  </si>
  <si>
    <t>Mitigar</t>
  </si>
  <si>
    <t>Corroborar documentación de requisitos para evitar trabajos no programados</t>
  </si>
  <si>
    <t>Listado de Riesgos: Parámetros de Valoración Global y Prioridad</t>
  </si>
  <si>
    <t>Columna</t>
  </si>
  <si>
    <t>Parámetro</t>
  </si>
  <si>
    <t>Valor</t>
  </si>
  <si>
    <t>Ponderación Alcance</t>
  </si>
  <si>
    <t>Ponderación Tiempo</t>
  </si>
  <si>
    <t>Ponderación Costo</t>
  </si>
  <si>
    <t>Ponderación Calidad</t>
  </si>
  <si>
    <t>Umbral Prioridad Baja</t>
  </si>
  <si>
    <t>Umbral Prioridad Media</t>
  </si>
  <si>
    <t>Umbral Prioridad Alta</t>
  </si>
  <si>
    <t>Listado de Riesgos: Instructivo</t>
  </si>
  <si>
    <t>Instrucciones</t>
  </si>
  <si>
    <t>Numeración del riesgo según formato acordado, permite hacer referencia al riesgo por su número.</t>
  </si>
  <si>
    <t>Describe las causas inmediatas (directas) que dan origen a la incertidumbre asociada con el riesgo.</t>
  </si>
  <si>
    <t>Se expresa en términos del objetivo de proyecto que podría verse afectado, que son: Alcance, Cronograma, Costo y Calidad. Por ejemplo: Retraso en el cronograma, Costos mayores a los esperados, Alcance no aceptado por el cliente, fallos de calidad inaceptables, entre otros.</t>
  </si>
  <si>
    <t>Se documenta con base en la investigación detallada del problema, identificando la causa que dio origen. Para identificar causas raíz se pueden utilizar métodos como la técnica de los 5 porqués que viene de la manufactura esbelta (Lean Manufacturing), ó la determinación de causas y efectos por medio de diagramas (Espina de pescado).</t>
  </si>
  <si>
    <t>La Fecha (en formato dd/mm/aaaa) en que fue identificado el riesgo por primera vez en el proceso de Gestión de Riesgos. Los riesgos deben identificarse en las etapas de inicio y planeación, que debe ser antes que estos ocurran durante la ejecución.</t>
  </si>
  <si>
    <t>Se marca con una X si el riesgo tiene un efecto adverso sobre el objetivo de proyecto (amenaza) o si tiene un efecto positivo (oportunidad).</t>
  </si>
  <si>
    <t>Categorías en las que se clasificaran los riesgos, según el catalogo de riesgos definido por la organización, por ejemplo, estos pueden ser: Económicos, Políticos, Clientes, Proveedores, Equipo de trabajo, tecnología, entornos (ambientes), entre otros.</t>
  </si>
  <si>
    <t>Se marca con una X el objetivo de proyecto afectado entre las siguientes opciones: Alcance, Tiempo, Costo y Calidad. El efecto puede ser adverso si el riesgo es de tipo amenaza (según columna "Tipo") o puede ser positivo si se trata de un riesgo de tipo "Oportunidad".</t>
  </si>
  <si>
    <t>Se marca con una X si el evento de riesgo tiene impacto "Directo" o "Indirecto" sobre el objetivo de proyecto afectado. Impacto directo se refiere a cuando el efecto es inmediato y directamente vinculado con el evento, mientras que los efectos indirectos pueden manifestarse tardíamente o en otras áreas del proyecto.</t>
  </si>
  <si>
    <t>Se determina de forma cualitativa (con base en juicio experto) estableciendo un valor que va del 0 al 1 o de forma porcentual (0% si no existe probabilidad de ocurrencia a 100% si la probabilidad es máxima).</t>
  </si>
  <si>
    <t>Se valora el impacto del riesgo para cada uno de los siguientes objetivos de proyecto: Alcance, Tiempo, Costo y Calidad. Para cada uno se asigna un valor e una escala del 0 al 1, 0 siendo mínimo impacto y 1 máximo impacto. Este valor se asigna de forma cualitativa, con base en el juicio experto de los participantes en la evaluación de los riesgos.</t>
  </si>
  <si>
    <t>Utilizando matrices de probabilidad e impacto se determina la valoración probabilidad e impacto para cada objetivo de proyecto, es decir Alcance, Tiempo, Costo y Calidad. La Matriz de probabilidad e impacto no está incluida en otra plantilla. Una alternativa frente a la matriz de probabilidad e impacto es realizar la multiplicación de la probabilidad por el impacto en cada objetivo. En esta plantilla, la formula está registrada de esta forma.</t>
  </si>
  <si>
    <t>Se calcula a partir de las valoraciones de Probabilidad por Impacto de cada objetivo de Proyecto, aplicando una ponderación que se basa en que objetivo es más importante para cada proyecto. En esta plantilla, el cálculo de la valoración global posee una fórmula que puede parametrizarse en la hoja "Parámetros". Una vez valorados, puede ordenarse del mayor a menor para establecer las prioridades. Asimismo, puede establecerse un umbral para riesgos que no requerirán acción y registrarlos en la lista de observación.</t>
  </si>
  <si>
    <t>El nivel de prioridad puede asignarse a partir de la valoración global, utilizando umbrales para asignarles prioridad Alta, Media y Baja. Por ejemplo, riesgos con más de 0,4 de valoración podrían tener prioridad alta. En la plantilla el cálculo de la Prioridad esta asociado a una formula a partir de la valoración global, y los umbrales pueden ser configurados en la hoja "parámetros".</t>
  </si>
  <si>
    <t>Persona o grupo gerencial que es responsable de asegurar que la probabilidad de ocurrencia e impactos sean minimizados, si se trata de amenazas, o maximizados, si se trata de oportunidad.</t>
  </si>
  <si>
    <t>Persona o grupo gerencia que por lo general puede ser el mismo dueño (owner), sin embargo, el dueño puede delegar esta tarea en otro responsable. Por ejemplo si un ejecutivo (Vicepresidente) es el dueño de un riesgo, este puede delegar la responsabilidad en uno de sus grupos gerenciales.</t>
  </si>
  <si>
    <t>Esta plantilla puede ser usada por una Gerencia de Gestión de Riesgos para definir un catalogo de Riesgos predeterminados, para distribuirlo a todos los equipos de proyecto. La columna se utiliza para definir un Plan de Respuesta Predeterminado o Recomendado. El equipo de Proyecto entonces decidirá cuales riesgos incluidos en el catalogo existen en su proyecto, utilizando las columnas "Estrategia de Respuesta" y "Plan de Respuestas adaptado" (descritas a continuación), en caso que el Plan Recomendado requiera adaptación a la situación especifica.</t>
  </si>
  <si>
    <t>Indicar la estrategia del Plan de respuesta, según las siguientes opciones:
- Para las amenazas: Evitar, Mitigar, Transferir o Aceptar.
- Para las oportunidades: Explotar, Mejorar, Compartir o Aceptar.</t>
  </si>
  <si>
    <t>Descripción de las acciones a tomar según la estrategia de respuesta seleccionada. Los planes de respuesta pueden implicar cambios en los procedimientos de trabajo, planificación de proyecto e inclusive decisiones de subcontratación con otros proveedores (en el caso de Transferir o Compartir). Si la estrategia seleccionada fue aceptar, el plan de respuesta se convierte en un plan de contingencia. En todos los casos deben evaluarse los riesgos residuales que permanecen después de la implementación de la respuesta.</t>
  </si>
  <si>
    <t>En los casos que se toman acciones de mitigación o transferencia de un riesgo u oportunidad, pueden surgir riesgos secundarios de esta forma de hacer el trabajo. Estos riesgos también deben ser evaluados o valorados y agregados al listado de riesgo en sus propios renglones. Utilice columna para hacer referencia (usando número de referencia) a estos riesgos en el mismo listado.</t>
  </si>
  <si>
    <t>Se marca con una X si el riesgo anticipado en la etapa de inicio y planeación ha ocurrido durante el proyecto. Esto aplica sólo para los riesgos no mitigados, durante la fase de planeación.</t>
  </si>
  <si>
    <t>La Fecha (en formato dd/mm/aaaa) en que un riesgo previamente identificado desencadeno en un evento. Si se aplicó una adecuada gestión de riesgos del proyecto, la fecha de activación debería ser mucho después que la fecha de identificación.</t>
  </si>
  <si>
    <t>Nro.</t>
  </si>
  <si>
    <t>Pérdida de personal clave</t>
  </si>
  <si>
    <t>Accidentes</t>
  </si>
  <si>
    <t>Retraso en la planificacion  del proyecto</t>
  </si>
  <si>
    <t xml:space="preserve">     X</t>
  </si>
  <si>
    <t>Problemas con el cliente.</t>
  </si>
  <si>
    <t xml:space="preserve">Mala estimacion del alcance del proyecto </t>
  </si>
  <si>
    <t>Cliente</t>
  </si>
  <si>
    <t xml:space="preserve">    X</t>
  </si>
  <si>
    <t>Problemas con el cliente y problemas en la empresa</t>
  </si>
  <si>
    <t xml:space="preserve">Accidente de un integrante </t>
  </si>
  <si>
    <t>Equipo de proyecto</t>
  </si>
  <si>
    <t>Interfas inapropiadas</t>
  </si>
  <si>
    <t xml:space="preserve">      X</t>
  </si>
  <si>
    <t>Media</t>
  </si>
  <si>
    <t>No confirmar con el cliente los bocetos de interfaz</t>
  </si>
  <si>
    <t>Problemas con los artefactos asignados</t>
  </si>
  <si>
    <t>Plan de Contingencia</t>
  </si>
  <si>
    <t>Plan de Mitigacion</t>
  </si>
  <si>
    <t>Desvinculación
de un integrante del equipo</t>
  </si>
  <si>
    <t>Comunicación continuna con los integrantes del proyecto ademas se debe verificar que suba entregables semana a semana.</t>
  </si>
  <si>
    <t>Se asigna el trabajo y rol de la persona a los restantes integrantes del equipo de proyecto</t>
  </si>
  <si>
    <t>Aumentar las horas de trabajo para cumplir con los plazos estipulados</t>
  </si>
  <si>
    <t>Generar una solicitud de cambios previamente aprobada por el Jefe de Proyecto.</t>
  </si>
  <si>
    <t>Todos los integrantes del proyecto manejan la informacion personal de los demas integrantes para generar canales de comunicación.</t>
  </si>
  <si>
    <t>Utilizar canales de comunicación y generar reuniones para apoyar y promover las actividades del proyecto</t>
  </si>
  <si>
    <t>Utilizar el margen de tiempo ya planificado para gestionar los atrasos del proyecto</t>
  </si>
  <si>
    <t>Generar previamente bocetos de interfaz al cliente y realizar estudio de mercado al respecto</t>
  </si>
  <si>
    <t>Tener autocuidado, prestar atencion en la via publica y a las señales de transito, utilizar los 5 sentidos.</t>
  </si>
  <si>
    <t xml:space="preserve">Problemas con el Rol </t>
  </si>
  <si>
    <t>Que un integrante del equipo de proyecto no pueda cumplir con lo designado con su rol, por inexperiencia</t>
  </si>
  <si>
    <t>Mal aprendizaje en una parte de la carrera.</t>
  </si>
  <si>
    <t>Conocer con tiempo las tareas que debe realizar para documentarse lo antes posible sobre rol y aporyarse en el equipo de trabajo.</t>
  </si>
  <si>
    <t>Realizar una autocritica personal y pedir ayuda a los integrantes del equipo de proyecto</t>
  </si>
  <si>
    <t>Avisar al cliente el suseso, apoyar al afectado entre todos los integrantes del equipo de proyecto.</t>
  </si>
  <si>
    <t>mitigar</t>
  </si>
  <si>
    <t xml:space="preserve">     </t>
  </si>
  <si>
    <t>Problemas con el alcance del proyecto</t>
  </si>
  <si>
    <t>Generar una buena toma de requerimientos, describir detalladamente la SRS, que sea firmada por el cliente.</t>
  </si>
  <si>
    <t>Generar reunion urgente con equipo de proyecto, en el cual se reevaluan los artefactos y documentos afectados.</t>
  </si>
  <si>
    <t>Versión 1.0</t>
  </si>
  <si>
    <t>Fecha : 27-08-2016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</si>
</sst>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rgb="FF000000"/>
      <name val="Calibri"/>
    </font>
    <font>
      <b/>
      <sz val="28"/>
      <color rgb="FF000000"/>
      <name val="Calibri"/>
    </font>
    <font>
      <b/>
      <sz val="16"/>
      <color rgb="FF1F497D"/>
      <name val="Calibri"/>
    </font>
    <font>
      <sz val="11"/>
      <color rgb="FFFFFFFF"/>
      <name val="Calibri"/>
    </font>
    <font>
      <b/>
      <sz val="24"/>
      <color rgb="FF000000"/>
      <name val="Calibri"/>
      <family val="2"/>
    </font>
    <font>
      <b/>
      <sz val="14"/>
      <color rgb="FF000000"/>
      <name val="Calibri"/>
      <family val="2"/>
    </font>
  </fonts>
  <fills count="7">
    <fill>
      <patternFill patternType="none"/>
    </fill>
    <fill>
      <patternFill patternType="gray125"/>
    </fill>
    <fill>
      <patternFill patternType="solid">
        <fgColor rgb="FFFFFFFF"/>
        <bgColor rgb="FFFFFFFF"/>
      </patternFill>
    </fill>
    <fill>
      <patternFill patternType="solid">
        <fgColor rgb="FF1F497D"/>
        <bgColor rgb="FF1F497D"/>
      </patternFill>
    </fill>
    <fill>
      <patternFill patternType="solid">
        <fgColor rgb="FF274E13"/>
        <bgColor rgb="FF274E13"/>
      </patternFill>
    </fill>
    <fill>
      <patternFill patternType="solid">
        <fgColor rgb="FF4C1130"/>
        <bgColor rgb="FF4C1130"/>
      </patternFill>
    </fill>
    <fill>
      <patternFill patternType="solid">
        <fgColor rgb="FF7F6000"/>
        <bgColor rgb="FF7F6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applyFont="1" applyAlignment="1"/>
    <xf numFmtId="0" fontId="1" fillId="2" borderId="0" xfId="0" applyFont="1" applyFill="1" applyBorder="1"/>
    <xf numFmtId="0" fontId="0" fillId="2" borderId="0" xfId="0" applyFont="1" applyFill="1" applyBorder="1"/>
    <xf numFmtId="0" fontId="2" fillId="2" borderId="0" xfId="0" applyFont="1" applyFill="1" applyBorder="1"/>
    <xf numFmtId="0" fontId="0" fillId="2" borderId="1" xfId="0" applyFont="1" applyFill="1" applyBorder="1" applyAlignment="1">
      <alignment wrapText="1"/>
    </xf>
    <xf numFmtId="14" fontId="0" fillId="2" borderId="1" xfId="0" applyNumberFormat="1" applyFont="1" applyFill="1" applyBorder="1" applyAlignment="1">
      <alignment wrapText="1"/>
    </xf>
    <xf numFmtId="0" fontId="0" fillId="2" borderId="1" xfId="0" applyFont="1" applyFill="1" applyBorder="1" applyAlignment="1">
      <alignment horizontal="center" wrapText="1"/>
    </xf>
    <xf numFmtId="0" fontId="0" fillId="2" borderId="1" xfId="0" applyFont="1" applyFill="1" applyBorder="1" applyAlignment="1">
      <alignment wrapText="1"/>
    </xf>
    <xf numFmtId="9" fontId="0" fillId="2" borderId="1" xfId="0" applyNumberFormat="1" applyFont="1" applyFill="1" applyBorder="1" applyAlignment="1">
      <alignment wrapText="1"/>
    </xf>
    <xf numFmtId="0" fontId="0" fillId="2" borderId="1" xfId="0" applyFont="1" applyFill="1" applyBorder="1" applyAlignment="1">
      <alignment wrapText="1"/>
    </xf>
    <xf numFmtId="0" fontId="0" fillId="2" borderId="1" xfId="0" applyFont="1" applyFill="1" applyBorder="1" applyAlignment="1">
      <alignment horizontal="center" wrapText="1"/>
    </xf>
    <xf numFmtId="9" fontId="0" fillId="2" borderId="1" xfId="0" applyNumberFormat="1" applyFont="1" applyFill="1" applyBorder="1" applyAlignment="1">
      <alignment wrapText="1"/>
    </xf>
    <xf numFmtId="0" fontId="0" fillId="2" borderId="1" xfId="0" applyFont="1" applyFill="1" applyBorder="1" applyAlignment="1">
      <alignment wrapText="1"/>
    </xf>
    <xf numFmtId="0" fontId="3" fillId="3" borderId="1" xfId="0" applyFont="1" applyFill="1" applyBorder="1"/>
    <xf numFmtId="0" fontId="0" fillId="2" borderId="1" xfId="0" applyFont="1" applyFill="1" applyBorder="1" applyAlignment="1">
      <alignment horizontal="left" vertical="top" wrapText="1"/>
    </xf>
    <xf numFmtId="0" fontId="0" fillId="2" borderId="1" xfId="0" applyFont="1" applyFill="1" applyBorder="1" applyAlignment="1">
      <alignment horizontal="left" vertical="top" wrapText="1"/>
    </xf>
    <xf numFmtId="0" fontId="3" fillId="3" borderId="1" xfId="0" applyFont="1" applyFill="1" applyBorder="1" applyAlignment="1">
      <alignment horizontal="center" wrapText="1"/>
    </xf>
    <xf numFmtId="0" fontId="3" fillId="3" borderId="4" xfId="0" applyFont="1" applyFill="1" applyBorder="1" applyAlignment="1">
      <alignment horizontal="center" wrapText="1"/>
    </xf>
    <xf numFmtId="0" fontId="3" fillId="4" borderId="1" xfId="0" applyFont="1" applyFill="1" applyBorder="1" applyAlignment="1">
      <alignment horizontal="center" wrapText="1"/>
    </xf>
    <xf numFmtId="0" fontId="3" fillId="5" borderId="1" xfId="0" applyFont="1" applyFill="1" applyBorder="1" applyAlignment="1">
      <alignment horizontal="center" wrapText="1"/>
    </xf>
    <xf numFmtId="0" fontId="3" fillId="6" borderId="1" xfId="0" applyFont="1" applyFill="1" applyBorder="1" applyAlignment="1">
      <alignment horizontal="center" wrapText="1"/>
    </xf>
    <xf numFmtId="0" fontId="4" fillId="2" borderId="0" xfId="0" applyFont="1" applyFill="1" applyBorder="1"/>
    <xf numFmtId="0" fontId="5" fillId="2" borderId="0" xfId="0" applyFont="1" applyFill="1" applyBorder="1"/>
    <xf numFmtId="0" fontId="3" fillId="4" borderId="2" xfId="0" applyFont="1" applyFill="1" applyBorder="1" applyAlignment="1">
      <alignment horizontal="center" wrapText="1"/>
    </xf>
    <xf numFmtId="0" fontId="3" fillId="4" borderId="3" xfId="0" applyFont="1" applyFill="1" applyBorder="1" applyAlignment="1">
      <alignment horizontal="center" wrapText="1"/>
    </xf>
    <xf numFmtId="0" fontId="3" fillId="4" borderId="4" xfId="0" applyFont="1" applyFill="1" applyBorder="1" applyAlignment="1">
      <alignment horizontal="center" wrapText="1"/>
    </xf>
    <xf numFmtId="0" fontId="3" fillId="5" borderId="2" xfId="0" applyFont="1" applyFill="1" applyBorder="1" applyAlignment="1">
      <alignment horizontal="center" wrapText="1"/>
    </xf>
    <xf numFmtId="0" fontId="3" fillId="5" borderId="4" xfId="0" applyFont="1" applyFill="1" applyBorder="1" applyAlignment="1">
      <alignment horizontal="center" wrapText="1"/>
    </xf>
    <xf numFmtId="0" fontId="3" fillId="6" borderId="2" xfId="0" applyFont="1" applyFill="1" applyBorder="1" applyAlignment="1">
      <alignment horizontal="center" wrapText="1"/>
    </xf>
    <xf numFmtId="0" fontId="3" fillId="6" borderId="3" xfId="0" applyFont="1" applyFill="1" applyBorder="1" applyAlignment="1">
      <alignment horizontal="center" wrapText="1"/>
    </xf>
    <xf numFmtId="0" fontId="3" fillId="6" borderId="4"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95"/>
  <sheetViews>
    <sheetView tabSelected="1" topLeftCell="A10" zoomScale="85" zoomScaleNormal="85" workbookViewId="0">
      <pane xSplit="2" topLeftCell="Q1" activePane="topRight" state="frozen"/>
      <selection pane="topRight" activeCell="N3" sqref="N3"/>
    </sheetView>
  </sheetViews>
  <sheetFormatPr baseColWidth="10" defaultColWidth="15.140625" defaultRowHeight="15" customHeight="1" x14ac:dyDescent="0.25"/>
  <cols>
    <col min="1" max="1" width="5.5703125" customWidth="1"/>
    <col min="2" max="2" width="16.28515625" customWidth="1"/>
    <col min="3" max="3" width="19" customWidth="1"/>
    <col min="4" max="4" width="21.42578125" customWidth="1"/>
    <col min="5" max="5" width="14.85546875" customWidth="1"/>
    <col min="6" max="6" width="19.5703125" customWidth="1"/>
    <col min="7" max="7" width="6.85546875" customWidth="1"/>
    <col min="8" max="8" width="6.7109375" customWidth="1"/>
    <col min="9" max="9" width="5.28515625" customWidth="1"/>
    <col min="10" max="10" width="6.5703125" customWidth="1"/>
    <col min="11" max="11" width="6.42578125" customWidth="1"/>
    <col min="12" max="12" width="7.85546875" customWidth="1"/>
    <col min="13" max="13" width="10.7109375" customWidth="1"/>
    <col min="14" max="14" width="6.85546875" customWidth="1"/>
    <col min="15" max="15" width="6.7109375" customWidth="1"/>
    <col min="16" max="16" width="5.28515625" customWidth="1"/>
    <col min="17" max="17" width="6.5703125" customWidth="1"/>
    <col min="18" max="18" width="6.85546875" customWidth="1"/>
    <col min="19" max="19" width="6.7109375" customWidth="1"/>
    <col min="20" max="20" width="5.28515625" customWidth="1"/>
    <col min="21" max="21" width="6.5703125" customWidth="1"/>
    <col min="22" max="22" width="23.28515625" customWidth="1"/>
    <col min="23" max="23" width="8" customWidth="1"/>
    <col min="24" max="24" width="13.85546875" customWidth="1"/>
    <col min="25" max="25" width="15.28515625" customWidth="1"/>
    <col min="26" max="26" width="28.5703125" hidden="1" customWidth="1"/>
    <col min="27" max="27" width="27.140625" customWidth="1"/>
    <col min="28" max="28" width="22.85546875" customWidth="1"/>
    <col min="29" max="29" width="23.5703125" hidden="1" customWidth="1"/>
    <col min="30" max="30" width="22.28515625" customWidth="1"/>
    <col min="31" max="31" width="16.28515625" customWidth="1"/>
    <col min="32" max="32" width="15.140625" customWidth="1"/>
    <col min="33" max="38" width="10" customWidth="1"/>
  </cols>
  <sheetData>
    <row r="1" spans="1:38" ht="36" customHeight="1" x14ac:dyDescent="0.55000000000000004">
      <c r="A1" s="1" t="s">
        <v>0</v>
      </c>
      <c r="B1" s="2"/>
      <c r="C1" s="2"/>
      <c r="D1" s="2"/>
      <c r="E1" s="2"/>
      <c r="F1" s="2"/>
      <c r="G1" s="2"/>
      <c r="H1" s="2"/>
      <c r="I1" s="2"/>
      <c r="J1" s="2"/>
      <c r="K1" s="21" t="s">
        <v>119</v>
      </c>
      <c r="L1" s="2"/>
      <c r="M1" s="2"/>
      <c r="N1" s="2"/>
      <c r="O1" s="2"/>
      <c r="P1" s="2"/>
      <c r="Q1" s="2"/>
      <c r="R1" s="2"/>
      <c r="S1" s="2"/>
      <c r="T1" s="2"/>
      <c r="U1" s="2"/>
      <c r="V1" s="2"/>
      <c r="W1" s="2"/>
      <c r="X1" s="2"/>
      <c r="Y1" s="2"/>
      <c r="Z1" s="2"/>
      <c r="AA1" s="2"/>
      <c r="AB1" s="2"/>
      <c r="AC1" s="2"/>
      <c r="AD1" s="2"/>
      <c r="AE1" s="2"/>
      <c r="AF1" s="2"/>
      <c r="AG1" s="2"/>
      <c r="AH1" s="2"/>
      <c r="AI1" s="2"/>
      <c r="AJ1" s="2"/>
      <c r="AK1" s="2"/>
      <c r="AL1" s="2"/>
    </row>
    <row r="2" spans="1:38" ht="21" customHeight="1" x14ac:dyDescent="0.35">
      <c r="A2" s="3" t="s">
        <v>1</v>
      </c>
      <c r="B2" s="2"/>
      <c r="C2" s="2"/>
      <c r="D2" s="2"/>
      <c r="E2" s="2"/>
      <c r="F2" s="2"/>
      <c r="G2" s="2"/>
      <c r="H2" s="2"/>
      <c r="I2" s="2"/>
      <c r="J2" s="2"/>
      <c r="K2" s="22" t="s">
        <v>120</v>
      </c>
      <c r="L2" s="2"/>
      <c r="M2" s="2"/>
      <c r="N2" s="2"/>
      <c r="O2" s="2"/>
      <c r="P2" s="2"/>
      <c r="Q2" s="2"/>
      <c r="R2" s="2"/>
      <c r="S2" s="2"/>
      <c r="T2" s="2"/>
      <c r="U2" s="2"/>
      <c r="V2" s="2"/>
      <c r="W2" s="2"/>
      <c r="X2" s="2"/>
      <c r="Y2" s="2"/>
      <c r="Z2" s="2"/>
      <c r="AA2" s="2"/>
      <c r="AB2" s="2"/>
      <c r="AC2" s="2"/>
      <c r="AD2" s="2"/>
      <c r="AE2" s="2"/>
      <c r="AF2" s="2"/>
      <c r="AG2" s="2"/>
      <c r="AH2" s="2"/>
      <c r="AI2" s="2"/>
      <c r="AJ2" s="2"/>
      <c r="AK2" s="2"/>
      <c r="AL2" s="2"/>
    </row>
    <row r="3" spans="1:38" x14ac:dyDescent="0.25">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row>
    <row r="4" spans="1:38" ht="30" customHeight="1" x14ac:dyDescent="0.25">
      <c r="A4" s="16" t="s">
        <v>79</v>
      </c>
      <c r="B4" s="16" t="s">
        <v>2</v>
      </c>
      <c r="C4" s="16" t="s">
        <v>3</v>
      </c>
      <c r="D4" s="16" t="s">
        <v>4</v>
      </c>
      <c r="E4" s="16" t="s">
        <v>5</v>
      </c>
      <c r="F4" s="16" t="s">
        <v>6</v>
      </c>
      <c r="G4" s="23" t="s">
        <v>7</v>
      </c>
      <c r="H4" s="24"/>
      <c r="I4" s="24"/>
      <c r="J4" s="25"/>
      <c r="K4" s="26" t="s">
        <v>8</v>
      </c>
      <c r="L4" s="27"/>
      <c r="M4" s="16" t="s">
        <v>9</v>
      </c>
      <c r="N4" s="28" t="s">
        <v>10</v>
      </c>
      <c r="O4" s="29"/>
      <c r="P4" s="29"/>
      <c r="Q4" s="30"/>
      <c r="R4" s="23" t="s">
        <v>11</v>
      </c>
      <c r="S4" s="24"/>
      <c r="T4" s="24"/>
      <c r="U4" s="25"/>
      <c r="V4" s="17" t="s">
        <v>12</v>
      </c>
      <c r="W4" s="16" t="s">
        <v>13</v>
      </c>
      <c r="X4" s="16" t="s">
        <v>14</v>
      </c>
      <c r="Y4" s="16" t="s">
        <v>15</v>
      </c>
      <c r="Z4" s="16" t="s">
        <v>16</v>
      </c>
      <c r="AA4" s="16" t="s">
        <v>17</v>
      </c>
      <c r="AB4" s="16" t="s">
        <v>97</v>
      </c>
      <c r="AC4" s="16" t="s">
        <v>18</v>
      </c>
      <c r="AD4" s="16" t="s">
        <v>96</v>
      </c>
      <c r="AE4" s="16" t="s">
        <v>19</v>
      </c>
      <c r="AF4" s="16" t="s">
        <v>20</v>
      </c>
      <c r="AG4" s="2"/>
      <c r="AH4" s="2"/>
      <c r="AI4" s="2"/>
      <c r="AJ4" s="2"/>
      <c r="AK4" s="2"/>
      <c r="AL4" s="2"/>
    </row>
    <row r="5" spans="1:38" ht="30" x14ac:dyDescent="0.25">
      <c r="A5" s="16"/>
      <c r="B5" s="16"/>
      <c r="C5" s="16"/>
      <c r="D5" s="16"/>
      <c r="E5" s="16"/>
      <c r="F5" s="16"/>
      <c r="G5" s="18" t="s">
        <v>21</v>
      </c>
      <c r="H5" s="18" t="s">
        <v>22</v>
      </c>
      <c r="I5" s="18" t="s">
        <v>23</v>
      </c>
      <c r="J5" s="18" t="s">
        <v>24</v>
      </c>
      <c r="K5" s="19" t="s">
        <v>25</v>
      </c>
      <c r="L5" s="19" t="s">
        <v>26</v>
      </c>
      <c r="M5" s="16"/>
      <c r="N5" s="20" t="s">
        <v>21</v>
      </c>
      <c r="O5" s="20" t="s">
        <v>22</v>
      </c>
      <c r="P5" s="20" t="s">
        <v>23</v>
      </c>
      <c r="Q5" s="20" t="s">
        <v>24</v>
      </c>
      <c r="R5" s="18" t="s">
        <v>21</v>
      </c>
      <c r="S5" s="18" t="s">
        <v>22</v>
      </c>
      <c r="T5" s="18" t="s">
        <v>23</v>
      </c>
      <c r="U5" s="18" t="s">
        <v>24</v>
      </c>
      <c r="V5" s="16"/>
      <c r="W5" s="16"/>
      <c r="X5" s="16"/>
      <c r="Y5" s="16"/>
      <c r="Z5" s="16"/>
      <c r="AA5" s="16"/>
      <c r="AB5" s="16"/>
      <c r="AC5" s="16"/>
      <c r="AD5" s="16"/>
      <c r="AE5" s="16"/>
      <c r="AF5" s="16"/>
      <c r="AG5" s="2"/>
      <c r="AH5" s="2"/>
      <c r="AI5" s="2"/>
      <c r="AJ5" s="2"/>
      <c r="AK5" s="2"/>
      <c r="AL5" s="2"/>
    </row>
    <row r="6" spans="1:38" ht="77.25" customHeight="1" x14ac:dyDescent="0.25">
      <c r="A6" s="4">
        <v>1</v>
      </c>
      <c r="B6" s="4" t="s">
        <v>80</v>
      </c>
      <c r="C6" s="4" t="s">
        <v>82</v>
      </c>
      <c r="D6" s="4" t="s">
        <v>98</v>
      </c>
      <c r="E6" s="5">
        <v>42601</v>
      </c>
      <c r="F6" s="4" t="s">
        <v>34</v>
      </c>
      <c r="G6" s="6"/>
      <c r="H6" s="6" t="s">
        <v>30</v>
      </c>
      <c r="I6" s="6" t="s">
        <v>30</v>
      </c>
      <c r="J6" s="7" t="s">
        <v>83</v>
      </c>
      <c r="K6" s="6" t="s">
        <v>30</v>
      </c>
      <c r="L6" s="7"/>
      <c r="M6" s="8">
        <v>0.1</v>
      </c>
      <c r="N6" s="8">
        <v>0</v>
      </c>
      <c r="O6" s="8">
        <v>0.01</v>
      </c>
      <c r="P6" s="8">
        <v>0.01</v>
      </c>
      <c r="Q6" s="11">
        <v>0.01</v>
      </c>
      <c r="R6" s="8">
        <v>0</v>
      </c>
      <c r="S6" s="8">
        <v>0.95</v>
      </c>
      <c r="T6" s="8">
        <v>0.8</v>
      </c>
      <c r="U6" s="11">
        <v>0.5</v>
      </c>
      <c r="V6" s="9">
        <f>R6*Parámetros!$C$5+S6*Parámetros!$C$6+'Registro de Riesgos'!T6*Parámetros!$C$7+'Registro de Riesgos'!U6*Parámetros!$C$8</f>
        <v>0.81</v>
      </c>
      <c r="W6" s="10" t="str">
        <f>IF(AND(V6&gt;=Parámetros!$C$9,V6&lt;Parámetros!$C$10),"Baja",IF(AND(V6&gt;=Parámetros!$C$10,V6&lt;Parámetros!$C$11),"Media",IF(V6&gt;=Parámetros!$C$11,"Alta","No Valido")))</f>
        <v>Alta</v>
      </c>
      <c r="X6" s="6" t="s">
        <v>31</v>
      </c>
      <c r="Y6" s="4" t="s">
        <v>31</v>
      </c>
      <c r="Z6" s="7"/>
      <c r="AA6" s="4" t="s">
        <v>32</v>
      </c>
      <c r="AB6" s="12" t="s">
        <v>99</v>
      </c>
      <c r="AC6" s="7"/>
      <c r="AD6" s="4" t="s">
        <v>100</v>
      </c>
      <c r="AE6" s="6"/>
      <c r="AF6" s="5"/>
      <c r="AG6" s="2"/>
      <c r="AH6" s="2"/>
      <c r="AI6" s="2"/>
      <c r="AJ6" s="2"/>
      <c r="AK6" s="2"/>
      <c r="AL6" s="2"/>
    </row>
    <row r="7" spans="1:38" ht="74.25" customHeight="1" x14ac:dyDescent="0.25">
      <c r="A7" s="4">
        <v>2</v>
      </c>
      <c r="B7" s="4" t="s">
        <v>33</v>
      </c>
      <c r="C7" s="4" t="s">
        <v>84</v>
      </c>
      <c r="D7" s="4" t="s">
        <v>85</v>
      </c>
      <c r="E7" s="5">
        <v>42601</v>
      </c>
      <c r="F7" s="4" t="s">
        <v>86</v>
      </c>
      <c r="G7" s="7" t="s">
        <v>115</v>
      </c>
      <c r="H7" s="6" t="s">
        <v>30</v>
      </c>
      <c r="I7" s="7" t="s">
        <v>87</v>
      </c>
      <c r="J7" s="6"/>
      <c r="K7" s="6" t="s">
        <v>30</v>
      </c>
      <c r="L7" s="7"/>
      <c r="M7" s="8">
        <v>0.5</v>
      </c>
      <c r="N7" s="11">
        <v>0</v>
      </c>
      <c r="O7" s="8">
        <v>0.01</v>
      </c>
      <c r="P7" s="8">
        <v>0.01</v>
      </c>
      <c r="Q7" s="8">
        <v>0</v>
      </c>
      <c r="R7" s="11">
        <f>$M7*N7</f>
        <v>0</v>
      </c>
      <c r="S7" s="8">
        <v>1</v>
      </c>
      <c r="T7" s="8">
        <v>0.3</v>
      </c>
      <c r="U7" s="11">
        <f t="shared" ref="U7" si="0">$M7*Q7</f>
        <v>0</v>
      </c>
      <c r="V7" s="9">
        <f>R7*Parámetros!$C$5+S7*Parámetros!$C$6+'Registro de Riesgos'!T7*Parámetros!$C$7+'Registro de Riesgos'!U7*Parámetros!$C$8</f>
        <v>0.8</v>
      </c>
      <c r="W7" s="10" t="str">
        <f>IF(AND(V7&gt;=Parámetros!$C$9,V7&lt;Parámetros!$C$10),"Baja",IF(AND(V7&gt;=Parámetros!$C$10,V7&lt;Parámetros!$C$11),"Media",IF(V7&gt;=Parámetros!$C$11,"Alta","No Valido")))</f>
        <v>Alta</v>
      </c>
      <c r="X7" s="6" t="s">
        <v>31</v>
      </c>
      <c r="Y7" s="4" t="s">
        <v>31</v>
      </c>
      <c r="Z7" s="7"/>
      <c r="AA7" s="4" t="s">
        <v>35</v>
      </c>
      <c r="AB7" s="12" t="s">
        <v>36</v>
      </c>
      <c r="AC7" s="7"/>
      <c r="AD7" s="4" t="s">
        <v>105</v>
      </c>
      <c r="AE7" s="6"/>
      <c r="AF7" s="5"/>
      <c r="AG7" s="2"/>
      <c r="AH7" s="2"/>
      <c r="AI7" s="2"/>
      <c r="AJ7" s="2"/>
      <c r="AK7" s="2"/>
      <c r="AL7" s="2"/>
    </row>
    <row r="8" spans="1:38" ht="105" x14ac:dyDescent="0.25">
      <c r="A8" s="4">
        <v>3</v>
      </c>
      <c r="B8" s="4" t="s">
        <v>116</v>
      </c>
      <c r="C8" s="4" t="s">
        <v>27</v>
      </c>
      <c r="D8" s="4" t="s">
        <v>28</v>
      </c>
      <c r="E8" s="5">
        <v>42601</v>
      </c>
      <c r="F8" s="4" t="s">
        <v>29</v>
      </c>
      <c r="G8" s="7"/>
      <c r="H8" s="6" t="s">
        <v>30</v>
      </c>
      <c r="I8" s="6" t="s">
        <v>30</v>
      </c>
      <c r="J8" s="7"/>
      <c r="K8" s="7"/>
      <c r="L8" s="6" t="s">
        <v>30</v>
      </c>
      <c r="M8" s="8">
        <v>0.25</v>
      </c>
      <c r="N8" s="11">
        <v>0</v>
      </c>
      <c r="O8" s="8">
        <v>0.01</v>
      </c>
      <c r="P8" s="8">
        <v>0.01</v>
      </c>
      <c r="Q8" s="11">
        <v>0</v>
      </c>
      <c r="R8" s="11">
        <f>$M8*N8</f>
        <v>0</v>
      </c>
      <c r="S8" s="8">
        <v>1</v>
      </c>
      <c r="T8" s="8">
        <v>0.5</v>
      </c>
      <c r="U8" s="11">
        <f>$M8*Q8</f>
        <v>0</v>
      </c>
      <c r="V8" s="9">
        <f>R8*Parámetros!$C$5+S8*Parámetros!$C$6+'Registro de Riesgos'!T8*Parámetros!$C$7+'Registro de Riesgos'!U8*Parámetros!$C$8</f>
        <v>0.8</v>
      </c>
      <c r="W8" s="10" t="str">
        <f>IF(AND(V8&gt;=Parámetros!$C$9,V8&lt;Parámetros!$C$10),"Baja",IF(AND(V8&gt;=Parámetros!$C$10,V8&lt;Parámetros!$C$11),"Media",IF(V8&gt;=Parámetros!$C$11,"Alta","No Valido")))</f>
        <v>Alta</v>
      </c>
      <c r="X8" s="6" t="s">
        <v>31</v>
      </c>
      <c r="Y8" s="4" t="s">
        <v>90</v>
      </c>
      <c r="Z8" s="7"/>
      <c r="AA8" s="4" t="s">
        <v>42</v>
      </c>
      <c r="AB8" s="12" t="s">
        <v>117</v>
      </c>
      <c r="AC8" s="7"/>
      <c r="AD8" s="4" t="s">
        <v>118</v>
      </c>
      <c r="AE8" s="6"/>
      <c r="AF8" s="5"/>
      <c r="AG8" s="2"/>
      <c r="AH8" s="2"/>
      <c r="AI8" s="2"/>
      <c r="AJ8" s="2"/>
      <c r="AK8" s="2"/>
      <c r="AL8" s="2"/>
    </row>
    <row r="9" spans="1:38" ht="75" x14ac:dyDescent="0.25">
      <c r="A9" s="4">
        <v>4</v>
      </c>
      <c r="B9" s="4" t="s">
        <v>37</v>
      </c>
      <c r="C9" s="4" t="s">
        <v>27</v>
      </c>
      <c r="D9" s="4" t="s">
        <v>38</v>
      </c>
      <c r="E9" s="5">
        <v>42601</v>
      </c>
      <c r="F9" s="4" t="s">
        <v>34</v>
      </c>
      <c r="G9" s="6" t="s">
        <v>30</v>
      </c>
      <c r="H9" s="6" t="s">
        <v>30</v>
      </c>
      <c r="I9" s="7"/>
      <c r="J9" s="7"/>
      <c r="K9" s="7"/>
      <c r="L9" s="6" t="s">
        <v>30</v>
      </c>
      <c r="M9" s="8">
        <v>0.2</v>
      </c>
      <c r="N9" s="8">
        <v>0.01</v>
      </c>
      <c r="O9" s="8">
        <v>0.01</v>
      </c>
      <c r="P9" s="11">
        <v>0</v>
      </c>
      <c r="Q9" s="11">
        <v>0</v>
      </c>
      <c r="R9" s="11">
        <f>$M9*N9</f>
        <v>2E-3</v>
      </c>
      <c r="S9" s="11">
        <v>0.2</v>
      </c>
      <c r="T9" s="11">
        <v>0.15</v>
      </c>
      <c r="U9" s="11">
        <v>0.15</v>
      </c>
      <c r="V9" s="9">
        <f>R9*Parámetros!$C$5+S9*Parámetros!$C$6+'Registro de Riesgos'!T9*Parámetros!$C$7+'Registro de Riesgos'!U9*Parámetros!$C$8</f>
        <v>0.17520000000000002</v>
      </c>
      <c r="W9" s="10" t="str">
        <f>IF(AND(V9&gt;=Parámetros!$C$9,V9&lt;Parámetros!$C$10),"Baja",IF(AND(V9&gt;=Parámetros!$C$10,V9&lt;Parámetros!$C$11),"Media",IF(V9&gt;=Parámetros!$C$11,"Alta","No Valido")))</f>
        <v>Baja</v>
      </c>
      <c r="X9" s="6" t="s">
        <v>31</v>
      </c>
      <c r="Y9" s="4" t="s">
        <v>90</v>
      </c>
      <c r="Z9" s="7"/>
      <c r="AA9" s="4" t="s">
        <v>35</v>
      </c>
      <c r="AB9" s="12" t="s">
        <v>43</v>
      </c>
      <c r="AC9" s="7"/>
      <c r="AD9" s="4" t="s">
        <v>101</v>
      </c>
      <c r="AE9" s="6"/>
      <c r="AF9" s="5"/>
      <c r="AG9" s="2"/>
      <c r="AH9" s="2"/>
      <c r="AI9" s="2"/>
      <c r="AJ9" s="2"/>
      <c r="AK9" s="2"/>
      <c r="AL9" s="2"/>
    </row>
    <row r="10" spans="1:38" ht="90" x14ac:dyDescent="0.25">
      <c r="A10" s="4">
        <v>5</v>
      </c>
      <c r="B10" s="4" t="s">
        <v>39</v>
      </c>
      <c r="C10" s="4" t="s">
        <v>88</v>
      </c>
      <c r="D10" s="4" t="s">
        <v>40</v>
      </c>
      <c r="E10" s="5">
        <v>42601</v>
      </c>
      <c r="F10" s="4" t="s">
        <v>41</v>
      </c>
      <c r="G10" s="7"/>
      <c r="H10" s="6" t="s">
        <v>30</v>
      </c>
      <c r="I10" s="6" t="s">
        <v>30</v>
      </c>
      <c r="J10" s="7"/>
      <c r="K10" s="6" t="s">
        <v>30</v>
      </c>
      <c r="L10" s="7"/>
      <c r="M10" s="8">
        <v>0.05</v>
      </c>
      <c r="N10" s="11">
        <v>0</v>
      </c>
      <c r="O10" s="8">
        <v>0.01</v>
      </c>
      <c r="P10" s="8">
        <v>0.01</v>
      </c>
      <c r="Q10" s="11">
        <v>0</v>
      </c>
      <c r="R10" s="11">
        <f>$M10*N10</f>
        <v>0</v>
      </c>
      <c r="S10" s="11">
        <v>0.5</v>
      </c>
      <c r="T10" s="11">
        <v>0.2</v>
      </c>
      <c r="U10" s="11">
        <f>$M10*Q10</f>
        <v>0</v>
      </c>
      <c r="V10" s="9">
        <f>R10*Parámetros!$C$5+S10*Parámetros!$C$6+'Registro de Riesgos'!T10*Parámetros!$C$7+'Registro de Riesgos'!U10*Parámetros!$C$8</f>
        <v>0.4</v>
      </c>
      <c r="W10" s="10" t="str">
        <f>IF(AND(V10&gt;=Parámetros!$C$9,V10&lt;Parámetros!$C$10),"Baja",IF(AND(V10&gt;=Parámetros!$C$10,V10&lt;Parámetros!$C$11),"Media",IF(V10&gt;=Parámetros!$C$11,"Alta","No Valido")))</f>
        <v>Media</v>
      </c>
      <c r="X10" s="6" t="s">
        <v>31</v>
      </c>
      <c r="Y10" s="4" t="s">
        <v>90</v>
      </c>
      <c r="Z10" s="7"/>
      <c r="AA10" s="4" t="s">
        <v>32</v>
      </c>
      <c r="AB10" s="12" t="s">
        <v>103</v>
      </c>
      <c r="AC10" s="7"/>
      <c r="AD10" s="12" t="s">
        <v>104</v>
      </c>
      <c r="AE10" s="6"/>
      <c r="AF10" s="5"/>
      <c r="AG10" s="2"/>
      <c r="AH10" s="2"/>
      <c r="AI10" s="2"/>
      <c r="AJ10" s="2"/>
      <c r="AK10" s="2"/>
      <c r="AL10" s="2"/>
    </row>
    <row r="11" spans="1:38" ht="75" x14ac:dyDescent="0.25">
      <c r="A11" s="12">
        <v>6</v>
      </c>
      <c r="B11" s="12" t="s">
        <v>91</v>
      </c>
      <c r="C11" s="12" t="s">
        <v>84</v>
      </c>
      <c r="D11" s="12" t="s">
        <v>94</v>
      </c>
      <c r="E11" s="5">
        <v>42601</v>
      </c>
      <c r="F11" s="12" t="s">
        <v>86</v>
      </c>
      <c r="G11" s="12"/>
      <c r="H11" s="10" t="s">
        <v>30</v>
      </c>
      <c r="I11" s="10" t="s">
        <v>30</v>
      </c>
      <c r="J11" s="12" t="s">
        <v>92</v>
      </c>
      <c r="K11" s="10" t="s">
        <v>30</v>
      </c>
      <c r="L11" s="12"/>
      <c r="M11" s="11">
        <v>0.15</v>
      </c>
      <c r="N11" s="11">
        <v>0</v>
      </c>
      <c r="O11" s="11">
        <v>0.01</v>
      </c>
      <c r="P11" s="11">
        <v>0</v>
      </c>
      <c r="Q11" s="11">
        <v>0.01</v>
      </c>
      <c r="R11" s="11">
        <v>0</v>
      </c>
      <c r="S11" s="11">
        <v>0.2</v>
      </c>
      <c r="T11" s="11">
        <v>0</v>
      </c>
      <c r="U11" s="11">
        <v>0.4</v>
      </c>
      <c r="V11" s="12">
        <v>0.6</v>
      </c>
      <c r="W11" s="10" t="s">
        <v>93</v>
      </c>
      <c r="X11" s="10" t="s">
        <v>31</v>
      </c>
      <c r="Y11" s="12" t="s">
        <v>90</v>
      </c>
      <c r="Z11" s="12"/>
      <c r="AA11" s="12" t="s">
        <v>35</v>
      </c>
      <c r="AB11" s="12" t="s">
        <v>106</v>
      </c>
      <c r="AC11" s="12"/>
      <c r="AD11" s="12" t="s">
        <v>102</v>
      </c>
      <c r="AE11" s="10"/>
      <c r="AF11" s="5"/>
      <c r="AG11" s="2"/>
      <c r="AH11" s="2"/>
      <c r="AI11" s="2"/>
      <c r="AJ11" s="2"/>
      <c r="AK11" s="2"/>
      <c r="AL11" s="2"/>
    </row>
    <row r="12" spans="1:38" ht="75" x14ac:dyDescent="0.25">
      <c r="A12" s="4">
        <v>7</v>
      </c>
      <c r="B12" s="4" t="s">
        <v>81</v>
      </c>
      <c r="C12" s="4" t="s">
        <v>95</v>
      </c>
      <c r="D12" s="4" t="s">
        <v>89</v>
      </c>
      <c r="E12" s="5">
        <v>42601</v>
      </c>
      <c r="F12" s="4" t="s">
        <v>90</v>
      </c>
      <c r="G12" s="7"/>
      <c r="H12" s="6" t="s">
        <v>30</v>
      </c>
      <c r="I12" s="6" t="s">
        <v>30</v>
      </c>
      <c r="J12" s="7"/>
      <c r="K12" s="6" t="s">
        <v>30</v>
      </c>
      <c r="L12" s="7"/>
      <c r="M12" s="8">
        <v>0.05</v>
      </c>
      <c r="N12" s="11">
        <v>0</v>
      </c>
      <c r="O12" s="8">
        <v>0.01</v>
      </c>
      <c r="P12" s="8">
        <v>0.01</v>
      </c>
      <c r="Q12" s="11">
        <v>0</v>
      </c>
      <c r="R12" s="11">
        <f>$M12*N12</f>
        <v>0</v>
      </c>
      <c r="S12" s="11">
        <v>0.7</v>
      </c>
      <c r="T12" s="11">
        <f t="shared" ref="T12" si="1">$M12*P12</f>
        <v>5.0000000000000001E-4</v>
      </c>
      <c r="U12" s="11">
        <v>0</v>
      </c>
      <c r="V12" s="9">
        <f>R12*Parámetros!$C$5+S12*Parámetros!$C$6+'Registro de Riesgos'!T12*Parámetros!$C$7+'Registro de Riesgos'!U12*Parámetros!$C$8</f>
        <v>0.55999999999999994</v>
      </c>
      <c r="W12" s="10" t="str">
        <f>IF(AND(V12&gt;=Parámetros!$C$9,V12&lt;Parámetros!$C$10),"Baja",IF(AND(V12&gt;=Parámetros!$C$10,V12&lt;Parámetros!$C$11),"Media",IF(V12&gt;=Parámetros!$C$11,"Alta","No Valido")))</f>
        <v>Media</v>
      </c>
      <c r="X12" s="6" t="s">
        <v>31</v>
      </c>
      <c r="Y12" s="4" t="s">
        <v>90</v>
      </c>
      <c r="Z12" s="7"/>
      <c r="AA12" s="4" t="s">
        <v>32</v>
      </c>
      <c r="AB12" s="12" t="s">
        <v>107</v>
      </c>
      <c r="AC12" s="7"/>
      <c r="AD12" s="4" t="s">
        <v>113</v>
      </c>
      <c r="AE12" s="6"/>
      <c r="AF12" s="5"/>
      <c r="AG12" s="2"/>
      <c r="AH12" s="2"/>
      <c r="AI12" s="2"/>
      <c r="AJ12" s="2"/>
      <c r="AK12" s="2"/>
      <c r="AL12" s="2"/>
    </row>
    <row r="13" spans="1:38" ht="105" x14ac:dyDescent="0.25">
      <c r="A13" s="12">
        <v>8</v>
      </c>
      <c r="B13" s="12" t="s">
        <v>108</v>
      </c>
      <c r="C13" s="12" t="s">
        <v>109</v>
      </c>
      <c r="D13" s="12" t="s">
        <v>110</v>
      </c>
      <c r="E13" s="5">
        <v>42605</v>
      </c>
      <c r="F13" s="12" t="s">
        <v>90</v>
      </c>
      <c r="G13" s="12"/>
      <c r="H13" s="10" t="s">
        <v>30</v>
      </c>
      <c r="I13" s="10"/>
      <c r="J13" s="12" t="s">
        <v>87</v>
      </c>
      <c r="K13" s="10" t="s">
        <v>30</v>
      </c>
      <c r="L13" s="12"/>
      <c r="M13" s="11">
        <v>0.25</v>
      </c>
      <c r="N13" s="11">
        <v>0</v>
      </c>
      <c r="O13" s="11">
        <v>0.01</v>
      </c>
      <c r="P13" s="11">
        <v>0</v>
      </c>
      <c r="Q13" s="11">
        <v>0.01</v>
      </c>
      <c r="R13" s="11">
        <f>$M13*N13</f>
        <v>0</v>
      </c>
      <c r="S13" s="11">
        <v>0.1</v>
      </c>
      <c r="T13" s="11">
        <f t="shared" ref="T13" si="2">$M13*P13</f>
        <v>0</v>
      </c>
      <c r="U13" s="11">
        <v>0.2</v>
      </c>
      <c r="V13" s="12">
        <f>R13*Parámetros!$C$5+S13*Parámetros!$C$6+'Registro de Riesgos'!T13*Parámetros!$C$7+'Registro de Riesgos'!U13*Parámetros!$C$8</f>
        <v>0.10000000000000002</v>
      </c>
      <c r="W13" s="10" t="str">
        <f>IF(AND(V13&gt;=Parámetros!$C$9,V13&lt;Parámetros!$C$10),"Baja",IF(AND(V13&gt;=Parámetros!$C$10,V13&lt;Parámetros!$C$11),"Media",IF(V13&gt;=Parámetros!$C$11,"Alta","No Valido")))</f>
        <v>Baja</v>
      </c>
      <c r="X13" s="10" t="s">
        <v>31</v>
      </c>
      <c r="Y13" s="12" t="s">
        <v>90</v>
      </c>
      <c r="Z13" s="12"/>
      <c r="AA13" s="12" t="s">
        <v>114</v>
      </c>
      <c r="AB13" s="12" t="s">
        <v>111</v>
      </c>
      <c r="AC13" s="12"/>
      <c r="AD13" s="12" t="s">
        <v>112</v>
      </c>
      <c r="AE13" s="10"/>
      <c r="AF13" s="5"/>
      <c r="AG13" s="2"/>
      <c r="AH13" s="2"/>
      <c r="AI13" s="2"/>
      <c r="AJ13" s="2"/>
      <c r="AK13" s="2"/>
      <c r="AL13" s="2"/>
    </row>
    <row r="14" spans="1:38" x14ac:dyDescent="0.25">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row>
    <row r="15" spans="1:38" x14ac:dyDescent="0.25">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row>
    <row r="16" spans="1:38" x14ac:dyDescent="0.25">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row>
    <row r="17" spans="1:38" x14ac:dyDescent="0.25">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row>
    <row r="18" spans="1:38" x14ac:dyDescent="0.25">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row>
    <row r="19" spans="1:38" x14ac:dyDescent="0.2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row>
    <row r="20" spans="1:38" x14ac:dyDescent="0.2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row>
    <row r="21" spans="1:38" x14ac:dyDescent="0.2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row>
    <row r="22" spans="1:38" x14ac:dyDescent="0.2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row>
    <row r="23" spans="1:38" x14ac:dyDescent="0.2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row>
    <row r="24" spans="1:38" x14ac:dyDescent="0.2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row>
    <row r="25" spans="1:38" x14ac:dyDescent="0.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row>
    <row r="26" spans="1:38"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row>
    <row r="27" spans="1:38"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row>
    <row r="28" spans="1:38"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row>
    <row r="29" spans="1:38"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row>
    <row r="30" spans="1:38"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row>
    <row r="31" spans="1:38"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row>
    <row r="32" spans="1:38"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row>
    <row r="33" spans="1:38"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row>
    <row r="34" spans="1:38"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row>
    <row r="35" spans="1:38"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row>
    <row r="36" spans="1:38"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row>
    <row r="37" spans="1:38"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row>
    <row r="38" spans="1:38"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row>
    <row r="39" spans="1:38"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row>
    <row r="40" spans="1:38"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row>
    <row r="41" spans="1:38"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row>
    <row r="42" spans="1:38"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row>
    <row r="43" spans="1:38"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row>
    <row r="44" spans="1:38"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row>
    <row r="45" spans="1:38"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row>
    <row r="46" spans="1:38"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row>
    <row r="47" spans="1:38"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row>
    <row r="48" spans="1:38"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row>
    <row r="49" spans="1:38"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row>
    <row r="50" spans="1:38"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row>
    <row r="51" spans="1:38"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row>
    <row r="52" spans="1:38"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row>
    <row r="53" spans="1:38"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row>
    <row r="54" spans="1:38"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row>
    <row r="55" spans="1:38"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row>
    <row r="56" spans="1:38"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row>
    <row r="57" spans="1:38"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row>
    <row r="58" spans="1:38"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row>
    <row r="59" spans="1:38"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row>
    <row r="60" spans="1:38"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row>
    <row r="61" spans="1:38"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row>
    <row r="62" spans="1:38"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row>
    <row r="63" spans="1:38"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row>
    <row r="64" spans="1:38"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row>
    <row r="65" spans="1:38"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row>
    <row r="66" spans="1:38"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row>
    <row r="67" spans="1:38"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row>
    <row r="68" spans="1:38"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row>
    <row r="69" spans="1:38"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row>
    <row r="70" spans="1:38"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row>
    <row r="71" spans="1:38"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row>
    <row r="72" spans="1:38"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row>
    <row r="73" spans="1:38"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row>
    <row r="74" spans="1:38"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row>
    <row r="75" spans="1:38"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row>
    <row r="76" spans="1:38"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row>
    <row r="77" spans="1:38"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row>
    <row r="78" spans="1:38"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row>
    <row r="79" spans="1:38"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row>
    <row r="80" spans="1:38"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row>
    <row r="81" spans="1:38"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row>
    <row r="82" spans="1:38"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row>
    <row r="83" spans="1:38"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row>
    <row r="84" spans="1:38"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row>
    <row r="85" spans="1:38"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row>
    <row r="86" spans="1:38"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row>
    <row r="87" spans="1:38"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row>
    <row r="88" spans="1:38"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row>
    <row r="89" spans="1:38"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row>
    <row r="90" spans="1:38"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row>
    <row r="91" spans="1:38"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row>
    <row r="92" spans="1:38"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row>
    <row r="93" spans="1:38"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row>
    <row r="94" spans="1:38"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row>
    <row r="95" spans="1:38"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row>
    <row r="96" spans="1:38"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row>
    <row r="97" spans="1:38"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row>
    <row r="98" spans="1:38"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row>
    <row r="99" spans="1:38"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row>
    <row r="100" spans="1:38"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row>
    <row r="101" spans="1:38"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row>
    <row r="102" spans="1:38"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row>
    <row r="103" spans="1:38"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row>
    <row r="104" spans="1:38"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row>
    <row r="105" spans="1:38"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row>
    <row r="106" spans="1:38"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row>
    <row r="107" spans="1:38"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row>
    <row r="108" spans="1:38"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row>
    <row r="109" spans="1:38"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row>
    <row r="110" spans="1:38"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row>
    <row r="111" spans="1:38"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row>
    <row r="112" spans="1:38"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row>
    <row r="113" spans="1:38"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row>
    <row r="114" spans="1:38"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row>
    <row r="115" spans="1:38"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row>
    <row r="116" spans="1:38"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row>
    <row r="117" spans="1:38"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row>
    <row r="118" spans="1:38"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row>
    <row r="119" spans="1:38"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row>
    <row r="120" spans="1:38"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row>
    <row r="121" spans="1:38"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row>
    <row r="122" spans="1:38"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row>
    <row r="123" spans="1:38"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row>
    <row r="124" spans="1:38"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row>
    <row r="125" spans="1:38"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row>
    <row r="126" spans="1:38"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row>
    <row r="127" spans="1:38"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row>
    <row r="128" spans="1:38"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row>
    <row r="129" spans="1:38"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row>
    <row r="130" spans="1:38"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row>
    <row r="131" spans="1:38"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row>
    <row r="132" spans="1:38"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row>
    <row r="133" spans="1:38"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row>
    <row r="134" spans="1:38"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row>
    <row r="135" spans="1:38"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row>
    <row r="136" spans="1:38"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row>
    <row r="137" spans="1:38"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row>
    <row r="138" spans="1:38"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row>
    <row r="139" spans="1:38"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row>
    <row r="140" spans="1:38"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row>
    <row r="141" spans="1:38"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row>
    <row r="142" spans="1:38"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row>
    <row r="143" spans="1:38"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row>
    <row r="144" spans="1:38"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row>
    <row r="145" spans="1:38"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row>
    <row r="146" spans="1:38"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row>
    <row r="147" spans="1:38"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row>
    <row r="148" spans="1:38"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row>
    <row r="149" spans="1:38"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row>
    <row r="150" spans="1:38"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row>
    <row r="151" spans="1:38"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row>
    <row r="152" spans="1:38"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row>
    <row r="153" spans="1:38"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row>
    <row r="154" spans="1:38"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row>
    <row r="155" spans="1:38"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row>
    <row r="156" spans="1:38"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row>
    <row r="157" spans="1:38"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row>
    <row r="158" spans="1:38"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row>
    <row r="159" spans="1:38"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row>
    <row r="160" spans="1:38"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row>
    <row r="161" spans="1:38"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row>
    <row r="162" spans="1:38"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row>
    <row r="163" spans="1:38"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row>
    <row r="164" spans="1:38"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row>
    <row r="165" spans="1:38"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row>
    <row r="166" spans="1:38"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row>
    <row r="167" spans="1:38"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row>
    <row r="168" spans="1:38"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row>
    <row r="169" spans="1:38"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row>
    <row r="170" spans="1:38"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row>
    <row r="171" spans="1:38"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row>
    <row r="172" spans="1:38"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row>
    <row r="173" spans="1:38"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row>
    <row r="174" spans="1:38"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row>
    <row r="175" spans="1:38"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row>
    <row r="176" spans="1:38"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row>
    <row r="177" spans="1:38"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row>
    <row r="178" spans="1:38"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row>
    <row r="179" spans="1:38"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row>
    <row r="180" spans="1:38"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row>
    <row r="181" spans="1:38"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row>
    <row r="182" spans="1:38"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row>
    <row r="183" spans="1:38"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row>
    <row r="184" spans="1:38"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row>
    <row r="185" spans="1:38"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row>
    <row r="186" spans="1:38"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row>
    <row r="187" spans="1:38"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row>
    <row r="188" spans="1:38"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row>
    <row r="189" spans="1:38"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row>
    <row r="190" spans="1:38"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row>
    <row r="191" spans="1:38"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row>
    <row r="192" spans="1:38"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row>
    <row r="193" spans="1:38"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row>
    <row r="194" spans="1:38"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row>
    <row r="195" spans="1:38"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row>
    <row r="196" spans="1:38"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row>
    <row r="197" spans="1:38"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row>
    <row r="198" spans="1:38"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row>
    <row r="199" spans="1:38"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row>
    <row r="200" spans="1:38"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row>
    <row r="201" spans="1:38"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row>
    <row r="202" spans="1:38"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row>
    <row r="203" spans="1:38"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row>
    <row r="204" spans="1:38"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row>
    <row r="205" spans="1:38"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row>
    <row r="206" spans="1:38"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row>
    <row r="207" spans="1:38"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row>
    <row r="208" spans="1:38"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row>
    <row r="209" spans="1:38"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row>
    <row r="210" spans="1:38"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row>
    <row r="211" spans="1:38"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row>
    <row r="212" spans="1:38"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row>
    <row r="213" spans="1:38"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row>
    <row r="214" spans="1:38"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row>
    <row r="215" spans="1:38"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row>
    <row r="216" spans="1:38"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row>
    <row r="217" spans="1:38"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row>
    <row r="218" spans="1:38"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row>
    <row r="219" spans="1:38"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row>
    <row r="220" spans="1:38"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row>
    <row r="221" spans="1:38"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row>
    <row r="222" spans="1:38"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row>
    <row r="223" spans="1:38"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row>
    <row r="224" spans="1:38"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row>
    <row r="225" spans="1:38"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row>
    <row r="226" spans="1:38"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row>
    <row r="227" spans="1:38"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row>
    <row r="228" spans="1:38"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row>
    <row r="229" spans="1:38"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row>
    <row r="230" spans="1:38"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row>
    <row r="231" spans="1:38"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row>
    <row r="232" spans="1:38"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row>
    <row r="233" spans="1:38"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row>
    <row r="234" spans="1:38"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row>
    <row r="235" spans="1:38"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row>
    <row r="236" spans="1:38"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row>
    <row r="237" spans="1:38"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row>
    <row r="238" spans="1:38"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row>
    <row r="239" spans="1:38"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row>
    <row r="240" spans="1:38"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row>
    <row r="241" spans="1:38"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row>
    <row r="242" spans="1:38"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row>
    <row r="243" spans="1:38"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row>
    <row r="244" spans="1:38"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row>
    <row r="245" spans="1:38"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row>
    <row r="246" spans="1:38"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row>
    <row r="247" spans="1:38"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row>
    <row r="248" spans="1:38"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row>
    <row r="249" spans="1:38"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row>
    <row r="250" spans="1:38"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row>
    <row r="251" spans="1:38"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row>
    <row r="252" spans="1:38"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row>
    <row r="253" spans="1:38"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row>
    <row r="254" spans="1:38"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row>
    <row r="255" spans="1:38"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row>
    <row r="256" spans="1:38"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row>
    <row r="257" spans="1:38"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row>
    <row r="258" spans="1:38"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row>
    <row r="259" spans="1:38"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row>
    <row r="260" spans="1:38"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row>
    <row r="261" spans="1:38"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row>
    <row r="262" spans="1:38"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row>
    <row r="263" spans="1:38"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row>
    <row r="264" spans="1:38"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row>
    <row r="265" spans="1:38"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row>
    <row r="266" spans="1:38"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row>
    <row r="267" spans="1:38"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row>
    <row r="268" spans="1:38"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row>
    <row r="269" spans="1:38"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row>
    <row r="270" spans="1:38"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row>
    <row r="271" spans="1:38"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row>
    <row r="272" spans="1:38"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row>
    <row r="273" spans="1:38"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row>
    <row r="274" spans="1:38"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row>
    <row r="275" spans="1:38"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row>
    <row r="276" spans="1:38"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row>
    <row r="277" spans="1:38"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row>
    <row r="278" spans="1:38"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row>
    <row r="279" spans="1:38"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row>
    <row r="280" spans="1:38"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row>
    <row r="281" spans="1:38"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row>
    <row r="282" spans="1:38"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row>
    <row r="283" spans="1:38"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row>
    <row r="284" spans="1:38"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row>
    <row r="285" spans="1:38"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row>
    <row r="286" spans="1:38"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row>
    <row r="287" spans="1:38"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row>
    <row r="288" spans="1:38"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row>
    <row r="289" spans="1:38"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row>
    <row r="290" spans="1:38"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row>
    <row r="291" spans="1:38"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row>
    <row r="292" spans="1:38"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row>
    <row r="293" spans="1:38"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row>
    <row r="294" spans="1:38"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row>
    <row r="295" spans="1:38"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row>
    <row r="296" spans="1:38"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row>
    <row r="297" spans="1:38"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row>
    <row r="298" spans="1:38"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row>
    <row r="299" spans="1:38"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row>
    <row r="300" spans="1:38"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row>
    <row r="301" spans="1:38"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row>
    <row r="302" spans="1:38"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row>
    <row r="303" spans="1:38"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row>
    <row r="304" spans="1:38"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row>
    <row r="305" spans="1:38"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row>
    <row r="306" spans="1:38"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row>
    <row r="307" spans="1:38"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row>
    <row r="308" spans="1:38"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row>
    <row r="309" spans="1:38"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row>
    <row r="310" spans="1:38"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row>
    <row r="311" spans="1:38"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row>
    <row r="312" spans="1:38"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row>
    <row r="313" spans="1:38"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row>
    <row r="314" spans="1:38"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row>
    <row r="315" spans="1:38"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row>
    <row r="316" spans="1:38"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row>
    <row r="317" spans="1:38"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row>
    <row r="318" spans="1:38"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row>
    <row r="319" spans="1:38"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row>
    <row r="320" spans="1:38"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row>
    <row r="321" spans="1:38"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row>
    <row r="322" spans="1:38"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row>
    <row r="323" spans="1:38"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row>
    <row r="324" spans="1:38"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row>
    <row r="325" spans="1:38"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row>
    <row r="326" spans="1:38"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row>
    <row r="327" spans="1:38"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row>
    <row r="328" spans="1:38"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row>
    <row r="329" spans="1:38"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row>
    <row r="330" spans="1:38"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row>
    <row r="331" spans="1:38"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row>
    <row r="332" spans="1:38"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row>
    <row r="333" spans="1:38"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row>
    <row r="334" spans="1:38"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row>
    <row r="335" spans="1:38"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row>
    <row r="336" spans="1:38"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row>
    <row r="337" spans="1:38"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row>
    <row r="338" spans="1:38"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row>
    <row r="339" spans="1:38"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row>
    <row r="340" spans="1:38"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row>
    <row r="341" spans="1:38"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row>
    <row r="342" spans="1:38"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row>
    <row r="343" spans="1:38"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row>
    <row r="344" spans="1:38"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row>
    <row r="345" spans="1:38"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row>
    <row r="346" spans="1:38"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row>
    <row r="347" spans="1:38"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row>
    <row r="348" spans="1:38"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row>
    <row r="349" spans="1:38"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row>
    <row r="350" spans="1:38"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row>
    <row r="351" spans="1:38"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row>
    <row r="352" spans="1:38"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row>
    <row r="353" spans="1:38"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row>
    <row r="354" spans="1:38"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row>
    <row r="355" spans="1:38"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row>
    <row r="356" spans="1:38"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row>
    <row r="357" spans="1:38"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row>
    <row r="358" spans="1:38"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row>
    <row r="359" spans="1:38"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row>
    <row r="360" spans="1:38"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row>
    <row r="361" spans="1:38"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row>
    <row r="362" spans="1:38"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row>
    <row r="363" spans="1:38"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row>
    <row r="364" spans="1:38"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row>
    <row r="365" spans="1:38"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row>
    <row r="366" spans="1:38"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row>
    <row r="367" spans="1:38"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row>
    <row r="368" spans="1:38"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row>
    <row r="369" spans="1:38"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row>
    <row r="370" spans="1:38"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row>
    <row r="371" spans="1:38"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row>
    <row r="372" spans="1:38"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row>
    <row r="373" spans="1:38"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row>
    <row r="374" spans="1:38"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row>
    <row r="375" spans="1:38"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row>
    <row r="376" spans="1:38"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row>
    <row r="377" spans="1:38"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row>
    <row r="378" spans="1:38"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row>
    <row r="379" spans="1:38"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row>
    <row r="380" spans="1:38"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row>
    <row r="381" spans="1:38"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row>
    <row r="382" spans="1:38"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row>
    <row r="383" spans="1:38"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row>
    <row r="384" spans="1:38"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row>
    <row r="385" spans="1:38"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row>
    <row r="386" spans="1:38"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row>
    <row r="387" spans="1:38"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row>
    <row r="388" spans="1:38"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row>
    <row r="389" spans="1:38"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row>
    <row r="390" spans="1:38"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row>
    <row r="391" spans="1:38"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row>
    <row r="392" spans="1:38"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row>
    <row r="393" spans="1:38"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row>
    <row r="394" spans="1:38"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row>
    <row r="395" spans="1:38"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row>
    <row r="396" spans="1:38"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row>
    <row r="397" spans="1:38"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row>
    <row r="398" spans="1:38"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row>
    <row r="399" spans="1:38"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row>
    <row r="400" spans="1:38"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row>
    <row r="401" spans="1:38"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row>
    <row r="402" spans="1:38"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row>
    <row r="403" spans="1:38"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row>
    <row r="404" spans="1:38"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row>
    <row r="405" spans="1:38"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row>
    <row r="406" spans="1:38"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row>
    <row r="407" spans="1:38"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row>
    <row r="408" spans="1:38"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row>
    <row r="409" spans="1:38"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row>
    <row r="410" spans="1:38"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row>
    <row r="411" spans="1:38"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row>
    <row r="412" spans="1:38"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row>
    <row r="413" spans="1:38"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row>
    <row r="414" spans="1:38"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row>
    <row r="415" spans="1:38"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row>
    <row r="416" spans="1:38"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row>
    <row r="417" spans="1:38"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row>
    <row r="418" spans="1:38"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row>
    <row r="419" spans="1:38"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row>
    <row r="420" spans="1:38"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row>
    <row r="421" spans="1:38"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row>
    <row r="422" spans="1:38"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row>
    <row r="423" spans="1:38"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row>
    <row r="424" spans="1:38"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row>
    <row r="425" spans="1:38"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row>
    <row r="426" spans="1:38"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row>
    <row r="427" spans="1:38"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row>
    <row r="428" spans="1:38"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row>
    <row r="429" spans="1:38"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row>
    <row r="430" spans="1:38"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row>
    <row r="431" spans="1:38"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row>
    <row r="432" spans="1:38"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row>
    <row r="433" spans="1:38"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row>
    <row r="434" spans="1:38"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row>
    <row r="435" spans="1:38"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row>
    <row r="436" spans="1:38"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row>
    <row r="437" spans="1:38"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row>
    <row r="438" spans="1:38"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row>
    <row r="439" spans="1:38"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row>
    <row r="440" spans="1:38"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row>
    <row r="441" spans="1:38"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row>
    <row r="442" spans="1:38"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row>
    <row r="443" spans="1:38"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row>
    <row r="444" spans="1:38"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row>
    <row r="445" spans="1:38"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row>
    <row r="446" spans="1:38"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row>
    <row r="447" spans="1:38"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row>
    <row r="448" spans="1:38"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row>
    <row r="449" spans="1:38"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row>
    <row r="450" spans="1:38"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row>
    <row r="451" spans="1:38"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row>
    <row r="452" spans="1:38"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row>
    <row r="453" spans="1:38"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row>
    <row r="454" spans="1:38"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row>
    <row r="455" spans="1:38"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row>
    <row r="456" spans="1:38"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row>
    <row r="457" spans="1:38"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row>
    <row r="458" spans="1:38"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row>
    <row r="459" spans="1:38"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row>
    <row r="460" spans="1:38"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row>
    <row r="461" spans="1:38"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row>
    <row r="462" spans="1:38"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row>
    <row r="463" spans="1:38"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row>
    <row r="464" spans="1:38"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row>
    <row r="465" spans="1:38"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row>
    <row r="466" spans="1:38"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row>
    <row r="467" spans="1:38"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row>
    <row r="468" spans="1:38"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row>
    <row r="469" spans="1:38"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row>
    <row r="470" spans="1:38"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row>
    <row r="471" spans="1:38"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row>
    <row r="472" spans="1:38"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row>
    <row r="473" spans="1:38"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row>
    <row r="474" spans="1:38"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row>
    <row r="475" spans="1:38"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row>
    <row r="476" spans="1:38"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row>
    <row r="477" spans="1:38"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row>
    <row r="478" spans="1:38"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row>
    <row r="479" spans="1:38"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row>
    <row r="480" spans="1:38"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row>
    <row r="481" spans="1:38"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row>
    <row r="482" spans="1:38"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row>
    <row r="483" spans="1:38"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row>
    <row r="484" spans="1:38"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row>
    <row r="485" spans="1:38"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row>
    <row r="486" spans="1:38"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row>
    <row r="487" spans="1:38"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row>
    <row r="488" spans="1:38"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row>
    <row r="489" spans="1:38"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row>
    <row r="490" spans="1:38"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row>
    <row r="491" spans="1:38"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row>
    <row r="492" spans="1:38"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row>
    <row r="493" spans="1:38"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row>
    <row r="494" spans="1:38"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row>
    <row r="495" spans="1:38"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row>
    <row r="496" spans="1:38"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row>
    <row r="497" spans="1:38"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row>
    <row r="498" spans="1:38"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row>
    <row r="499" spans="1:38"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row>
    <row r="500" spans="1:38"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row>
    <row r="501" spans="1:38"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row>
    <row r="502" spans="1:38"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row>
    <row r="503" spans="1:38"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row>
    <row r="504" spans="1:38"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row>
    <row r="505" spans="1:38"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row>
    <row r="506" spans="1:38"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row>
    <row r="507" spans="1:38"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row>
    <row r="508" spans="1:38"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row>
    <row r="509" spans="1:38"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row>
    <row r="510" spans="1:38"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row>
    <row r="511" spans="1:38"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row>
    <row r="512" spans="1:38"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row>
    <row r="513" spans="1:38"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row>
    <row r="514" spans="1:38"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row>
    <row r="515" spans="1:38"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row>
    <row r="516" spans="1:38"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row>
    <row r="517" spans="1:38"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row>
    <row r="518" spans="1:38"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row>
    <row r="519" spans="1:38"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row>
    <row r="520" spans="1:38"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row>
    <row r="521" spans="1:38"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row>
    <row r="522" spans="1:38"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row>
    <row r="523" spans="1:38"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row>
    <row r="524" spans="1:38"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row>
    <row r="525" spans="1:38"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row>
    <row r="526" spans="1:38"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row>
    <row r="527" spans="1:38"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row>
    <row r="528" spans="1:38"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row>
    <row r="529" spans="1:38"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row>
    <row r="530" spans="1:38"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row>
    <row r="531" spans="1:38"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row>
    <row r="532" spans="1:38"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row>
    <row r="533" spans="1:38"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row>
    <row r="534" spans="1:38"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row>
    <row r="535" spans="1:38"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row>
    <row r="536" spans="1:38"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row>
    <row r="537" spans="1:38"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row>
    <row r="538" spans="1:38"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row>
    <row r="539" spans="1:38"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row>
    <row r="540" spans="1:38"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row>
    <row r="541" spans="1:38"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row>
    <row r="542" spans="1:38"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row>
    <row r="543" spans="1:38"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row>
    <row r="544" spans="1:38"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row>
    <row r="545" spans="1:38"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row>
    <row r="546" spans="1:38"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row>
    <row r="547" spans="1:38"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row>
    <row r="548" spans="1:38"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row>
    <row r="549" spans="1:38"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row>
    <row r="550" spans="1:38"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row>
    <row r="551" spans="1:38"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row>
    <row r="552" spans="1:38"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row>
    <row r="553" spans="1:38"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row>
    <row r="554" spans="1:38"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row>
    <row r="555" spans="1:38"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row>
    <row r="556" spans="1:38"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row>
    <row r="557" spans="1:38"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row>
    <row r="558" spans="1:38"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row>
    <row r="559" spans="1:38"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row>
    <row r="560" spans="1:38"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row>
    <row r="561" spans="1:38"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row>
    <row r="562" spans="1:38"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row>
    <row r="563" spans="1:38"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row>
    <row r="564" spans="1:38"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row>
    <row r="565" spans="1:38"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row>
    <row r="566" spans="1:38"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row>
    <row r="567" spans="1:38"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row>
    <row r="568" spans="1:38"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row>
    <row r="569" spans="1:38"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row>
    <row r="570" spans="1:38"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row>
    <row r="571" spans="1:38"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row>
    <row r="572" spans="1:38"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row>
    <row r="573" spans="1:38"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row>
    <row r="574" spans="1:38"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row>
    <row r="575" spans="1:38"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row>
    <row r="576" spans="1:38"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row>
    <row r="577" spans="1:38"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row>
    <row r="578" spans="1:38"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row>
    <row r="579" spans="1:38"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row>
    <row r="580" spans="1:38"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row>
    <row r="581" spans="1:38"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row>
    <row r="582" spans="1:38"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row>
    <row r="583" spans="1:38"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row>
    <row r="584" spans="1:38"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row>
    <row r="585" spans="1:38"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row>
    <row r="586" spans="1:38"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row>
    <row r="587" spans="1:38"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row>
    <row r="588" spans="1:38"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row>
    <row r="589" spans="1:38"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row>
    <row r="590" spans="1:38"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row>
    <row r="591" spans="1:38"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row>
    <row r="592" spans="1:38"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row>
    <row r="593" spans="1:38"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row>
    <row r="594" spans="1:38"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row>
    <row r="595" spans="1:38"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row>
    <row r="596" spans="1:38"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row>
    <row r="597" spans="1:38"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row>
    <row r="598" spans="1:38"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row>
    <row r="599" spans="1:38"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row>
    <row r="600" spans="1:38"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row>
    <row r="601" spans="1:38"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row>
    <row r="602" spans="1:38"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row>
    <row r="603" spans="1:38"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row>
    <row r="604" spans="1:38"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row>
    <row r="605" spans="1:38"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row>
    <row r="606" spans="1:38"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row>
    <row r="607" spans="1:38"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row>
    <row r="608" spans="1:38"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row>
    <row r="609" spans="1:38"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row>
    <row r="610" spans="1:38"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row>
    <row r="611" spans="1:38"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row>
    <row r="612" spans="1:38"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row>
    <row r="613" spans="1:38"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row>
    <row r="614" spans="1:38"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row>
    <row r="615" spans="1:38"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row>
    <row r="616" spans="1:38"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row>
    <row r="617" spans="1:38"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row>
    <row r="618" spans="1:38"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row>
    <row r="619" spans="1:38"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row>
    <row r="620" spans="1:38"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row>
    <row r="621" spans="1:38"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row>
    <row r="622" spans="1:38"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row>
    <row r="623" spans="1:38"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row>
    <row r="624" spans="1:38"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row>
    <row r="625" spans="1:38"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row>
    <row r="626" spans="1:38"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row>
    <row r="627" spans="1:38"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row>
    <row r="628" spans="1:38"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row>
    <row r="629" spans="1:38"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row>
    <row r="630" spans="1:38"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row>
    <row r="631" spans="1:38"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row>
    <row r="632" spans="1:38"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row>
    <row r="633" spans="1:38"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row>
    <row r="634" spans="1:38"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row>
    <row r="635" spans="1:38"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row>
    <row r="636" spans="1:38"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row>
    <row r="637" spans="1:38"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row>
    <row r="638" spans="1:38"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row>
    <row r="639" spans="1:38"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row>
    <row r="640" spans="1:38"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row>
    <row r="641" spans="1:38"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row>
    <row r="642" spans="1:38"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row>
    <row r="643" spans="1:38"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row>
    <row r="644" spans="1:38"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row>
    <row r="645" spans="1:38"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row>
    <row r="646" spans="1:38"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row>
    <row r="647" spans="1:38"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row>
    <row r="648" spans="1:38"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row>
    <row r="649" spans="1:38"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row>
    <row r="650" spans="1:38"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row>
    <row r="651" spans="1:38"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row>
    <row r="652" spans="1:38"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row>
    <row r="653" spans="1:38"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row>
    <row r="654" spans="1:38"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row>
    <row r="655" spans="1:38"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row>
    <row r="656" spans="1:38"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row>
    <row r="657" spans="1:38"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row>
    <row r="658" spans="1:38"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row>
    <row r="659" spans="1:38"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row>
    <row r="660" spans="1:38"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row>
    <row r="661" spans="1:38"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row>
    <row r="662" spans="1:38"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row>
    <row r="663" spans="1:38"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row>
    <row r="664" spans="1:38"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row>
    <row r="665" spans="1:38"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row>
    <row r="666" spans="1:38"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row>
    <row r="667" spans="1:38"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row>
    <row r="668" spans="1:38"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row>
    <row r="669" spans="1:38"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row>
    <row r="670" spans="1:38"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row>
    <row r="671" spans="1:38"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row>
    <row r="672" spans="1:38"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row>
    <row r="673" spans="1:38"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row>
    <row r="674" spans="1:38"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row>
    <row r="675" spans="1:38"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row>
    <row r="676" spans="1:38"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row>
    <row r="677" spans="1:38"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row>
    <row r="678" spans="1:38"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row>
    <row r="679" spans="1:38"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row>
    <row r="680" spans="1:38"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row>
    <row r="681" spans="1:38"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row>
    <row r="682" spans="1:38"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row>
    <row r="683" spans="1:38"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row>
    <row r="684" spans="1:38"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row>
    <row r="685" spans="1:38"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row>
    <row r="686" spans="1:38"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row>
    <row r="687" spans="1:38"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row>
    <row r="688" spans="1:38"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row>
    <row r="689" spans="1:38"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row>
    <row r="690" spans="1:38"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row>
    <row r="691" spans="1:38"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row>
    <row r="692" spans="1:38"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row>
    <row r="693" spans="1:38"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row>
    <row r="694" spans="1:38"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row>
    <row r="695" spans="1:38"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row>
    <row r="696" spans="1:38"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row>
    <row r="697" spans="1:38"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row>
    <row r="698" spans="1:38"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row>
    <row r="699" spans="1:38"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row>
    <row r="700" spans="1:38"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row>
    <row r="701" spans="1:38"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row>
    <row r="702" spans="1:38"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row>
    <row r="703" spans="1:38"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row>
    <row r="704" spans="1:38"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row>
    <row r="705" spans="1:38"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row>
    <row r="706" spans="1:38"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row>
    <row r="707" spans="1:38"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row>
    <row r="708" spans="1:38"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row>
    <row r="709" spans="1:38"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row>
    <row r="710" spans="1:38"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row>
    <row r="711" spans="1:38"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row>
    <row r="712" spans="1:38"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row>
    <row r="713" spans="1:38"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row>
    <row r="714" spans="1:38"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row>
    <row r="715" spans="1:38"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row>
    <row r="716" spans="1:38"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row>
    <row r="717" spans="1:38"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row>
    <row r="718" spans="1:38"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row>
    <row r="719" spans="1:38"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row>
    <row r="720" spans="1:38"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row>
    <row r="721" spans="1:38"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row>
    <row r="722" spans="1:38"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row>
    <row r="723" spans="1:38"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row>
    <row r="724" spans="1:38"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row>
    <row r="725" spans="1:38"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row>
    <row r="726" spans="1:38"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row>
    <row r="727" spans="1:38"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row>
    <row r="728" spans="1:38"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row>
    <row r="729" spans="1:38"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row>
    <row r="730" spans="1:38"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row>
    <row r="731" spans="1:38"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row>
    <row r="732" spans="1:38"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row>
    <row r="733" spans="1:38"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row>
    <row r="734" spans="1:38"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row>
    <row r="735" spans="1:38"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row>
    <row r="736" spans="1:38"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row>
    <row r="737" spans="1:38"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row>
    <row r="738" spans="1:38"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row>
    <row r="739" spans="1:38"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row>
    <row r="740" spans="1:38"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row>
    <row r="741" spans="1:38"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row>
    <row r="742" spans="1:38"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row>
    <row r="743" spans="1:38"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row>
    <row r="744" spans="1:38"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row>
    <row r="745" spans="1:38"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row>
    <row r="746" spans="1:38"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row>
    <row r="747" spans="1:38"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row>
    <row r="748" spans="1:38"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row>
    <row r="749" spans="1:38"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row>
    <row r="750" spans="1:38"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row>
    <row r="751" spans="1:38"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row>
    <row r="752" spans="1:38"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row>
    <row r="753" spans="1:38"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row>
    <row r="754" spans="1:38"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row>
    <row r="755" spans="1:38"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row>
    <row r="756" spans="1:38"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row>
    <row r="757" spans="1:38"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row>
    <row r="758" spans="1:38"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row>
    <row r="759" spans="1:38"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row>
    <row r="760" spans="1:38"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row>
    <row r="761" spans="1:38"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row>
    <row r="762" spans="1:38"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row>
    <row r="763" spans="1:38"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row>
    <row r="764" spans="1:38"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row>
    <row r="765" spans="1:38"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row>
    <row r="766" spans="1:38"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row>
    <row r="767" spans="1:38"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row>
    <row r="768" spans="1:38"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row>
    <row r="769" spans="1:38"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row>
    <row r="770" spans="1:38"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row>
    <row r="771" spans="1:38"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row>
    <row r="772" spans="1:38"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row>
    <row r="773" spans="1:38"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row>
    <row r="774" spans="1:38"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row>
    <row r="775" spans="1:38"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row>
    <row r="776" spans="1:38"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row>
    <row r="777" spans="1:38"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row>
    <row r="778" spans="1:38"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row>
    <row r="779" spans="1:38"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row>
    <row r="780" spans="1:38"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row>
    <row r="781" spans="1:38"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row>
    <row r="782" spans="1:38"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row>
    <row r="783" spans="1:38"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row>
    <row r="784" spans="1:38"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row>
    <row r="785" spans="1:38"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row>
    <row r="786" spans="1:38"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row>
    <row r="787" spans="1:38"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row>
    <row r="788" spans="1:38"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row>
    <row r="789" spans="1:38"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row>
    <row r="790" spans="1:38"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row>
    <row r="791" spans="1:38"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row>
    <row r="792" spans="1:38"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row>
    <row r="793" spans="1:38"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row>
    <row r="794" spans="1:38"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row>
    <row r="795" spans="1:38"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row>
    <row r="796" spans="1:38"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row>
    <row r="797" spans="1:38"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row>
    <row r="798" spans="1:38"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row>
    <row r="799" spans="1:38"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row>
    <row r="800" spans="1:38"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row>
    <row r="801" spans="1:38"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row>
    <row r="802" spans="1:38"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row>
    <row r="803" spans="1:38"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row>
    <row r="804" spans="1:38"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row>
    <row r="805" spans="1:38"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row>
    <row r="806" spans="1:38"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row>
    <row r="807" spans="1:38"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row>
    <row r="808" spans="1:38"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row>
    <row r="809" spans="1:38"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row>
    <row r="810" spans="1:38"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row>
    <row r="811" spans="1:38"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row>
    <row r="812" spans="1:38"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row>
    <row r="813" spans="1:38"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row>
    <row r="814" spans="1:38"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row>
    <row r="815" spans="1:38"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row>
    <row r="816" spans="1:38"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row>
    <row r="817" spans="1:38"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row>
    <row r="818" spans="1:38"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row>
    <row r="819" spans="1:38"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row>
    <row r="820" spans="1:38"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row>
    <row r="821" spans="1:38"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row>
    <row r="822" spans="1:38"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row>
    <row r="823" spans="1:38"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row>
    <row r="824" spans="1:38"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row>
    <row r="825" spans="1:38"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row>
    <row r="826" spans="1:38"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row>
    <row r="827" spans="1:38"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row>
    <row r="828" spans="1:38"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row>
    <row r="829" spans="1:38"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row>
    <row r="830" spans="1:38"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row>
    <row r="831" spans="1:38"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row>
    <row r="832" spans="1:38"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row>
    <row r="833" spans="1:38"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row>
    <row r="834" spans="1:38"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row>
    <row r="835" spans="1:38"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row>
    <row r="836" spans="1:38"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row>
    <row r="837" spans="1:38"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row>
    <row r="838" spans="1:38"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row>
    <row r="839" spans="1:38"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row>
    <row r="840" spans="1:38"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row>
    <row r="841" spans="1:38"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row>
    <row r="842" spans="1:38"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row>
    <row r="843" spans="1:38"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row>
    <row r="844" spans="1:38"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row>
    <row r="845" spans="1:38"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row>
    <row r="846" spans="1:38"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row>
    <row r="847" spans="1:38"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row>
    <row r="848" spans="1:38"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row>
    <row r="849" spans="1:38"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row>
    <row r="850" spans="1:38"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row>
    <row r="851" spans="1:38"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row>
    <row r="852" spans="1:38"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row>
    <row r="853" spans="1:38"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row>
    <row r="854" spans="1:38"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row>
    <row r="855" spans="1:38"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row>
    <row r="856" spans="1:38"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row>
    <row r="857" spans="1:38"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row>
    <row r="858" spans="1:38"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row>
    <row r="859" spans="1:38"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row>
    <row r="860" spans="1:38"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row>
    <row r="861" spans="1:38"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row>
    <row r="862" spans="1:38"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row>
    <row r="863" spans="1:38"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row>
    <row r="864" spans="1:38"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row>
    <row r="865" spans="1:38"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row>
    <row r="866" spans="1:38"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row>
    <row r="867" spans="1:38"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row>
    <row r="868" spans="1:38"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row>
    <row r="869" spans="1:38"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row>
    <row r="870" spans="1:38"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row>
    <row r="871" spans="1:38"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row>
    <row r="872" spans="1:38"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row>
    <row r="873" spans="1:38"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row>
    <row r="874" spans="1:38"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row>
    <row r="875" spans="1:38"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row>
    <row r="876" spans="1:38"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row>
    <row r="877" spans="1:38"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row>
    <row r="878" spans="1:38"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row>
    <row r="879" spans="1:38"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row>
    <row r="880" spans="1:38"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row>
    <row r="881" spans="1:38"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row>
    <row r="882" spans="1:38"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row>
    <row r="883" spans="1:38"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row>
    <row r="884" spans="1:38"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row>
    <row r="885" spans="1:38"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row>
    <row r="886" spans="1:38"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row>
    <row r="887" spans="1:38"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row>
    <row r="888" spans="1:38"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row>
    <row r="889" spans="1:38"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row>
    <row r="890" spans="1:38"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row>
    <row r="891" spans="1:38"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row>
    <row r="892" spans="1:38"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row>
    <row r="893" spans="1:38"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row>
    <row r="894" spans="1:38"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row>
    <row r="895" spans="1:38"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row>
    <row r="896" spans="1:38"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row>
    <row r="897" spans="1:38"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row>
    <row r="898" spans="1:38"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row>
    <row r="899" spans="1:38"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row>
    <row r="900" spans="1:38"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row>
    <row r="901" spans="1:38"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row>
    <row r="902" spans="1:38"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row>
    <row r="903" spans="1:38"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row>
    <row r="904" spans="1:38"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row>
    <row r="905" spans="1:38"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row>
    <row r="906" spans="1:38"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row>
    <row r="907" spans="1:38"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row>
    <row r="908" spans="1:38"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row>
    <row r="909" spans="1:38"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row>
    <row r="910" spans="1:38"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row>
    <row r="911" spans="1:38"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row>
    <row r="912" spans="1:38"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row>
    <row r="913" spans="1:38"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row>
    <row r="914" spans="1:38"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row>
    <row r="915" spans="1:38"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row>
    <row r="916" spans="1:38"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row>
    <row r="917" spans="1:38"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row>
    <row r="918" spans="1:38"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row>
    <row r="919" spans="1:38"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row>
    <row r="920" spans="1:38"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row>
    <row r="921" spans="1:38"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row>
    <row r="922" spans="1:38"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row>
    <row r="923" spans="1:38"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row>
    <row r="924" spans="1:38"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row>
    <row r="925" spans="1:38"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row>
    <row r="926" spans="1:38"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row>
    <row r="927" spans="1:38"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row>
    <row r="928" spans="1:38"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row>
    <row r="929" spans="1:38"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row>
    <row r="930" spans="1:38"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row>
    <row r="931" spans="1:38"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row>
    <row r="932" spans="1:38"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row>
    <row r="933" spans="1:38"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row>
    <row r="934" spans="1:38"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row>
    <row r="935" spans="1:38"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row>
    <row r="936" spans="1:38"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row>
    <row r="937" spans="1:38"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row>
    <row r="938" spans="1:38"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row>
    <row r="939" spans="1:38"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row>
    <row r="940" spans="1:38"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row>
    <row r="941" spans="1:38"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row>
    <row r="942" spans="1:38"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row>
    <row r="943" spans="1:38"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row>
    <row r="944" spans="1:38"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row>
    <row r="945" spans="1:38"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row>
    <row r="946" spans="1:38"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row>
    <row r="947" spans="1:38"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row>
    <row r="948" spans="1:38"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row>
    <row r="949" spans="1:38"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row>
    <row r="950" spans="1:38"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row>
    <row r="951" spans="1:38"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row>
    <row r="952" spans="1:38"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row>
    <row r="953" spans="1:38"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row>
    <row r="954" spans="1:38"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row>
    <row r="955" spans="1:38"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row>
    <row r="956" spans="1:38"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row>
    <row r="957" spans="1:38"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row>
    <row r="958" spans="1:38"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row>
    <row r="959" spans="1:38"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row>
    <row r="960" spans="1:38"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row>
    <row r="961" spans="1:38"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row>
    <row r="962" spans="1:38"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row>
    <row r="963" spans="1:38"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row>
    <row r="964" spans="1:38"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row>
    <row r="965" spans="1:38"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row>
    <row r="966" spans="1:38"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row>
    <row r="967" spans="1:38"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row>
    <row r="968" spans="1:38"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row>
    <row r="969" spans="1:38"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row>
    <row r="970" spans="1:38"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row>
    <row r="971" spans="1:38"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row>
    <row r="972" spans="1:38"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row>
    <row r="973" spans="1:38"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row>
    <row r="974" spans="1:38"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row>
    <row r="975" spans="1:38"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row>
    <row r="976" spans="1:38"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row>
    <row r="977" spans="1:38"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row>
    <row r="978" spans="1:38"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row>
    <row r="979" spans="1:38"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row>
    <row r="980" spans="1:38"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row>
    <row r="981" spans="1:38"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row>
    <row r="982" spans="1:38"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row>
    <row r="983" spans="1:38"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row>
    <row r="984" spans="1:38"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row>
    <row r="985" spans="1:38"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row>
    <row r="986" spans="1:38"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row>
    <row r="987" spans="1:38"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row>
    <row r="988" spans="1:38"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row>
    <row r="989" spans="1:38"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row>
    <row r="990" spans="1:38"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row>
    <row r="991" spans="1:38"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row>
    <row r="992" spans="1:38"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row>
    <row r="993" spans="1:38"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row>
    <row r="994" spans="1:38"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row>
    <row r="995" spans="1:38" ht="1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row>
  </sheetData>
  <mergeCells count="4">
    <mergeCell ref="G4:J4"/>
    <mergeCell ref="K4:L4"/>
    <mergeCell ref="N4:Q4"/>
    <mergeCell ref="R4:U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40625" defaultRowHeight="15" customHeight="1" x14ac:dyDescent="0.25"/>
  <cols>
    <col min="1" max="1" width="24.28515625" customWidth="1"/>
    <col min="2" max="2" width="23" customWidth="1"/>
    <col min="3" max="3" width="21.28515625" customWidth="1"/>
    <col min="4" max="13" width="10" customWidth="1"/>
    <col min="14" max="26" width="8.7109375" customWidth="1"/>
  </cols>
  <sheetData>
    <row r="1" spans="1:26" ht="36" customHeight="1" x14ac:dyDescent="0.55000000000000004">
      <c r="A1" s="1" t="s">
        <v>44</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35">
      <c r="A2" s="3"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2"/>
      <c r="B3" s="2"/>
      <c r="C3" s="2"/>
      <c r="D3" s="2"/>
      <c r="E3" s="2"/>
      <c r="F3" s="2"/>
      <c r="G3" s="2"/>
      <c r="H3" s="2"/>
      <c r="I3" s="2"/>
      <c r="J3" s="2"/>
      <c r="K3" s="2"/>
      <c r="L3" s="2"/>
      <c r="M3" s="2"/>
      <c r="N3" s="2"/>
      <c r="O3" s="2"/>
      <c r="P3" s="2"/>
      <c r="Q3" s="2"/>
      <c r="R3" s="2"/>
      <c r="S3" s="2"/>
      <c r="T3" s="2"/>
      <c r="U3" s="2"/>
      <c r="V3" s="2"/>
      <c r="W3" s="2"/>
      <c r="X3" s="2"/>
      <c r="Y3" s="2"/>
      <c r="Z3" s="2"/>
    </row>
    <row r="4" spans="1:26" x14ac:dyDescent="0.25">
      <c r="A4" s="13" t="s">
        <v>45</v>
      </c>
      <c r="B4" s="13" t="s">
        <v>46</v>
      </c>
      <c r="C4" s="13" t="s">
        <v>47</v>
      </c>
      <c r="D4" s="2"/>
      <c r="E4" s="2"/>
      <c r="F4" s="2"/>
      <c r="G4" s="2"/>
      <c r="H4" s="2"/>
      <c r="I4" s="2"/>
      <c r="J4" s="2"/>
      <c r="K4" s="2"/>
      <c r="L4" s="2"/>
      <c r="M4" s="2"/>
      <c r="N4" s="2"/>
      <c r="O4" s="2"/>
      <c r="P4" s="2"/>
      <c r="Q4" s="2"/>
      <c r="R4" s="2"/>
      <c r="S4" s="2"/>
      <c r="T4" s="2"/>
      <c r="U4" s="2"/>
      <c r="V4" s="2"/>
      <c r="W4" s="2"/>
      <c r="X4" s="2"/>
      <c r="Y4" s="2"/>
      <c r="Z4" s="2"/>
    </row>
    <row r="5" spans="1:26" ht="30" x14ac:dyDescent="0.25">
      <c r="A5" s="14" t="s">
        <v>12</v>
      </c>
      <c r="B5" s="14" t="s">
        <v>48</v>
      </c>
      <c r="C5" s="14">
        <v>0.1</v>
      </c>
      <c r="D5" s="2"/>
      <c r="E5" s="2"/>
      <c r="F5" s="2"/>
      <c r="G5" s="2"/>
      <c r="H5" s="2"/>
      <c r="I5" s="2"/>
      <c r="J5" s="2"/>
      <c r="K5" s="2"/>
      <c r="L5" s="2"/>
      <c r="M5" s="2"/>
      <c r="N5" s="2"/>
      <c r="O5" s="2"/>
      <c r="P5" s="2"/>
      <c r="Q5" s="2"/>
      <c r="R5" s="2"/>
      <c r="S5" s="2"/>
      <c r="T5" s="2"/>
      <c r="U5" s="2"/>
      <c r="V5" s="2"/>
      <c r="W5" s="2"/>
      <c r="X5" s="2"/>
      <c r="Y5" s="2"/>
      <c r="Z5" s="2"/>
    </row>
    <row r="6" spans="1:26" x14ac:dyDescent="0.25">
      <c r="A6" s="14"/>
      <c r="B6" s="14" t="s">
        <v>49</v>
      </c>
      <c r="C6" s="14">
        <v>0.8</v>
      </c>
      <c r="D6" s="2"/>
      <c r="E6" s="2"/>
      <c r="F6" s="2"/>
      <c r="G6" s="2"/>
      <c r="H6" s="2"/>
      <c r="I6" s="2"/>
      <c r="J6" s="2"/>
      <c r="K6" s="2"/>
      <c r="L6" s="2"/>
      <c r="M6" s="2"/>
      <c r="N6" s="2"/>
      <c r="O6" s="2"/>
      <c r="P6" s="2"/>
      <c r="Q6" s="2"/>
      <c r="R6" s="2"/>
      <c r="S6" s="2"/>
      <c r="T6" s="2"/>
      <c r="U6" s="2"/>
      <c r="V6" s="2"/>
      <c r="W6" s="2"/>
      <c r="X6" s="2"/>
      <c r="Y6" s="2"/>
      <c r="Z6" s="2"/>
    </row>
    <row r="7" spans="1:26" x14ac:dyDescent="0.25">
      <c r="A7" s="14"/>
      <c r="B7" s="14" t="s">
        <v>50</v>
      </c>
      <c r="C7" s="14">
        <v>0</v>
      </c>
      <c r="D7" s="2"/>
      <c r="E7" s="2"/>
      <c r="F7" s="2"/>
      <c r="G7" s="2"/>
      <c r="H7" s="2"/>
      <c r="I7" s="2"/>
      <c r="J7" s="2"/>
      <c r="K7" s="2"/>
      <c r="L7" s="2"/>
      <c r="M7" s="2"/>
      <c r="N7" s="2"/>
      <c r="O7" s="2"/>
      <c r="P7" s="2"/>
      <c r="Q7" s="2"/>
      <c r="R7" s="2"/>
      <c r="S7" s="2"/>
      <c r="T7" s="2"/>
      <c r="U7" s="2"/>
      <c r="V7" s="2"/>
      <c r="W7" s="2"/>
      <c r="X7" s="2"/>
      <c r="Y7" s="2"/>
      <c r="Z7" s="2"/>
    </row>
    <row r="8" spans="1:26" x14ac:dyDescent="0.25">
      <c r="A8" s="14"/>
      <c r="B8" s="14" t="s">
        <v>51</v>
      </c>
      <c r="C8" s="14">
        <v>0.1</v>
      </c>
      <c r="D8" s="2"/>
      <c r="E8" s="2"/>
      <c r="F8" s="2"/>
      <c r="G8" s="2"/>
      <c r="H8" s="2"/>
      <c r="I8" s="2"/>
      <c r="J8" s="2"/>
      <c r="K8" s="2"/>
      <c r="L8" s="2"/>
      <c r="M8" s="2"/>
      <c r="N8" s="2"/>
      <c r="O8" s="2"/>
      <c r="P8" s="2"/>
      <c r="Q8" s="2"/>
      <c r="R8" s="2"/>
      <c r="S8" s="2"/>
      <c r="T8" s="2"/>
      <c r="U8" s="2"/>
      <c r="V8" s="2"/>
      <c r="W8" s="2"/>
      <c r="X8" s="2"/>
      <c r="Y8" s="2"/>
      <c r="Z8" s="2"/>
    </row>
    <row r="9" spans="1:26" x14ac:dyDescent="0.25">
      <c r="A9" s="14" t="s">
        <v>13</v>
      </c>
      <c r="B9" s="14" t="s">
        <v>52</v>
      </c>
      <c r="C9" s="14">
        <v>0</v>
      </c>
      <c r="D9" s="2"/>
      <c r="E9" s="2"/>
      <c r="F9" s="2"/>
      <c r="G9" s="2"/>
      <c r="H9" s="2"/>
      <c r="I9" s="2"/>
      <c r="J9" s="2"/>
      <c r="K9" s="2"/>
      <c r="L9" s="2"/>
      <c r="M9" s="2"/>
      <c r="N9" s="2"/>
      <c r="O9" s="2"/>
      <c r="P9" s="2"/>
      <c r="Q9" s="2"/>
      <c r="R9" s="2"/>
      <c r="S9" s="2"/>
      <c r="T9" s="2"/>
      <c r="U9" s="2"/>
      <c r="V9" s="2"/>
      <c r="W9" s="2"/>
      <c r="X9" s="2"/>
      <c r="Y9" s="2"/>
      <c r="Z9" s="2"/>
    </row>
    <row r="10" spans="1:26" x14ac:dyDescent="0.25">
      <c r="A10" s="14"/>
      <c r="B10" s="14" t="s">
        <v>53</v>
      </c>
      <c r="C10" s="14">
        <v>0.4</v>
      </c>
      <c r="D10" s="2"/>
      <c r="E10" s="2"/>
      <c r="F10" s="2"/>
      <c r="G10" s="2"/>
      <c r="H10" s="2"/>
      <c r="I10" s="2"/>
      <c r="J10" s="2"/>
      <c r="K10" s="2"/>
      <c r="L10" s="2"/>
      <c r="M10" s="2"/>
      <c r="N10" s="2"/>
      <c r="O10" s="2"/>
      <c r="P10" s="2"/>
      <c r="Q10" s="2"/>
      <c r="R10" s="2"/>
      <c r="S10" s="2"/>
      <c r="T10" s="2"/>
      <c r="U10" s="2"/>
      <c r="V10" s="2"/>
      <c r="W10" s="2"/>
      <c r="X10" s="2"/>
      <c r="Y10" s="2"/>
      <c r="Z10" s="2"/>
    </row>
    <row r="11" spans="1:26" x14ac:dyDescent="0.25">
      <c r="A11" s="14"/>
      <c r="B11" s="14" t="s">
        <v>54</v>
      </c>
      <c r="C11" s="14">
        <v>0.7</v>
      </c>
      <c r="D11" s="2"/>
      <c r="E11" s="2"/>
      <c r="F11" s="2"/>
      <c r="G11" s="2"/>
      <c r="H11" s="2"/>
      <c r="I11" s="2"/>
      <c r="J11" s="2"/>
      <c r="K11" s="2"/>
      <c r="L11" s="2"/>
      <c r="M11" s="2"/>
      <c r="N11" s="2"/>
      <c r="O11" s="2"/>
      <c r="P11" s="2"/>
      <c r="Q11" s="2"/>
      <c r="R11" s="2"/>
      <c r="S11" s="2"/>
      <c r="T11" s="2"/>
      <c r="U11" s="2"/>
      <c r="V11" s="2"/>
      <c r="W11" s="2"/>
      <c r="X11" s="2"/>
      <c r="Y11" s="2"/>
      <c r="Z11" s="2"/>
    </row>
    <row r="12" spans="1:26"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3" workbookViewId="0">
      <selection activeCell="B22" sqref="B22"/>
    </sheetView>
  </sheetViews>
  <sheetFormatPr baseColWidth="10" defaultColWidth="15.140625" defaultRowHeight="15" customHeight="1" x14ac:dyDescent="0.25"/>
  <cols>
    <col min="1" max="1" width="24.28515625" customWidth="1"/>
    <col min="2" max="2" width="59" customWidth="1"/>
    <col min="3" max="12" width="10" customWidth="1"/>
    <col min="13" max="26" width="8.7109375" customWidth="1"/>
  </cols>
  <sheetData>
    <row r="1" spans="1:26" ht="36" customHeight="1" x14ac:dyDescent="0.55000000000000004">
      <c r="A1" s="1" t="s">
        <v>55</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35">
      <c r="A2" s="3"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2"/>
      <c r="B3" s="2"/>
      <c r="C3" s="2"/>
      <c r="D3" s="2"/>
      <c r="E3" s="2"/>
      <c r="F3" s="2"/>
      <c r="G3" s="2"/>
      <c r="H3" s="2"/>
      <c r="I3" s="2"/>
      <c r="J3" s="2"/>
      <c r="K3" s="2"/>
      <c r="L3" s="2"/>
      <c r="M3" s="2"/>
      <c r="N3" s="2"/>
      <c r="O3" s="2"/>
      <c r="P3" s="2"/>
      <c r="Q3" s="2"/>
      <c r="R3" s="2"/>
      <c r="S3" s="2"/>
      <c r="T3" s="2"/>
      <c r="U3" s="2"/>
      <c r="V3" s="2"/>
      <c r="W3" s="2"/>
      <c r="X3" s="2"/>
      <c r="Y3" s="2"/>
      <c r="Z3" s="2"/>
    </row>
    <row r="4" spans="1:26" x14ac:dyDescent="0.25">
      <c r="A4" s="13" t="s">
        <v>45</v>
      </c>
      <c r="B4" s="13" t="s">
        <v>56</v>
      </c>
      <c r="C4" s="2"/>
      <c r="D4" s="2"/>
      <c r="E4" s="2"/>
      <c r="F4" s="2"/>
      <c r="G4" s="2"/>
      <c r="H4" s="2"/>
      <c r="I4" s="2"/>
      <c r="J4" s="2"/>
      <c r="K4" s="2"/>
      <c r="L4" s="2"/>
      <c r="M4" s="2"/>
      <c r="N4" s="2"/>
      <c r="O4" s="2"/>
      <c r="P4" s="2"/>
      <c r="Q4" s="2"/>
      <c r="R4" s="2"/>
      <c r="S4" s="2"/>
      <c r="T4" s="2"/>
      <c r="U4" s="2"/>
      <c r="V4" s="2"/>
      <c r="W4" s="2"/>
      <c r="X4" s="2"/>
      <c r="Y4" s="2"/>
      <c r="Z4" s="2"/>
    </row>
    <row r="5" spans="1:26" ht="30" customHeight="1" x14ac:dyDescent="0.25">
      <c r="A5" s="15" t="str">
        <f>'Registro de Riesgos'!A4</f>
        <v>Nro.</v>
      </c>
      <c r="B5" s="14" t="s">
        <v>57</v>
      </c>
      <c r="C5" s="2"/>
      <c r="D5" s="2"/>
      <c r="E5" s="2"/>
      <c r="F5" s="2"/>
      <c r="G5" s="2"/>
      <c r="H5" s="2"/>
      <c r="I5" s="2"/>
      <c r="J5" s="2"/>
      <c r="K5" s="2"/>
      <c r="L5" s="2"/>
      <c r="M5" s="2"/>
      <c r="N5" s="2"/>
      <c r="O5" s="2"/>
      <c r="P5" s="2"/>
      <c r="Q5" s="2"/>
      <c r="R5" s="2"/>
      <c r="S5" s="2"/>
      <c r="T5" s="2"/>
      <c r="U5" s="2"/>
      <c r="V5" s="2"/>
      <c r="W5" s="2"/>
      <c r="X5" s="2"/>
      <c r="Y5" s="2"/>
      <c r="Z5" s="2"/>
    </row>
    <row r="6" spans="1:26" ht="30" customHeight="1" x14ac:dyDescent="0.25">
      <c r="A6" s="15" t="str">
        <f>'Registro de Riesgos'!B4</f>
        <v>Descripción del problema</v>
      </c>
      <c r="B6" s="14" t="s">
        <v>58</v>
      </c>
      <c r="C6" s="2"/>
      <c r="D6" s="2"/>
      <c r="E6" s="2"/>
      <c r="F6" s="2"/>
      <c r="G6" s="2"/>
      <c r="H6" s="2"/>
      <c r="I6" s="2"/>
      <c r="J6" s="2"/>
      <c r="K6" s="2"/>
      <c r="L6" s="2"/>
      <c r="M6" s="2"/>
      <c r="N6" s="2"/>
      <c r="O6" s="2"/>
      <c r="P6" s="2"/>
      <c r="Q6" s="2"/>
      <c r="R6" s="2"/>
      <c r="S6" s="2"/>
      <c r="T6" s="2"/>
      <c r="U6" s="2"/>
      <c r="V6" s="2"/>
      <c r="W6" s="2"/>
      <c r="X6" s="2"/>
      <c r="Y6" s="2"/>
      <c r="Z6" s="2"/>
    </row>
    <row r="7" spans="1:26" ht="60" customHeight="1" x14ac:dyDescent="0.25">
      <c r="A7" s="15" t="str">
        <f>'Registro de Riesgos'!C4</f>
        <v>Riesgo</v>
      </c>
      <c r="B7" s="14" t="s">
        <v>59</v>
      </c>
      <c r="C7" s="2"/>
      <c r="D7" s="2"/>
      <c r="E7" s="2"/>
      <c r="F7" s="2"/>
      <c r="G7" s="2"/>
      <c r="H7" s="2"/>
      <c r="I7" s="2"/>
      <c r="J7" s="2"/>
      <c r="K7" s="2"/>
      <c r="L7" s="2"/>
      <c r="M7" s="2"/>
      <c r="N7" s="2"/>
      <c r="O7" s="2"/>
      <c r="P7" s="2"/>
      <c r="Q7" s="2"/>
      <c r="R7" s="2"/>
      <c r="S7" s="2"/>
      <c r="T7" s="2"/>
      <c r="U7" s="2"/>
      <c r="V7" s="2"/>
      <c r="W7" s="2"/>
      <c r="X7" s="2"/>
      <c r="Y7" s="2"/>
      <c r="Z7" s="2"/>
    </row>
    <row r="8" spans="1:26" ht="75" customHeight="1" x14ac:dyDescent="0.25">
      <c r="A8" s="15" t="str">
        <f>'Registro de Riesgos'!D4</f>
        <v>Causas Raíz</v>
      </c>
      <c r="B8" s="14" t="s">
        <v>60</v>
      </c>
      <c r="C8" s="2"/>
      <c r="D8" s="2"/>
      <c r="E8" s="2"/>
      <c r="F8" s="2"/>
      <c r="G8" s="2"/>
      <c r="H8" s="2"/>
      <c r="I8" s="2"/>
      <c r="J8" s="2"/>
      <c r="K8" s="2"/>
      <c r="L8" s="2"/>
      <c r="M8" s="2"/>
      <c r="N8" s="2"/>
      <c r="O8" s="2"/>
      <c r="P8" s="2"/>
      <c r="Q8" s="2"/>
      <c r="R8" s="2"/>
      <c r="S8" s="2"/>
      <c r="T8" s="2"/>
      <c r="U8" s="2"/>
      <c r="V8" s="2"/>
      <c r="W8" s="2"/>
      <c r="X8" s="2"/>
      <c r="Y8" s="2"/>
      <c r="Z8" s="2"/>
    </row>
    <row r="9" spans="1:26" ht="60" customHeight="1" x14ac:dyDescent="0.25">
      <c r="A9" s="15" t="str">
        <f>'Registro de Riesgos'!E4</f>
        <v>Fecha de Identificación</v>
      </c>
      <c r="B9" s="14" t="s">
        <v>61</v>
      </c>
      <c r="C9" s="2"/>
      <c r="D9" s="2"/>
      <c r="E9" s="2"/>
      <c r="F9" s="2"/>
      <c r="G9" s="2"/>
      <c r="H9" s="2"/>
      <c r="I9" s="2"/>
      <c r="J9" s="2"/>
      <c r="K9" s="2"/>
      <c r="L9" s="2"/>
      <c r="M9" s="2"/>
      <c r="N9" s="2"/>
      <c r="O9" s="2"/>
      <c r="P9" s="2"/>
      <c r="Q9" s="2"/>
      <c r="R9" s="2"/>
      <c r="S9" s="2"/>
      <c r="T9" s="2"/>
      <c r="U9" s="2"/>
      <c r="V9" s="2"/>
      <c r="W9" s="2"/>
      <c r="X9" s="2"/>
      <c r="Y9" s="2"/>
      <c r="Z9" s="2"/>
    </row>
    <row r="10" spans="1:26" ht="30" customHeight="1" x14ac:dyDescent="0.25">
      <c r="A10" s="14" t="e">
        <f>#REF!</f>
        <v>#REF!</v>
      </c>
      <c r="B10" s="14" t="s">
        <v>62</v>
      </c>
      <c r="C10" s="2"/>
      <c r="D10" s="2"/>
      <c r="E10" s="2"/>
      <c r="F10" s="2"/>
      <c r="G10" s="2"/>
      <c r="H10" s="2"/>
      <c r="I10" s="2"/>
      <c r="J10" s="2"/>
      <c r="K10" s="2"/>
      <c r="L10" s="2"/>
      <c r="M10" s="2"/>
      <c r="N10" s="2"/>
      <c r="O10" s="2"/>
      <c r="P10" s="2"/>
      <c r="Q10" s="2"/>
      <c r="R10" s="2"/>
      <c r="S10" s="2"/>
      <c r="T10" s="2"/>
      <c r="U10" s="2"/>
      <c r="V10" s="2"/>
      <c r="W10" s="2"/>
      <c r="X10" s="2"/>
      <c r="Y10" s="2"/>
      <c r="Z10" s="2"/>
    </row>
    <row r="11" spans="1:26" ht="60" customHeight="1" x14ac:dyDescent="0.25">
      <c r="A11" s="15" t="str">
        <f>'Registro de Riesgos'!F4</f>
        <v>Categoría de Riesgo</v>
      </c>
      <c r="B11" s="14" t="s">
        <v>63</v>
      </c>
      <c r="C11" s="2"/>
      <c r="D11" s="2"/>
      <c r="E11" s="2"/>
      <c r="F11" s="2"/>
      <c r="G11" s="2"/>
      <c r="H11" s="2"/>
      <c r="I11" s="2"/>
      <c r="J11" s="2"/>
      <c r="K11" s="2"/>
      <c r="L11" s="2"/>
      <c r="M11" s="2"/>
      <c r="N11" s="2"/>
      <c r="O11" s="2"/>
      <c r="P11" s="2"/>
      <c r="Q11" s="2"/>
      <c r="R11" s="2"/>
      <c r="S11" s="2"/>
      <c r="T11" s="2"/>
      <c r="U11" s="2"/>
      <c r="V11" s="2"/>
      <c r="W11" s="2"/>
      <c r="X11" s="2"/>
      <c r="Y11" s="2"/>
      <c r="Z11" s="2"/>
    </row>
    <row r="12" spans="1:26" ht="60" customHeight="1" x14ac:dyDescent="0.25">
      <c r="A12" s="14" t="s">
        <v>7</v>
      </c>
      <c r="B12" s="14" t="s">
        <v>64</v>
      </c>
      <c r="C12" s="2"/>
      <c r="D12" s="2"/>
      <c r="E12" s="2"/>
      <c r="F12" s="2"/>
      <c r="G12" s="2"/>
      <c r="H12" s="2"/>
      <c r="I12" s="2"/>
      <c r="J12" s="2"/>
      <c r="K12" s="2"/>
      <c r="L12" s="2"/>
      <c r="M12" s="2"/>
      <c r="N12" s="2"/>
      <c r="O12" s="2"/>
      <c r="P12" s="2"/>
      <c r="Q12" s="2"/>
      <c r="R12" s="2"/>
      <c r="S12" s="2"/>
      <c r="T12" s="2"/>
      <c r="U12" s="2"/>
      <c r="V12" s="2"/>
      <c r="W12" s="2"/>
      <c r="X12" s="2"/>
      <c r="Y12" s="2"/>
      <c r="Z12" s="2"/>
    </row>
    <row r="13" spans="1:26" ht="75" customHeight="1" x14ac:dyDescent="0.25">
      <c r="A13" s="14" t="s">
        <v>8</v>
      </c>
      <c r="B13" s="14" t="s">
        <v>65</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x14ac:dyDescent="0.25">
      <c r="A14" s="15" t="str">
        <f>'Registro de Riesgos'!M4</f>
        <v>Probabilidad</v>
      </c>
      <c r="B14" s="14" t="s">
        <v>66</v>
      </c>
      <c r="C14" s="2"/>
      <c r="D14" s="2"/>
      <c r="E14" s="2"/>
      <c r="F14" s="2"/>
      <c r="G14" s="2"/>
      <c r="H14" s="2"/>
      <c r="I14" s="2"/>
      <c r="J14" s="2"/>
      <c r="K14" s="2"/>
      <c r="L14" s="2"/>
      <c r="M14" s="2"/>
      <c r="N14" s="2"/>
      <c r="O14" s="2"/>
      <c r="P14" s="2"/>
      <c r="Q14" s="2"/>
      <c r="R14" s="2"/>
      <c r="S14" s="2"/>
      <c r="T14" s="2"/>
      <c r="U14" s="2"/>
      <c r="V14" s="2"/>
      <c r="W14" s="2"/>
      <c r="X14" s="2"/>
      <c r="Y14" s="2"/>
      <c r="Z14" s="2"/>
    </row>
    <row r="15" spans="1:26" ht="75" customHeight="1" x14ac:dyDescent="0.25">
      <c r="A15" s="15" t="str">
        <f>'Registro de Riesgos'!N4</f>
        <v>Valoración de Impacto</v>
      </c>
      <c r="B15" s="14" t="s">
        <v>67</v>
      </c>
      <c r="C15" s="2"/>
      <c r="D15" s="2"/>
      <c r="E15" s="2"/>
      <c r="F15" s="2"/>
      <c r="G15" s="2"/>
      <c r="H15" s="2"/>
      <c r="I15" s="2"/>
      <c r="J15" s="2"/>
      <c r="K15" s="2"/>
      <c r="L15" s="2"/>
      <c r="M15" s="2"/>
      <c r="N15" s="2"/>
      <c r="O15" s="2"/>
      <c r="P15" s="2"/>
      <c r="Q15" s="2"/>
      <c r="R15" s="2"/>
      <c r="S15" s="2"/>
      <c r="T15" s="2"/>
      <c r="U15" s="2"/>
      <c r="V15" s="2"/>
      <c r="W15" s="2"/>
      <c r="X15" s="2"/>
      <c r="Y15" s="2"/>
      <c r="Z15" s="2"/>
    </row>
    <row r="16" spans="1:26" ht="105" customHeight="1" x14ac:dyDescent="0.25">
      <c r="A16" s="14" t="s">
        <v>11</v>
      </c>
      <c r="B16" s="14" t="s">
        <v>68</v>
      </c>
      <c r="C16" s="2"/>
      <c r="D16" s="2"/>
      <c r="E16" s="2"/>
      <c r="F16" s="2"/>
      <c r="G16" s="2"/>
      <c r="H16" s="2"/>
      <c r="I16" s="2"/>
      <c r="J16" s="2"/>
      <c r="K16" s="2"/>
      <c r="L16" s="2"/>
      <c r="M16" s="2"/>
      <c r="N16" s="2"/>
      <c r="O16" s="2"/>
      <c r="P16" s="2"/>
      <c r="Q16" s="2"/>
      <c r="R16" s="2"/>
      <c r="S16" s="2"/>
      <c r="T16" s="2"/>
      <c r="U16" s="2"/>
      <c r="V16" s="2"/>
      <c r="W16" s="2"/>
      <c r="X16" s="2"/>
      <c r="Y16" s="2"/>
      <c r="Z16" s="2"/>
    </row>
    <row r="17" spans="1:26" ht="120" customHeight="1" x14ac:dyDescent="0.25">
      <c r="A17" s="14" t="s">
        <v>12</v>
      </c>
      <c r="B17" s="14" t="s">
        <v>69</v>
      </c>
      <c r="C17" s="2"/>
      <c r="D17" s="2"/>
      <c r="E17" s="2"/>
      <c r="F17" s="2"/>
      <c r="G17" s="2"/>
      <c r="H17" s="2"/>
      <c r="I17" s="2"/>
      <c r="J17" s="2"/>
      <c r="K17" s="2"/>
      <c r="L17" s="2"/>
      <c r="M17" s="2"/>
      <c r="N17" s="2"/>
      <c r="O17" s="2"/>
      <c r="P17" s="2"/>
      <c r="Q17" s="2"/>
      <c r="R17" s="2"/>
      <c r="S17" s="2"/>
      <c r="T17" s="2"/>
      <c r="U17" s="2"/>
      <c r="V17" s="2"/>
      <c r="W17" s="2"/>
      <c r="X17" s="2"/>
      <c r="Y17" s="2"/>
      <c r="Z17" s="2"/>
    </row>
    <row r="18" spans="1:26" ht="90" customHeight="1" x14ac:dyDescent="0.25">
      <c r="A18" s="15" t="str">
        <f>'Registro de Riesgos'!W4</f>
        <v>Prioridad</v>
      </c>
      <c r="B18" s="14" t="s">
        <v>70</v>
      </c>
      <c r="C18" s="2"/>
      <c r="D18" s="2"/>
      <c r="E18" s="2"/>
      <c r="F18" s="2"/>
      <c r="G18" s="2"/>
      <c r="H18" s="2"/>
      <c r="I18" s="2"/>
      <c r="J18" s="2"/>
      <c r="K18" s="2"/>
      <c r="L18" s="2"/>
      <c r="M18" s="2"/>
      <c r="N18" s="2"/>
      <c r="O18" s="2"/>
      <c r="P18" s="2"/>
      <c r="Q18" s="2"/>
      <c r="R18" s="2"/>
      <c r="S18" s="2"/>
      <c r="T18" s="2"/>
      <c r="U18" s="2"/>
      <c r="V18" s="2"/>
      <c r="W18" s="2"/>
      <c r="X18" s="2"/>
      <c r="Y18" s="2"/>
      <c r="Z18" s="2"/>
    </row>
    <row r="19" spans="1:26" ht="45" customHeight="1" x14ac:dyDescent="0.25">
      <c r="A19" s="14" t="s">
        <v>14</v>
      </c>
      <c r="B19" s="14" t="s">
        <v>71</v>
      </c>
      <c r="C19" s="2"/>
      <c r="D19" s="2"/>
      <c r="E19" s="2"/>
      <c r="F19" s="2"/>
      <c r="G19" s="2"/>
      <c r="H19" s="2"/>
      <c r="I19" s="2"/>
      <c r="J19" s="2"/>
      <c r="K19" s="2"/>
      <c r="L19" s="2"/>
      <c r="M19" s="2"/>
      <c r="N19" s="2"/>
      <c r="O19" s="2"/>
      <c r="P19" s="2"/>
      <c r="Q19" s="2"/>
      <c r="R19" s="2"/>
      <c r="S19" s="2"/>
      <c r="T19" s="2"/>
      <c r="U19" s="2"/>
      <c r="V19" s="2"/>
      <c r="W19" s="2"/>
      <c r="X19" s="2"/>
      <c r="Y19" s="2"/>
      <c r="Z19" s="2"/>
    </row>
    <row r="20" spans="1:26" ht="75" customHeight="1" x14ac:dyDescent="0.25">
      <c r="A20" s="15" t="str">
        <f>'Registro de Riesgos'!Y4</f>
        <v>Responsable</v>
      </c>
      <c r="B20" s="14" t="s">
        <v>72</v>
      </c>
      <c r="C20" s="2"/>
      <c r="D20" s="2"/>
      <c r="E20" s="2"/>
      <c r="F20" s="2"/>
      <c r="G20" s="2"/>
      <c r="H20" s="2"/>
      <c r="I20" s="2"/>
      <c r="J20" s="2"/>
      <c r="K20" s="2"/>
      <c r="L20" s="2"/>
      <c r="M20" s="2"/>
      <c r="N20" s="2"/>
      <c r="O20" s="2"/>
      <c r="P20" s="2"/>
      <c r="Q20" s="2"/>
      <c r="R20" s="2"/>
      <c r="S20" s="2"/>
      <c r="T20" s="2"/>
      <c r="U20" s="2"/>
      <c r="V20" s="2"/>
      <c r="W20" s="2"/>
      <c r="X20" s="2"/>
      <c r="Y20" s="2"/>
      <c r="Z20" s="2"/>
    </row>
    <row r="21" spans="1:26" ht="120" customHeight="1" x14ac:dyDescent="0.25">
      <c r="A21" s="15" t="str">
        <f>'Registro de Riesgos'!Z4</f>
        <v>Plan de Respuesta predeterminado</v>
      </c>
      <c r="B21" s="14" t="s">
        <v>73</v>
      </c>
      <c r="C21" s="2"/>
      <c r="D21" s="2"/>
      <c r="E21" s="2"/>
      <c r="F21" s="2"/>
      <c r="G21" s="2"/>
      <c r="H21" s="2"/>
      <c r="I21" s="2"/>
      <c r="J21" s="2"/>
      <c r="K21" s="2"/>
      <c r="L21" s="2"/>
      <c r="M21" s="2"/>
      <c r="N21" s="2"/>
      <c r="O21" s="2"/>
      <c r="P21" s="2"/>
      <c r="Q21" s="2"/>
      <c r="R21" s="2"/>
      <c r="S21" s="2"/>
      <c r="T21" s="2"/>
      <c r="U21" s="2"/>
      <c r="V21" s="2"/>
      <c r="W21" s="2"/>
      <c r="X21" s="2"/>
      <c r="Y21" s="2"/>
      <c r="Z21" s="2"/>
    </row>
    <row r="22" spans="1:26" ht="60" customHeight="1" x14ac:dyDescent="0.25">
      <c r="A22" s="15" t="str">
        <f>'Registro de Riesgos'!AA4</f>
        <v>Estrategia de Respuesta adaptada</v>
      </c>
      <c r="B22" s="14" t="s">
        <v>74</v>
      </c>
      <c r="C22" s="2"/>
      <c r="D22" s="2"/>
      <c r="E22" s="2"/>
      <c r="F22" s="2"/>
      <c r="G22" s="2"/>
      <c r="H22" s="2"/>
      <c r="I22" s="2"/>
      <c r="J22" s="2"/>
      <c r="K22" s="2"/>
      <c r="L22" s="2"/>
      <c r="M22" s="2"/>
      <c r="N22" s="2"/>
      <c r="O22" s="2"/>
      <c r="P22" s="2"/>
      <c r="Q22" s="2"/>
      <c r="R22" s="2"/>
      <c r="S22" s="2"/>
      <c r="T22" s="2"/>
      <c r="U22" s="2"/>
      <c r="V22" s="2"/>
      <c r="W22" s="2"/>
      <c r="X22" s="2"/>
      <c r="Y22" s="2"/>
      <c r="Z22" s="2"/>
    </row>
    <row r="23" spans="1:26" ht="120" customHeight="1" x14ac:dyDescent="0.25">
      <c r="A23" s="15" t="str">
        <f>'Registro de Riesgos'!AD4</f>
        <v>Plan de Contingencia</v>
      </c>
      <c r="B23" s="14" t="s">
        <v>75</v>
      </c>
      <c r="C23" s="2"/>
      <c r="D23" s="2"/>
      <c r="E23" s="2"/>
      <c r="F23" s="2"/>
      <c r="G23" s="2"/>
      <c r="H23" s="2"/>
      <c r="I23" s="2"/>
      <c r="J23" s="2"/>
      <c r="K23" s="2"/>
      <c r="L23" s="2"/>
      <c r="M23" s="2"/>
      <c r="N23" s="2"/>
      <c r="O23" s="2"/>
      <c r="P23" s="2"/>
      <c r="Q23" s="2"/>
      <c r="R23" s="2"/>
      <c r="S23" s="2"/>
      <c r="T23" s="2"/>
      <c r="U23" s="2"/>
      <c r="V23" s="2"/>
      <c r="W23" s="2"/>
      <c r="X23" s="2"/>
      <c r="Y23" s="2"/>
      <c r="Z23" s="2"/>
    </row>
    <row r="24" spans="1:26" ht="90" customHeight="1" x14ac:dyDescent="0.25">
      <c r="A24" s="14" t="s">
        <v>18</v>
      </c>
      <c r="B24" s="14" t="s">
        <v>76</v>
      </c>
      <c r="C24" s="2"/>
      <c r="D24" s="2"/>
      <c r="E24" s="2"/>
      <c r="F24" s="2"/>
      <c r="G24" s="2"/>
      <c r="H24" s="2"/>
      <c r="I24" s="2"/>
      <c r="J24" s="2"/>
      <c r="K24" s="2"/>
      <c r="L24" s="2"/>
      <c r="M24" s="2"/>
      <c r="N24" s="2"/>
      <c r="O24" s="2"/>
      <c r="P24" s="2"/>
      <c r="Q24" s="2"/>
      <c r="R24" s="2"/>
      <c r="S24" s="2"/>
      <c r="T24" s="2"/>
      <c r="U24" s="2"/>
      <c r="V24" s="2"/>
      <c r="W24" s="2"/>
      <c r="X24" s="2"/>
      <c r="Y24" s="2"/>
      <c r="Z24" s="2"/>
    </row>
    <row r="25" spans="1:26" ht="45" customHeight="1" x14ac:dyDescent="0.25">
      <c r="A25" s="15" t="str">
        <f>'Registro de Riesgos'!AE4</f>
        <v>¿Riesgo Activado?</v>
      </c>
      <c r="B25" s="14" t="s">
        <v>77</v>
      </c>
      <c r="C25" s="2"/>
      <c r="D25" s="2"/>
      <c r="E25" s="2"/>
      <c r="F25" s="2"/>
      <c r="G25" s="2"/>
      <c r="H25" s="2"/>
      <c r="I25" s="2"/>
      <c r="J25" s="2"/>
      <c r="K25" s="2"/>
      <c r="L25" s="2"/>
      <c r="M25" s="2"/>
      <c r="N25" s="2"/>
      <c r="O25" s="2"/>
      <c r="P25" s="2"/>
      <c r="Q25" s="2"/>
      <c r="R25" s="2"/>
      <c r="S25" s="2"/>
      <c r="T25" s="2"/>
      <c r="U25" s="2"/>
      <c r="V25" s="2"/>
      <c r="W25" s="2"/>
      <c r="X25" s="2"/>
      <c r="Y25" s="2"/>
      <c r="Z25" s="2"/>
    </row>
    <row r="26" spans="1:26" ht="60" customHeight="1" x14ac:dyDescent="0.25">
      <c r="A26" s="15" t="str">
        <f>'Registro de Riesgos'!AF4</f>
        <v>Fecha de Activación</v>
      </c>
      <c r="B26" s="14" t="s">
        <v>78</v>
      </c>
      <c r="C26" s="2"/>
      <c r="D26" s="2"/>
      <c r="E26" s="2"/>
      <c r="F26" s="2"/>
      <c r="G26" s="2"/>
      <c r="H26" s="2"/>
      <c r="I26" s="2"/>
      <c r="J26" s="2"/>
      <c r="K26" s="2"/>
      <c r="L26" s="2"/>
      <c r="M26" s="2"/>
      <c r="N26" s="2"/>
      <c r="O26" s="2"/>
      <c r="P26" s="2"/>
      <c r="Q26" s="2"/>
      <c r="R26" s="2"/>
      <c r="S26" s="2"/>
      <c r="T26" s="2"/>
      <c r="U26" s="2"/>
      <c r="V26" s="2"/>
      <c r="W26" s="2"/>
      <c r="X26" s="2"/>
      <c r="Y26" s="2"/>
      <c r="Z26" s="2"/>
    </row>
    <row r="27" spans="1:26"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Registro de Riesgos</vt:lpstr>
      <vt:lpstr>Parámetros</vt:lpstr>
      <vt:lpstr>Instructivo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 del Mar</dc:creator>
  <cp:lastModifiedBy>Vina del Mar</cp:lastModifiedBy>
  <dcterms:created xsi:type="dcterms:W3CDTF">2016-08-19T22:13:25Z</dcterms:created>
  <dcterms:modified xsi:type="dcterms:W3CDTF">2016-08-30T22:09:30Z</dcterms:modified>
</cp:coreProperties>
</file>