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10"/>
  </bookViews>
  <sheets>
    <sheet name="Registro de Riesgos" sheetId="1" r:id="rId1"/>
    <sheet name="Parámetros" sheetId="2" r:id="rId2"/>
    <sheet name="Instructivo" sheetId="3" r:id="rId3"/>
  </sheets>
  <calcPr calcId="144525"/>
</workbook>
</file>

<file path=xl/calcChain.xml><?xml version="1.0" encoding="utf-8"?>
<calcChain xmlns="http://schemas.openxmlformats.org/spreadsheetml/2006/main">
  <c r="T13" i="1" l="1"/>
  <c r="R13" i="1"/>
  <c r="V13" i="1" l="1"/>
  <c r="W13" i="1" s="1"/>
  <c r="V6" i="1"/>
  <c r="W6" i="1" s="1"/>
  <c r="R7" i="1"/>
  <c r="U7" i="1"/>
  <c r="R8" i="1"/>
  <c r="U8" i="1"/>
  <c r="R9" i="1"/>
  <c r="R10" i="1"/>
  <c r="U10" i="1"/>
  <c r="R12" i="1"/>
  <c r="T12" i="1"/>
  <c r="V8" i="1" l="1"/>
  <c r="W8" i="1" s="1"/>
  <c r="V10" i="1"/>
  <c r="W10" i="1" s="1"/>
  <c r="V9" i="1"/>
  <c r="W9" i="1" s="1"/>
  <c r="V12" i="1"/>
  <c r="W12" i="1" s="1"/>
  <c r="V7" i="1"/>
  <c r="W7" i="1" s="1"/>
  <c r="A26" i="3"/>
  <c r="A25" i="3"/>
  <c r="A23" i="3"/>
  <c r="A22" i="3"/>
  <c r="A21" i="3"/>
  <c r="A20" i="3"/>
  <c r="A18" i="3"/>
  <c r="A15" i="3"/>
  <c r="A14" i="3"/>
  <c r="A11" i="3"/>
  <c r="A10" i="3"/>
  <c r="A9" i="3"/>
  <c r="A8" i="3"/>
  <c r="A7" i="3"/>
  <c r="A6" i="3"/>
  <c r="A5" i="3"/>
</calcChain>
</file>

<file path=xl/sharedStrings.xml><?xml version="1.0" encoding="utf-8"?>
<sst xmlns="http://schemas.openxmlformats.org/spreadsheetml/2006/main" count="211" uniqueCount="131">
  <si>
    <t>Listado de Riesgos: Gestión de Riesgos en Proyectos</t>
  </si>
  <si>
    <t>Elaborado por: www.pmoinformatica.com</t>
  </si>
  <si>
    <t>Descripción del problema</t>
  </si>
  <si>
    <t>Riesgo</t>
  </si>
  <si>
    <t>Causas Raíz</t>
  </si>
  <si>
    <t>Fecha de Identificación</t>
  </si>
  <si>
    <t>Categoría de Riesgo</t>
  </si>
  <si>
    <t>Objetivo de proyecto afectado</t>
  </si>
  <si>
    <t>Tipo de Impacto</t>
  </si>
  <si>
    <t>Probabilidad</t>
  </si>
  <si>
    <t>Valoración de Impacto</t>
  </si>
  <si>
    <t>Probabilidad por Impacto</t>
  </si>
  <si>
    <t>Valoración Global del Riesgo</t>
  </si>
  <si>
    <t>Prioridad</t>
  </si>
  <si>
    <t>Dueño (Owner)</t>
  </si>
  <si>
    <t>Responsable</t>
  </si>
  <si>
    <t>Plan de Respuesta predeterminado</t>
  </si>
  <si>
    <t>Estrategia de Respuesta adaptada</t>
  </si>
  <si>
    <t>Riesgo Residual (Secundario)</t>
  </si>
  <si>
    <t>¿Riesgo Activado?</t>
  </si>
  <si>
    <t>Fecha de Activación</t>
  </si>
  <si>
    <t>Alcance</t>
  </si>
  <si>
    <t>Tiempo</t>
  </si>
  <si>
    <t>Costo</t>
  </si>
  <si>
    <t>Calidad</t>
  </si>
  <si>
    <t>Directo</t>
  </si>
  <si>
    <t>Indirecto</t>
  </si>
  <si>
    <t>Retraso en la planificacion general del proyecto</t>
  </si>
  <si>
    <t>Disconformidad del cliente</t>
  </si>
  <si>
    <t>Clientes</t>
  </si>
  <si>
    <t>X</t>
  </si>
  <si>
    <t>Jefe de proyecto</t>
  </si>
  <si>
    <t>Aceptar</t>
  </si>
  <si>
    <t>Retrazos en la planificacion</t>
  </si>
  <si>
    <t>Equipo de Proyecto</t>
  </si>
  <si>
    <t>Evitar</t>
  </si>
  <si>
    <t>Definir margen de tiempo en caso de algún retraso en el proyecto</t>
  </si>
  <si>
    <t>Trabajos no programados</t>
  </si>
  <si>
    <t>Errores en la planificacion</t>
  </si>
  <si>
    <t>Condiciones adversas extremas</t>
  </si>
  <si>
    <t>Pais sismico y con actividad volcanica</t>
  </si>
  <si>
    <t>Economico</t>
  </si>
  <si>
    <t>Mitigar</t>
  </si>
  <si>
    <t>Corroborar documentación de requisitos para evitar trabajos no programados</t>
  </si>
  <si>
    <t>Listado de Riesgos: Parámetros de Valoración Global y Prioridad</t>
  </si>
  <si>
    <t>Columna</t>
  </si>
  <si>
    <t>Parámetro</t>
  </si>
  <si>
    <t>Valor</t>
  </si>
  <si>
    <t>Ponderación Alcance</t>
  </si>
  <si>
    <t>Ponderación Tiempo</t>
  </si>
  <si>
    <t>Ponderación Costo</t>
  </si>
  <si>
    <t>Ponderación Calidad</t>
  </si>
  <si>
    <t>Umbral Prioridad Baja</t>
  </si>
  <si>
    <t>Umbral Prioridad Media</t>
  </si>
  <si>
    <t>Umbral Prioridad Alta</t>
  </si>
  <si>
    <t>Listado de Riesgos: Instructivo</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</si>
  <si>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</si>
  <si>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</si>
  <si>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</si>
  <si>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</si>
  <si>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</si>
  <si>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La Fecha (en formato dd/mm/aaaa) en que fue identificado el riesgo por primera vez en el proceso de Gestión de Riesgos. Los riesgos deben identificarse en las etapas de inicio y planeación, que debe ser antes que estos ocurran durante la ejecución.</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</si>
  <si>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</si>
  <si>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</si>
  <si>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marca con una X el objetivo de proyecto afectado entre las siguientes opciones: Alcance, Tiempo, Costo y Calidad. El efecto puede ser adverso si el riesgo es de tipo amenaza (según columna "Tipo") o puede ser positivo si se trata de un riesgo de tipo "Oportunidad".</t>
  </si>
  <si>
    <t>Se marca con una X si el evento de riesgo tiene impacto "Directo" o "Indirecto" sobre el objetivo de proyecto afectado. Impacto directo se refiere a cuando el efecto es inmediato y directamente vinculado con el evento, mientras que los efectos indirectos pueden manifestarse tardíamente o en otras áreas del proyecto.</t>
  </si>
  <si>
    <t>Se determina de forma cualitativa (con base en juicio experto) estableciendo un valor que va del 0 al 1 o de forma porcentual (0% si no existe probabilidad de ocurrencia a 100% si la probabilidad es máxima).</t>
  </si>
  <si>
    <t>Se valora el impacto del riesgo para cada uno de los siguientes objetivos de proyecto: Alcance, Tiempo, Costo y Calidad. Para cada uno se asigna un valor e una escala del 0 al 1, 0 siendo mínimo impacto y 1 máximo impacto. Este valor se asigna de forma cualitativa, con base en el juicio experto de los participantes en la evaluación de los riesgos.</t>
  </si>
  <si>
    <t>Utilizando matrices de probabilidad e impacto se determina la valoración probabilidad e impacto para cada objetivo de proyecto, es decir Alcance, Tiempo, Costo y Calidad. La Matriz de probabilidad e impacto no está incluida en otra plantilla. Una alternativa frente a la matriz de probabilidad e impacto es realizar la multiplicación de la probabilidad por el impacto en cada objetivo. En esta plantilla, la formula está registrada de esta forma.</t>
  </si>
  <si>
    <t>Se calcula a partir de las valoraciones de Probabilidad por Impacto de cada objetivo de Proyecto, aplicando una ponderación que se basa en que objetivo es más importante para cada proyecto. En esta plantilla, el cálculo de la valoración global posee una fórmula que puede parametrizarse en la hoja "Parámetros". Una vez valorados, puede ordenarse del mayor a menor para establecer las prioridades. Asimismo, puede establecerse un umbral para riesgos que no requerirán acción y registrarlos en la lista de observación.</t>
  </si>
  <si>
    <t>El nivel de prioridad puede asignarse a partir de la valoración global, utilizando umbrales para asignarles prioridad Alta, Media y Baja. Por ejemplo, riesgos con más de 0,4 de valoración podrían tener prioridad alta. En la plantilla el cálculo de la Prioridad esta asociado a una formula a partir de la valoración global, y los umbrales pueden ser configurados en la hoja "parámetros".</t>
  </si>
  <si>
    <t>Persona o grupo gerencial que es responsable de asegurar que la probabilidad de ocurrencia e impactos sean minimizados, si se trata de amenazas, o maximizados, si se trata de oportunidad.</t>
  </si>
  <si>
    <t>Persona o grupo gerencia que por lo general puede ser el mismo dueño (owner), sin embargo, el dueño puede delegar esta tarea en otro responsable. Por ejemplo si un ejecutivo (Vicepresidente) es el dueño de un riesgo, este puede delegar la responsabilidad en uno de sus grupos gerenciales.</t>
  </si>
  <si>
    <t>Esta plantilla puede ser usada por una Gerencia de Gestión de Riesgos para definir un catalogo de Riesgos predeterminados, para distribuirlo a todos los equipos de proyecto. La columna se utiliza para definir un Plan de Respuesta Predeterminado o Recomendado. El equipo de Proyecto entonces decidirá cuales riesgos incluidos en el catalogo existen en su proyecto, utilizando las columnas "Estrategia de Respuesta" y "Plan de Respuestas adaptado" (descritas a continuación), en caso que el Plan Recomendado requiera adaptación a la situación especifica.</t>
  </si>
  <si>
    <t>Indicar la estrategia del Plan de respuesta, según las siguientes opciones:
- Para las amenazas: Evitar, Mitigar, Transferir o Aceptar.
- Para las oportunidades: Explotar, Mejorar, Compartir o Aceptar.</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</si>
  <si>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</si>
  <si>
    <t>En los casos que se toman acciones de mitigación o transferencia de un riesgo u oportunidad, pueden surgir riesgos secundarios de esta forma de hacer el trabajo. Estos riesgos también deben ser evaluados o valorados y agregados al listado de riesgo en sus propios renglones. Utilice columna para hacer referencia (usando número de referencia) a estos riesgos en el mismo listado.</t>
  </si>
  <si>
    <t>Se marca con una X si el riesgo anticipado en la etapa de inicio y planeación ha ocurrido durante el proyecto. Esto aplica sólo para los riesgos no mitigados, durante la fase de planeación.</t>
  </si>
  <si>
    <t>La Fecha (en formato dd/mm/aaaa) en que un riesgo previamente identificado desencadeno en un evento. Si se aplicó una adecuada gestión de riesgos del proyecto, la fecha de activación debería ser mucho después que la fecha de identificación.</t>
  </si>
  <si>
    <t>Nro.</t>
  </si>
  <si>
    <t>Pérdida de personal clave</t>
  </si>
  <si>
    <t>Accidentes</t>
  </si>
  <si>
    <t>Retraso en la planificacion  del proyecto</t>
  </si>
  <si>
    <t xml:space="preserve">     X</t>
  </si>
  <si>
    <t>Problemas con el cliente.</t>
  </si>
  <si>
    <t xml:space="preserve">Mala estimacion del alcance del proyecto </t>
  </si>
  <si>
    <t>Cliente</t>
  </si>
  <si>
    <t xml:space="preserve">    X</t>
  </si>
  <si>
    <t>Problemas con el cliente y problemas en la empresa</t>
  </si>
  <si>
    <t xml:space="preserve">Accidente de un integrante </t>
  </si>
  <si>
    <t>Equipo de proyecto</t>
  </si>
  <si>
    <t>Interfas inapropiadas</t>
  </si>
  <si>
    <t xml:space="preserve">      X</t>
  </si>
  <si>
    <t>Media</t>
  </si>
  <si>
    <t>No confirmar con el cliente los bocetos de interfaz</t>
  </si>
  <si>
    <t>Problemas con los artefactos asignados</t>
  </si>
  <si>
    <t>Plan de Contingencia</t>
  </si>
  <si>
    <t>Plan de Mitigacion</t>
  </si>
  <si>
    <t>Desvinculación
de un integrante del equipo</t>
  </si>
  <si>
    <t>Comunicación continuna con los integrantes del proyecto ademas se debe verificar que suba entregables semana a semana.</t>
  </si>
  <si>
    <t>Se asigna el trabajo y rol de la persona a los restantes integrantes del equipo de proyecto</t>
  </si>
  <si>
    <t>Aumentar las horas de trabajo para cumplir con los plazos estipulados</t>
  </si>
  <si>
    <t>Generar una solicitud de cambios previamente aprobada por el Jefe de Proyecto.</t>
  </si>
  <si>
    <t>Todos los integrantes del proyecto manejan la informacion personal de los demas integrantes para generar canales de comunicación.</t>
  </si>
  <si>
    <t>Utilizar canales de comunicación y generar reuniones para apoyar y promover las actividades del proyecto</t>
  </si>
  <si>
    <t>Utilizar el margen de tiempo ya planificado para gestionar los atrasos del proyecto</t>
  </si>
  <si>
    <t>Generar previamente bocetos de interfaz al cliente y realizar estudio de mercado al respecto</t>
  </si>
  <si>
    <t>Tener autocuidado, prestar atencion en la via publica y a las señales de transito, utilizar los 5 sentidos.</t>
  </si>
  <si>
    <t xml:space="preserve">Problemas con el Rol </t>
  </si>
  <si>
    <t>Que un integrante del equipo de proyecto no pueda cumplir con lo designado con su rol, por inexperiencia</t>
  </si>
  <si>
    <t>Mal aprendizaje en una parte de la carrera.</t>
  </si>
  <si>
    <t>Conocer con tiempo las tareas que debe realizar para documentarse lo antes posible sobre rol y aporyarse en el equipo de trabajo.</t>
  </si>
  <si>
    <t>Realizar una autocritica personal y pedir ayuda a los integrantes del equipo de proyecto</t>
  </si>
  <si>
    <t>Avisar al cliente el suseso, apoyar al afectado entre todos los integrantes del equipo de proyecto.</t>
  </si>
  <si>
    <t xml:space="preserve">     </t>
  </si>
  <si>
    <t>Problemas con el alcance del proyecto</t>
  </si>
  <si>
    <t>Generar una buena toma de requerimientos, describir detalladamente la SRS, que sea firmada por el cliente.</t>
  </si>
  <si>
    <t>Generar reunion urgente con equipo de proyecto, en el cual se reevaluan los artefactos y documentos afectados.</t>
  </si>
  <si>
    <t>Problema con adquisicion de Host</t>
  </si>
  <si>
    <t xml:space="preserve">Utilizar motor de base de datos Oracle </t>
  </si>
  <si>
    <t>Equipo de proyecto, Cliente</t>
  </si>
  <si>
    <t>Problemas al conseguir un Host con las caracteristicas necesarias para el proyecto</t>
  </si>
  <si>
    <t>Contratar el servicio mas conocido y con mayor reputacion.</t>
  </si>
  <si>
    <t>Dificultades al integrar Java y .Net</t>
  </si>
  <si>
    <t>Comenzar a buscar distintos servicios para este problema.</t>
  </si>
  <si>
    <t>Desconocimiento al integrar los 2 lenguajes de programacion</t>
  </si>
  <si>
    <t>Dificultad al utilizar un framework para su integracion.</t>
  </si>
  <si>
    <t>Buscar un framework que ayude a la integracion de los lenguajes de programacion</t>
  </si>
  <si>
    <t>Generar reunion urgente con equipo de proyecto, para solucionar el problema inmediatamente.</t>
  </si>
  <si>
    <t>Version 1.1</t>
  </si>
  <si>
    <t>Fecha: 30-08-2016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</si>
</sst>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ont>
    <font>
      <b/>
      <sz val="28"/>
      <color rgb="FF000000"/>
      <name val="Calibri"/>
    </font>
    <font>
      <b/>
      <sz val="16"/>
      <color rgb="FF1F497D"/>
      <name val="Calibri"/>
    </font>
    <font>
      <sz val="11"/>
      <color rgb="FFFFFFFF"/>
      <name val="Calibri"/>
    </font>
    <font>
      <b/>
      <sz val="14"/>
      <color rgb="FF000000"/>
      <name val="Calibri"/>
      <family val="2"/>
    </font>
    <font>
      <b/>
      <sz val="24"/>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274E13"/>
        <bgColor rgb="FF274E13"/>
      </patternFill>
    </fill>
    <fill>
      <patternFill patternType="solid">
        <fgColor rgb="FF4C1130"/>
        <bgColor rgb="FF4C1130"/>
      </patternFill>
    </fill>
    <fill>
      <patternFill patternType="solid">
        <fgColor rgb="FF7F6000"/>
        <bgColor rgb="FF7F6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applyFont="1" applyAlignment="1"/>
    <xf numFmtId="0" fontId="1" fillId="2" borderId="0" xfId="0" applyFont="1" applyFill="1" applyBorder="1"/>
    <xf numFmtId="0" fontId="0" fillId="2" borderId="0" xfId="0" applyFont="1" applyFill="1" applyBorder="1"/>
    <xf numFmtId="0" fontId="2" fillId="2" borderId="0" xfId="0" applyFont="1" applyFill="1" applyBorder="1"/>
    <xf numFmtId="0" fontId="0" fillId="2" borderId="1" xfId="0" applyFont="1" applyFill="1" applyBorder="1" applyAlignment="1">
      <alignment wrapText="1"/>
    </xf>
    <xf numFmtId="14" fontId="0" fillId="2" borderId="1" xfId="0" applyNumberFormat="1" applyFont="1" applyFill="1" applyBorder="1" applyAlignment="1">
      <alignment wrapText="1"/>
    </xf>
    <xf numFmtId="0" fontId="0" fillId="2" borderId="1" xfId="0" applyFont="1" applyFill="1" applyBorder="1" applyAlignment="1">
      <alignment horizontal="center" wrapText="1"/>
    </xf>
    <xf numFmtId="0" fontId="0" fillId="2" borderId="1" xfId="0" applyFont="1" applyFill="1" applyBorder="1" applyAlignment="1">
      <alignment wrapText="1"/>
    </xf>
    <xf numFmtId="9" fontId="0" fillId="2" borderId="1" xfId="0" applyNumberFormat="1" applyFont="1" applyFill="1" applyBorder="1" applyAlignment="1">
      <alignment wrapText="1"/>
    </xf>
    <xf numFmtId="0" fontId="0" fillId="2" borderId="1" xfId="0" applyFont="1" applyFill="1" applyBorder="1" applyAlignment="1">
      <alignment wrapText="1"/>
    </xf>
    <xf numFmtId="0" fontId="0" fillId="2" borderId="1" xfId="0" applyFont="1" applyFill="1" applyBorder="1" applyAlignment="1">
      <alignment horizontal="center" wrapText="1"/>
    </xf>
    <xf numFmtId="9" fontId="0" fillId="2" borderId="1" xfId="0" applyNumberFormat="1" applyFont="1" applyFill="1" applyBorder="1" applyAlignment="1">
      <alignment wrapText="1"/>
    </xf>
    <xf numFmtId="0" fontId="0" fillId="2" borderId="1" xfId="0" applyFont="1" applyFill="1" applyBorder="1" applyAlignment="1">
      <alignment wrapText="1"/>
    </xf>
    <xf numFmtId="0" fontId="3" fillId="3" borderId="1" xfId="0" applyFont="1" applyFill="1" applyBorder="1"/>
    <xf numFmtId="0" fontId="0"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3" fillId="3" borderId="1" xfId="0" applyFont="1" applyFill="1" applyBorder="1" applyAlignment="1">
      <alignment horizontal="center" wrapText="1"/>
    </xf>
    <xf numFmtId="0" fontId="3" fillId="3" borderId="4" xfId="0" applyFont="1" applyFill="1" applyBorder="1" applyAlignment="1">
      <alignment horizontal="center" wrapText="1"/>
    </xf>
    <xf numFmtId="0" fontId="3" fillId="4" borderId="1" xfId="0" applyFont="1" applyFill="1" applyBorder="1" applyAlignment="1">
      <alignment horizontal="center" wrapText="1"/>
    </xf>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9" fontId="0" fillId="0" borderId="0" xfId="0" applyNumberFormat="1" applyFont="1" applyAlignment="1"/>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0" fontId="3" fillId="5" borderId="2" xfId="0" applyFont="1" applyFill="1" applyBorder="1" applyAlignment="1">
      <alignment horizontal="center" wrapText="1"/>
    </xf>
    <xf numFmtId="0" fontId="3" fillId="5" borderId="4" xfId="0" applyFont="1" applyFill="1" applyBorder="1" applyAlignment="1">
      <alignment horizontal="center" wrapText="1"/>
    </xf>
    <xf numFmtId="0" fontId="3" fillId="6" borderId="2" xfId="0" applyFont="1" applyFill="1" applyBorder="1" applyAlignment="1">
      <alignment horizontal="center" wrapText="1"/>
    </xf>
    <xf numFmtId="0" fontId="3" fillId="6" borderId="3" xfId="0" applyFont="1" applyFill="1" applyBorder="1" applyAlignment="1">
      <alignment horizontal="center" wrapText="1"/>
    </xf>
    <xf numFmtId="0" fontId="3" fillId="6" borderId="4" xfId="0" applyFont="1" applyFill="1" applyBorder="1" applyAlignment="1">
      <alignment horizontal="center" wrapText="1"/>
    </xf>
    <xf numFmtId="0" fontId="4" fillId="2" borderId="0" xfId="0" applyFont="1" applyFill="1" applyBorder="1"/>
    <xf numFmtId="0" fontId="5" fillId="2"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98"/>
  <sheetViews>
    <sheetView tabSelected="1" zoomScale="85" zoomScaleNormal="85" workbookViewId="0">
      <pane xSplit="2" topLeftCell="C1" activePane="topRight" state="frozen"/>
      <selection pane="topRight" activeCell="F3" sqref="F3"/>
    </sheetView>
  </sheetViews>
  <sheetFormatPr baseColWidth="10" defaultColWidth="15.140625" defaultRowHeight="15" customHeight="1" x14ac:dyDescent="0.25"/>
  <cols>
    <col min="1" max="1" width="5.5703125" customWidth="1"/>
    <col min="2" max="2" width="16.28515625" customWidth="1"/>
    <col min="3" max="3" width="19" customWidth="1"/>
    <col min="4" max="4" width="21.42578125" customWidth="1"/>
    <col min="5" max="5" width="14.85546875" customWidth="1"/>
    <col min="6" max="6" width="19.5703125" customWidth="1"/>
    <col min="7" max="7" width="6.85546875" customWidth="1"/>
    <col min="8" max="8" width="6.7109375" customWidth="1"/>
    <col min="9" max="9" width="5.28515625" customWidth="1"/>
    <col min="10" max="10" width="6.5703125" customWidth="1"/>
    <col min="11" max="11" width="6.42578125" customWidth="1"/>
    <col min="12" max="12" width="7.85546875" customWidth="1"/>
    <col min="13" max="13" width="10.7109375" customWidth="1"/>
    <col min="14" max="14" width="6.85546875" customWidth="1"/>
    <col min="15" max="15" width="6.7109375" customWidth="1"/>
    <col min="16" max="16" width="5.28515625" customWidth="1"/>
    <col min="17" max="17" width="6.5703125" customWidth="1"/>
    <col min="18" max="18" width="6.85546875" customWidth="1"/>
    <col min="19" max="19" width="6.7109375" customWidth="1"/>
    <col min="20" max="20" width="5.28515625" customWidth="1"/>
    <col min="21" max="21" width="6.5703125" customWidth="1"/>
    <col min="22" max="22" width="23.28515625" customWidth="1"/>
    <col min="23" max="23" width="8" customWidth="1"/>
    <col min="24" max="24" width="13.85546875" customWidth="1"/>
    <col min="25" max="25" width="15.28515625" customWidth="1"/>
    <col min="26" max="26" width="28.5703125" hidden="1" customWidth="1"/>
    <col min="27" max="27" width="27.140625" customWidth="1"/>
    <col min="28" max="28" width="22.85546875" customWidth="1"/>
    <col min="29" max="29" width="23.5703125" hidden="1" customWidth="1"/>
    <col min="30" max="30" width="22.28515625" customWidth="1"/>
    <col min="31" max="31" width="16.28515625" customWidth="1"/>
    <col min="32" max="32" width="15.140625" customWidth="1"/>
    <col min="33" max="38" width="10" customWidth="1"/>
  </cols>
  <sheetData>
    <row r="1" spans="1:38" ht="36" customHeight="1" x14ac:dyDescent="0.55000000000000004">
      <c r="A1" s="1" t="s">
        <v>0</v>
      </c>
      <c r="B1" s="2"/>
      <c r="C1" s="2"/>
      <c r="D1" s="2"/>
      <c r="E1" s="2"/>
      <c r="F1" s="2"/>
      <c r="G1" s="2"/>
      <c r="H1" s="2"/>
      <c r="I1" s="2"/>
      <c r="J1" s="2"/>
      <c r="K1" s="31" t="s">
        <v>129</v>
      </c>
      <c r="L1" s="2"/>
      <c r="M1" s="2"/>
      <c r="N1" s="2"/>
      <c r="O1" s="2"/>
      <c r="P1" s="2"/>
      <c r="Q1" s="2"/>
      <c r="R1" s="2"/>
      <c r="S1" s="2"/>
      <c r="T1" s="2"/>
      <c r="U1" s="2"/>
      <c r="V1" s="2"/>
      <c r="W1" s="2"/>
      <c r="X1" s="2"/>
      <c r="Y1" s="2"/>
      <c r="Z1" s="2"/>
      <c r="AA1" s="2"/>
      <c r="AB1" s="2"/>
      <c r="AC1" s="2"/>
      <c r="AD1" s="2"/>
      <c r="AE1" s="2"/>
      <c r="AF1" s="2"/>
      <c r="AG1" s="2"/>
      <c r="AH1" s="2"/>
      <c r="AI1" s="2"/>
      <c r="AJ1" s="2"/>
      <c r="AK1" s="2"/>
      <c r="AL1" s="2"/>
    </row>
    <row r="2" spans="1:38" ht="21" customHeight="1" x14ac:dyDescent="0.35">
      <c r="A2" s="3" t="s">
        <v>1</v>
      </c>
      <c r="B2" s="2"/>
      <c r="C2" s="2"/>
      <c r="D2" s="2"/>
      <c r="E2" s="2"/>
      <c r="F2" s="2"/>
      <c r="G2" s="2"/>
      <c r="H2" s="2"/>
      <c r="I2" s="2"/>
      <c r="J2" s="2"/>
      <c r="K2" s="30" t="s">
        <v>130</v>
      </c>
      <c r="L2" s="2"/>
      <c r="M2" s="2"/>
      <c r="N2" s="2"/>
      <c r="O2" s="2"/>
      <c r="P2" s="2"/>
      <c r="Q2" s="2"/>
      <c r="R2" s="2"/>
      <c r="S2" s="2"/>
      <c r="T2" s="2"/>
      <c r="U2" s="2"/>
      <c r="V2" s="2"/>
      <c r="W2" s="2"/>
      <c r="X2" s="2"/>
      <c r="Y2" s="2"/>
      <c r="Z2" s="2"/>
      <c r="AA2" s="2"/>
      <c r="AB2" s="2"/>
      <c r="AC2" s="2"/>
      <c r="AD2" s="2"/>
      <c r="AE2" s="2"/>
      <c r="AF2" s="2"/>
      <c r="AG2" s="2"/>
      <c r="AH2" s="2"/>
      <c r="AI2" s="2"/>
      <c r="AJ2" s="2"/>
      <c r="AK2" s="2"/>
      <c r="AL2" s="2"/>
    </row>
    <row r="3" spans="1:38"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spans="1:38" ht="30" customHeight="1" x14ac:dyDescent="0.25">
      <c r="A4" s="16" t="s">
        <v>79</v>
      </c>
      <c r="B4" s="16" t="s">
        <v>2</v>
      </c>
      <c r="C4" s="16" t="s">
        <v>3</v>
      </c>
      <c r="D4" s="16" t="s">
        <v>4</v>
      </c>
      <c r="E4" s="16" t="s">
        <v>5</v>
      </c>
      <c r="F4" s="16" t="s">
        <v>6</v>
      </c>
      <c r="G4" s="22" t="s">
        <v>7</v>
      </c>
      <c r="H4" s="23"/>
      <c r="I4" s="23"/>
      <c r="J4" s="24"/>
      <c r="K4" s="25" t="s">
        <v>8</v>
      </c>
      <c r="L4" s="26"/>
      <c r="M4" s="16" t="s">
        <v>9</v>
      </c>
      <c r="N4" s="27" t="s">
        <v>10</v>
      </c>
      <c r="O4" s="28"/>
      <c r="P4" s="28"/>
      <c r="Q4" s="29"/>
      <c r="R4" s="22" t="s">
        <v>11</v>
      </c>
      <c r="S4" s="23"/>
      <c r="T4" s="23"/>
      <c r="U4" s="24"/>
      <c r="V4" s="17" t="s">
        <v>12</v>
      </c>
      <c r="W4" s="16" t="s">
        <v>13</v>
      </c>
      <c r="X4" s="16" t="s">
        <v>14</v>
      </c>
      <c r="Y4" s="16" t="s">
        <v>15</v>
      </c>
      <c r="Z4" s="16" t="s">
        <v>16</v>
      </c>
      <c r="AA4" s="16" t="s">
        <v>17</v>
      </c>
      <c r="AB4" s="16" t="s">
        <v>97</v>
      </c>
      <c r="AC4" s="16" t="s">
        <v>18</v>
      </c>
      <c r="AD4" s="16" t="s">
        <v>96</v>
      </c>
      <c r="AE4" s="16" t="s">
        <v>19</v>
      </c>
      <c r="AF4" s="16" t="s">
        <v>20</v>
      </c>
      <c r="AG4" s="2"/>
      <c r="AH4" s="2"/>
      <c r="AI4" s="2"/>
      <c r="AJ4" s="2"/>
      <c r="AK4" s="2"/>
      <c r="AL4" s="2"/>
    </row>
    <row r="5" spans="1:38" ht="30" x14ac:dyDescent="0.25">
      <c r="A5" s="16"/>
      <c r="B5" s="16"/>
      <c r="C5" s="16"/>
      <c r="D5" s="16"/>
      <c r="E5" s="16"/>
      <c r="F5" s="16"/>
      <c r="G5" s="18" t="s">
        <v>21</v>
      </c>
      <c r="H5" s="18" t="s">
        <v>22</v>
      </c>
      <c r="I5" s="18" t="s">
        <v>23</v>
      </c>
      <c r="J5" s="18" t="s">
        <v>24</v>
      </c>
      <c r="K5" s="19" t="s">
        <v>25</v>
      </c>
      <c r="L5" s="19" t="s">
        <v>26</v>
      </c>
      <c r="M5" s="16"/>
      <c r="N5" s="20" t="s">
        <v>21</v>
      </c>
      <c r="O5" s="20" t="s">
        <v>22</v>
      </c>
      <c r="P5" s="20" t="s">
        <v>23</v>
      </c>
      <c r="Q5" s="20" t="s">
        <v>24</v>
      </c>
      <c r="R5" s="18" t="s">
        <v>21</v>
      </c>
      <c r="S5" s="18" t="s">
        <v>22</v>
      </c>
      <c r="T5" s="18" t="s">
        <v>23</v>
      </c>
      <c r="U5" s="18" t="s">
        <v>24</v>
      </c>
      <c r="V5" s="16"/>
      <c r="W5" s="16"/>
      <c r="X5" s="16"/>
      <c r="Y5" s="16"/>
      <c r="Z5" s="16"/>
      <c r="AA5" s="16"/>
      <c r="AB5" s="16"/>
      <c r="AC5" s="16"/>
      <c r="AD5" s="16"/>
      <c r="AE5" s="16"/>
      <c r="AF5" s="16"/>
      <c r="AG5" s="2"/>
      <c r="AH5" s="2"/>
      <c r="AI5" s="2"/>
      <c r="AJ5" s="2"/>
      <c r="AK5" s="2"/>
      <c r="AL5" s="2"/>
    </row>
    <row r="6" spans="1:38" ht="77.25" customHeight="1" x14ac:dyDescent="0.25">
      <c r="A6" s="4">
        <v>1</v>
      </c>
      <c r="B6" s="4" t="s">
        <v>80</v>
      </c>
      <c r="C6" s="4" t="s">
        <v>82</v>
      </c>
      <c r="D6" s="4" t="s">
        <v>98</v>
      </c>
      <c r="E6" s="5">
        <v>42601</v>
      </c>
      <c r="F6" s="4" t="s">
        <v>34</v>
      </c>
      <c r="G6" s="6"/>
      <c r="H6" s="6" t="s">
        <v>30</v>
      </c>
      <c r="I6" s="6" t="s">
        <v>30</v>
      </c>
      <c r="J6" s="7" t="s">
        <v>83</v>
      </c>
      <c r="K6" s="6" t="s">
        <v>30</v>
      </c>
      <c r="L6" s="7"/>
      <c r="M6" s="8">
        <v>0.1</v>
      </c>
      <c r="N6" s="8">
        <v>0</v>
      </c>
      <c r="O6" s="8">
        <v>0.01</v>
      </c>
      <c r="P6" s="8">
        <v>0.01</v>
      </c>
      <c r="Q6" s="11">
        <v>0.01</v>
      </c>
      <c r="R6" s="8">
        <v>0</v>
      </c>
      <c r="S6" s="8">
        <v>0.95</v>
      </c>
      <c r="T6" s="8">
        <v>0.8</v>
      </c>
      <c r="U6" s="11">
        <v>0.5</v>
      </c>
      <c r="V6" s="9">
        <f>R6*Parámetros!$C$5+S6*Parámetros!$C$6+'Registro de Riesgos'!T6*Parámetros!$C$7+'Registro de Riesgos'!U6*Parámetros!$C$8</f>
        <v>0.81</v>
      </c>
      <c r="W6" s="10" t="str">
        <f>IF(AND(V6&gt;=Parámetros!$C$9,V6&lt;Parámetros!$C$10),"Baja",IF(AND(V6&gt;=Parámetros!$C$10,V6&lt;Parámetros!$C$11),"Media",IF(V6&gt;=Parámetros!$C$11,"Alta","No Valido")))</f>
        <v>Alta</v>
      </c>
      <c r="X6" s="6" t="s">
        <v>31</v>
      </c>
      <c r="Y6" s="4" t="s">
        <v>31</v>
      </c>
      <c r="Z6" s="7"/>
      <c r="AA6" s="4" t="s">
        <v>32</v>
      </c>
      <c r="AB6" s="12" t="s">
        <v>99</v>
      </c>
      <c r="AC6" s="7"/>
      <c r="AD6" s="4" t="s">
        <v>100</v>
      </c>
      <c r="AE6" s="6"/>
      <c r="AF6" s="5"/>
      <c r="AG6" s="2"/>
      <c r="AH6" s="2"/>
      <c r="AI6" s="2"/>
      <c r="AJ6" s="2"/>
      <c r="AK6" s="2"/>
      <c r="AL6" s="2"/>
    </row>
    <row r="7" spans="1:38" ht="74.25" customHeight="1" x14ac:dyDescent="0.25">
      <c r="A7" s="4">
        <v>2</v>
      </c>
      <c r="B7" s="4" t="s">
        <v>33</v>
      </c>
      <c r="C7" s="4" t="s">
        <v>84</v>
      </c>
      <c r="D7" s="4" t="s">
        <v>85</v>
      </c>
      <c r="E7" s="5">
        <v>42601</v>
      </c>
      <c r="F7" s="4" t="s">
        <v>86</v>
      </c>
      <c r="G7" s="7" t="s">
        <v>114</v>
      </c>
      <c r="H7" s="6" t="s">
        <v>30</v>
      </c>
      <c r="I7" s="7" t="s">
        <v>87</v>
      </c>
      <c r="J7" s="6"/>
      <c r="K7" s="6" t="s">
        <v>30</v>
      </c>
      <c r="L7" s="7"/>
      <c r="M7" s="8">
        <v>0.5</v>
      </c>
      <c r="N7" s="11">
        <v>0</v>
      </c>
      <c r="O7" s="8">
        <v>0.01</v>
      </c>
      <c r="P7" s="8">
        <v>0.01</v>
      </c>
      <c r="Q7" s="8">
        <v>0</v>
      </c>
      <c r="R7" s="11">
        <f>$M7*N7</f>
        <v>0</v>
      </c>
      <c r="S7" s="8">
        <v>1</v>
      </c>
      <c r="T7" s="8">
        <v>0.3</v>
      </c>
      <c r="U7" s="11">
        <f t="shared" ref="U7" si="0">$M7*Q7</f>
        <v>0</v>
      </c>
      <c r="V7" s="9">
        <f>R7*Parámetros!$C$5+S7*Parámetros!$C$6+'Registro de Riesgos'!T7*Parámetros!$C$7+'Registro de Riesgos'!U7*Parámetros!$C$8</f>
        <v>0.8</v>
      </c>
      <c r="W7" s="10" t="str">
        <f>IF(AND(V7&gt;=Parámetros!$C$9,V7&lt;Parámetros!$C$10),"Baja",IF(AND(V7&gt;=Parámetros!$C$10,V7&lt;Parámetros!$C$11),"Media",IF(V7&gt;=Parámetros!$C$11,"Alta","No Valido")))</f>
        <v>Alta</v>
      </c>
      <c r="X7" s="6" t="s">
        <v>31</v>
      </c>
      <c r="Y7" s="4" t="s">
        <v>31</v>
      </c>
      <c r="Z7" s="7"/>
      <c r="AA7" s="4" t="s">
        <v>35</v>
      </c>
      <c r="AB7" s="12" t="s">
        <v>36</v>
      </c>
      <c r="AC7" s="7"/>
      <c r="AD7" s="4" t="s">
        <v>105</v>
      </c>
      <c r="AE7" s="6"/>
      <c r="AF7" s="5"/>
      <c r="AG7" s="2"/>
      <c r="AH7" s="2"/>
      <c r="AI7" s="2"/>
      <c r="AJ7" s="2"/>
      <c r="AK7" s="2"/>
      <c r="AL7" s="2"/>
    </row>
    <row r="8" spans="1:38" ht="105" x14ac:dyDescent="0.25">
      <c r="A8" s="4">
        <v>3</v>
      </c>
      <c r="B8" s="4" t="s">
        <v>115</v>
      </c>
      <c r="C8" s="4" t="s">
        <v>27</v>
      </c>
      <c r="D8" s="4" t="s">
        <v>28</v>
      </c>
      <c r="E8" s="5">
        <v>42601</v>
      </c>
      <c r="F8" s="4" t="s">
        <v>29</v>
      </c>
      <c r="G8" s="7"/>
      <c r="H8" s="6" t="s">
        <v>30</v>
      </c>
      <c r="I8" s="6" t="s">
        <v>30</v>
      </c>
      <c r="J8" s="7"/>
      <c r="K8" s="7"/>
      <c r="L8" s="6" t="s">
        <v>30</v>
      </c>
      <c r="M8" s="8">
        <v>0.25</v>
      </c>
      <c r="N8" s="11">
        <v>0</v>
      </c>
      <c r="O8" s="8">
        <v>0.01</v>
      </c>
      <c r="P8" s="8">
        <v>0.01</v>
      </c>
      <c r="Q8" s="11">
        <v>0</v>
      </c>
      <c r="R8" s="11">
        <f>$M8*N8</f>
        <v>0</v>
      </c>
      <c r="S8" s="8">
        <v>1</v>
      </c>
      <c r="T8" s="8">
        <v>0.5</v>
      </c>
      <c r="U8" s="11">
        <f>$M8*Q8</f>
        <v>0</v>
      </c>
      <c r="V8" s="9">
        <f>R8*Parámetros!$C$5+S8*Parámetros!$C$6+'Registro de Riesgos'!T8*Parámetros!$C$7+'Registro de Riesgos'!U8*Parámetros!$C$8</f>
        <v>0.8</v>
      </c>
      <c r="W8" s="10" t="str">
        <f>IF(AND(V8&gt;=Parámetros!$C$9,V8&lt;Parámetros!$C$10),"Baja",IF(AND(V8&gt;=Parámetros!$C$10,V8&lt;Parámetros!$C$11),"Media",IF(V8&gt;=Parámetros!$C$11,"Alta","No Valido")))</f>
        <v>Alta</v>
      </c>
      <c r="X8" s="6" t="s">
        <v>31</v>
      </c>
      <c r="Y8" s="4" t="s">
        <v>90</v>
      </c>
      <c r="Z8" s="7"/>
      <c r="AA8" s="4" t="s">
        <v>42</v>
      </c>
      <c r="AB8" s="12" t="s">
        <v>116</v>
      </c>
      <c r="AC8" s="7"/>
      <c r="AD8" s="4" t="s">
        <v>117</v>
      </c>
      <c r="AE8" s="6"/>
      <c r="AF8" s="5"/>
      <c r="AG8" s="2"/>
      <c r="AH8" s="2"/>
      <c r="AI8" s="2"/>
      <c r="AJ8" s="2"/>
      <c r="AK8" s="2"/>
      <c r="AL8" s="2"/>
    </row>
    <row r="9" spans="1:38" ht="75" x14ac:dyDescent="0.25">
      <c r="A9" s="4">
        <v>4</v>
      </c>
      <c r="B9" s="4" t="s">
        <v>37</v>
      </c>
      <c r="C9" s="4" t="s">
        <v>27</v>
      </c>
      <c r="D9" s="4" t="s">
        <v>38</v>
      </c>
      <c r="E9" s="5">
        <v>42601</v>
      </c>
      <c r="F9" s="4" t="s">
        <v>34</v>
      </c>
      <c r="G9" s="6" t="s">
        <v>30</v>
      </c>
      <c r="H9" s="6" t="s">
        <v>30</v>
      </c>
      <c r="I9" s="7"/>
      <c r="J9" s="7"/>
      <c r="K9" s="7"/>
      <c r="L9" s="6" t="s">
        <v>30</v>
      </c>
      <c r="M9" s="8">
        <v>0.2</v>
      </c>
      <c r="N9" s="8">
        <v>0.01</v>
      </c>
      <c r="O9" s="8">
        <v>0.01</v>
      </c>
      <c r="P9" s="11">
        <v>0</v>
      </c>
      <c r="Q9" s="11">
        <v>0</v>
      </c>
      <c r="R9" s="11">
        <f>$M9*N9</f>
        <v>2E-3</v>
      </c>
      <c r="S9" s="11">
        <v>0.2</v>
      </c>
      <c r="T9" s="11">
        <v>0.15</v>
      </c>
      <c r="U9" s="11">
        <v>0.15</v>
      </c>
      <c r="V9" s="9">
        <f>R9*Parámetros!$C$5+S9*Parámetros!$C$6+'Registro de Riesgos'!T9*Parámetros!$C$7+'Registro de Riesgos'!U9*Parámetros!$C$8</f>
        <v>0.17520000000000002</v>
      </c>
      <c r="W9" s="10" t="str">
        <f>IF(AND(V9&gt;=Parámetros!$C$9,V9&lt;Parámetros!$C$10),"Baja",IF(AND(V9&gt;=Parámetros!$C$10,V9&lt;Parámetros!$C$11),"Media",IF(V9&gt;=Parámetros!$C$11,"Alta","No Valido")))</f>
        <v>Baja</v>
      </c>
      <c r="X9" s="6" t="s">
        <v>31</v>
      </c>
      <c r="Y9" s="4" t="s">
        <v>90</v>
      </c>
      <c r="Z9" s="7"/>
      <c r="AA9" s="4" t="s">
        <v>35</v>
      </c>
      <c r="AB9" s="12" t="s">
        <v>43</v>
      </c>
      <c r="AC9" s="7"/>
      <c r="AD9" s="4" t="s">
        <v>101</v>
      </c>
      <c r="AE9" s="6"/>
      <c r="AF9" s="5"/>
      <c r="AG9" s="2"/>
      <c r="AH9" s="2"/>
      <c r="AI9" s="2"/>
      <c r="AJ9" s="2"/>
      <c r="AK9" s="2"/>
      <c r="AL9" s="2"/>
    </row>
    <row r="10" spans="1:38" ht="90" x14ac:dyDescent="0.25">
      <c r="A10" s="4">
        <v>5</v>
      </c>
      <c r="B10" s="4" t="s">
        <v>39</v>
      </c>
      <c r="C10" s="4" t="s">
        <v>88</v>
      </c>
      <c r="D10" s="4" t="s">
        <v>40</v>
      </c>
      <c r="E10" s="5">
        <v>42601</v>
      </c>
      <c r="F10" s="4" t="s">
        <v>41</v>
      </c>
      <c r="G10" s="7"/>
      <c r="H10" s="6" t="s">
        <v>30</v>
      </c>
      <c r="I10" s="6" t="s">
        <v>30</v>
      </c>
      <c r="J10" s="7"/>
      <c r="K10" s="6" t="s">
        <v>30</v>
      </c>
      <c r="L10" s="7"/>
      <c r="M10" s="8">
        <v>0.05</v>
      </c>
      <c r="N10" s="11">
        <v>0</v>
      </c>
      <c r="O10" s="8">
        <v>0.01</v>
      </c>
      <c r="P10" s="8">
        <v>0.01</v>
      </c>
      <c r="Q10" s="11">
        <v>0</v>
      </c>
      <c r="R10" s="11">
        <f>$M10*N10</f>
        <v>0</v>
      </c>
      <c r="S10" s="11">
        <v>0.5</v>
      </c>
      <c r="T10" s="11">
        <v>0.2</v>
      </c>
      <c r="U10" s="11">
        <f>$M10*Q10</f>
        <v>0</v>
      </c>
      <c r="V10" s="9">
        <f>R10*Parámetros!$C$5+S10*Parámetros!$C$6+'Registro de Riesgos'!T10*Parámetros!$C$7+'Registro de Riesgos'!U10*Parámetros!$C$8</f>
        <v>0.4</v>
      </c>
      <c r="W10" s="10" t="str">
        <f>IF(AND(V10&gt;=Parámetros!$C$9,V10&lt;Parámetros!$C$10),"Baja",IF(AND(V10&gt;=Parámetros!$C$10,V10&lt;Parámetros!$C$11),"Media",IF(V10&gt;=Parámetros!$C$11,"Alta","No Valido")))</f>
        <v>Media</v>
      </c>
      <c r="X10" s="6" t="s">
        <v>31</v>
      </c>
      <c r="Y10" s="4" t="s">
        <v>90</v>
      </c>
      <c r="Z10" s="7"/>
      <c r="AA10" s="4" t="s">
        <v>32</v>
      </c>
      <c r="AB10" s="12" t="s">
        <v>103</v>
      </c>
      <c r="AC10" s="7"/>
      <c r="AD10" s="12" t="s">
        <v>104</v>
      </c>
      <c r="AE10" s="6"/>
      <c r="AF10" s="5"/>
      <c r="AG10" s="2"/>
      <c r="AH10" s="2"/>
      <c r="AI10" s="2"/>
      <c r="AJ10" s="2"/>
      <c r="AK10" s="2"/>
      <c r="AL10" s="2"/>
    </row>
    <row r="11" spans="1:38" ht="75" x14ac:dyDescent="0.25">
      <c r="A11" s="12">
        <v>6</v>
      </c>
      <c r="B11" s="12" t="s">
        <v>91</v>
      </c>
      <c r="C11" s="12" t="s">
        <v>84</v>
      </c>
      <c r="D11" s="12" t="s">
        <v>94</v>
      </c>
      <c r="E11" s="5">
        <v>42601</v>
      </c>
      <c r="F11" s="12" t="s">
        <v>86</v>
      </c>
      <c r="G11" s="12"/>
      <c r="H11" s="10" t="s">
        <v>30</v>
      </c>
      <c r="I11" s="10" t="s">
        <v>30</v>
      </c>
      <c r="J11" s="12" t="s">
        <v>92</v>
      </c>
      <c r="K11" s="10" t="s">
        <v>30</v>
      </c>
      <c r="L11" s="12"/>
      <c r="M11" s="11">
        <v>0.15</v>
      </c>
      <c r="N11" s="11">
        <v>0</v>
      </c>
      <c r="O11" s="11">
        <v>0.01</v>
      </c>
      <c r="P11" s="11">
        <v>0</v>
      </c>
      <c r="Q11" s="11">
        <v>0.01</v>
      </c>
      <c r="R11" s="11">
        <v>0</v>
      </c>
      <c r="S11" s="11">
        <v>0.2</v>
      </c>
      <c r="T11" s="11">
        <v>0</v>
      </c>
      <c r="U11" s="11">
        <v>0.4</v>
      </c>
      <c r="V11" s="12">
        <v>0.6</v>
      </c>
      <c r="W11" s="10" t="s">
        <v>93</v>
      </c>
      <c r="X11" s="10" t="s">
        <v>31</v>
      </c>
      <c r="Y11" s="12" t="s">
        <v>90</v>
      </c>
      <c r="Z11" s="12"/>
      <c r="AA11" s="12" t="s">
        <v>35</v>
      </c>
      <c r="AB11" s="12" t="s">
        <v>106</v>
      </c>
      <c r="AC11" s="12"/>
      <c r="AD11" s="12" t="s">
        <v>102</v>
      </c>
      <c r="AE11" s="10"/>
      <c r="AF11" s="5"/>
      <c r="AG11" s="2"/>
      <c r="AH11" s="2"/>
      <c r="AI11" s="2"/>
      <c r="AJ11" s="2"/>
      <c r="AK11" s="2"/>
      <c r="AL11" s="2"/>
    </row>
    <row r="12" spans="1:38" ht="75" x14ac:dyDescent="0.25">
      <c r="A12" s="4">
        <v>7</v>
      </c>
      <c r="B12" s="4" t="s">
        <v>81</v>
      </c>
      <c r="C12" s="4" t="s">
        <v>95</v>
      </c>
      <c r="D12" s="4" t="s">
        <v>89</v>
      </c>
      <c r="E12" s="5">
        <v>42601</v>
      </c>
      <c r="F12" s="4" t="s">
        <v>90</v>
      </c>
      <c r="G12" s="7"/>
      <c r="H12" s="6" t="s">
        <v>30</v>
      </c>
      <c r="I12" s="6" t="s">
        <v>30</v>
      </c>
      <c r="J12" s="7"/>
      <c r="K12" s="6" t="s">
        <v>30</v>
      </c>
      <c r="L12" s="7"/>
      <c r="M12" s="8">
        <v>0.05</v>
      </c>
      <c r="N12" s="11">
        <v>0</v>
      </c>
      <c r="O12" s="8">
        <v>0.01</v>
      </c>
      <c r="P12" s="8">
        <v>0.01</v>
      </c>
      <c r="Q12" s="11">
        <v>0</v>
      </c>
      <c r="R12" s="11">
        <f>$M12*N12</f>
        <v>0</v>
      </c>
      <c r="S12" s="11">
        <v>0.7</v>
      </c>
      <c r="T12" s="11">
        <f t="shared" ref="T12" si="1">$M12*P12</f>
        <v>5.0000000000000001E-4</v>
      </c>
      <c r="U12" s="11">
        <v>0</v>
      </c>
      <c r="V12" s="9">
        <f>R12*Parámetros!$C$5+S12*Parámetros!$C$6+'Registro de Riesgos'!T12*Parámetros!$C$7+'Registro de Riesgos'!U12*Parámetros!$C$8</f>
        <v>0.55999999999999994</v>
      </c>
      <c r="W12" s="10" t="str">
        <f>IF(AND(V12&gt;=Parámetros!$C$9,V12&lt;Parámetros!$C$10),"Baja",IF(AND(V12&gt;=Parámetros!$C$10,V12&lt;Parámetros!$C$11),"Media",IF(V12&gt;=Parámetros!$C$11,"Alta","No Valido")))</f>
        <v>Media</v>
      </c>
      <c r="X12" s="6" t="s">
        <v>31</v>
      </c>
      <c r="Y12" s="4" t="s">
        <v>90</v>
      </c>
      <c r="Z12" s="7"/>
      <c r="AA12" s="4" t="s">
        <v>32</v>
      </c>
      <c r="AB12" s="12" t="s">
        <v>107</v>
      </c>
      <c r="AC12" s="7"/>
      <c r="AD12" s="4" t="s">
        <v>113</v>
      </c>
      <c r="AE12" s="6"/>
      <c r="AF12" s="5"/>
      <c r="AG12" s="2"/>
      <c r="AH12" s="2"/>
      <c r="AI12" s="2"/>
      <c r="AJ12" s="2"/>
      <c r="AK12" s="2"/>
      <c r="AL12" s="2"/>
    </row>
    <row r="13" spans="1:38" ht="105" x14ac:dyDescent="0.25">
      <c r="A13" s="12">
        <v>8</v>
      </c>
      <c r="B13" s="12" t="s">
        <v>108</v>
      </c>
      <c r="C13" s="12" t="s">
        <v>109</v>
      </c>
      <c r="D13" s="12" t="s">
        <v>110</v>
      </c>
      <c r="E13" s="5">
        <v>42605</v>
      </c>
      <c r="F13" s="12" t="s">
        <v>90</v>
      </c>
      <c r="G13" s="12"/>
      <c r="H13" s="10" t="s">
        <v>30</v>
      </c>
      <c r="I13" s="10"/>
      <c r="J13" s="12" t="s">
        <v>87</v>
      </c>
      <c r="K13" s="10" t="s">
        <v>30</v>
      </c>
      <c r="L13" s="12"/>
      <c r="M13" s="11">
        <v>0.25</v>
      </c>
      <c r="N13" s="11">
        <v>0</v>
      </c>
      <c r="O13" s="11">
        <v>0.01</v>
      </c>
      <c r="P13" s="11">
        <v>0</v>
      </c>
      <c r="Q13" s="11">
        <v>0.01</v>
      </c>
      <c r="R13" s="11">
        <f>$M13*N13</f>
        <v>0</v>
      </c>
      <c r="S13" s="11">
        <v>0.1</v>
      </c>
      <c r="T13" s="11">
        <f>$M13*P13</f>
        <v>0</v>
      </c>
      <c r="U13" s="11">
        <v>0.2</v>
      </c>
      <c r="V13" s="12">
        <f>R13*Parámetros!$C$5+S13*Parámetros!$C$6+'Registro de Riesgos'!T13*Parámetros!$C$7+'Registro de Riesgos'!U13*Parámetros!$C$8</f>
        <v>0.10000000000000002</v>
      </c>
      <c r="W13" s="10" t="str">
        <f>IF(AND(V13&gt;=Parámetros!$C$9,V13&lt;Parámetros!$C$10),"Baja",IF(AND(V13&gt;=Parámetros!$C$10,V13&lt;Parámetros!$C$11),"Media",IF(V13&gt;=Parámetros!$C$11,"Alta","No Valido")))</f>
        <v>Baja</v>
      </c>
      <c r="X13" s="10" t="s">
        <v>31</v>
      </c>
      <c r="Y13" s="12" t="s">
        <v>90</v>
      </c>
      <c r="Z13" s="12"/>
      <c r="AA13" s="12" t="s">
        <v>42</v>
      </c>
      <c r="AB13" s="12" t="s">
        <v>111</v>
      </c>
      <c r="AC13" s="12"/>
      <c r="AD13" s="12" t="s">
        <v>112</v>
      </c>
      <c r="AE13" s="10"/>
      <c r="AF13" s="5"/>
      <c r="AG13" s="2"/>
      <c r="AH13" s="2"/>
      <c r="AI13" s="2"/>
      <c r="AJ13" s="2"/>
      <c r="AK13" s="2"/>
      <c r="AL13" s="2"/>
    </row>
    <row r="14" spans="1:38" ht="90" x14ac:dyDescent="0.25">
      <c r="A14" s="12">
        <v>9</v>
      </c>
      <c r="B14" s="12" t="s">
        <v>118</v>
      </c>
      <c r="C14" s="12" t="s">
        <v>121</v>
      </c>
      <c r="D14" s="12" t="s">
        <v>119</v>
      </c>
      <c r="E14" s="5">
        <v>42612</v>
      </c>
      <c r="F14" s="12" t="s">
        <v>120</v>
      </c>
      <c r="G14" s="12" t="s">
        <v>87</v>
      </c>
      <c r="H14" s="10"/>
      <c r="I14" s="10" t="s">
        <v>30</v>
      </c>
      <c r="J14" s="12"/>
      <c r="K14" s="10"/>
      <c r="L14" s="12" t="s">
        <v>92</v>
      </c>
      <c r="M14" s="11">
        <v>0.2</v>
      </c>
      <c r="N14" s="11">
        <v>0.01</v>
      </c>
      <c r="O14" s="11">
        <v>0.01</v>
      </c>
      <c r="P14" s="21">
        <v>0.01</v>
      </c>
      <c r="Q14" s="11">
        <v>0</v>
      </c>
      <c r="R14" s="11">
        <v>0.25</v>
      </c>
      <c r="S14" s="11">
        <v>0</v>
      </c>
      <c r="T14" s="11">
        <v>0.15</v>
      </c>
      <c r="U14" s="11">
        <v>0</v>
      </c>
      <c r="V14" s="12">
        <v>0.4</v>
      </c>
      <c r="W14" s="10" t="s">
        <v>93</v>
      </c>
      <c r="X14" s="10" t="s">
        <v>31</v>
      </c>
      <c r="Y14" s="12" t="s">
        <v>90</v>
      </c>
      <c r="Z14" s="12"/>
      <c r="AA14" s="12" t="s">
        <v>42</v>
      </c>
      <c r="AB14" s="12" t="s">
        <v>124</v>
      </c>
      <c r="AC14" s="12"/>
      <c r="AD14" s="12" t="s">
        <v>122</v>
      </c>
      <c r="AE14" s="10"/>
      <c r="AF14" s="5"/>
      <c r="AG14" s="2"/>
      <c r="AH14" s="2"/>
      <c r="AI14" s="2"/>
      <c r="AJ14" s="2"/>
      <c r="AK14" s="2"/>
      <c r="AL14" s="2"/>
    </row>
    <row r="15" spans="1:38" ht="75" x14ac:dyDescent="0.25">
      <c r="A15" s="12">
        <v>10</v>
      </c>
      <c r="B15" s="12" t="s">
        <v>123</v>
      </c>
      <c r="C15" s="12" t="s">
        <v>126</v>
      </c>
      <c r="D15" s="12" t="s">
        <v>125</v>
      </c>
      <c r="E15" s="5">
        <v>42612</v>
      </c>
      <c r="F15" s="12" t="s">
        <v>90</v>
      </c>
      <c r="G15" s="12" t="s">
        <v>87</v>
      </c>
      <c r="H15" s="10"/>
      <c r="I15" s="10"/>
      <c r="J15" s="12"/>
      <c r="K15" s="10"/>
      <c r="L15" s="12" t="s">
        <v>92</v>
      </c>
      <c r="M15" s="11">
        <v>0.4</v>
      </c>
      <c r="N15" s="11">
        <v>0.01</v>
      </c>
      <c r="O15" s="11">
        <v>0</v>
      </c>
      <c r="P15" s="11">
        <v>0</v>
      </c>
      <c r="Q15" s="11">
        <v>0</v>
      </c>
      <c r="R15" s="11">
        <v>0.25</v>
      </c>
      <c r="S15" s="11">
        <v>0</v>
      </c>
      <c r="T15" s="11">
        <v>0</v>
      </c>
      <c r="U15" s="11">
        <v>0</v>
      </c>
      <c r="V15" s="12">
        <v>0.4</v>
      </c>
      <c r="W15" s="10" t="s">
        <v>93</v>
      </c>
      <c r="X15" s="10" t="s">
        <v>31</v>
      </c>
      <c r="Y15" s="12" t="s">
        <v>90</v>
      </c>
      <c r="Z15" s="12"/>
      <c r="AA15" s="12" t="s">
        <v>42</v>
      </c>
      <c r="AB15" s="12" t="s">
        <v>127</v>
      </c>
      <c r="AC15" s="12"/>
      <c r="AD15" s="12" t="s">
        <v>128</v>
      </c>
      <c r="AE15" s="10"/>
      <c r="AF15" s="5"/>
      <c r="AG15" s="2"/>
      <c r="AH15" s="2"/>
      <c r="AI15" s="2"/>
      <c r="AJ15" s="2"/>
      <c r="AK15" s="2"/>
      <c r="AL15" s="2"/>
    </row>
    <row r="16" spans="1:38" x14ac:dyDescent="0.25">
      <c r="R16" s="2"/>
      <c r="S16" s="2"/>
      <c r="AG16" s="2"/>
      <c r="AH16" s="2"/>
      <c r="AI16" s="2"/>
      <c r="AJ16" s="2"/>
      <c r="AK16" s="2"/>
      <c r="AL16" s="2"/>
    </row>
    <row r="17" spans="1:38"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row r="18" spans="1:38"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spans="1:38"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row>
    <row r="20" spans="1:38"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1:38"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1:3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1:38"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1:38"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row>
    <row r="26" spans="1:38"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1:3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row>
    <row r="40" spans="1:38"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row>
    <row r="46" spans="1:38"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row>
    <row r="47" spans="1:38"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row>
    <row r="48" spans="1:38"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row>
    <row r="49" spans="1:38"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row>
    <row r="50" spans="1:38"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row>
    <row r="51" spans="1:38"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row>
    <row r="52" spans="1:38"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row>
    <row r="53" spans="1:38"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row>
    <row r="54" spans="1:38"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row>
    <row r="55" spans="1:38"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row>
    <row r="56" spans="1:38"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row>
    <row r="57" spans="1:38"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row>
    <row r="58" spans="1:38"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row>
    <row r="59" spans="1:38"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row>
    <row r="60" spans="1:38"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row>
    <row r="61" spans="1:38"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row>
    <row r="62" spans="1:38"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row>
    <row r="63" spans="1:38"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row>
    <row r="64" spans="1:38"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row>
    <row r="65" spans="1:38"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row>
    <row r="66" spans="1:38"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row>
    <row r="67" spans="1:38"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row>
    <row r="68" spans="1:38"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row>
    <row r="69" spans="1:38"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row>
    <row r="70" spans="1:38"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row>
    <row r="71" spans="1:38"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row>
    <row r="72" spans="1:38"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row>
    <row r="73" spans="1:3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row>
    <row r="74" spans="1:3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row>
    <row r="75" spans="1:38"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row>
    <row r="76" spans="1:3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row>
    <row r="77" spans="1:38"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row>
    <row r="78" spans="1:38"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row>
    <row r="79" spans="1:38"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row>
    <row r="80" spans="1:38"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row>
    <row r="81" spans="1:38"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row>
    <row r="82" spans="1:38"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row>
    <row r="83" spans="1:38"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row>
    <row r="84" spans="1:38"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row>
    <row r="85" spans="1:38"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row>
    <row r="86" spans="1:38"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row>
    <row r="87" spans="1:3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row>
    <row r="88" spans="1:3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row>
    <row r="89" spans="1:3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row>
    <row r="90" spans="1:3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row>
    <row r="91" spans="1:3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row>
    <row r="92" spans="1:3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row>
    <row r="93" spans="1:3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row>
    <row r="94" spans="1:3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row>
    <row r="95" spans="1:3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row>
    <row r="96" spans="1:3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row>
    <row r="97" spans="1:3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8" ht="1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8" ht="1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8" ht="15" customHeight="1" x14ac:dyDescent="0.25">
      <c r="A998" s="2"/>
      <c r="B998" s="2"/>
      <c r="C998" s="2"/>
      <c r="D998" s="2"/>
      <c r="E998" s="2"/>
      <c r="F998" s="2"/>
      <c r="G998" s="2"/>
      <c r="H998" s="2"/>
      <c r="I998" s="2"/>
      <c r="J998" s="2"/>
      <c r="K998" s="2"/>
      <c r="L998" s="2"/>
      <c r="M998" s="2"/>
      <c r="N998" s="2"/>
      <c r="O998" s="2"/>
      <c r="P998" s="2"/>
      <c r="Q998" s="2"/>
      <c r="T998" s="2"/>
      <c r="U998" s="2"/>
      <c r="V998" s="2"/>
      <c r="W998" s="2"/>
      <c r="X998" s="2"/>
      <c r="Y998" s="2"/>
      <c r="Z998" s="2"/>
      <c r="AA998" s="2"/>
      <c r="AB998" s="2"/>
      <c r="AC998" s="2"/>
      <c r="AD998" s="2"/>
      <c r="AE998" s="2"/>
      <c r="AF998" s="2"/>
    </row>
  </sheetData>
  <mergeCells count="4">
    <mergeCell ref="G4:J4"/>
    <mergeCell ref="K4:L4"/>
    <mergeCell ref="N4:Q4"/>
    <mergeCell ref="R4:U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40625" defaultRowHeight="15" customHeight="1" x14ac:dyDescent="0.25"/>
  <cols>
    <col min="1" max="1" width="24.28515625" customWidth="1"/>
    <col min="2" max="2" width="23" customWidth="1"/>
    <col min="3" max="3" width="21.28515625" customWidth="1"/>
    <col min="4" max="13" width="10" customWidth="1"/>
    <col min="14" max="26" width="8.7109375" customWidth="1"/>
  </cols>
  <sheetData>
    <row r="1" spans="1:26" ht="36" customHeight="1" x14ac:dyDescent="0.55000000000000004">
      <c r="A1" s="1" t="s">
        <v>44</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13" t="s">
        <v>45</v>
      </c>
      <c r="B4" s="13" t="s">
        <v>46</v>
      </c>
      <c r="C4" s="13" t="s">
        <v>47</v>
      </c>
      <c r="D4" s="2"/>
      <c r="E4" s="2"/>
      <c r="F4" s="2"/>
      <c r="G4" s="2"/>
      <c r="H4" s="2"/>
      <c r="I4" s="2"/>
      <c r="J4" s="2"/>
      <c r="K4" s="2"/>
      <c r="L4" s="2"/>
      <c r="M4" s="2"/>
      <c r="N4" s="2"/>
      <c r="O4" s="2"/>
      <c r="P4" s="2"/>
      <c r="Q4" s="2"/>
      <c r="R4" s="2"/>
      <c r="S4" s="2"/>
      <c r="T4" s="2"/>
      <c r="U4" s="2"/>
      <c r="V4" s="2"/>
      <c r="W4" s="2"/>
      <c r="X4" s="2"/>
      <c r="Y4" s="2"/>
      <c r="Z4" s="2"/>
    </row>
    <row r="5" spans="1:26" ht="30" x14ac:dyDescent="0.25">
      <c r="A5" s="14" t="s">
        <v>12</v>
      </c>
      <c r="B5" s="14" t="s">
        <v>48</v>
      </c>
      <c r="C5" s="14">
        <v>0.1</v>
      </c>
      <c r="D5" s="2"/>
      <c r="E5" s="2"/>
      <c r="F5" s="2"/>
      <c r="G5" s="2"/>
      <c r="H5" s="2"/>
      <c r="I5" s="2"/>
      <c r="J5" s="2"/>
      <c r="K5" s="2"/>
      <c r="L5" s="2"/>
      <c r="M5" s="2"/>
      <c r="N5" s="2"/>
      <c r="O5" s="2"/>
      <c r="P5" s="2"/>
      <c r="Q5" s="2"/>
      <c r="R5" s="2"/>
      <c r="S5" s="2"/>
      <c r="T5" s="2"/>
      <c r="U5" s="2"/>
      <c r="V5" s="2"/>
      <c r="W5" s="2"/>
      <c r="X5" s="2"/>
      <c r="Y5" s="2"/>
      <c r="Z5" s="2"/>
    </row>
    <row r="6" spans="1:26" x14ac:dyDescent="0.25">
      <c r="A6" s="14"/>
      <c r="B6" s="14" t="s">
        <v>49</v>
      </c>
      <c r="C6" s="14">
        <v>0.8</v>
      </c>
      <c r="D6" s="2"/>
      <c r="E6" s="2"/>
      <c r="F6" s="2"/>
      <c r="G6" s="2"/>
      <c r="H6" s="2"/>
      <c r="I6" s="2"/>
      <c r="J6" s="2"/>
      <c r="K6" s="2"/>
      <c r="L6" s="2"/>
      <c r="M6" s="2"/>
      <c r="N6" s="2"/>
      <c r="O6" s="2"/>
      <c r="P6" s="2"/>
      <c r="Q6" s="2"/>
      <c r="R6" s="2"/>
      <c r="S6" s="2"/>
      <c r="T6" s="2"/>
      <c r="U6" s="2"/>
      <c r="V6" s="2"/>
      <c r="W6" s="2"/>
      <c r="X6" s="2"/>
      <c r="Y6" s="2"/>
      <c r="Z6" s="2"/>
    </row>
    <row r="7" spans="1:26" x14ac:dyDescent="0.25">
      <c r="A7" s="14"/>
      <c r="B7" s="14" t="s">
        <v>50</v>
      </c>
      <c r="C7" s="14">
        <v>0</v>
      </c>
      <c r="D7" s="2"/>
      <c r="E7" s="2"/>
      <c r="F7" s="2"/>
      <c r="G7" s="2"/>
      <c r="H7" s="2"/>
      <c r="I7" s="2"/>
      <c r="J7" s="2"/>
      <c r="K7" s="2"/>
      <c r="L7" s="2"/>
      <c r="M7" s="2"/>
      <c r="N7" s="2"/>
      <c r="O7" s="2"/>
      <c r="P7" s="2"/>
      <c r="Q7" s="2"/>
      <c r="R7" s="2"/>
      <c r="S7" s="2"/>
      <c r="T7" s="2"/>
      <c r="U7" s="2"/>
      <c r="V7" s="2"/>
      <c r="W7" s="2"/>
      <c r="X7" s="2"/>
      <c r="Y7" s="2"/>
      <c r="Z7" s="2"/>
    </row>
    <row r="8" spans="1:26" x14ac:dyDescent="0.25">
      <c r="A8" s="14"/>
      <c r="B8" s="14" t="s">
        <v>51</v>
      </c>
      <c r="C8" s="14">
        <v>0.1</v>
      </c>
      <c r="D8" s="2"/>
      <c r="E8" s="2"/>
      <c r="F8" s="2"/>
      <c r="G8" s="2"/>
      <c r="H8" s="2"/>
      <c r="I8" s="2"/>
      <c r="J8" s="2"/>
      <c r="K8" s="2"/>
      <c r="L8" s="2"/>
      <c r="M8" s="2"/>
      <c r="N8" s="2"/>
      <c r="O8" s="2"/>
      <c r="P8" s="2"/>
      <c r="Q8" s="2"/>
      <c r="R8" s="2"/>
      <c r="S8" s="2"/>
      <c r="T8" s="2"/>
      <c r="U8" s="2"/>
      <c r="V8" s="2"/>
      <c r="W8" s="2"/>
      <c r="X8" s="2"/>
      <c r="Y8" s="2"/>
      <c r="Z8" s="2"/>
    </row>
    <row r="9" spans="1:26" x14ac:dyDescent="0.25">
      <c r="A9" s="14" t="s">
        <v>13</v>
      </c>
      <c r="B9" s="14" t="s">
        <v>52</v>
      </c>
      <c r="C9" s="14">
        <v>0</v>
      </c>
      <c r="D9" s="2"/>
      <c r="E9" s="2"/>
      <c r="F9" s="2"/>
      <c r="G9" s="2"/>
      <c r="H9" s="2"/>
      <c r="I9" s="2"/>
      <c r="J9" s="2"/>
      <c r="K9" s="2"/>
      <c r="L9" s="2"/>
      <c r="M9" s="2"/>
      <c r="N9" s="2"/>
      <c r="O9" s="2"/>
      <c r="P9" s="2"/>
      <c r="Q9" s="2"/>
      <c r="R9" s="2"/>
      <c r="S9" s="2"/>
      <c r="T9" s="2"/>
      <c r="U9" s="2"/>
      <c r="V9" s="2"/>
      <c r="W9" s="2"/>
      <c r="X9" s="2"/>
      <c r="Y9" s="2"/>
      <c r="Z9" s="2"/>
    </row>
    <row r="10" spans="1:26" x14ac:dyDescent="0.25">
      <c r="A10" s="14"/>
      <c r="B10" s="14" t="s">
        <v>53</v>
      </c>
      <c r="C10" s="14">
        <v>0.4</v>
      </c>
      <c r="D10" s="2"/>
      <c r="E10" s="2"/>
      <c r="F10" s="2"/>
      <c r="G10" s="2"/>
      <c r="H10" s="2"/>
      <c r="I10" s="2"/>
      <c r="J10" s="2"/>
      <c r="K10" s="2"/>
      <c r="L10" s="2"/>
      <c r="M10" s="2"/>
      <c r="N10" s="2"/>
      <c r="O10" s="2"/>
      <c r="P10" s="2"/>
      <c r="Q10" s="2"/>
      <c r="R10" s="2"/>
      <c r="S10" s="2"/>
      <c r="T10" s="2"/>
      <c r="U10" s="2"/>
      <c r="V10" s="2"/>
      <c r="W10" s="2"/>
      <c r="X10" s="2"/>
      <c r="Y10" s="2"/>
      <c r="Z10" s="2"/>
    </row>
    <row r="11" spans="1:26" x14ac:dyDescent="0.25">
      <c r="A11" s="14"/>
      <c r="B11" s="14" t="s">
        <v>54</v>
      </c>
      <c r="C11" s="14">
        <v>0.7</v>
      </c>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6" workbookViewId="0">
      <selection activeCell="B22" sqref="B22"/>
    </sheetView>
  </sheetViews>
  <sheetFormatPr baseColWidth="10" defaultColWidth="15.140625" defaultRowHeight="15" customHeight="1" x14ac:dyDescent="0.25"/>
  <cols>
    <col min="1" max="1" width="24.28515625" customWidth="1"/>
    <col min="2" max="2" width="59" customWidth="1"/>
    <col min="3" max="12" width="10" customWidth="1"/>
    <col min="13" max="26" width="8.7109375" customWidth="1"/>
  </cols>
  <sheetData>
    <row r="1" spans="1:26" ht="36" customHeight="1" x14ac:dyDescent="0.55000000000000004">
      <c r="A1" s="1" t="s">
        <v>55</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13" t="s">
        <v>45</v>
      </c>
      <c r="B4" s="13" t="s">
        <v>56</v>
      </c>
      <c r="C4" s="2"/>
      <c r="D4" s="2"/>
      <c r="E4" s="2"/>
      <c r="F4" s="2"/>
      <c r="G4" s="2"/>
      <c r="H4" s="2"/>
      <c r="I4" s="2"/>
      <c r="J4" s="2"/>
      <c r="K4" s="2"/>
      <c r="L4" s="2"/>
      <c r="M4" s="2"/>
      <c r="N4" s="2"/>
      <c r="O4" s="2"/>
      <c r="P4" s="2"/>
      <c r="Q4" s="2"/>
      <c r="R4" s="2"/>
      <c r="S4" s="2"/>
      <c r="T4" s="2"/>
      <c r="U4" s="2"/>
      <c r="V4" s="2"/>
      <c r="W4" s="2"/>
      <c r="X4" s="2"/>
      <c r="Y4" s="2"/>
      <c r="Z4" s="2"/>
    </row>
    <row r="5" spans="1:26" ht="30" customHeight="1" x14ac:dyDescent="0.25">
      <c r="A5" s="15" t="str">
        <f>'Registro de Riesgos'!A4</f>
        <v>Nro.</v>
      </c>
      <c r="B5" s="14" t="s">
        <v>57</v>
      </c>
      <c r="C5" s="2"/>
      <c r="D5" s="2"/>
      <c r="E5" s="2"/>
      <c r="F5" s="2"/>
      <c r="G5" s="2"/>
      <c r="H5" s="2"/>
      <c r="I5" s="2"/>
      <c r="J5" s="2"/>
      <c r="K5" s="2"/>
      <c r="L5" s="2"/>
      <c r="M5" s="2"/>
      <c r="N5" s="2"/>
      <c r="O5" s="2"/>
      <c r="P5" s="2"/>
      <c r="Q5" s="2"/>
      <c r="R5" s="2"/>
      <c r="S5" s="2"/>
      <c r="T5" s="2"/>
      <c r="U5" s="2"/>
      <c r="V5" s="2"/>
      <c r="W5" s="2"/>
      <c r="X5" s="2"/>
      <c r="Y5" s="2"/>
      <c r="Z5" s="2"/>
    </row>
    <row r="6" spans="1:26" ht="30" customHeight="1" x14ac:dyDescent="0.25">
      <c r="A6" s="15" t="str">
        <f>'Registro de Riesgos'!B4</f>
        <v>Descripción del problema</v>
      </c>
      <c r="B6" s="14" t="s">
        <v>58</v>
      </c>
      <c r="C6" s="2"/>
      <c r="D6" s="2"/>
      <c r="E6" s="2"/>
      <c r="F6" s="2"/>
      <c r="G6" s="2"/>
      <c r="H6" s="2"/>
      <c r="I6" s="2"/>
      <c r="J6" s="2"/>
      <c r="K6" s="2"/>
      <c r="L6" s="2"/>
      <c r="M6" s="2"/>
      <c r="N6" s="2"/>
      <c r="O6" s="2"/>
      <c r="P6" s="2"/>
      <c r="Q6" s="2"/>
      <c r="R6" s="2"/>
      <c r="S6" s="2"/>
      <c r="T6" s="2"/>
      <c r="U6" s="2"/>
      <c r="V6" s="2"/>
      <c r="W6" s="2"/>
      <c r="X6" s="2"/>
      <c r="Y6" s="2"/>
      <c r="Z6" s="2"/>
    </row>
    <row r="7" spans="1:26" ht="60" customHeight="1" x14ac:dyDescent="0.25">
      <c r="A7" s="15" t="str">
        <f>'Registro de Riesgos'!C4</f>
        <v>Riesgo</v>
      </c>
      <c r="B7" s="14" t="s">
        <v>59</v>
      </c>
      <c r="C7" s="2"/>
      <c r="D7" s="2"/>
      <c r="E7" s="2"/>
      <c r="F7" s="2"/>
      <c r="G7" s="2"/>
      <c r="H7" s="2"/>
      <c r="I7" s="2"/>
      <c r="J7" s="2"/>
      <c r="K7" s="2"/>
      <c r="L7" s="2"/>
      <c r="M7" s="2"/>
      <c r="N7" s="2"/>
      <c r="O7" s="2"/>
      <c r="P7" s="2"/>
      <c r="Q7" s="2"/>
      <c r="R7" s="2"/>
      <c r="S7" s="2"/>
      <c r="T7" s="2"/>
      <c r="U7" s="2"/>
      <c r="V7" s="2"/>
      <c r="W7" s="2"/>
      <c r="X7" s="2"/>
      <c r="Y7" s="2"/>
      <c r="Z7" s="2"/>
    </row>
    <row r="8" spans="1:26" ht="75" customHeight="1" x14ac:dyDescent="0.25">
      <c r="A8" s="15" t="str">
        <f>'Registro de Riesgos'!D4</f>
        <v>Causas Raíz</v>
      </c>
      <c r="B8" s="14" t="s">
        <v>60</v>
      </c>
      <c r="C8" s="2"/>
      <c r="D8" s="2"/>
      <c r="E8" s="2"/>
      <c r="F8" s="2"/>
      <c r="G8" s="2"/>
      <c r="H8" s="2"/>
      <c r="I8" s="2"/>
      <c r="J8" s="2"/>
      <c r="K8" s="2"/>
      <c r="L8" s="2"/>
      <c r="M8" s="2"/>
      <c r="N8" s="2"/>
      <c r="O8" s="2"/>
      <c r="P8" s="2"/>
      <c r="Q8" s="2"/>
      <c r="R8" s="2"/>
      <c r="S8" s="2"/>
      <c r="T8" s="2"/>
      <c r="U8" s="2"/>
      <c r="V8" s="2"/>
      <c r="W8" s="2"/>
      <c r="X8" s="2"/>
      <c r="Y8" s="2"/>
      <c r="Z8" s="2"/>
    </row>
    <row r="9" spans="1:26" ht="60" customHeight="1" x14ac:dyDescent="0.25">
      <c r="A9" s="15" t="str">
        <f>'Registro de Riesgos'!E4</f>
        <v>Fecha de Identificación</v>
      </c>
      <c r="B9" s="14" t="s">
        <v>61</v>
      </c>
      <c r="C9" s="2"/>
      <c r="D9" s="2"/>
      <c r="E9" s="2"/>
      <c r="F9" s="2"/>
      <c r="G9" s="2"/>
      <c r="H9" s="2"/>
      <c r="I9" s="2"/>
      <c r="J9" s="2"/>
      <c r="K9" s="2"/>
      <c r="L9" s="2"/>
      <c r="M9" s="2"/>
      <c r="N9" s="2"/>
      <c r="O9" s="2"/>
      <c r="P9" s="2"/>
      <c r="Q9" s="2"/>
      <c r="R9" s="2"/>
      <c r="S9" s="2"/>
      <c r="T9" s="2"/>
      <c r="U9" s="2"/>
      <c r="V9" s="2"/>
      <c r="W9" s="2"/>
      <c r="X9" s="2"/>
      <c r="Y9" s="2"/>
      <c r="Z9" s="2"/>
    </row>
    <row r="10" spans="1:26" ht="30" customHeight="1" x14ac:dyDescent="0.25">
      <c r="A10" s="14" t="e">
        <f>#REF!</f>
        <v>#REF!</v>
      </c>
      <c r="B10" s="14" t="s">
        <v>62</v>
      </c>
      <c r="C10" s="2"/>
      <c r="D10" s="2"/>
      <c r="E10" s="2"/>
      <c r="F10" s="2"/>
      <c r="G10" s="2"/>
      <c r="H10" s="2"/>
      <c r="I10" s="2"/>
      <c r="J10" s="2"/>
      <c r="K10" s="2"/>
      <c r="L10" s="2"/>
      <c r="M10" s="2"/>
      <c r="N10" s="2"/>
      <c r="O10" s="2"/>
      <c r="P10" s="2"/>
      <c r="Q10" s="2"/>
      <c r="R10" s="2"/>
      <c r="S10" s="2"/>
      <c r="T10" s="2"/>
      <c r="U10" s="2"/>
      <c r="V10" s="2"/>
      <c r="W10" s="2"/>
      <c r="X10" s="2"/>
      <c r="Y10" s="2"/>
      <c r="Z10" s="2"/>
    </row>
    <row r="11" spans="1:26" ht="60" customHeight="1" x14ac:dyDescent="0.25">
      <c r="A11" s="15" t="str">
        <f>'Registro de Riesgos'!F4</f>
        <v>Categoría de Riesgo</v>
      </c>
      <c r="B11" s="14" t="s">
        <v>63</v>
      </c>
      <c r="C11" s="2"/>
      <c r="D11" s="2"/>
      <c r="E11" s="2"/>
      <c r="F11" s="2"/>
      <c r="G11" s="2"/>
      <c r="H11" s="2"/>
      <c r="I11" s="2"/>
      <c r="J11" s="2"/>
      <c r="K11" s="2"/>
      <c r="L11" s="2"/>
      <c r="M11" s="2"/>
      <c r="N11" s="2"/>
      <c r="O11" s="2"/>
      <c r="P11" s="2"/>
      <c r="Q11" s="2"/>
      <c r="R11" s="2"/>
      <c r="S11" s="2"/>
      <c r="T11" s="2"/>
      <c r="U11" s="2"/>
      <c r="V11" s="2"/>
      <c r="W11" s="2"/>
      <c r="X11" s="2"/>
      <c r="Y11" s="2"/>
      <c r="Z11" s="2"/>
    </row>
    <row r="12" spans="1:26" ht="60" customHeight="1" x14ac:dyDescent="0.25">
      <c r="A12" s="14" t="s">
        <v>7</v>
      </c>
      <c r="B12" s="14" t="s">
        <v>64</v>
      </c>
      <c r="C12" s="2"/>
      <c r="D12" s="2"/>
      <c r="E12" s="2"/>
      <c r="F12" s="2"/>
      <c r="G12" s="2"/>
      <c r="H12" s="2"/>
      <c r="I12" s="2"/>
      <c r="J12" s="2"/>
      <c r="K12" s="2"/>
      <c r="L12" s="2"/>
      <c r="M12" s="2"/>
      <c r="N12" s="2"/>
      <c r="O12" s="2"/>
      <c r="P12" s="2"/>
      <c r="Q12" s="2"/>
      <c r="R12" s="2"/>
      <c r="S12" s="2"/>
      <c r="T12" s="2"/>
      <c r="U12" s="2"/>
      <c r="V12" s="2"/>
      <c r="W12" s="2"/>
      <c r="X12" s="2"/>
      <c r="Y12" s="2"/>
      <c r="Z12" s="2"/>
    </row>
    <row r="13" spans="1:26" ht="75" customHeight="1" x14ac:dyDescent="0.25">
      <c r="A13" s="14" t="s">
        <v>8</v>
      </c>
      <c r="B13" s="14" t="s">
        <v>65</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15" t="str">
        <f>'Registro de Riesgos'!M4</f>
        <v>Probabilidad</v>
      </c>
      <c r="B14" s="14" t="s">
        <v>66</v>
      </c>
      <c r="C14" s="2"/>
      <c r="D14" s="2"/>
      <c r="E14" s="2"/>
      <c r="F14" s="2"/>
      <c r="G14" s="2"/>
      <c r="H14" s="2"/>
      <c r="I14" s="2"/>
      <c r="J14" s="2"/>
      <c r="K14" s="2"/>
      <c r="L14" s="2"/>
      <c r="M14" s="2"/>
      <c r="N14" s="2"/>
      <c r="O14" s="2"/>
      <c r="P14" s="2"/>
      <c r="Q14" s="2"/>
      <c r="R14" s="2"/>
      <c r="S14" s="2"/>
      <c r="T14" s="2"/>
      <c r="U14" s="2"/>
      <c r="V14" s="2"/>
      <c r="W14" s="2"/>
      <c r="X14" s="2"/>
      <c r="Y14" s="2"/>
      <c r="Z14" s="2"/>
    </row>
    <row r="15" spans="1:26" ht="75" customHeight="1" x14ac:dyDescent="0.25">
      <c r="A15" s="15" t="str">
        <f>'Registro de Riesgos'!N4</f>
        <v>Valoración de Impacto</v>
      </c>
      <c r="B15" s="14" t="s">
        <v>67</v>
      </c>
      <c r="C15" s="2"/>
      <c r="D15" s="2"/>
      <c r="E15" s="2"/>
      <c r="F15" s="2"/>
      <c r="G15" s="2"/>
      <c r="H15" s="2"/>
      <c r="I15" s="2"/>
      <c r="J15" s="2"/>
      <c r="K15" s="2"/>
      <c r="L15" s="2"/>
      <c r="M15" s="2"/>
      <c r="N15" s="2"/>
      <c r="O15" s="2"/>
      <c r="P15" s="2"/>
      <c r="Q15" s="2"/>
      <c r="R15" s="2"/>
      <c r="S15" s="2"/>
      <c r="T15" s="2"/>
      <c r="U15" s="2"/>
      <c r="V15" s="2"/>
      <c r="W15" s="2"/>
      <c r="X15" s="2"/>
      <c r="Y15" s="2"/>
      <c r="Z15" s="2"/>
    </row>
    <row r="16" spans="1:26" ht="105" customHeight="1" x14ac:dyDescent="0.25">
      <c r="A16" s="14" t="s">
        <v>11</v>
      </c>
      <c r="B16" s="14" t="s">
        <v>68</v>
      </c>
      <c r="C16" s="2"/>
      <c r="D16" s="2"/>
      <c r="E16" s="2"/>
      <c r="F16" s="2"/>
      <c r="G16" s="2"/>
      <c r="H16" s="2"/>
      <c r="I16" s="2"/>
      <c r="J16" s="2"/>
      <c r="K16" s="2"/>
      <c r="L16" s="2"/>
      <c r="M16" s="2"/>
      <c r="N16" s="2"/>
      <c r="O16" s="2"/>
      <c r="P16" s="2"/>
      <c r="Q16" s="2"/>
      <c r="R16" s="2"/>
      <c r="S16" s="2"/>
      <c r="T16" s="2"/>
      <c r="U16" s="2"/>
      <c r="V16" s="2"/>
      <c r="W16" s="2"/>
      <c r="X16" s="2"/>
      <c r="Y16" s="2"/>
      <c r="Z16" s="2"/>
    </row>
    <row r="17" spans="1:26" ht="120" customHeight="1" x14ac:dyDescent="0.25">
      <c r="A17" s="14" t="s">
        <v>12</v>
      </c>
      <c r="B17" s="14" t="s">
        <v>69</v>
      </c>
      <c r="C17" s="2"/>
      <c r="D17" s="2"/>
      <c r="E17" s="2"/>
      <c r="F17" s="2"/>
      <c r="G17" s="2"/>
      <c r="H17" s="2"/>
      <c r="I17" s="2"/>
      <c r="J17" s="2"/>
      <c r="K17" s="2"/>
      <c r="L17" s="2"/>
      <c r="M17" s="2"/>
      <c r="N17" s="2"/>
      <c r="O17" s="2"/>
      <c r="P17" s="2"/>
      <c r="Q17" s="2"/>
      <c r="R17" s="2"/>
      <c r="S17" s="2"/>
      <c r="T17" s="2"/>
      <c r="U17" s="2"/>
      <c r="V17" s="2"/>
      <c r="W17" s="2"/>
      <c r="X17" s="2"/>
      <c r="Y17" s="2"/>
      <c r="Z17" s="2"/>
    </row>
    <row r="18" spans="1:26" ht="90" customHeight="1" x14ac:dyDescent="0.25">
      <c r="A18" s="15" t="str">
        <f>'Registro de Riesgos'!W4</f>
        <v>Prioridad</v>
      </c>
      <c r="B18" s="14" t="s">
        <v>70</v>
      </c>
      <c r="C18" s="2"/>
      <c r="D18" s="2"/>
      <c r="E18" s="2"/>
      <c r="F18" s="2"/>
      <c r="G18" s="2"/>
      <c r="H18" s="2"/>
      <c r="I18" s="2"/>
      <c r="J18" s="2"/>
      <c r="K18" s="2"/>
      <c r="L18" s="2"/>
      <c r="M18" s="2"/>
      <c r="N18" s="2"/>
      <c r="O18" s="2"/>
      <c r="P18" s="2"/>
      <c r="Q18" s="2"/>
      <c r="R18" s="2"/>
      <c r="S18" s="2"/>
      <c r="T18" s="2"/>
      <c r="U18" s="2"/>
      <c r="V18" s="2"/>
      <c r="W18" s="2"/>
      <c r="X18" s="2"/>
      <c r="Y18" s="2"/>
      <c r="Z18" s="2"/>
    </row>
    <row r="19" spans="1:26" ht="45" customHeight="1" x14ac:dyDescent="0.25">
      <c r="A19" s="14" t="s">
        <v>14</v>
      </c>
      <c r="B19" s="14" t="s">
        <v>71</v>
      </c>
      <c r="C19" s="2"/>
      <c r="D19" s="2"/>
      <c r="E19" s="2"/>
      <c r="F19" s="2"/>
      <c r="G19" s="2"/>
      <c r="H19" s="2"/>
      <c r="I19" s="2"/>
      <c r="J19" s="2"/>
      <c r="K19" s="2"/>
      <c r="L19" s="2"/>
      <c r="M19" s="2"/>
      <c r="N19" s="2"/>
      <c r="O19" s="2"/>
      <c r="P19" s="2"/>
      <c r="Q19" s="2"/>
      <c r="R19" s="2"/>
      <c r="S19" s="2"/>
      <c r="T19" s="2"/>
      <c r="U19" s="2"/>
      <c r="V19" s="2"/>
      <c r="W19" s="2"/>
      <c r="X19" s="2"/>
      <c r="Y19" s="2"/>
      <c r="Z19" s="2"/>
    </row>
    <row r="20" spans="1:26" ht="75" customHeight="1" x14ac:dyDescent="0.25">
      <c r="A20" s="15" t="str">
        <f>'Registro de Riesgos'!Y4</f>
        <v>Responsable</v>
      </c>
      <c r="B20" s="14" t="s">
        <v>72</v>
      </c>
      <c r="C20" s="2"/>
      <c r="D20" s="2"/>
      <c r="E20" s="2"/>
      <c r="F20" s="2"/>
      <c r="G20" s="2"/>
      <c r="H20" s="2"/>
      <c r="I20" s="2"/>
      <c r="J20" s="2"/>
      <c r="K20" s="2"/>
      <c r="L20" s="2"/>
      <c r="M20" s="2"/>
      <c r="N20" s="2"/>
      <c r="O20" s="2"/>
      <c r="P20" s="2"/>
      <c r="Q20" s="2"/>
      <c r="R20" s="2"/>
      <c r="S20" s="2"/>
      <c r="T20" s="2"/>
      <c r="U20" s="2"/>
      <c r="V20" s="2"/>
      <c r="W20" s="2"/>
      <c r="X20" s="2"/>
      <c r="Y20" s="2"/>
      <c r="Z20" s="2"/>
    </row>
    <row r="21" spans="1:26" ht="120" customHeight="1" x14ac:dyDescent="0.25">
      <c r="A21" s="15" t="str">
        <f>'Registro de Riesgos'!Z4</f>
        <v>Plan de Respuesta predeterminado</v>
      </c>
      <c r="B21" s="14" t="s">
        <v>73</v>
      </c>
      <c r="C21" s="2"/>
      <c r="D21" s="2"/>
      <c r="E21" s="2"/>
      <c r="F21" s="2"/>
      <c r="G21" s="2"/>
      <c r="H21" s="2"/>
      <c r="I21" s="2"/>
      <c r="J21" s="2"/>
      <c r="K21" s="2"/>
      <c r="L21" s="2"/>
      <c r="M21" s="2"/>
      <c r="N21" s="2"/>
      <c r="O21" s="2"/>
      <c r="P21" s="2"/>
      <c r="Q21" s="2"/>
      <c r="R21" s="2"/>
      <c r="S21" s="2"/>
      <c r="T21" s="2"/>
      <c r="U21" s="2"/>
      <c r="V21" s="2"/>
      <c r="W21" s="2"/>
      <c r="X21" s="2"/>
      <c r="Y21" s="2"/>
      <c r="Z21" s="2"/>
    </row>
    <row r="22" spans="1:26" ht="60" customHeight="1" x14ac:dyDescent="0.25">
      <c r="A22" s="15" t="str">
        <f>'Registro de Riesgos'!AA4</f>
        <v>Estrategia de Respuesta adaptada</v>
      </c>
      <c r="B22" s="14" t="s">
        <v>74</v>
      </c>
      <c r="C22" s="2"/>
      <c r="D22" s="2"/>
      <c r="E22" s="2"/>
      <c r="F22" s="2"/>
      <c r="G22" s="2"/>
      <c r="H22" s="2"/>
      <c r="I22" s="2"/>
      <c r="J22" s="2"/>
      <c r="K22" s="2"/>
      <c r="L22" s="2"/>
      <c r="M22" s="2"/>
      <c r="N22" s="2"/>
      <c r="O22" s="2"/>
      <c r="P22" s="2"/>
      <c r="Q22" s="2"/>
      <c r="R22" s="2"/>
      <c r="S22" s="2"/>
      <c r="T22" s="2"/>
      <c r="U22" s="2"/>
      <c r="V22" s="2"/>
      <c r="W22" s="2"/>
      <c r="X22" s="2"/>
      <c r="Y22" s="2"/>
      <c r="Z22" s="2"/>
    </row>
    <row r="23" spans="1:26" ht="120" customHeight="1" x14ac:dyDescent="0.25">
      <c r="A23" s="15" t="str">
        <f>'Registro de Riesgos'!AD4</f>
        <v>Plan de Contingencia</v>
      </c>
      <c r="B23" s="14" t="s">
        <v>75</v>
      </c>
      <c r="C23" s="2"/>
      <c r="D23" s="2"/>
      <c r="E23" s="2"/>
      <c r="F23" s="2"/>
      <c r="G23" s="2"/>
      <c r="H23" s="2"/>
      <c r="I23" s="2"/>
      <c r="J23" s="2"/>
      <c r="K23" s="2"/>
      <c r="L23" s="2"/>
      <c r="M23" s="2"/>
      <c r="N23" s="2"/>
      <c r="O23" s="2"/>
      <c r="P23" s="2"/>
      <c r="Q23" s="2"/>
      <c r="R23" s="2"/>
      <c r="S23" s="2"/>
      <c r="T23" s="2"/>
      <c r="U23" s="2"/>
      <c r="V23" s="2"/>
      <c r="W23" s="2"/>
      <c r="X23" s="2"/>
      <c r="Y23" s="2"/>
      <c r="Z23" s="2"/>
    </row>
    <row r="24" spans="1:26" ht="90" customHeight="1" x14ac:dyDescent="0.25">
      <c r="A24" s="14" t="s">
        <v>18</v>
      </c>
      <c r="B24" s="14" t="s">
        <v>76</v>
      </c>
      <c r="C24" s="2"/>
      <c r="D24" s="2"/>
      <c r="E24" s="2"/>
      <c r="F24" s="2"/>
      <c r="G24" s="2"/>
      <c r="H24" s="2"/>
      <c r="I24" s="2"/>
      <c r="J24" s="2"/>
      <c r="K24" s="2"/>
      <c r="L24" s="2"/>
      <c r="M24" s="2"/>
      <c r="N24" s="2"/>
      <c r="O24" s="2"/>
      <c r="P24" s="2"/>
      <c r="Q24" s="2"/>
      <c r="R24" s="2"/>
      <c r="S24" s="2"/>
      <c r="T24" s="2"/>
      <c r="U24" s="2"/>
      <c r="V24" s="2"/>
      <c r="W24" s="2"/>
      <c r="X24" s="2"/>
      <c r="Y24" s="2"/>
      <c r="Z24" s="2"/>
    </row>
    <row r="25" spans="1:26" ht="45" customHeight="1" x14ac:dyDescent="0.25">
      <c r="A25" s="15" t="str">
        <f>'Registro de Riesgos'!AE4</f>
        <v>¿Riesgo Activado?</v>
      </c>
      <c r="B25" s="14" t="s">
        <v>77</v>
      </c>
      <c r="C25" s="2"/>
      <c r="D25" s="2"/>
      <c r="E25" s="2"/>
      <c r="F25" s="2"/>
      <c r="G25" s="2"/>
      <c r="H25" s="2"/>
      <c r="I25" s="2"/>
      <c r="J25" s="2"/>
      <c r="K25" s="2"/>
      <c r="L25" s="2"/>
      <c r="M25" s="2"/>
      <c r="N25" s="2"/>
      <c r="O25" s="2"/>
      <c r="P25" s="2"/>
      <c r="Q25" s="2"/>
      <c r="R25" s="2"/>
      <c r="S25" s="2"/>
      <c r="T25" s="2"/>
      <c r="U25" s="2"/>
      <c r="V25" s="2"/>
      <c r="W25" s="2"/>
      <c r="X25" s="2"/>
      <c r="Y25" s="2"/>
      <c r="Z25" s="2"/>
    </row>
    <row r="26" spans="1:26" ht="60" customHeight="1" x14ac:dyDescent="0.25">
      <c r="A26" s="15" t="str">
        <f>'Registro de Riesgos'!AF4</f>
        <v>Fecha de Activación</v>
      </c>
      <c r="B26" s="14" t="s">
        <v>78</v>
      </c>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Registro de Riesgos</vt:lpstr>
      <vt:lpstr>Parámetros</vt:lpstr>
      <vt:lpstr>Instructivo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 del Mar</dc:creator>
  <cp:lastModifiedBy>ciber play</cp:lastModifiedBy>
  <dcterms:created xsi:type="dcterms:W3CDTF">2016-08-19T22:13:25Z</dcterms:created>
  <dcterms:modified xsi:type="dcterms:W3CDTF">2016-08-30T17:13:48Z</dcterms:modified>
</cp:coreProperties>
</file>