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codeName="ThisWorkbook"/>
  <bookViews>
    <workbookView xWindow="0" yWindow="0" windowWidth="25200" windowHeight="12570"/>
  </bookViews>
  <sheets>
    <sheet name="Seguimiento de proyecto" sheetId="1" r:id="rId1"/>
    <sheet name="Configuración" sheetId="2" r:id="rId2"/>
  </sheets>
  <definedNames>
    <definedName name="ListaDeCategorías">Categorías[Nombre CU]</definedName>
    <definedName name="ListaDeEmpleados">Empleados[Empleado]</definedName>
    <definedName name="MarcaPorcentaje">'Seguimiento de proyecto'!$F$2</definedName>
    <definedName name="_xlnm.Print_Titles" localSheetId="0">'Seguimiento de proyecto'!$5:$5</definedName>
  </definedNames>
  <calcPr calcId="162913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G7" i="1"/>
  <c r="G8" i="1"/>
  <c r="G9" i="1"/>
  <c r="G10" i="1"/>
  <c r="G11" i="1"/>
  <c r="G6" i="1"/>
  <c r="G12" i="1"/>
  <c r="G13" i="1"/>
  <c r="M7" i="1" l="1"/>
  <c r="M8" i="1"/>
  <c r="M9" i="1"/>
  <c r="M10" i="1"/>
  <c r="M11" i="1"/>
  <c r="M12" i="1"/>
  <c r="M13" i="1"/>
  <c r="H7" i="1"/>
  <c r="H8" i="1"/>
  <c r="H9" i="1"/>
  <c r="H10" i="1"/>
  <c r="H11" i="1"/>
  <c r="H12" i="1"/>
  <c r="H13" i="1"/>
  <c r="M6" i="1" l="1"/>
  <c r="H6" i="1" l="1"/>
</calcChain>
</file>

<file path=xl/sharedStrings.xml><?xml version="1.0" encoding="utf-8"?>
<sst xmlns="http://schemas.openxmlformats.org/spreadsheetml/2006/main" count="57" uniqueCount="43">
  <si>
    <t>Asignado a</t>
  </si>
  <si>
    <t>Inicio est.</t>
  </si>
  <si>
    <t>Fin est.</t>
  </si>
  <si>
    <t>Configuración</t>
  </si>
  <si>
    <t>Empleado</t>
  </si>
  <si>
    <t>EN BLANCO</t>
  </si>
  <si>
    <t>Comienzo real</t>
  </si>
  <si>
    <t>Fin real</t>
  </si>
  <si>
    <t>Duración real</t>
  </si>
  <si>
    <t>Trabajo est.</t>
  </si>
  <si>
    <t>Duración est.</t>
  </si>
  <si>
    <t>Trabajo real</t>
  </si>
  <si>
    <t xml:space="preserve">Porcentaje por encima o debajo para indicar: </t>
  </si>
  <si>
    <t>en horas</t>
  </si>
  <si>
    <t>en días</t>
  </si>
  <si>
    <t>CU 1</t>
  </si>
  <si>
    <t>Caso de Uso</t>
  </si>
  <si>
    <t>CU 2</t>
  </si>
  <si>
    <t>CU 3</t>
  </si>
  <si>
    <t>CU 4</t>
  </si>
  <si>
    <t>CU 5</t>
  </si>
  <si>
    <t>CU 6</t>
  </si>
  <si>
    <t>CU 7</t>
  </si>
  <si>
    <t>CU 8</t>
  </si>
  <si>
    <t>Diego Madariaga</t>
  </si>
  <si>
    <t>Celso Lagos</t>
  </si>
  <si>
    <t>Bastian Lillo</t>
  </si>
  <si>
    <t>Jordan Donoso</t>
  </si>
  <si>
    <t>Diego Silva</t>
  </si>
  <si>
    <t>Seguimiento de Casos de Uso</t>
  </si>
  <si>
    <t>Ingresar usuario</t>
  </si>
  <si>
    <t>Ingresar piloto</t>
  </si>
  <si>
    <t>Ingresar licencias Piloto</t>
  </si>
  <si>
    <t>Ingresar aeronave</t>
  </si>
  <si>
    <t>Ingresar componentes</t>
  </si>
  <si>
    <t>Ingresar vuelo</t>
  </si>
  <si>
    <t>Nombre CU</t>
  </si>
  <si>
    <t>Comentario Retraso</t>
  </si>
  <si>
    <t>Dificultad para integrar Procedure batch</t>
  </si>
  <si>
    <t>Atraso con el login</t>
  </si>
  <si>
    <t>problemas de integridad en BD</t>
  </si>
  <si>
    <t>problemas de integridad en consultas</t>
  </si>
  <si>
    <t>retraso en modulo necesario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</si>
</sst>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theme="3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8"/>
      <color theme="4"/>
      <name val="Century Gothic"/>
      <family val="2"/>
      <scheme val="minor"/>
    </font>
    <font>
      <sz val="10"/>
      <color theme="0"/>
      <name val="Century Gothic"/>
      <family val="2"/>
      <scheme val="minor"/>
    </font>
    <font>
      <b/>
      <sz val="10"/>
      <color theme="4"/>
      <name val="Century Gothic"/>
      <family val="2"/>
      <scheme val="minor"/>
    </font>
    <font>
      <b/>
      <sz val="8"/>
      <color theme="4"/>
      <name val="Century Gothic"/>
      <family val="2"/>
      <scheme val="minor"/>
    </font>
    <font>
      <sz val="10"/>
      <color theme="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DEEAF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9CC2E5"/>
      </left>
      <right style="medium">
        <color rgb="FF9CC2E5"/>
      </right>
      <top style="medium">
        <color rgb="FF9CC2E5"/>
      </top>
      <bottom style="medium">
        <color rgb="FF9CC2E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</borders>
  <cellStyleXfs count="8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7" fillId="2" borderId="4" applyFill="0" applyProtection="0">
      <alignment horizontal="center" vertical="center"/>
    </xf>
    <xf numFmtId="0" fontId="1" fillId="3" borderId="3" applyNumberFormat="0" applyFont="0" applyBorder="0" applyProtection="0">
      <alignment horizontal="right" vertical="center" indent="2"/>
    </xf>
    <xf numFmtId="3" fontId="2" fillId="0" borderId="0" applyFont="0" applyFill="0" applyBorder="0" applyProtection="0">
      <alignment horizontal="right" vertical="center" indent="2"/>
    </xf>
    <xf numFmtId="0" fontId="2" fillId="0" borderId="0" applyNumberFormat="0" applyFont="0" applyFill="0" applyBorder="0" applyProtection="0">
      <alignment horizontal="left" vertical="center" indent="1"/>
    </xf>
    <xf numFmtId="0" fontId="5" fillId="5" borderId="0" applyNumberFormat="0" applyBorder="0" applyProtection="0">
      <alignment horizontal="left" vertical="center" indent="1"/>
    </xf>
    <xf numFmtId="0" fontId="2" fillId="4" borderId="6" applyNumberFormat="0" applyFont="0" applyAlignment="0" applyProtection="0"/>
  </cellStyleXfs>
  <cellXfs count="2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0" borderId="0" xfId="1">
      <alignment horizontal="left" vertical="center" indent="1"/>
    </xf>
    <xf numFmtId="0" fontId="0" fillId="3" borderId="0" xfId="3" applyFont="1" applyBorder="1">
      <alignment horizontal="right" vertical="center" indent="2"/>
    </xf>
    <xf numFmtId="3" fontId="0" fillId="0" borderId="0" xfId="4" applyFont="1">
      <alignment horizontal="right" vertical="center" indent="2"/>
    </xf>
    <xf numFmtId="0" fontId="0" fillId="0" borderId="0" xfId="5" applyFont="1">
      <alignment horizontal="left" vertical="center" indent="1"/>
    </xf>
    <xf numFmtId="3" fontId="0" fillId="3" borderId="0" xfId="3" applyNumberFormat="1" applyFont="1" applyBorder="1">
      <alignment horizontal="right" vertical="center" indent="2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5" fillId="5" borderId="0" xfId="6">
      <alignment horizontal="left" vertical="center" indent="1"/>
    </xf>
    <xf numFmtId="3" fontId="5" fillId="5" borderId="0" xfId="6" applyNumberFormat="1">
      <alignment horizontal="left" vertical="center" indent="1"/>
    </xf>
    <xf numFmtId="0" fontId="5" fillId="5" borderId="0" xfId="6" applyNumberFormat="1">
      <alignment horizontal="left" vertical="center" indent="1"/>
    </xf>
    <xf numFmtId="0" fontId="5" fillId="5" borderId="1" xfId="6" applyBorder="1">
      <alignment horizontal="left" vertical="center" indent="1"/>
    </xf>
    <xf numFmtId="0" fontId="3" fillId="0" borderId="0" xfId="1" applyAlignment="1">
      <alignment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Font="1" applyAlignment="1">
      <alignment horizontal="right" vertical="center" indent="1"/>
    </xf>
    <xf numFmtId="9" fontId="6" fillId="0" borderId="4" xfId="2" applyFont="1" applyFill="1">
      <alignment horizontal="center" vertical="center"/>
    </xf>
    <xf numFmtId="3" fontId="6" fillId="0" borderId="0" xfId="4" applyFont="1">
      <alignment horizontal="right" vertical="center" indent="2"/>
    </xf>
    <xf numFmtId="3" fontId="6" fillId="3" borderId="0" xfId="3" applyNumberFormat="1" applyFont="1" applyBorder="1">
      <alignment horizontal="right" vertical="center" indent="2"/>
    </xf>
    <xf numFmtId="0" fontId="8" fillId="6" borderId="7" xfId="0" applyFont="1" applyFill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6" borderId="8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5" fillId="5" borderId="0" xfId="6" applyAlignment="1">
      <alignment horizontal="left" vertical="center" wrapText="1"/>
    </xf>
    <xf numFmtId="0" fontId="0" fillId="0" borderId="0" xfId="5" applyFont="1" applyAlignment="1">
      <alignment horizontal="left" vertical="center" wrapText="1"/>
    </xf>
    <xf numFmtId="0" fontId="0" fillId="0" borderId="0" xfId="5" applyFont="1" applyAlignment="1">
      <alignment horizontal="left" vertical="top" wrapText="1"/>
    </xf>
    <xf numFmtId="0" fontId="3" fillId="0" borderId="0" xfId="1" applyAlignment="1">
      <alignment vertical="center"/>
    </xf>
  </cellXfs>
  <cellStyles count="8">
    <cellStyle name="Encabezado 1" xfId="1" builtinId="16" customBuiltin="1"/>
    <cellStyle name="Entrada" xfId="2" builtinId="20" customBuiltin="1"/>
    <cellStyle name="Integers" xfId="4"/>
    <cellStyle name="Normal" xfId="0" builtinId="0" customBuiltin="1"/>
    <cellStyle name="Notas" xfId="7" builtinId="10" customBuiltin="1"/>
    <cellStyle name="Salida" xfId="3" builtinId="21" customBuiltin="1"/>
    <cellStyle name="Text" xfId="5"/>
    <cellStyle name="Título 2" xfId="6" builtinId="17" customBuiltin="1"/>
  </cellStyles>
  <dxfs count="15"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vertical="center" textRotation="0" wrapText="1" indent="0" justifyLastLine="0" shrinkToFit="0" readingOrder="0"/>
    </dxf>
    <dxf>
      <numFmt numFmtId="3" formatCode="#,##0"/>
    </dxf>
    <dxf>
      <numFmt numFmtId="164" formatCode="mm/dd/yyyy"/>
      <alignment horizontal="right" vertical="center" textRotation="0" wrapText="0" relativeIndent="1" justifyLastLine="0" shrinkToFit="0" readingOrder="0"/>
    </dxf>
    <dxf>
      <numFmt numFmtId="164" formatCode="mm/dd/yyyy"/>
      <alignment horizontal="right" vertical="center" textRotation="0" wrapText="0" indent="1" justifyLastLine="0" shrinkToFit="0" readingOrder="0"/>
    </dxf>
    <dxf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3" formatCode="#,##0"/>
    </dxf>
    <dxf>
      <numFmt numFmtId="164" formatCode="mm/dd/yyyy"/>
      <alignment horizontal="right" vertical="center" textRotation="0" wrapText="0" relativeIndent="1" justifyLastLine="0" shrinkToFit="0" readingOrder="0"/>
    </dxf>
    <dxf>
      <numFmt numFmtId="164" formatCode="mm/dd/yyyy"/>
      <alignment horizontal="right" vertical="center" textRotation="0" wrapText="0" indent="1" justifyLastLine="0" shrinkToFit="0" readingOrder="0"/>
    </dxf>
    <dxf>
      <font>
        <b/>
        <i val="0"/>
        <color theme="4"/>
      </font>
    </dxf>
    <dxf>
      <font>
        <b val="0"/>
        <i val="0"/>
        <color theme="0"/>
      </font>
      <fill>
        <patternFill>
          <bgColor theme="4"/>
        </patternFill>
      </fill>
      <border>
        <bottom style="thin">
          <color theme="4"/>
        </bottom>
      </border>
    </dxf>
    <dxf>
      <border>
        <bottom style="thin">
          <color theme="4"/>
        </bottom>
        <horizontal style="thin">
          <color theme="3" tint="0.59996337778862885"/>
        </horizontal>
      </border>
    </dxf>
  </dxfs>
  <tableStyles count="1" defaultTableStyle="Custom Table Style" defaultPivotStyle="PivotStyleMedium2">
    <tableStyle name="Custom Table Style" pivot="0" count="2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L"/>
              <a:t>Días De Trabajo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duracion estimada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'Seguimiento de proyecto'!$B$6:$C$11</c:f>
              <c:multiLvlStrCache>
                <c:ptCount val="6"/>
                <c:lvl>
                  <c:pt idx="0">
                    <c:v>Ingresar usuario</c:v>
                  </c:pt>
                  <c:pt idx="1">
                    <c:v>Ingresar piloto</c:v>
                  </c:pt>
                  <c:pt idx="2">
                    <c:v>Ingresar licencias Piloto</c:v>
                  </c:pt>
                  <c:pt idx="3">
                    <c:v>Ingresar aeronave</c:v>
                  </c:pt>
                  <c:pt idx="4">
                    <c:v>Ingresar componentes</c:v>
                  </c:pt>
                  <c:pt idx="5">
                    <c:v>Ingresar vuelo</c:v>
                  </c:pt>
                </c:lvl>
                <c:lvl>
                  <c:pt idx="0">
                    <c:v>CU 1</c:v>
                  </c:pt>
                  <c:pt idx="1">
                    <c:v>CU 2</c:v>
                  </c:pt>
                  <c:pt idx="2">
                    <c:v>CU 3</c:v>
                  </c:pt>
                  <c:pt idx="3">
                    <c:v>CU 4</c:v>
                  </c:pt>
                  <c:pt idx="4">
                    <c:v>CU 5</c:v>
                  </c:pt>
                  <c:pt idx="5">
                    <c:v>CU 7</c:v>
                  </c:pt>
                </c:lvl>
              </c:multiLvlStrCache>
            </c:multiLvlStrRef>
          </c:cat>
          <c:val>
            <c:numRef>
              <c:f>'Seguimiento de proyecto'!$H$6:$H$11</c:f>
              <c:numCache>
                <c:formatCode>General</c:formatCode>
                <c:ptCount val="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E-45F1-8998-A58A37F222B7}"/>
            </c:ext>
          </c:extLst>
        </c:ser>
        <c:ser>
          <c:idx val="1"/>
          <c:order val="1"/>
          <c:tx>
            <c:v>duracion real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'Seguimiento de proyecto'!$B$6:$C$11</c:f>
              <c:multiLvlStrCache>
                <c:ptCount val="6"/>
                <c:lvl>
                  <c:pt idx="0">
                    <c:v>Ingresar usuario</c:v>
                  </c:pt>
                  <c:pt idx="1">
                    <c:v>Ingresar piloto</c:v>
                  </c:pt>
                  <c:pt idx="2">
                    <c:v>Ingresar licencias Piloto</c:v>
                  </c:pt>
                  <c:pt idx="3">
                    <c:v>Ingresar aeronave</c:v>
                  </c:pt>
                  <c:pt idx="4">
                    <c:v>Ingresar componentes</c:v>
                  </c:pt>
                  <c:pt idx="5">
                    <c:v>Ingresar vuelo</c:v>
                  </c:pt>
                </c:lvl>
                <c:lvl>
                  <c:pt idx="0">
                    <c:v>CU 1</c:v>
                  </c:pt>
                  <c:pt idx="1">
                    <c:v>CU 2</c:v>
                  </c:pt>
                  <c:pt idx="2">
                    <c:v>CU 3</c:v>
                  </c:pt>
                  <c:pt idx="3">
                    <c:v>CU 4</c:v>
                  </c:pt>
                  <c:pt idx="4">
                    <c:v>CU 5</c:v>
                  </c:pt>
                  <c:pt idx="5">
                    <c:v>CU 7</c:v>
                  </c:pt>
                </c:lvl>
              </c:multiLvlStrCache>
            </c:multiLvlStrRef>
          </c:cat>
          <c:val>
            <c:numRef>
              <c:f>'Seguimiento de proyecto'!$M$6:$M$11</c:f>
              <c:numCache>
                <c:formatCode>#,##0</c:formatCode>
                <c:ptCount val="6"/>
                <c:pt idx="0">
                  <c:v>27</c:v>
                </c:pt>
                <c:pt idx="1">
                  <c:v>32</c:v>
                </c:pt>
                <c:pt idx="2">
                  <c:v>30</c:v>
                </c:pt>
                <c:pt idx="3">
                  <c:v>29</c:v>
                </c:pt>
                <c:pt idx="4">
                  <c:v>32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2E-45F1-8998-A58A37F22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2667800"/>
        <c:axId val="502668128"/>
      </c:barChart>
      <c:catAx>
        <c:axId val="50266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2668128"/>
        <c:crosses val="autoZero"/>
        <c:auto val="1"/>
        <c:lblAlgn val="ctr"/>
        <c:lblOffset val="100"/>
        <c:noMultiLvlLbl val="0"/>
      </c:catAx>
      <c:valAx>
        <c:axId val="5026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0266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Configuraci&#243;n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Seguimiento de proyecto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180975</xdr:rowOff>
    </xdr:from>
    <xdr:to>
      <xdr:col>9</xdr:col>
      <xdr:colOff>2667</xdr:colOff>
      <xdr:row>5</xdr:row>
      <xdr:rowOff>32385</xdr:rowOff>
    </xdr:to>
    <xdr:sp macro="" textlink="">
      <xdr:nvSpPr>
        <xdr:cNvPr id="2" name="Cobertura de filtro" descr="Se utiliza para cubrir visualmente el control de filtro de una columna de tabla vacía." title="Forma vací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86925" y="1209675"/>
          <a:ext cx="183642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</xdr:row>
      <xdr:rowOff>114300</xdr:rowOff>
    </xdr:from>
    <xdr:to>
      <xdr:col>1</xdr:col>
      <xdr:colOff>1174750</xdr:colOff>
      <xdr:row>3</xdr:row>
      <xdr:rowOff>74084</xdr:rowOff>
    </xdr:to>
    <xdr:sp macro="" textlink="">
      <xdr:nvSpPr>
        <xdr:cNvPr id="3" name="Botón Configurar" descr="Haga clic para ver la hoja de Configuración" title="Botón de navegación - Configurar">
          <a:hlinkClick xmlns:r="http://schemas.openxmlformats.org/officeDocument/2006/relationships" r:id="rId1" tooltip="Haga clic para ver Instalación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8750" y="886883"/>
          <a:ext cx="1174750" cy="213784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s-ES" sz="800" b="1" i="0" u="none" strike="noStrike" baseline="0">
              <a:solidFill>
                <a:schemeClr val="lt1"/>
              </a:solidFill>
              <a:latin typeface="+mn-lt"/>
              <a:ea typeface="+mn-ea"/>
              <a:cs typeface="+mn-cs"/>
            </a:rPr>
            <a:t>CONFIGURACIÓN</a:t>
          </a:r>
          <a:endParaRPr lang="en-US" sz="800" b="1"/>
        </a:p>
      </xdr:txBody>
    </xdr:sp>
    <xdr:clientData fPrintsWithSheet="0"/>
  </xdr:twoCellAnchor>
  <xdr:twoCellAnchor>
    <xdr:from>
      <xdr:col>1</xdr:col>
      <xdr:colOff>10581</xdr:colOff>
      <xdr:row>23</xdr:row>
      <xdr:rowOff>35983</xdr:rowOff>
    </xdr:from>
    <xdr:to>
      <xdr:col>5</xdr:col>
      <xdr:colOff>476249</xdr:colOff>
      <xdr:row>37</xdr:row>
      <xdr:rowOff>148167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9CBC0B-7047-4D25-BA27-2344D7EBB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114299</xdr:rowOff>
    </xdr:from>
    <xdr:to>
      <xdr:col>1</xdr:col>
      <xdr:colOff>866775</xdr:colOff>
      <xdr:row>2</xdr:row>
      <xdr:rowOff>40004</xdr:rowOff>
    </xdr:to>
    <xdr:sp macro="" textlink="">
      <xdr:nvSpPr>
        <xdr:cNvPr id="3" name="Botón Proyectos" descr="Haga clic para ver la hoja de Proyectos." title="Botón de navegación - Proyectos">
          <a:hlinkClick xmlns:r="http://schemas.openxmlformats.org/officeDocument/2006/relationships" r:id="rId1" tooltip="Haga clic para ver Proyectos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80975" y="885824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s-ES" sz="800" b="1" i="0" u="none" strike="noStrike" baseline="0">
              <a:solidFill>
                <a:schemeClr val="lt1"/>
              </a:solidFill>
              <a:latin typeface="+mn-lt"/>
              <a:ea typeface="+mn-ea"/>
              <a:cs typeface="+mn-cs"/>
            </a:rPr>
            <a:t>PROYECTOS</a:t>
          </a:r>
          <a:endParaRPr lang="en-US" sz="800" b="1"/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Proyectos" displayName="Proyectos" ref="B5:N13" totalsRowShown="0">
  <autoFilter ref="B5:N13"/>
  <tableColumns count="13">
    <tableColumn id="1" name="Caso de Uso" dataCellStyle="Text"/>
    <tableColumn id="7" name="Nombre CU" dataCellStyle="Text"/>
    <tableColumn id="8" name="Asignado a" dataCellStyle="Text"/>
    <tableColumn id="4" name="Inicio est." dataDxfId="11"/>
    <tableColumn id="5" name="Fin est." dataDxfId="10"/>
    <tableColumn id="18" name="Trabajo est." dataDxfId="9" dataCellStyle="Integers">
      <calculatedColumnFormula>Proyectos[[#This Row],[Duración est.]]*2</calculatedColumnFormula>
    </tableColumn>
    <tableColumn id="12" name="Duración est.">
      <calculatedColumnFormula>DAYS360(Proyectos[[#This Row],[Inicio est.]],Proyectos[[#This Row],[Fin est.]],FALSE)</calculatedColumnFormula>
    </tableColumn>
    <tableColumn id="13" name="EN BLANCO" dataDxfId="8"/>
    <tableColumn id="14" name="Comienzo real" dataDxfId="7"/>
    <tableColumn id="15" name="Fin real" dataDxfId="6"/>
    <tableColumn id="19" name="Trabajo real" dataDxfId="5" dataCellStyle="Integers">
      <calculatedColumnFormula>Proyectos[[#This Row],[Duración real]]*4</calculatedColumnFormula>
    </tableColumn>
    <tableColumn id="16" name="Duración real">
      <calculatedColumnFormula>DAYS360(Proyectos[[#This Row],[Comienzo real]],Proyectos[[#This Row],[Fin real]],FALSE)</calculatedColumnFormula>
    </tableColumn>
    <tableColumn id="6" name="Comentario Retraso" dataDxfId="4" dataCellStyle="Text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Lista de proyectos" altTextSummary="Lista de detalles del proyecto tal como Proyecto, Categoría, asignado a, Inicio est., Fin est., Trabajo est., Duración est., EN BLANCO, Inicio real, Fin real, Trabajo real, Duración real y Notas."/>
    </ext>
  </extLst>
</table>
</file>

<file path=xl/tables/table2.xml><?xml version="1.0" encoding="utf-8"?>
<table xmlns="http://schemas.openxmlformats.org/spreadsheetml/2006/main" id="2" name="Empleados" displayName="Empleados" ref="D4:D9" totalsRowShown="0" headerRowDxfId="3" dataDxfId="2">
  <tableColumns count="1">
    <tableColumn id="1" name="Empleado" dataDxfId="1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Empleados" altTextSummary="Lista de nombres de empleados que se usan en la lista desplegable Empleados de la hoja de Herramienta de seguimiento de proyecto."/>
    </ext>
  </extLst>
</table>
</file>

<file path=xl/tables/table3.xml><?xml version="1.0" encoding="utf-8"?>
<table xmlns="http://schemas.openxmlformats.org/spreadsheetml/2006/main" id="3" name="Categorías" displayName="Categorías" ref="B4:B10" totalsRowShown="0" headerRowDxfId="0">
  <tableColumns count="1">
    <tableColumn id="1" name="Nombre CU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Categorías" altTextSummary="Lista de categorías que se usan en la lista desplegable Categorías de la hoja de Herramienta de seguimiento de proyecto.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N13"/>
  <sheetViews>
    <sheetView showGridLines="0" tabSelected="1" topLeftCell="D1" zoomScale="90" zoomScaleNormal="90" workbookViewId="0">
      <selection activeCell="N8" sqref="N8"/>
    </sheetView>
  </sheetViews>
  <sheetFormatPr baseColWidth="10" defaultColWidth="9.140625" defaultRowHeight="20.25" customHeight="1" x14ac:dyDescent="0.25"/>
  <cols>
    <col min="1" max="1" width="2.42578125" customWidth="1"/>
    <col min="2" max="2" width="32.85546875" customWidth="1"/>
    <col min="3" max="3" width="30.5703125" customWidth="1"/>
    <col min="4" max="4" width="30.7109375" customWidth="1"/>
    <col min="5" max="6" width="14.7109375" customWidth="1"/>
    <col min="7" max="7" width="17.140625" customWidth="1"/>
    <col min="8" max="8" width="18.28515625" customWidth="1"/>
    <col min="9" max="9" width="2.85546875" style="8" customWidth="1"/>
    <col min="10" max="10" width="20.28515625" customWidth="1"/>
    <col min="11" max="11" width="16.85546875" customWidth="1"/>
    <col min="12" max="12" width="16.42578125" customWidth="1"/>
    <col min="13" max="13" width="19.85546875" customWidth="1"/>
    <col min="14" max="14" width="36.42578125" style="24" customWidth="1"/>
    <col min="15" max="15" width="2.42578125" customWidth="1"/>
  </cols>
  <sheetData>
    <row r="1" spans="1:14" ht="45" customHeight="1" x14ac:dyDescent="0.25">
      <c r="B1" s="28" t="s">
        <v>29</v>
      </c>
      <c r="C1" s="28"/>
      <c r="I1" s="7"/>
    </row>
    <row r="2" spans="1:14" ht="15.75" customHeight="1" x14ac:dyDescent="0.25">
      <c r="A2" s="14"/>
      <c r="B2" s="28"/>
      <c r="C2" s="28"/>
      <c r="E2" s="1" t="s">
        <v>12</v>
      </c>
      <c r="F2" s="17">
        <v>0.35</v>
      </c>
    </row>
    <row r="4" spans="1:14" ht="20.25" customHeight="1" x14ac:dyDescent="0.25">
      <c r="G4" s="9" t="s">
        <v>13</v>
      </c>
      <c r="H4" s="9" t="s">
        <v>14</v>
      </c>
    </row>
    <row r="5" spans="1:14" ht="20.25" customHeight="1" x14ac:dyDescent="0.25">
      <c r="B5" s="10" t="s">
        <v>16</v>
      </c>
      <c r="C5" s="10" t="s">
        <v>36</v>
      </c>
      <c r="D5" s="10" t="s">
        <v>0</v>
      </c>
      <c r="E5" s="10" t="s">
        <v>1</v>
      </c>
      <c r="F5" s="10" t="s">
        <v>2</v>
      </c>
      <c r="G5" s="11" t="s">
        <v>9</v>
      </c>
      <c r="H5" s="12" t="s">
        <v>10</v>
      </c>
      <c r="I5" s="13" t="s">
        <v>5</v>
      </c>
      <c r="J5" s="10" t="s">
        <v>6</v>
      </c>
      <c r="K5" s="10" t="s">
        <v>7</v>
      </c>
      <c r="L5" s="11" t="s">
        <v>11</v>
      </c>
      <c r="M5" s="11" t="s">
        <v>8</v>
      </c>
      <c r="N5" s="25" t="s">
        <v>37</v>
      </c>
    </row>
    <row r="6" spans="1:14" ht="20.25" customHeight="1" x14ac:dyDescent="0.25">
      <c r="B6" s="5" t="s">
        <v>15</v>
      </c>
      <c r="C6" s="5" t="s">
        <v>30</v>
      </c>
      <c r="D6" s="5" t="s">
        <v>24</v>
      </c>
      <c r="E6" s="16">
        <v>42641</v>
      </c>
      <c r="F6" s="16">
        <v>42662</v>
      </c>
      <c r="G6" s="4">
        <f>Proyectos[[#This Row],[Duración est.]]*4</f>
        <v>84</v>
      </c>
      <c r="H6" s="3">
        <f>DAYS360(Proyectos[[#This Row],[Inicio est.]],Proyectos[[#This Row],[Fin est.]],FALSE)</f>
        <v>21</v>
      </c>
      <c r="J6" s="16">
        <v>42641</v>
      </c>
      <c r="K6" s="16">
        <v>42668</v>
      </c>
      <c r="L6" s="18">
        <f>Proyectos[[#This Row],[Duración real]]*4</f>
        <v>108</v>
      </c>
      <c r="M6" s="6">
        <f>DAYS360(Proyectos[[#This Row],[Comienzo real]],Proyectos[[#This Row],[Fin real]],FALSE)</f>
        <v>27</v>
      </c>
      <c r="N6" s="26" t="s">
        <v>39</v>
      </c>
    </row>
    <row r="7" spans="1:14" ht="20.25" customHeight="1" x14ac:dyDescent="0.25">
      <c r="B7" s="5" t="s">
        <v>17</v>
      </c>
      <c r="C7" s="5" t="s">
        <v>31</v>
      </c>
      <c r="D7" s="5" t="s">
        <v>25</v>
      </c>
      <c r="E7" s="16">
        <v>42641</v>
      </c>
      <c r="F7" s="16">
        <v>42662</v>
      </c>
      <c r="G7" s="4">
        <f>Proyectos[[#This Row],[Duración est.]]*4</f>
        <v>84</v>
      </c>
      <c r="H7" s="3">
        <f>DAYS360(Proyectos[[#This Row],[Inicio est.]],Proyectos[[#This Row],[Fin est.]],FALSE)</f>
        <v>21</v>
      </c>
      <c r="J7" s="16">
        <v>42641</v>
      </c>
      <c r="K7" s="16">
        <v>42673</v>
      </c>
      <c r="L7" s="18">
        <f>Proyectos[[#This Row],[Duración real]]*4</f>
        <v>128</v>
      </c>
      <c r="M7" s="6">
        <f>DAYS360(Proyectos[[#This Row],[Comienzo real]],Proyectos[[#This Row],[Fin real]],FALSE)</f>
        <v>32</v>
      </c>
      <c r="N7" s="26" t="s">
        <v>42</v>
      </c>
    </row>
    <row r="8" spans="1:14" ht="20.25" customHeight="1" x14ac:dyDescent="0.25">
      <c r="B8" s="5" t="s">
        <v>18</v>
      </c>
      <c r="C8" s="5" t="s">
        <v>32</v>
      </c>
      <c r="D8" s="5" t="s">
        <v>25</v>
      </c>
      <c r="E8" s="16">
        <v>42641</v>
      </c>
      <c r="F8" s="16">
        <v>42662</v>
      </c>
      <c r="G8" s="4">
        <f>Proyectos[[#This Row],[Duración est.]]*4</f>
        <v>84</v>
      </c>
      <c r="H8" s="3">
        <f>DAYS360(Proyectos[[#This Row],[Inicio est.]],Proyectos[[#This Row],[Fin est.]],FALSE)</f>
        <v>21</v>
      </c>
      <c r="J8" s="16">
        <v>42641</v>
      </c>
      <c r="K8" s="16">
        <v>42671</v>
      </c>
      <c r="L8" s="18">
        <f>Proyectos[[#This Row],[Duración real]]*4</f>
        <v>120</v>
      </c>
      <c r="M8" s="6">
        <f>DAYS360(Proyectos[[#This Row],[Comienzo real]],Proyectos[[#This Row],[Fin real]],FALSE)</f>
        <v>30</v>
      </c>
      <c r="N8" s="26" t="s">
        <v>42</v>
      </c>
    </row>
    <row r="9" spans="1:14" ht="20.25" customHeight="1" x14ac:dyDescent="0.25">
      <c r="B9" s="5" t="s">
        <v>19</v>
      </c>
      <c r="C9" s="5" t="s">
        <v>33</v>
      </c>
      <c r="D9" s="5" t="s">
        <v>27</v>
      </c>
      <c r="E9" s="16">
        <v>42641</v>
      </c>
      <c r="F9" s="16">
        <v>42662</v>
      </c>
      <c r="G9" s="4">
        <f>Proyectos[[#This Row],[Duración est.]]*4</f>
        <v>84</v>
      </c>
      <c r="H9" s="3">
        <f>DAYS360(Proyectos[[#This Row],[Inicio est.]],Proyectos[[#This Row],[Fin est.]],FALSE)</f>
        <v>21</v>
      </c>
      <c r="J9" s="16">
        <v>42641</v>
      </c>
      <c r="K9" s="16">
        <v>42670</v>
      </c>
      <c r="L9" s="18">
        <f>Proyectos[[#This Row],[Duración real]]*4</f>
        <v>116</v>
      </c>
      <c r="M9" s="19">
        <f>DAYS360(Proyectos[[#This Row],[Comienzo real]],Proyectos[[#This Row],[Fin real]],FALSE)</f>
        <v>29</v>
      </c>
      <c r="N9" s="26" t="s">
        <v>41</v>
      </c>
    </row>
    <row r="10" spans="1:14" ht="20.25" customHeight="1" x14ac:dyDescent="0.25">
      <c r="B10" s="5" t="s">
        <v>20</v>
      </c>
      <c r="C10" s="5" t="s">
        <v>34</v>
      </c>
      <c r="D10" s="5" t="s">
        <v>26</v>
      </c>
      <c r="E10" s="16">
        <v>42641</v>
      </c>
      <c r="F10" s="16">
        <v>42662</v>
      </c>
      <c r="G10" s="4">
        <f>Proyectos[[#This Row],[Duración est.]]*4</f>
        <v>84</v>
      </c>
      <c r="H10" s="3">
        <f>DAYS360(Proyectos[[#This Row],[Inicio est.]],Proyectos[[#This Row],[Fin est.]],FALSE)</f>
        <v>21</v>
      </c>
      <c r="J10" s="16">
        <v>42641</v>
      </c>
      <c r="K10" s="16">
        <v>42673</v>
      </c>
      <c r="L10" s="18">
        <f>Proyectos[[#This Row],[Duración real]]*4</f>
        <v>128</v>
      </c>
      <c r="M10" s="6">
        <f>DAYS360(Proyectos[[#This Row],[Comienzo real]],Proyectos[[#This Row],[Fin real]],FALSE)</f>
        <v>32</v>
      </c>
      <c r="N10" s="26" t="s">
        <v>40</v>
      </c>
    </row>
    <row r="11" spans="1:14" ht="35.25" customHeight="1" x14ac:dyDescent="0.25">
      <c r="B11" s="5" t="s">
        <v>22</v>
      </c>
      <c r="C11" s="5" t="s">
        <v>35</v>
      </c>
      <c r="D11" s="5" t="s">
        <v>28</v>
      </c>
      <c r="E11" s="16">
        <v>42641</v>
      </c>
      <c r="F11" s="16">
        <v>42662</v>
      </c>
      <c r="G11" s="4">
        <f>Proyectos[[#This Row],[Duración est.]]*4</f>
        <v>84</v>
      </c>
      <c r="H11" s="3">
        <f>DAYS360(Proyectos[[#This Row],[Inicio est.]],Proyectos[[#This Row],[Fin est.]],FALSE)</f>
        <v>21</v>
      </c>
      <c r="J11" s="16">
        <v>42641</v>
      </c>
      <c r="K11" s="16">
        <v>42673</v>
      </c>
      <c r="L11" s="18">
        <f>Proyectos[[#This Row],[Duración real]]*4</f>
        <v>128</v>
      </c>
      <c r="M11" s="19">
        <f>DAYS360(Proyectos[[#This Row],[Comienzo real]],Proyectos[[#This Row],[Fin real]],FALSE)</f>
        <v>32</v>
      </c>
      <c r="N11" s="27" t="s">
        <v>38</v>
      </c>
    </row>
    <row r="12" spans="1:14" ht="20.25" hidden="1" customHeight="1" x14ac:dyDescent="0.25">
      <c r="B12" s="5" t="s">
        <v>21</v>
      </c>
      <c r="C12" s="5"/>
      <c r="D12" s="5"/>
      <c r="E12" s="16">
        <v>42639</v>
      </c>
      <c r="F12" s="16">
        <v>42662</v>
      </c>
      <c r="G12" s="4">
        <f>Proyectos[[#This Row],[Duración est.]]*2</f>
        <v>46</v>
      </c>
      <c r="H12" s="3">
        <f>DAYS360(Proyectos[[#This Row],[Inicio est.]],Proyectos[[#This Row],[Fin est.]],FALSE)</f>
        <v>23</v>
      </c>
      <c r="J12" s="16">
        <v>42641</v>
      </c>
      <c r="K12" s="16">
        <v>42662</v>
      </c>
      <c r="L12" s="18">
        <f>Proyectos[[#This Row],[Duración real]]*4</f>
        <v>84</v>
      </c>
      <c r="M12" s="6">
        <f>DAYS360(Proyectos[[#This Row],[Comienzo real]],Proyectos[[#This Row],[Fin real]],FALSE)</f>
        <v>21</v>
      </c>
      <c r="N12" s="26"/>
    </row>
    <row r="13" spans="1:14" ht="20.25" hidden="1" customHeight="1" x14ac:dyDescent="0.25">
      <c r="B13" s="5" t="s">
        <v>23</v>
      </c>
      <c r="C13" s="5"/>
      <c r="D13" s="5"/>
      <c r="E13" s="16">
        <v>42639</v>
      </c>
      <c r="F13" s="16">
        <v>42662</v>
      </c>
      <c r="G13" s="4">
        <f>Proyectos[[#This Row],[Duración est.]]*2</f>
        <v>46</v>
      </c>
      <c r="H13" s="3">
        <f>DAYS360(Proyectos[[#This Row],[Inicio est.]],Proyectos[[#This Row],[Fin est.]],FALSE)</f>
        <v>23</v>
      </c>
      <c r="J13" s="16">
        <v>42641</v>
      </c>
      <c r="K13" s="16">
        <v>42662</v>
      </c>
      <c r="L13" s="18">
        <f>Proyectos[[#This Row],[Duración real]]*4</f>
        <v>84</v>
      </c>
      <c r="M13" s="6">
        <f>DAYS360(Proyectos[[#This Row],[Comienzo real]],Proyectos[[#This Row],[Fin real]],FALSE)</f>
        <v>21</v>
      </c>
      <c r="N13" s="26"/>
    </row>
  </sheetData>
  <mergeCells count="1">
    <mergeCell ref="B1:C2"/>
  </mergeCells>
  <conditionalFormatting sqref="L6:M13">
    <cfRule type="expression" dxfId="12" priority="1">
      <formula>(ABS((L6-G6))/G6)&gt;MarcaPorcentaje</formula>
    </cfRule>
  </conditionalFormatting>
  <dataValidations count="2">
    <dataValidation type="list" errorStyle="warning" allowBlank="1" showInputMessage="1" sqref="C6:C13">
      <formula1>ListaDeCategorías</formula1>
    </dataValidation>
    <dataValidation type="list" allowBlank="1" showInputMessage="1" sqref="D6:D13">
      <formula1>ListaDeEmpleados</formula1>
    </dataValidation>
  </dataValidations>
  <printOptions horizontalCentered="1"/>
  <pageMargins left="0.25" right="0.25" top="0.5" bottom="0.5" header="0.3" footer="0.3"/>
  <pageSetup scale="5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0.59999389629810485"/>
    <pageSetUpPr fitToPage="1"/>
  </sheetPr>
  <dimension ref="A1:D10"/>
  <sheetViews>
    <sheetView showGridLines="0" workbookViewId="0">
      <selection activeCell="D11" sqref="D11"/>
    </sheetView>
  </sheetViews>
  <sheetFormatPr baseColWidth="10" defaultColWidth="9.140625" defaultRowHeight="20.25" customHeight="1" x14ac:dyDescent="0.25"/>
  <cols>
    <col min="1" max="1" width="2.7109375" customWidth="1"/>
    <col min="2" max="2" width="33.42578125" customWidth="1"/>
    <col min="3" max="3" width="2.85546875" customWidth="1"/>
    <col min="4" max="4" width="33.42578125" customWidth="1"/>
  </cols>
  <sheetData>
    <row r="1" spans="1:4" ht="60.75" customHeight="1" x14ac:dyDescent="0.25">
      <c r="A1" s="2" t="s">
        <v>3</v>
      </c>
      <c r="B1" s="2"/>
    </row>
    <row r="4" spans="1:4" ht="20.25" customHeight="1" thickBot="1" x14ac:dyDescent="0.3">
      <c r="B4" s="15" t="s">
        <v>36</v>
      </c>
      <c r="D4" s="15" t="s">
        <v>4</v>
      </c>
    </row>
    <row r="5" spans="1:4" ht="20.25" customHeight="1" thickBot="1" x14ac:dyDescent="0.3">
      <c r="B5" s="20" t="s">
        <v>30</v>
      </c>
      <c r="D5" s="5" t="s">
        <v>24</v>
      </c>
    </row>
    <row r="6" spans="1:4" ht="20.25" customHeight="1" thickBot="1" x14ac:dyDescent="0.3">
      <c r="B6" s="21" t="s">
        <v>31</v>
      </c>
      <c r="D6" s="5" t="s">
        <v>25</v>
      </c>
    </row>
    <row r="7" spans="1:4" ht="20.25" customHeight="1" thickBot="1" x14ac:dyDescent="0.3">
      <c r="B7" s="22" t="s">
        <v>32</v>
      </c>
      <c r="D7" s="5" t="s">
        <v>26</v>
      </c>
    </row>
    <row r="8" spans="1:4" ht="20.25" customHeight="1" thickBot="1" x14ac:dyDescent="0.3">
      <c r="B8" s="21" t="s">
        <v>33</v>
      </c>
      <c r="D8" s="5" t="s">
        <v>27</v>
      </c>
    </row>
    <row r="9" spans="1:4" ht="20.25" customHeight="1" thickBot="1" x14ac:dyDescent="0.3">
      <c r="B9" s="22" t="s">
        <v>34</v>
      </c>
      <c r="D9" s="5" t="s">
        <v>28</v>
      </c>
    </row>
    <row r="10" spans="1:4" ht="20.25" customHeight="1" x14ac:dyDescent="0.25">
      <c r="B10" s="23" t="s">
        <v>35</v>
      </c>
    </row>
  </sheetData>
  <dataValidations count="1">
    <dataValidation type="list" allowBlank="1" showInputMessage="1" sqref="D5:D9">
      <formula1>ListaDeEmpleados</formula1>
    </dataValidation>
  </dataValidations>
  <pageMargins left="0.7" right="0.7" top="0.75" bottom="0.75" header="0.3" footer="0.3"/>
  <pageSetup fitToHeight="0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3D58607-76FB-4332-97CA-F8C2F708ED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Seguimiento de proyecto</vt:lpstr>
      <vt:lpstr>Configuración</vt:lpstr>
      <vt:lpstr>ListaDeCategorías</vt:lpstr>
      <vt:lpstr>ListaDeEmpleados</vt:lpstr>
      <vt:lpstr>MarcaPorcentaje</vt:lpstr>
      <vt:lpstr>'Seguimiento de proyecto'!Títulos_a_imprimir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2016-09-27T02:43:00Z</dcterms:created>
  <dcterms:modified xsi:type="dcterms:W3CDTF">2016-11-04T18:46:04Z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TC029300419991</vt:lpwstr>
  </property>
</Properties>
</file>