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.tranthidai\Desktop\"/>
    </mc:Choice>
  </mc:AlternateContent>
  <xr:revisionPtr revIDLastSave="0" documentId="8_{DBA4D87A-85AA-48F7-A14E-5AB649176171}" xr6:coauthVersionLast="47" xr6:coauthVersionMax="47" xr10:uidLastSave="{00000000-0000-0000-0000-000000000000}"/>
  <bookViews>
    <workbookView xWindow="-120" yWindow="-120" windowWidth="20730" windowHeight="11160" xr2:uid="{CD635CF5-8F4D-41D6-B4E8-F9F96DD9352C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9" i="1"/>
  <c r="I69" i="1"/>
  <c r="H13" i="1"/>
  <c r="I13" i="1" s="1"/>
  <c r="M7" i="1"/>
  <c r="M6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ADE8EA27-35B0-47F4-AAA2-5A40B501866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9A2AC94E-4DA7-431D-AA79-C6F4BB200AA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E94C29BA-338C-4506-AB0A-60D2ED07815A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1" authorId="0" shapeId="0" xr:uid="{E9BC63A1-845E-4E01-BA50-0626B0A31678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3" authorId="1" shapeId="0" xr:uid="{CFFA6E5C-ED55-4EA0-A3C4-CC033989BD64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<sst xmlns="http://schemas.openxmlformats.org/spreadsheetml/2006/main" count="178" uniqueCount="147">
  <si>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</si>
  <si>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</si>
  <si>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</si>
  <si>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</si>
  <si>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</si>
  <si>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</si>
  <si>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</si>
  <si>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</si>
  <si>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</si>
  <si>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</si>
  <si>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</si>
  <si>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MASAN</t>
  </si>
  <si>
    <t>Type of Product :</t>
  </si>
  <si>
    <t>Folding carton</t>
  </si>
  <si>
    <t>Storage condition:</t>
  </si>
  <si>
    <t>Project Name :</t>
  </si>
  <si>
    <t>Cus Packing Method:</t>
  </si>
  <si>
    <t>Manual</t>
  </si>
  <si>
    <t>Spec. attached:</t>
  </si>
  <si>
    <t>Yes</t>
  </si>
  <si>
    <t>Product Name :</t>
  </si>
  <si>
    <t>KHAY GIẤY 10 CHAI 50ML</t>
  </si>
  <si>
    <t>Packaging Application :</t>
  </si>
  <si>
    <t>Quality Spec Ref:</t>
  </si>
  <si>
    <t>Product Code:</t>
  </si>
  <si>
    <t>ERP code</t>
  </si>
  <si>
    <t>Cus Approval Level:</t>
  </si>
  <si>
    <t>Level 3</t>
  </si>
  <si>
    <t>Safety Req:</t>
  </si>
  <si>
    <t>Product Group: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</si>
  <si>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</si>
  <si>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</si>
  <si>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</si>
  <si>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</si>
  <si>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</si>
  <si>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</si>
  <si>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</si>
  <si>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</si>
  <si>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</si>
  <si>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</si>
  <si>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</si>
  <si>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</si>
  <si>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</si>
  <si>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</si>
  <si>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</si>
  <si>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Tray</t>
  </si>
  <si>
    <t>Tuck End</t>
  </si>
  <si>
    <t>Non Metalize</t>
  </si>
  <si>
    <t>No</t>
  </si>
  <si>
    <t>Insert</t>
  </si>
  <si>
    <t>Other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</si>
  <si>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</si>
  <si>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</si>
  <si>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</si>
  <si>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</si>
  <si>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</si>
  <si>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</si>
  <si>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</si>
  <si>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</si>
  <si>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</si>
  <si>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</si>
  <si>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</si>
  <si>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</si>
  <si>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250 gsm GBB</t>
  </si>
  <si>
    <t>E Flute 150/125</t>
  </si>
  <si>
    <t>5/0</t>
  </si>
  <si>
    <t>4</t>
  </si>
  <si>
    <t>Gloss UV</t>
  </si>
  <si>
    <t>0</t>
  </si>
  <si>
    <t>3. SPECIAL PROPERTY</t>
  </si>
  <si>
    <t>3. FINISHING</t>
  </si>
  <si>
    <t>4. ACCESSORY</t>
  </si>
  <si>
    <t>No.</t>
  </si>
  <si>
    <t xml:space="preserve">5. BINDING </t>
  </si>
  <si>
    <t>apply to book and Crayola only</t>
  </si>
  <si>
    <t>6. PACKING REQUIREMENT</t>
  </si>
  <si>
    <t>Single Wall</t>
  </si>
  <si>
    <t>R&amp;D advise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</si>
  <si>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</si>
  <si>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</si>
  <si>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</si>
  <si>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</si>
  <si>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</si>
  <si>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</si>
  <si>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</si>
  <si>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</si>
  <si>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</si>
  <si>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</si>
  <si>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</si>
  <si>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</si>
  <si>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</si>
  <si>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</si>
  <si>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</si>
  <si>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</si>
  <si>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</si>
  <si>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</si>
  <si>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II. ESTIMATING REQUEST OF BOX PRODUCTS</t>
  </si>
  <si>
    <t>The case of quotation request:</t>
  </si>
  <si>
    <t>Type of Product:</t>
  </si>
  <si>
    <t>Regular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</si>
  <si>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</si>
  <si>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</si>
  <si>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</si>
  <si>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</si>
  <si>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</si>
  <si>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</si>
  <si>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</si>
  <si>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</si>
  <si>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</si>
  <si>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</si>
  <si>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</si>
  <si>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</si>
  <si>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As per AW</t>
  </si>
  <si>
    <t>*Please note the number of MS which is used to convert ink consumptions or advised by INN</t>
  </si>
  <si>
    <t>Del Term:</t>
  </si>
  <si>
    <t>DAP</t>
  </si>
  <si>
    <t>Del Tol:</t>
  </si>
  <si>
    <t>Trans Owner:</t>
  </si>
  <si>
    <t>SPV</t>
  </si>
  <si>
    <t>Không khai HQ</t>
  </si>
  <si>
    <t>Delivery Address:</t>
  </si>
  <si>
    <t>KCN Tân Đông Hiệp A, P. Tân Đông Hiệp, TP. Dĩ An, T. Bình Dương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</si>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</sst>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4" fillId="0" borderId="0"/>
  </cellStyleXfs>
  <cellXfs count="3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5" xfId="0" applyFont="1" applyBorder="1" applyAlignment="1">
      <alignment horizontal="left"/>
    </xf>
    <xf numFmtId="0" fontId="17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20" fillId="0" borderId="2" xfId="0" applyFont="1" applyBorder="1"/>
    <xf numFmtId="0" fontId="21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1" fillId="0" borderId="0" xfId="0" applyFont="1"/>
    <xf numFmtId="0" fontId="21" fillId="0" borderId="9" xfId="0" applyFont="1" applyBorder="1"/>
    <xf numFmtId="0" fontId="2" fillId="0" borderId="14" xfId="0" applyFont="1" applyBorder="1"/>
    <xf numFmtId="0" fontId="20" fillId="0" borderId="39" xfId="0" applyFont="1" applyBorder="1"/>
    <xf numFmtId="0" fontId="15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4" fillId="0" borderId="40" xfId="0" applyFont="1" applyBorder="1"/>
    <xf numFmtId="0" fontId="25" fillId="0" borderId="41" xfId="0" applyFont="1" applyBorder="1"/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24" fillId="3" borderId="32" xfId="0" quotePrefix="1" applyFont="1" applyFill="1" applyBorder="1" applyAlignment="1">
      <alignment horizontal="center" vertical="center" wrapText="1"/>
    </xf>
    <xf numFmtId="0" fontId="24" fillId="3" borderId="32" xfId="0" quotePrefix="1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49" fontId="15" fillId="0" borderId="1" xfId="0" quotePrefix="1" applyNumberFormat="1" applyFont="1" applyBorder="1" applyAlignment="1">
      <alignment horizontal="center"/>
    </xf>
    <xf numFmtId="16" fontId="15" fillId="0" borderId="1" xfId="0" quotePrefix="1" applyNumberFormat="1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26" fillId="0" borderId="36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0" fontId="10" fillId="0" borderId="53" xfId="0" applyFont="1" applyBorder="1"/>
    <xf numFmtId="0" fontId="10" fillId="0" borderId="54" xfId="0" applyFont="1" applyBorder="1"/>
    <xf numFmtId="0" fontId="15" fillId="0" borderId="37" xfId="0" applyFont="1" applyBorder="1" applyAlignment="1">
      <alignment vertical="center" wrapText="1"/>
    </xf>
    <xf numFmtId="0" fontId="15" fillId="0" borderId="37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27" fillId="3" borderId="35" xfId="0" quotePrefix="1" applyFont="1" applyFill="1" applyBorder="1" applyAlignment="1">
      <alignment horizontal="left" vertical="center" wrapText="1"/>
    </xf>
    <xf numFmtId="0" fontId="27" fillId="3" borderId="1" xfId="0" quotePrefix="1" applyFont="1" applyFill="1" applyBorder="1" applyAlignment="1">
      <alignment horizontal="left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vertical="center" wrapText="1"/>
    </xf>
    <xf numFmtId="0" fontId="10" fillId="0" borderId="40" xfId="0" applyFont="1" applyBorder="1"/>
    <xf numFmtId="0" fontId="15" fillId="0" borderId="40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20" fillId="0" borderId="5" xfId="0" applyFont="1" applyBorder="1"/>
    <xf numFmtId="0" fontId="15" fillId="0" borderId="0" xfId="0" applyFont="1" applyAlignment="1">
      <alignment horizontal="center" vertical="center"/>
    </xf>
    <xf numFmtId="0" fontId="24" fillId="0" borderId="0" xfId="0" applyFont="1"/>
    <xf numFmtId="0" fontId="25" fillId="0" borderId="6" xfId="0" applyFont="1" applyBorder="1"/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0" fillId="0" borderId="66" xfId="0" applyFont="1" applyBorder="1"/>
    <xf numFmtId="0" fontId="25" fillId="0" borderId="67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/>
    </xf>
    <xf numFmtId="0" fontId="25" fillId="0" borderId="29" xfId="0" applyFont="1" applyBorder="1" applyAlignment="1">
      <alignment vertical="center"/>
    </xf>
    <xf numFmtId="0" fontId="25" fillId="0" borderId="68" xfId="0" applyFont="1" applyBorder="1" applyAlignment="1">
      <alignment vertical="center"/>
    </xf>
    <xf numFmtId="0" fontId="25" fillId="0" borderId="69" xfId="0" applyFont="1" applyBorder="1" applyAlignment="1">
      <alignment vertical="center"/>
    </xf>
    <xf numFmtId="0" fontId="25" fillId="0" borderId="10" xfId="0" applyFont="1" applyBorder="1"/>
    <xf numFmtId="0" fontId="24" fillId="0" borderId="10" xfId="0" applyFont="1" applyBorder="1"/>
    <xf numFmtId="0" fontId="25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8" fillId="0" borderId="70" xfId="0" applyFont="1" applyBorder="1" applyAlignment="1">
      <alignment vertical="center"/>
    </xf>
    <xf numFmtId="0" fontId="12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vertical="center" wrapText="1"/>
    </xf>
    <xf numFmtId="0" fontId="20" fillId="0" borderId="73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22" fillId="0" borderId="54" xfId="0" applyFont="1" applyBorder="1" applyAlignment="1">
      <alignment horizontal="left" vertical="top" wrapText="1"/>
    </xf>
    <xf numFmtId="0" fontId="22" fillId="0" borderId="37" xfId="0" applyFont="1" applyBorder="1" applyAlignment="1">
      <alignment horizontal="left" vertical="top"/>
    </xf>
    <xf numFmtId="0" fontId="22" fillId="0" borderId="38" xfId="0" applyFont="1" applyBorder="1" applyAlignment="1">
      <alignment horizontal="left" vertical="top"/>
    </xf>
    <xf numFmtId="0" fontId="10" fillId="0" borderId="5" xfId="0" applyFont="1" applyBorder="1"/>
    <xf numFmtId="0" fontId="25" fillId="0" borderId="0" xfId="0" applyFont="1"/>
    <xf numFmtId="0" fontId="11" fillId="3" borderId="66" xfId="0" applyFont="1" applyFill="1" applyBorder="1" applyAlignment="1">
      <alignment horizontal="center" vertical="center" wrapText="1"/>
    </xf>
    <xf numFmtId="0" fontId="11" fillId="3" borderId="74" xfId="0" applyFont="1" applyFill="1" applyBorder="1" applyAlignment="1">
      <alignment horizontal="center" vertical="center" wrapText="1"/>
    </xf>
    <xf numFmtId="0" fontId="11" fillId="3" borderId="75" xfId="0" applyFont="1" applyFill="1" applyBorder="1" applyAlignment="1">
      <alignment horizontal="center" vertical="center" wrapText="1"/>
    </xf>
    <xf numFmtId="0" fontId="25" fillId="0" borderId="76" xfId="0" applyFont="1" applyBorder="1" applyAlignment="1">
      <alignment vertical="center"/>
    </xf>
    <xf numFmtId="0" fontId="25" fillId="0" borderId="77" xfId="0" applyFont="1" applyBorder="1" applyAlignment="1">
      <alignment horizontal="center" vertical="center" wrapText="1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/>
    <xf numFmtId="0" fontId="2" fillId="0" borderId="64" xfId="0" applyFont="1" applyBorder="1"/>
    <xf numFmtId="0" fontId="2" fillId="0" borderId="65" xfId="0" applyFont="1" applyBorder="1"/>
    <xf numFmtId="0" fontId="30" fillId="2" borderId="54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0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0" xfId="0" applyFont="1" applyBorder="1"/>
    <xf numFmtId="0" fontId="30" fillId="0" borderId="54" xfId="0" applyFont="1" applyBorder="1"/>
    <xf numFmtId="0" fontId="11" fillId="0" borderId="10" xfId="0" applyFont="1" applyBorder="1"/>
    <xf numFmtId="0" fontId="11" fillId="0" borderId="14" xfId="0" applyFont="1" applyBorder="1"/>
    <xf numFmtId="0" fontId="21" fillId="4" borderId="72" xfId="0" applyFont="1" applyFill="1" applyBorder="1" applyAlignment="1">
      <alignment horizontal="center"/>
    </xf>
    <xf numFmtId="0" fontId="21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11" fillId="4" borderId="69" xfId="0" applyFont="1" applyFill="1" applyBorder="1" applyAlignment="1">
      <alignment horizontal="center"/>
    </xf>
    <xf numFmtId="0" fontId="24" fillId="0" borderId="84" xfId="0" applyFont="1" applyBorder="1" applyAlignment="1">
      <alignment horizontal="left" vertical="center"/>
    </xf>
    <xf numFmtId="0" fontId="24" fillId="0" borderId="85" xfId="0" applyFont="1" applyBorder="1" applyAlignment="1">
      <alignment horizontal="left" vertical="center"/>
    </xf>
    <xf numFmtId="0" fontId="25" fillId="0" borderId="86" xfId="0" applyFont="1" applyBorder="1" applyAlignment="1">
      <alignment horizontal="center" vertical="center"/>
    </xf>
    <xf numFmtId="16" fontId="25" fillId="0" borderId="87" xfId="0" applyNumberFormat="1" applyFont="1" applyBorder="1" applyAlignment="1">
      <alignment horizontal="center" vertical="center"/>
    </xf>
    <xf numFmtId="164" fontId="25" fillId="0" borderId="87" xfId="0" applyNumberFormat="1" applyFont="1" applyBorder="1" applyAlignment="1">
      <alignment vertical="center"/>
    </xf>
    <xf numFmtId="164" fontId="25" fillId="0" borderId="85" xfId="0" applyNumberFormat="1" applyFont="1" applyBorder="1" applyAlignment="1">
      <alignment vertical="center"/>
    </xf>
    <xf numFmtId="0" fontId="12" fillId="0" borderId="87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2" fillId="5" borderId="88" xfId="0" applyFont="1" applyFill="1" applyBorder="1" applyAlignment="1">
      <alignment horizontal="center" vertical="center"/>
    </xf>
    <xf numFmtId="0" fontId="12" fillId="6" borderId="89" xfId="0" applyFont="1" applyFill="1" applyBorder="1" applyAlignment="1">
      <alignment horizontal="center" vertical="center"/>
    </xf>
    <xf numFmtId="0" fontId="24" fillId="0" borderId="84" xfId="0" applyFont="1" applyBorder="1" applyAlignment="1">
      <alignment horizontal="left"/>
    </xf>
    <xf numFmtId="0" fontId="24" fillId="0" borderId="85" xfId="0" applyFont="1" applyBorder="1" applyAlignment="1">
      <alignment horizontal="left"/>
    </xf>
    <xf numFmtId="0" fontId="12" fillId="2" borderId="88" xfId="0" applyFont="1" applyFill="1" applyBorder="1" applyAlignment="1">
      <alignment horizontal="center" vertical="center"/>
    </xf>
    <xf numFmtId="0" fontId="22" fillId="2" borderId="90" xfId="0" applyFont="1" applyFill="1" applyBorder="1" applyAlignment="1">
      <alignment horizontal="center" vertical="center"/>
    </xf>
    <xf numFmtId="0" fontId="22" fillId="2" borderId="91" xfId="0" applyFont="1" applyFill="1" applyBorder="1" applyAlignment="1">
      <alignment horizontal="center" vertical="center"/>
    </xf>
    <xf numFmtId="0" fontId="22" fillId="2" borderId="92" xfId="0" applyFont="1" applyFill="1" applyBorder="1" applyAlignment="1">
      <alignment horizontal="center" vertical="center"/>
    </xf>
    <xf numFmtId="0" fontId="31" fillId="0" borderId="0" xfId="0" applyFont="1"/>
    <xf numFmtId="0" fontId="12" fillId="0" borderId="86" xfId="0" applyFont="1" applyBorder="1" applyAlignment="1">
      <alignment vertical="center"/>
    </xf>
    <xf numFmtId="0" fontId="22" fillId="2" borderId="93" xfId="0" applyFont="1" applyFill="1" applyBorder="1" applyAlignment="1">
      <alignment horizontal="center" vertical="center"/>
    </xf>
    <xf numFmtId="0" fontId="22" fillId="2" borderId="94" xfId="0" applyFont="1" applyFill="1" applyBorder="1" applyAlignment="1">
      <alignment horizontal="center" vertical="center"/>
    </xf>
    <xf numFmtId="0" fontId="22" fillId="2" borderId="95" xfId="0" applyFont="1" applyFill="1" applyBorder="1" applyAlignment="1">
      <alignment horizontal="center" vertical="center"/>
    </xf>
    <xf numFmtId="0" fontId="24" fillId="0" borderId="96" xfId="0" applyFont="1" applyBorder="1" applyAlignment="1">
      <alignment horizontal="left"/>
    </xf>
    <xf numFmtId="0" fontId="24" fillId="0" borderId="97" xfId="0" applyFont="1" applyBorder="1" applyAlignment="1">
      <alignment horizontal="left"/>
    </xf>
    <xf numFmtId="0" fontId="2" fillId="0" borderId="86" xfId="0" applyFont="1" applyBorder="1" applyAlignment="1">
      <alignment vertical="center"/>
    </xf>
    <xf numFmtId="0" fontId="32" fillId="0" borderId="9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4" fillId="0" borderId="99" xfId="0" applyFont="1" applyBorder="1" applyAlignment="1">
      <alignment horizontal="left"/>
    </xf>
    <xf numFmtId="0" fontId="24" fillId="0" borderId="100" xfId="0" applyFont="1" applyBorder="1" applyAlignment="1">
      <alignment horizontal="left"/>
    </xf>
    <xf numFmtId="0" fontId="2" fillId="0" borderId="48" xfId="0" applyFont="1" applyBorder="1" applyAlignment="1">
      <alignment vertical="center"/>
    </xf>
    <xf numFmtId="0" fontId="22" fillId="0" borderId="101" xfId="0" applyFont="1" applyBorder="1" applyAlignment="1">
      <alignment horizontal="left"/>
    </xf>
    <xf numFmtId="0" fontId="22" fillId="0" borderId="102" xfId="0" applyFont="1" applyBorder="1" applyAlignment="1">
      <alignment horizontal="left"/>
    </xf>
    <xf numFmtId="0" fontId="25" fillId="0" borderId="103" xfId="0" applyFont="1" applyBorder="1" applyAlignment="1">
      <alignment horizontal="center"/>
    </xf>
    <xf numFmtId="16" fontId="25" fillId="0" borderId="33" xfId="0" applyNumberFormat="1" applyFont="1" applyBorder="1" applyAlignment="1">
      <alignment horizontal="center" vertical="center"/>
    </xf>
    <xf numFmtId="164" fontId="25" fillId="0" borderId="33" xfId="0" applyNumberFormat="1" applyFont="1" applyBorder="1" applyAlignment="1">
      <alignment vertical="center"/>
    </xf>
    <xf numFmtId="164" fontId="25" fillId="0" borderId="104" xfId="0" applyNumberFormat="1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32" fillId="0" borderId="106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32" fillId="0" borderId="108" xfId="0" applyFont="1" applyBorder="1" applyAlignment="1">
      <alignment horizontal="center" vertical="center"/>
    </xf>
    <xf numFmtId="0" fontId="2" fillId="0" borderId="39" xfId="0" applyFont="1" applyBorder="1"/>
    <xf numFmtId="0" fontId="16" fillId="0" borderId="40" xfId="0" applyFont="1" applyBorder="1"/>
    <xf numFmtId="0" fontId="33" fillId="0" borderId="40" xfId="0" applyFont="1" applyBorder="1" applyAlignment="1">
      <alignment horizontal="center" vertical="center"/>
    </xf>
    <xf numFmtId="0" fontId="25" fillId="0" borderId="40" xfId="0" applyFont="1" applyBorder="1"/>
    <xf numFmtId="0" fontId="19" fillId="3" borderId="82" xfId="0" applyFont="1" applyFill="1" applyBorder="1"/>
    <xf numFmtId="0" fontId="11" fillId="3" borderId="64" xfId="0" applyFont="1" applyFill="1" applyBorder="1"/>
    <xf numFmtId="0" fontId="11" fillId="3" borderId="65" xfId="0" applyFont="1" applyFill="1" applyBorder="1"/>
    <xf numFmtId="0" fontId="2" fillId="0" borderId="9" xfId="0" applyFont="1" applyBorder="1"/>
    <xf numFmtId="0" fontId="16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9" xfId="0" applyFont="1" applyFill="1" applyBorder="1" applyAlignment="1">
      <alignment vertical="center"/>
    </xf>
    <xf numFmtId="0" fontId="12" fillId="7" borderId="110" xfId="0" applyFont="1" applyFill="1" applyBorder="1" applyAlignment="1">
      <alignment vertical="center"/>
    </xf>
    <xf numFmtId="0" fontId="35" fillId="8" borderId="0" xfId="0" quotePrefix="1" applyFont="1" applyFill="1" applyAlignment="1">
      <alignment horizontal="left" vertical="center" wrapText="1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5" fillId="0" borderId="5" xfId="0" applyFont="1" applyBorder="1"/>
    <xf numFmtId="0" fontId="12" fillId="6" borderId="111" xfId="0" applyFont="1" applyFill="1" applyBorder="1" applyAlignment="1">
      <alignment horizontal="center"/>
    </xf>
    <xf numFmtId="3" fontId="12" fillId="10" borderId="111" xfId="0" applyNumberFormat="1" applyFont="1" applyFill="1" applyBorder="1" applyAlignment="1">
      <alignment horizontal="center"/>
    </xf>
    <xf numFmtId="0" fontId="2" fillId="0" borderId="112" xfId="0" applyFont="1" applyBorder="1"/>
    <xf numFmtId="0" fontId="17" fillId="0" borderId="0" xfId="0" applyFont="1"/>
    <xf numFmtId="3" fontId="12" fillId="0" borderId="0" xfId="0" applyNumberFormat="1" applyFont="1" applyAlignment="1">
      <alignment horizontal="center"/>
    </xf>
    <xf numFmtId="0" fontId="24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4" fillId="0" borderId="5" xfId="0" applyFont="1" applyBorder="1" applyAlignment="1">
      <alignment horizontal="left"/>
    </xf>
    <xf numFmtId="165" fontId="39" fillId="0" borderId="0" xfId="0" applyNumberFormat="1" applyFont="1" applyProtection="1">
      <protection hidden="1"/>
    </xf>
    <xf numFmtId="0" fontId="40" fillId="6" borderId="113" xfId="0" applyFont="1" applyFill="1" applyBorder="1" applyAlignment="1">
      <alignment horizontal="center"/>
    </xf>
    <xf numFmtId="0" fontId="13" fillId="2" borderId="1" xfId="0" applyFont="1" applyFill="1" applyBorder="1"/>
    <xf numFmtId="0" fontId="17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0" borderId="36" xfId="0" applyFont="1" applyBorder="1"/>
    <xf numFmtId="0" fontId="12" fillId="0" borderId="37" xfId="0" applyFont="1" applyBorder="1"/>
    <xf numFmtId="0" fontId="12" fillId="0" borderId="70" xfId="0" applyFont="1" applyBorder="1"/>
    <xf numFmtId="0" fontId="41" fillId="0" borderId="0" xfId="0" applyFont="1" applyAlignment="1">
      <alignment horizontal="left" wrapText="1"/>
    </xf>
    <xf numFmtId="0" fontId="12" fillId="6" borderId="113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113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166" fontId="43" fillId="6" borderId="114" xfId="0" applyNumberFormat="1" applyFont="1" applyFill="1" applyBorder="1" applyAlignment="1">
      <alignment horizontal="center"/>
    </xf>
    <xf numFmtId="166" fontId="43" fillId="6" borderId="100" xfId="0" applyNumberFormat="1" applyFont="1" applyFill="1" applyBorder="1" applyAlignment="1">
      <alignment horizontal="center"/>
    </xf>
    <xf numFmtId="0" fontId="12" fillId="0" borderId="6" xfId="0" applyFont="1" applyBorder="1"/>
    <xf numFmtId="0" fontId="22" fillId="0" borderId="0" xfId="0" quotePrefix="1" applyFont="1" applyAlignment="1">
      <alignment horizontal="right"/>
    </xf>
    <xf numFmtId="0" fontId="22" fillId="0" borderId="0" xfId="0" applyFont="1" applyAlignment="1">
      <alignment horizontal="right"/>
    </xf>
    <xf numFmtId="0" fontId="12" fillId="0" borderId="40" xfId="0" applyFont="1" applyBorder="1"/>
    <xf numFmtId="0" fontId="17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7" fontId="39" fillId="0" borderId="0" xfId="0" applyNumberFormat="1" applyFont="1" applyProtection="1">
      <protection hidden="1"/>
    </xf>
    <xf numFmtId="168" fontId="39" fillId="0" borderId="0" xfId="0" applyNumberFormat="1" applyFont="1" applyProtection="1">
      <protection hidden="1"/>
    </xf>
    <xf numFmtId="2" fontId="45" fillId="0" borderId="0" xfId="2" applyNumberFormat="1" applyFont="1" applyAlignment="1" applyProtection="1">
      <alignment horizontal="left"/>
      <protection hidden="1"/>
    </xf>
    <xf numFmtId="169" fontId="45" fillId="0" borderId="0" xfId="2" applyNumberFormat="1" applyFont="1" applyAlignment="1" applyProtection="1">
      <alignment horizontal="left"/>
      <protection hidden="1"/>
    </xf>
  </cellXfs>
  <cellStyles count="3">
    <cellStyle name="Normal" xfId="0" builtinId="0"/>
    <cellStyle name="Normal_Chipboard price-12.11.03" xfId="2" xr:uid="{67E7DC65-A37E-4559-9B41-5012A608774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278F5-E6F2-40B4-B041-2B731C6C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%20New%20Folder\Sale\Project(KAM)\CRCS\CRCS%20Master\LOAN-CR-CS%20Master%20File%2021%20Aug.xlsm" TargetMode="External"/><Relationship Id="rId1" Type="http://schemas.openxmlformats.org/officeDocument/2006/relationships/externalLinkPath" Target="file:///Z:\Sale%20New%20Folder\Sale\Project(KAM)\CRCS\CRCS%20Master\LOAN-CR-CS%20Master%20File%2021%20Au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MAS 9.00</v>
          </cell>
          <cell r="H6">
            <v>45163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5">
          <cell r="C215" t="str">
            <v>Case 1</v>
          </cell>
          <cell r="D215" t="str">
            <v xml:space="preserve">Proof cost was allocated on pricing </v>
          </cell>
        </row>
        <row r="216">
          <cell r="C216" t="str">
            <v>Case 2</v>
          </cell>
          <cell r="D216" t="str">
            <v>Charged</v>
          </cell>
        </row>
        <row r="217">
          <cell r="C217" t="str">
            <v>Case 3</v>
          </cell>
          <cell r="D217" t="str">
            <v>Free of charge</v>
          </cell>
        </row>
        <row r="218">
          <cell r="C218" t="str">
            <v>Case 1</v>
          </cell>
          <cell r="D218" t="str">
            <v>Orders with urgent request which must use available local materials with or without certain percentages of waste</v>
          </cell>
        </row>
        <row r="219">
          <cell r="C219" t="str">
            <v>Case 2</v>
          </cell>
          <cell r="D219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20">
          <cell r="C220" t="str">
            <v>Case 3</v>
          </cell>
          <cell r="D220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73F7-734E-4EF2-80DB-223B15F0B60F}">
  <sheetPr codeName="Sheet3">
    <tabColor theme="9" tint="0.39997558519241921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8" sqref="A8"/>
      <selection pane="bottomRight" activeCell="N17" sqref="N17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tr">
        <f>'[1]CR Master'!B6</f>
        <v>Spv MAS 9.00</v>
      </c>
    </row>
    <row r="6" spans="2:27" ht="16.5" customHeight="1" x14ac:dyDescent="0.4">
      <c r="B6" s="9"/>
      <c r="F6" s="10"/>
      <c r="G6" s="11"/>
      <c r="H6" s="11"/>
      <c r="I6" s="11"/>
      <c r="J6" s="11"/>
      <c r="L6" s="12" t="s">
        <v>8</v>
      </c>
      <c r="M6" s="14" t="str">
        <f>[1]!crmaster[[#This Row],[CR Req By]]</f>
        <v>Loan</v>
      </c>
    </row>
    <row r="7" spans="2:27" ht="16.5" customHeight="1" x14ac:dyDescent="0.2">
      <c r="B7" s="9"/>
      <c r="I7" s="15"/>
      <c r="J7" s="16"/>
      <c r="L7" s="17" t="s">
        <v>9</v>
      </c>
      <c r="M7" s="18">
        <f>'[1]CR Master'!H6</f>
        <v>45163</v>
      </c>
    </row>
    <row r="8" spans="2:27" ht="3" customHeight="1" x14ac:dyDescent="0.2">
      <c r="B8" s="9"/>
      <c r="M8" s="19"/>
    </row>
    <row r="9" spans="2:27" ht="17.25" customHeight="1" x14ac:dyDescent="0.25">
      <c r="B9" s="20" t="s">
        <v>10</v>
      </c>
      <c r="C9" s="21"/>
      <c r="D9" s="22" t="s">
        <v>11</v>
      </c>
      <c r="E9" s="23"/>
      <c r="F9" s="23"/>
      <c r="G9" s="24"/>
      <c r="H9" s="25" t="s">
        <v>12</v>
      </c>
      <c r="I9" s="26"/>
      <c r="J9" s="27" t="s">
        <v>13</v>
      </c>
      <c r="K9" s="28" t="s">
        <v>14</v>
      </c>
      <c r="L9" s="29"/>
      <c r="M9" s="30"/>
    </row>
    <row r="10" spans="2:27" ht="17.25" customHeight="1" x14ac:dyDescent="0.25">
      <c r="B10" s="31" t="s">
        <v>15</v>
      </c>
      <c r="C10" s="32"/>
      <c r="D10" s="33"/>
      <c r="E10" s="34"/>
      <c r="F10" s="34"/>
      <c r="G10" s="35"/>
      <c r="H10" s="36" t="s">
        <v>16</v>
      </c>
      <c r="I10" s="15"/>
      <c r="J10" s="37" t="s">
        <v>17</v>
      </c>
      <c r="K10" s="38" t="s">
        <v>18</v>
      </c>
      <c r="L10" s="39"/>
      <c r="M10" s="40" t="s">
        <v>19</v>
      </c>
    </row>
    <row r="11" spans="2:27" ht="17.25" customHeight="1" x14ac:dyDescent="0.25">
      <c r="B11" s="41" t="s">
        <v>20</v>
      </c>
      <c r="D11" s="33" t="s">
        <v>21</v>
      </c>
      <c r="E11" s="34"/>
      <c r="F11" s="42"/>
      <c r="G11" s="42"/>
      <c r="H11" s="36" t="s">
        <v>22</v>
      </c>
      <c r="I11" s="15"/>
      <c r="J11" s="43"/>
      <c r="K11" s="44" t="s">
        <v>23</v>
      </c>
      <c r="L11" s="45"/>
      <c r="M11" s="46"/>
    </row>
    <row r="12" spans="2:27" ht="17.25" customHeight="1" x14ac:dyDescent="0.25">
      <c r="B12" s="41" t="s">
        <v>24</v>
      </c>
      <c r="D12" s="47"/>
      <c r="E12" s="34" t="s">
        <v>25</v>
      </c>
      <c r="F12" s="48"/>
      <c r="G12" s="35"/>
      <c r="H12" s="49" t="s">
        <v>26</v>
      </c>
      <c r="I12" s="50"/>
      <c r="J12" s="37" t="s">
        <v>27</v>
      </c>
      <c r="K12" s="51" t="s">
        <v>28</v>
      </c>
      <c r="L12" s="52"/>
      <c r="M12" s="46"/>
    </row>
    <row r="13" spans="2:27" ht="17.25" customHeight="1" x14ac:dyDescent="0.25">
      <c r="B13" s="53" t="s">
        <v>29</v>
      </c>
      <c r="C13" s="54"/>
      <c r="D13" s="55"/>
      <c r="E13" s="56"/>
      <c r="F13" s="56"/>
      <c r="G13" s="56"/>
      <c r="H13" s="57" t="str">
        <f>IF(J12="","",J12)</f>
        <v>Level 3</v>
      </c>
      <c r="I13" s="58" t="str">
        <f>IF(H13="","",VLOOKUP($H$13,'[1]Std Data'!$C$2:$D$4,2,0))</f>
        <v>Cus does not indicated spec, Don’t need to send sample for cus approval for changing</v>
      </c>
      <c r="J13" s="59"/>
      <c r="K13" s="60" t="s">
        <v>30</v>
      </c>
      <c r="L13" s="61"/>
      <c r="M13" s="62"/>
      <c r="N13" s="63"/>
      <c r="O13" s="63"/>
    </row>
    <row r="14" spans="2:27" ht="6.75" customHeight="1" x14ac:dyDescent="0.2">
      <c r="B14" s="9"/>
      <c r="K14" s="64"/>
      <c r="L14" s="64"/>
      <c r="M14" s="65"/>
      <c r="N14" s="64"/>
      <c r="O14" s="64"/>
    </row>
    <row r="15" spans="2:27" ht="17.25" thickBot="1" x14ac:dyDescent="0.3">
      <c r="B15" s="66" t="s">
        <v>31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/>
    </row>
    <row r="16" spans="2:27" ht="22.5" customHeight="1" x14ac:dyDescent="0.25">
      <c r="B16" s="69" t="s">
        <v>32</v>
      </c>
      <c r="C16" s="7"/>
      <c r="D16" s="7"/>
      <c r="E16" s="7"/>
      <c r="F16" s="7"/>
      <c r="G16" s="70"/>
      <c r="H16" s="7"/>
      <c r="I16" s="7"/>
      <c r="J16" s="71"/>
      <c r="K16" s="70"/>
      <c r="L16" s="70"/>
      <c r="M16" s="8"/>
      <c r="U16" s="15"/>
      <c r="AA16" s="32"/>
    </row>
    <row r="17" spans="2:38" ht="15" customHeight="1" x14ac:dyDescent="0.25">
      <c r="B17" s="72" t="s">
        <v>33</v>
      </c>
      <c r="C17" s="73" t="s">
        <v>34</v>
      </c>
      <c r="D17" s="73" t="s">
        <v>35</v>
      </c>
      <c r="E17" s="73" t="s">
        <v>36</v>
      </c>
      <c r="F17" s="74" t="s">
        <v>37</v>
      </c>
      <c r="G17" s="75"/>
      <c r="H17" s="76" t="s">
        <v>38</v>
      </c>
      <c r="I17" s="77" t="s">
        <v>39</v>
      </c>
      <c r="J17" s="78" t="s">
        <v>40</v>
      </c>
      <c r="K17" s="79" t="s">
        <v>41</v>
      </c>
      <c r="L17" s="80"/>
      <c r="M17" s="81"/>
      <c r="AA17" s="32"/>
    </row>
    <row r="18" spans="2:38" ht="14.25" customHeight="1" x14ac:dyDescent="0.2">
      <c r="B18" s="82"/>
      <c r="C18" s="83" t="s">
        <v>42</v>
      </c>
      <c r="D18" s="83" t="s">
        <v>42</v>
      </c>
      <c r="E18" s="83" t="s">
        <v>42</v>
      </c>
      <c r="F18" s="83" t="s">
        <v>43</v>
      </c>
      <c r="G18" s="83" t="s">
        <v>44</v>
      </c>
      <c r="H18" s="84"/>
      <c r="I18" s="85"/>
      <c r="J18" s="78"/>
      <c r="K18" s="86"/>
      <c r="L18" s="87"/>
      <c r="M18" s="88"/>
      <c r="AA18" s="32"/>
    </row>
    <row r="19" spans="2:38" ht="15" x14ac:dyDescent="0.25">
      <c r="B19" s="89" t="s">
        <v>45</v>
      </c>
      <c r="C19" s="90">
        <v>225</v>
      </c>
      <c r="D19" s="91">
        <v>80</v>
      </c>
      <c r="E19" s="91"/>
      <c r="F19" s="92" t="s">
        <v>46</v>
      </c>
      <c r="G19" s="92" t="s">
        <v>46</v>
      </c>
      <c r="H19" s="93" t="s">
        <v>47</v>
      </c>
      <c r="I19" s="94" t="s">
        <v>48</v>
      </c>
      <c r="J19" s="95"/>
      <c r="K19" s="96"/>
      <c r="L19" s="97"/>
      <c r="M19" s="98"/>
      <c r="O19" s="99"/>
    </row>
    <row r="20" spans="2:38" ht="15" x14ac:dyDescent="0.25">
      <c r="B20" s="89" t="s">
        <v>49</v>
      </c>
      <c r="C20" s="90">
        <v>220</v>
      </c>
      <c r="D20" s="91">
        <v>79</v>
      </c>
      <c r="E20" s="91"/>
      <c r="F20" s="92" t="s">
        <v>50</v>
      </c>
      <c r="G20" s="92" t="s">
        <v>50</v>
      </c>
      <c r="H20" s="93" t="s">
        <v>47</v>
      </c>
      <c r="I20" s="94" t="s">
        <v>48</v>
      </c>
      <c r="J20" s="95"/>
      <c r="K20" s="96"/>
      <c r="L20" s="97"/>
      <c r="M20" s="98"/>
      <c r="O20" s="99"/>
    </row>
    <row r="21" spans="2:38" ht="15" x14ac:dyDescent="0.25">
      <c r="B21" s="89"/>
      <c r="C21" s="90"/>
      <c r="D21" s="91"/>
      <c r="E21" s="91"/>
      <c r="F21" s="92"/>
      <c r="G21" s="92"/>
      <c r="H21" s="93"/>
      <c r="I21" s="94"/>
      <c r="J21" s="95"/>
      <c r="K21" s="96"/>
      <c r="L21" s="97"/>
      <c r="M21" s="98"/>
      <c r="O21" s="99"/>
    </row>
    <row r="22" spans="2:38" ht="15" x14ac:dyDescent="0.25">
      <c r="B22" s="89"/>
      <c r="C22" s="90"/>
      <c r="D22" s="91"/>
      <c r="E22" s="91"/>
      <c r="F22" s="92"/>
      <c r="G22" s="92"/>
      <c r="H22" s="93"/>
      <c r="I22" s="94"/>
      <c r="J22" s="95"/>
      <c r="K22" s="96"/>
      <c r="L22" s="97"/>
      <c r="M22" s="98"/>
      <c r="O22" s="99"/>
    </row>
    <row r="23" spans="2:38" ht="6.75" customHeight="1" x14ac:dyDescent="0.25">
      <c r="B23" s="10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01"/>
    </row>
    <row r="24" spans="2:38" ht="17.45" customHeight="1" thickBot="1" x14ac:dyDescent="0.3">
      <c r="B24" s="102" t="s">
        <v>51</v>
      </c>
      <c r="C24" s="103"/>
      <c r="D24" s="104"/>
      <c r="E24" s="104"/>
      <c r="F24" s="104"/>
      <c r="G24" s="105"/>
      <c r="H24" s="104"/>
      <c r="I24" s="104"/>
      <c r="J24" s="105"/>
      <c r="K24" s="104"/>
      <c r="L24" s="105"/>
      <c r="M24" s="106"/>
    </row>
    <row r="25" spans="2:38" ht="15" customHeight="1" x14ac:dyDescent="0.2">
      <c r="B25" s="107" t="s">
        <v>33</v>
      </c>
      <c r="C25" s="108" t="s">
        <v>52</v>
      </c>
      <c r="D25" s="109"/>
      <c r="E25" s="110"/>
      <c r="F25" s="111" t="s">
        <v>53</v>
      </c>
      <c r="G25" s="108" t="s">
        <v>54</v>
      </c>
      <c r="H25" s="109"/>
      <c r="I25" s="110"/>
      <c r="J25" s="112" t="s">
        <v>55</v>
      </c>
      <c r="K25" s="113"/>
      <c r="L25" s="114" t="s">
        <v>41</v>
      </c>
      <c r="M25" s="115"/>
    </row>
    <row r="26" spans="2:38" ht="19.5" customHeight="1" x14ac:dyDescent="0.2">
      <c r="B26" s="82"/>
      <c r="C26" s="116" t="s">
        <v>56</v>
      </c>
      <c r="D26" s="117" t="s">
        <v>57</v>
      </c>
      <c r="E26" s="117" t="s">
        <v>58</v>
      </c>
      <c r="F26" s="118" t="s">
        <v>59</v>
      </c>
      <c r="G26" s="118" t="s">
        <v>60</v>
      </c>
      <c r="H26" s="119" t="s">
        <v>61</v>
      </c>
      <c r="I26" s="118" t="s">
        <v>62</v>
      </c>
      <c r="J26" s="116" t="s">
        <v>56</v>
      </c>
      <c r="K26" s="117" t="s">
        <v>57</v>
      </c>
      <c r="L26" s="120"/>
      <c r="M26" s="121"/>
    </row>
    <row r="27" spans="2:38" x14ac:dyDescent="0.2">
      <c r="B27" s="89" t="s">
        <v>45</v>
      </c>
      <c r="C27" s="122" t="s">
        <v>63</v>
      </c>
      <c r="D27" s="122" t="s">
        <v>64</v>
      </c>
      <c r="E27" s="122"/>
      <c r="F27" s="94"/>
      <c r="G27" s="123" t="s">
        <v>65</v>
      </c>
      <c r="H27" s="124" t="s">
        <v>66</v>
      </c>
      <c r="I27" s="94">
        <v>1</v>
      </c>
      <c r="J27" s="125" t="s">
        <v>67</v>
      </c>
      <c r="K27" s="126"/>
      <c r="L27" s="127"/>
      <c r="M27" s="128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</row>
    <row r="28" spans="2:38" x14ac:dyDescent="0.2">
      <c r="B28" s="89" t="s">
        <v>49</v>
      </c>
      <c r="C28" s="122" t="s">
        <v>63</v>
      </c>
      <c r="D28" s="122" t="s">
        <v>64</v>
      </c>
      <c r="E28" s="122"/>
      <c r="F28" s="94"/>
      <c r="G28" s="123" t="s">
        <v>68</v>
      </c>
      <c r="H28" s="124"/>
      <c r="I28" s="94"/>
      <c r="J28" s="125"/>
      <c r="K28" s="126"/>
      <c r="L28" s="127"/>
      <c r="M28" s="128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</row>
    <row r="29" spans="2:38" x14ac:dyDescent="0.2">
      <c r="B29" s="130"/>
      <c r="C29" s="122"/>
      <c r="D29" s="122"/>
      <c r="E29" s="122"/>
      <c r="F29" s="94"/>
      <c r="G29" s="123"/>
      <c r="H29" s="124"/>
      <c r="I29" s="94"/>
      <c r="J29" s="125"/>
      <c r="K29" s="126"/>
      <c r="L29" s="127"/>
      <c r="M29" s="128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</row>
    <row r="30" spans="2:38" x14ac:dyDescent="0.2">
      <c r="B30" s="89"/>
      <c r="C30" s="122"/>
      <c r="D30" s="122"/>
      <c r="E30" s="122"/>
      <c r="F30" s="94"/>
      <c r="G30" s="123"/>
      <c r="H30" s="124"/>
      <c r="I30" s="94"/>
      <c r="J30" s="125"/>
      <c r="K30" s="126"/>
      <c r="L30" s="127"/>
      <c r="M30" s="128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</row>
    <row r="31" spans="2:38" x14ac:dyDescent="0.2">
      <c r="B31" s="131"/>
      <c r="C31" s="122"/>
      <c r="D31" s="122"/>
      <c r="E31" s="122"/>
      <c r="F31" s="94"/>
      <c r="G31" s="123"/>
      <c r="H31" s="124"/>
      <c r="I31" s="94"/>
      <c r="J31" s="125"/>
      <c r="K31" s="126"/>
      <c r="L31" s="127"/>
      <c r="M31" s="128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2:38" ht="11.25" customHeight="1" x14ac:dyDescent="0.2">
      <c r="B32" s="132"/>
      <c r="C32" s="133"/>
      <c r="D32" s="133"/>
      <c r="E32" s="133"/>
      <c r="F32" s="134"/>
      <c r="G32" s="134"/>
      <c r="H32" s="134"/>
      <c r="I32" s="134"/>
      <c r="J32" s="134"/>
      <c r="K32" s="134"/>
      <c r="L32" s="135"/>
      <c r="M32" s="136"/>
    </row>
    <row r="33" spans="2:13" ht="26.25" customHeight="1" x14ac:dyDescent="0.2">
      <c r="B33" s="137" t="s">
        <v>69</v>
      </c>
      <c r="C33" s="138"/>
      <c r="D33" s="139"/>
      <c r="E33" s="139"/>
      <c r="F33" s="139"/>
      <c r="G33" s="139"/>
      <c r="H33" s="140"/>
      <c r="I33" s="139"/>
      <c r="J33" s="139"/>
      <c r="K33" s="139"/>
      <c r="L33" s="139"/>
      <c r="M33" s="141"/>
    </row>
    <row r="34" spans="2:13" ht="21" customHeight="1" x14ac:dyDescent="0.2">
      <c r="B34" s="142"/>
      <c r="C34" s="143"/>
      <c r="D34" s="144"/>
      <c r="E34" s="144"/>
      <c r="F34" s="144"/>
      <c r="G34" s="144"/>
      <c r="H34" s="144"/>
      <c r="I34" s="145"/>
      <c r="J34" s="144"/>
      <c r="K34" s="145"/>
      <c r="L34" s="145"/>
      <c r="M34" s="146"/>
    </row>
    <row r="35" spans="2:13" ht="18" customHeight="1" thickBot="1" x14ac:dyDescent="0.25">
      <c r="B35" s="147"/>
      <c r="C35" s="148"/>
      <c r="D35" s="149"/>
      <c r="E35" s="148"/>
      <c r="F35" s="150"/>
      <c r="G35" s="150"/>
      <c r="H35" s="150"/>
      <c r="I35" s="150"/>
      <c r="J35" s="150"/>
      <c r="K35" s="150"/>
      <c r="L35" s="151"/>
      <c r="M35" s="152"/>
    </row>
    <row r="36" spans="2:13" ht="10.5" customHeight="1" x14ac:dyDescent="0.2"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5"/>
    </row>
    <row r="37" spans="2:13" ht="18" customHeight="1" thickBot="1" x14ac:dyDescent="0.3">
      <c r="B37" s="156" t="s">
        <v>70</v>
      </c>
      <c r="C37" s="157"/>
      <c r="G37" s="158"/>
      <c r="J37" s="158"/>
      <c r="L37" s="158"/>
      <c r="M37" s="159"/>
    </row>
    <row r="38" spans="2:13" ht="23.45" customHeight="1" x14ac:dyDescent="0.2">
      <c r="B38" s="160"/>
      <c r="C38" s="161"/>
      <c r="D38" s="161"/>
      <c r="E38" s="161"/>
      <c r="F38" s="162"/>
      <c r="G38" s="163"/>
      <c r="H38" s="164"/>
      <c r="I38" s="164"/>
      <c r="J38" s="164"/>
      <c r="K38" s="164"/>
      <c r="L38" s="164"/>
      <c r="M38" s="165"/>
    </row>
    <row r="39" spans="2:13" ht="21" customHeight="1" x14ac:dyDescent="0.2">
      <c r="B39" s="166"/>
      <c r="C39" s="167"/>
      <c r="D39" s="167"/>
      <c r="E39" s="168"/>
      <c r="F39" s="167"/>
      <c r="G39" s="169"/>
      <c r="H39" s="170"/>
      <c r="I39" s="170"/>
      <c r="J39" s="170"/>
      <c r="K39" s="170"/>
      <c r="L39" s="170"/>
      <c r="M39" s="171"/>
    </row>
    <row r="40" spans="2:13" ht="27.75" customHeight="1" x14ac:dyDescent="0.2">
      <c r="B40" s="166"/>
      <c r="C40" s="167"/>
      <c r="D40" s="167"/>
      <c r="E40" s="168"/>
      <c r="F40" s="167"/>
      <c r="G40" s="169"/>
      <c r="H40" s="170"/>
      <c r="I40" s="170"/>
      <c r="J40" s="170"/>
      <c r="K40" s="170"/>
      <c r="L40" s="170"/>
      <c r="M40" s="171"/>
    </row>
    <row r="41" spans="2:13" x14ac:dyDescent="0.2">
      <c r="B41" s="166"/>
      <c r="C41" s="167"/>
      <c r="D41" s="167"/>
      <c r="E41" s="168"/>
      <c r="F41" s="167"/>
      <c r="G41" s="169"/>
      <c r="H41" s="170"/>
      <c r="I41" s="170"/>
      <c r="J41" s="170"/>
      <c r="K41" s="170"/>
      <c r="L41" s="170"/>
      <c r="M41" s="171"/>
    </row>
    <row r="42" spans="2:13" ht="16.5" customHeight="1" x14ac:dyDescent="0.2">
      <c r="B42" s="166"/>
      <c r="C42" s="167"/>
      <c r="D42" s="167"/>
      <c r="E42" s="168"/>
      <c r="F42" s="167"/>
      <c r="G42" s="169"/>
      <c r="H42" s="170"/>
      <c r="I42" s="170"/>
      <c r="J42" s="170"/>
      <c r="K42" s="170"/>
      <c r="L42" s="170"/>
      <c r="M42" s="171"/>
    </row>
    <row r="43" spans="2:13" ht="21" customHeight="1" x14ac:dyDescent="0.25">
      <c r="B43" s="156" t="s">
        <v>71</v>
      </c>
      <c r="C43" s="172"/>
      <c r="D43" s="21"/>
      <c r="E43" s="21"/>
      <c r="F43" s="21"/>
      <c r="G43" s="172"/>
      <c r="H43" s="172"/>
      <c r="I43" s="172"/>
      <c r="J43" s="173"/>
      <c r="K43" s="172"/>
      <c r="L43" s="172"/>
      <c r="M43" s="174"/>
    </row>
    <row r="44" spans="2:13" ht="21" customHeight="1" x14ac:dyDescent="0.2">
      <c r="B44" s="175" t="s">
        <v>72</v>
      </c>
      <c r="C44" s="176"/>
      <c r="D44" s="177"/>
      <c r="E44" s="177"/>
      <c r="F44" s="177"/>
      <c r="G44" s="177"/>
      <c r="H44" s="178"/>
      <c r="I44" s="179"/>
      <c r="J44" s="176"/>
      <c r="K44" s="177"/>
      <c r="L44" s="177"/>
      <c r="M44" s="180"/>
    </row>
    <row r="45" spans="2:13" s="129" customFormat="1" ht="18" customHeight="1" x14ac:dyDescent="0.25">
      <c r="B45" s="181">
        <v>1</v>
      </c>
      <c r="C45" s="182"/>
      <c r="D45" s="183"/>
      <c r="E45" s="183"/>
      <c r="F45" s="183"/>
      <c r="G45" s="183"/>
      <c r="H45" s="183"/>
      <c r="I45" s="184"/>
      <c r="J45" s="185"/>
      <c r="K45" s="185"/>
      <c r="L45" s="185"/>
      <c r="M45" s="186"/>
    </row>
    <row r="46" spans="2:13" s="129" customFormat="1" ht="18" customHeight="1" x14ac:dyDescent="0.25">
      <c r="B46" s="181">
        <v>2</v>
      </c>
      <c r="C46" s="187"/>
      <c r="D46" s="183"/>
      <c r="E46" s="183"/>
      <c r="F46" s="183"/>
      <c r="G46" s="183"/>
      <c r="H46" s="188"/>
      <c r="I46" s="184"/>
      <c r="J46" s="185"/>
      <c r="K46" s="185"/>
      <c r="L46" s="185"/>
      <c r="M46" s="186"/>
    </row>
    <row r="47" spans="2:13" s="129" customFormat="1" ht="18" customHeight="1" x14ac:dyDescent="0.25">
      <c r="B47" s="181">
        <v>3</v>
      </c>
      <c r="C47" s="189"/>
      <c r="D47" s="183"/>
      <c r="E47" s="183"/>
      <c r="F47" s="183"/>
      <c r="G47" s="183"/>
      <c r="H47" s="183"/>
      <c r="I47" s="184"/>
      <c r="J47" s="185"/>
      <c r="K47" s="185"/>
      <c r="L47" s="185"/>
      <c r="M47" s="186"/>
    </row>
    <row r="48" spans="2:13" s="129" customFormat="1" ht="18" customHeight="1" x14ac:dyDescent="0.25">
      <c r="B48" s="181">
        <v>4</v>
      </c>
      <c r="C48" s="190"/>
      <c r="D48" s="183"/>
      <c r="E48" s="183"/>
      <c r="F48" s="183"/>
      <c r="G48" s="183"/>
      <c r="H48" s="183"/>
      <c r="I48" s="184"/>
      <c r="J48" s="185"/>
      <c r="K48" s="185"/>
      <c r="L48" s="185"/>
      <c r="M48" s="186"/>
    </row>
    <row r="49" spans="2:13" ht="24" customHeight="1" x14ac:dyDescent="0.25">
      <c r="B49" s="191" t="s">
        <v>73</v>
      </c>
      <c r="C49" s="157"/>
      <c r="D49" s="157"/>
      <c r="E49" s="157"/>
      <c r="F49" s="157"/>
      <c r="G49" s="157"/>
      <c r="H49" s="157"/>
      <c r="I49" s="192"/>
      <c r="J49" s="192"/>
      <c r="K49" s="192"/>
      <c r="L49" s="192"/>
      <c r="M49" s="193"/>
    </row>
    <row r="50" spans="2:13" ht="29.25" customHeight="1" x14ac:dyDescent="0.2">
      <c r="B50" s="194" t="s">
        <v>74</v>
      </c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6"/>
    </row>
    <row r="51" spans="2:13" ht="7.5" customHeight="1" x14ac:dyDescent="0.2">
      <c r="B51" s="197"/>
      <c r="C51" s="157"/>
      <c r="D51" s="157"/>
      <c r="E51" s="157"/>
      <c r="F51" s="157"/>
      <c r="G51" s="157"/>
      <c r="H51" s="157"/>
      <c r="I51" s="192"/>
      <c r="J51" s="192"/>
      <c r="K51" s="192"/>
      <c r="L51" s="192"/>
      <c r="M51" s="193"/>
    </row>
    <row r="52" spans="2:13" ht="18.75" customHeight="1" x14ac:dyDescent="0.25">
      <c r="B52" s="156" t="s">
        <v>75</v>
      </c>
      <c r="C52" s="198"/>
      <c r="G52" s="198"/>
      <c r="H52" s="198"/>
      <c r="I52" s="198"/>
      <c r="J52" s="158"/>
      <c r="K52" s="198"/>
      <c r="L52" s="198"/>
      <c r="M52" s="159"/>
    </row>
    <row r="53" spans="2:13" ht="27.75" customHeight="1" x14ac:dyDescent="0.2">
      <c r="B53" s="199"/>
      <c r="C53" s="139"/>
      <c r="D53" s="139"/>
      <c r="E53" s="140"/>
      <c r="F53" s="139"/>
      <c r="G53" s="200"/>
      <c r="H53" s="177"/>
      <c r="I53" s="177"/>
      <c r="J53" s="201"/>
      <c r="K53" s="200"/>
      <c r="L53" s="177"/>
      <c r="M53" s="180"/>
    </row>
    <row r="54" spans="2:13" ht="27" customHeight="1" thickBot="1" x14ac:dyDescent="0.25">
      <c r="B54" s="202" t="s">
        <v>76</v>
      </c>
      <c r="C54" s="203"/>
      <c r="D54" s="204" t="s">
        <v>77</v>
      </c>
      <c r="E54" s="204"/>
      <c r="F54" s="204" t="s">
        <v>78</v>
      </c>
      <c r="G54" s="205"/>
      <c r="H54" s="206"/>
      <c r="I54" s="206"/>
      <c r="J54" s="207"/>
      <c r="K54" s="205"/>
      <c r="L54" s="206"/>
      <c r="M54" s="208"/>
    </row>
    <row r="55" spans="2:13" ht="7.5" customHeight="1" x14ac:dyDescent="0.2">
      <c r="B55" s="209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1"/>
    </row>
    <row r="56" spans="2:13" ht="17.25" customHeight="1" x14ac:dyDescent="0.25">
      <c r="B56" s="212" t="s">
        <v>79</v>
      </c>
      <c r="C56" s="213"/>
      <c r="D56" s="213"/>
      <c r="E56" s="214"/>
      <c r="F56" s="214"/>
      <c r="G56" s="214"/>
      <c r="H56" s="214"/>
      <c r="I56" s="214"/>
      <c r="J56" s="214"/>
      <c r="K56" s="214"/>
      <c r="L56" s="214"/>
      <c r="M56" s="215"/>
    </row>
    <row r="57" spans="2:13" ht="17.45" customHeight="1" x14ac:dyDescent="0.25">
      <c r="B57" s="216"/>
      <c r="C57" s="217"/>
      <c r="D57" s="218"/>
      <c r="E57" s="218"/>
      <c r="F57" s="218"/>
      <c r="G57" s="218"/>
      <c r="H57" s="219"/>
      <c r="I57" s="217"/>
      <c r="J57" s="218"/>
      <c r="K57" s="218"/>
      <c r="L57" s="218"/>
      <c r="M57" s="220"/>
    </row>
    <row r="58" spans="2:13" ht="17.45" customHeight="1" x14ac:dyDescent="0.25">
      <c r="B58" s="221" t="s">
        <v>80</v>
      </c>
      <c r="C58" s="222"/>
      <c r="D58" s="154"/>
      <c r="E58" s="154"/>
      <c r="F58" s="154"/>
      <c r="G58" s="154"/>
      <c r="H58" s="223"/>
      <c r="I58" s="224"/>
      <c r="J58" s="225"/>
      <c r="K58" s="225"/>
      <c r="L58" s="225"/>
      <c r="M58" s="226"/>
    </row>
    <row r="59" spans="2:13" ht="17.45" customHeight="1" x14ac:dyDescent="0.25">
      <c r="B59" s="221" t="s">
        <v>81</v>
      </c>
      <c r="C59" s="222"/>
      <c r="D59" s="154"/>
      <c r="E59" s="154"/>
      <c r="F59" s="154"/>
      <c r="G59" s="154"/>
      <c r="H59" s="223"/>
      <c r="I59" s="224"/>
      <c r="M59" s="19"/>
    </row>
    <row r="60" spans="2:13" ht="17.45" customHeight="1" x14ac:dyDescent="0.25">
      <c r="B60" s="227" t="s">
        <v>82</v>
      </c>
      <c r="C60" s="222"/>
      <c r="D60" s="154"/>
      <c r="E60" s="154"/>
      <c r="F60" s="154"/>
      <c r="G60" s="154"/>
      <c r="H60" s="223"/>
      <c r="I60" s="224"/>
      <c r="J60" s="225"/>
      <c r="K60" s="225"/>
      <c r="L60" s="225"/>
      <c r="M60" s="226"/>
    </row>
    <row r="61" spans="2:13" ht="17.45" customHeight="1" x14ac:dyDescent="0.25">
      <c r="B61" s="227" t="s">
        <v>83</v>
      </c>
      <c r="C61" s="224"/>
      <c r="D61" s="225"/>
      <c r="E61" s="225"/>
      <c r="F61" s="225"/>
      <c r="G61" s="225"/>
      <c r="H61" s="228"/>
      <c r="I61" s="224"/>
      <c r="J61" s="21"/>
      <c r="K61" s="21"/>
      <c r="L61" s="21"/>
      <c r="M61" s="101"/>
    </row>
    <row r="62" spans="2:13" ht="17.45" customHeight="1" x14ac:dyDescent="0.25">
      <c r="B62" s="227" t="s">
        <v>84</v>
      </c>
      <c r="C62" s="224"/>
      <c r="D62" s="225"/>
      <c r="E62" s="225"/>
      <c r="F62" s="225"/>
      <c r="G62" s="225"/>
      <c r="H62" s="228"/>
      <c r="I62" s="224"/>
      <c r="J62" s="21"/>
      <c r="K62" s="21"/>
      <c r="L62" s="21"/>
      <c r="M62" s="101"/>
    </row>
    <row r="63" spans="2:13" ht="17.45" customHeight="1" x14ac:dyDescent="0.25">
      <c r="B63" s="227" t="s">
        <v>85</v>
      </c>
      <c r="C63" s="224"/>
      <c r="D63" s="225"/>
      <c r="E63" s="225"/>
      <c r="F63" s="225"/>
      <c r="G63" s="225"/>
      <c r="H63" s="228"/>
      <c r="I63" s="224"/>
      <c r="J63" s="225"/>
      <c r="K63" s="225"/>
      <c r="L63" s="225"/>
      <c r="M63" s="226"/>
    </row>
    <row r="64" spans="2:13" ht="9.75" customHeight="1" x14ac:dyDescent="0.2">
      <c r="B64" s="153"/>
      <c r="M64" s="19"/>
    </row>
    <row r="65" spans="2:16" ht="17.25" customHeight="1" x14ac:dyDescent="0.25">
      <c r="B65" s="229" t="s">
        <v>86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1"/>
    </row>
    <row r="66" spans="2:16" ht="9.75" customHeight="1" x14ac:dyDescent="0.25">
      <c r="B66" s="156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1"/>
    </row>
    <row r="67" spans="2:16" ht="17.25" customHeight="1" x14ac:dyDescent="0.25">
      <c r="B67" s="232" t="s">
        <v>87</v>
      </c>
      <c r="C67" s="233"/>
      <c r="D67" s="234"/>
      <c r="E67" s="235"/>
      <c r="F67" s="236" t="s">
        <v>88</v>
      </c>
      <c r="G67" s="237"/>
      <c r="H67" s="236"/>
      <c r="I67" s="238"/>
      <c r="J67" s="238"/>
      <c r="K67" s="238"/>
      <c r="L67" s="238"/>
      <c r="M67" s="239"/>
    </row>
    <row r="68" spans="2:16" ht="18.75" customHeight="1" x14ac:dyDescent="0.2">
      <c r="B68" s="240" t="s">
        <v>89</v>
      </c>
      <c r="C68" s="241"/>
      <c r="D68" s="242"/>
      <c r="E68" s="243"/>
      <c r="F68" s="244"/>
      <c r="G68" s="245"/>
      <c r="H68" s="246"/>
      <c r="I68" s="247"/>
      <c r="J68" s="248" t="s">
        <v>19</v>
      </c>
      <c r="K68" s="246" t="s">
        <v>90</v>
      </c>
      <c r="L68" s="247"/>
      <c r="M68" s="249" t="s">
        <v>91</v>
      </c>
    </row>
    <row r="69" spans="2:16" ht="18" customHeight="1" x14ac:dyDescent="0.2">
      <c r="B69" s="250" t="s">
        <v>92</v>
      </c>
      <c r="C69" s="251"/>
      <c r="D69" s="242">
        <v>3</v>
      </c>
      <c r="E69" s="243"/>
      <c r="F69" s="244"/>
      <c r="G69" s="245"/>
      <c r="H69" s="252" t="s">
        <v>93</v>
      </c>
      <c r="I69" s="253" t="str">
        <f>IF($J$68="yes",VLOOKUP($H$69,'[1]Std Data'!$C$215:$D$217,2,0),0)</f>
        <v xml:space="preserve">Proof cost was allocated on pricing </v>
      </c>
      <c r="J69" s="254"/>
      <c r="K69" s="254"/>
      <c r="L69" s="254"/>
      <c r="M69" s="255"/>
      <c r="P69" s="256"/>
    </row>
    <row r="70" spans="2:16" ht="18" customHeight="1" x14ac:dyDescent="0.2">
      <c r="B70" s="250" t="s">
        <v>94</v>
      </c>
      <c r="C70" s="251"/>
      <c r="D70" s="242">
        <v>3</v>
      </c>
      <c r="E70" s="243"/>
      <c r="F70" s="244"/>
      <c r="G70" s="245"/>
      <c r="H70" s="257"/>
      <c r="I70" s="258"/>
      <c r="J70" s="259"/>
      <c r="K70" s="259"/>
      <c r="L70" s="259"/>
      <c r="M70" s="260"/>
      <c r="P70" s="256"/>
    </row>
    <row r="71" spans="2:16" ht="17.25" customHeight="1" x14ac:dyDescent="0.2">
      <c r="B71" s="261" t="s">
        <v>87</v>
      </c>
      <c r="C71" s="262"/>
      <c r="D71" s="242"/>
      <c r="E71" s="243"/>
      <c r="F71" s="244"/>
      <c r="G71" s="245"/>
      <c r="H71" s="263"/>
      <c r="I71" s="264" t="s">
        <v>95</v>
      </c>
      <c r="J71" s="265"/>
      <c r="K71" s="265"/>
      <c r="L71" s="265"/>
      <c r="M71" s="266"/>
      <c r="P71" s="256"/>
    </row>
    <row r="72" spans="2:16" ht="18.75" customHeight="1" x14ac:dyDescent="0.2">
      <c r="B72" s="267" t="s">
        <v>50</v>
      </c>
      <c r="C72" s="268"/>
      <c r="D72" s="242"/>
      <c r="E72" s="243"/>
      <c r="F72" s="244"/>
      <c r="G72" s="245"/>
      <c r="H72" s="269"/>
      <c r="I72" s="264"/>
      <c r="J72" s="265"/>
      <c r="K72" s="265"/>
      <c r="L72" s="265"/>
      <c r="M72" s="266"/>
      <c r="P72" s="256"/>
    </row>
    <row r="73" spans="2:16" ht="15.75" customHeight="1" x14ac:dyDescent="0.2">
      <c r="B73" s="270"/>
      <c r="C73" s="271"/>
      <c r="D73" s="272"/>
      <c r="E73" s="273"/>
      <c r="F73" s="274"/>
      <c r="G73" s="275"/>
      <c r="H73" s="276"/>
      <c r="I73" s="277"/>
      <c r="J73" s="278"/>
      <c r="K73" s="278"/>
      <c r="L73" s="278"/>
      <c r="M73" s="279"/>
    </row>
    <row r="74" spans="2:16" ht="4.5" customHeight="1" x14ac:dyDescent="0.2">
      <c r="B74" s="9"/>
      <c r="M74" s="19"/>
    </row>
    <row r="75" spans="2:16" ht="5.25" customHeight="1" thickBot="1" x14ac:dyDescent="0.25">
      <c r="B75" s="280"/>
      <c r="C75" s="281"/>
      <c r="D75" s="104"/>
      <c r="E75" s="104"/>
      <c r="F75" s="104"/>
      <c r="G75" s="282"/>
      <c r="H75" s="104"/>
      <c r="I75" s="281"/>
      <c r="J75" s="282"/>
      <c r="K75" s="104"/>
      <c r="L75" s="283"/>
      <c r="M75" s="106"/>
    </row>
    <row r="76" spans="2:16" ht="18" customHeight="1" x14ac:dyDescent="0.25">
      <c r="B76" s="284" t="s">
        <v>96</v>
      </c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6"/>
    </row>
    <row r="77" spans="2:16" ht="10.5" customHeight="1" x14ac:dyDescent="0.2">
      <c r="B77" s="287"/>
      <c r="C77" s="288"/>
      <c r="I77" s="288"/>
      <c r="M77" s="19"/>
    </row>
    <row r="78" spans="2:16" ht="21" customHeight="1" x14ac:dyDescent="0.25">
      <c r="B78" s="289"/>
      <c r="C78" s="256"/>
      <c r="D78" s="290" t="s">
        <v>97</v>
      </c>
      <c r="E78" s="290"/>
      <c r="F78" s="291"/>
      <c r="G78" s="291"/>
      <c r="H78" s="292" t="s">
        <v>93</v>
      </c>
      <c r="I78" s="293"/>
      <c r="J78" s="291"/>
      <c r="K78" s="291"/>
      <c r="M78" s="19"/>
    </row>
    <row r="79" spans="2:16" ht="25.5" customHeight="1" x14ac:dyDescent="0.25">
      <c r="B79" s="41"/>
      <c r="C79" s="256"/>
      <c r="D79" s="294" t="str">
        <f>IF($H$78="","",VLOOKUP($H$78,'[1]Std Data'!$C$218:$D$220,2,0))</f>
        <v>Orders with urgent request which must use available local materials with or without certain percentages of waste</v>
      </c>
      <c r="E79" s="294"/>
      <c r="F79" s="294"/>
      <c r="G79" s="294"/>
      <c r="H79" s="294"/>
      <c r="I79" s="294"/>
      <c r="J79" s="294"/>
      <c r="K79" s="294"/>
      <c r="M79" s="19"/>
    </row>
    <row r="80" spans="2:16" ht="25.5" customHeight="1" x14ac:dyDescent="0.2">
      <c r="B80" s="295"/>
      <c r="C80" s="256"/>
      <c r="D80" s="294"/>
      <c r="E80" s="294"/>
      <c r="F80" s="294"/>
      <c r="G80" s="294"/>
      <c r="H80" s="294"/>
      <c r="I80" s="294"/>
      <c r="J80" s="294"/>
      <c r="K80" s="294"/>
      <c r="L80" s="198"/>
      <c r="M80" s="159"/>
    </row>
    <row r="81" spans="2:19" ht="25.5" customHeight="1" x14ac:dyDescent="0.2">
      <c r="B81" s="296"/>
      <c r="C81" s="256"/>
      <c r="D81" s="294"/>
      <c r="E81" s="294"/>
      <c r="F81" s="294"/>
      <c r="G81" s="294"/>
      <c r="H81" s="294"/>
      <c r="I81" s="294"/>
      <c r="J81" s="294"/>
      <c r="K81" s="294"/>
      <c r="L81" s="198"/>
      <c r="M81" s="159"/>
      <c r="Q81" s="256"/>
      <c r="R81" s="256"/>
      <c r="S81" s="297"/>
    </row>
    <row r="82" spans="2:19" ht="9.75" customHeight="1" x14ac:dyDescent="0.2">
      <c r="B82" s="298"/>
      <c r="C82" s="256"/>
      <c r="D82" s="291"/>
      <c r="E82" s="291"/>
      <c r="F82" s="291"/>
      <c r="G82" s="291"/>
      <c r="H82" s="291"/>
      <c r="I82" s="291"/>
      <c r="J82" s="291"/>
      <c r="K82" s="291"/>
      <c r="L82" s="198"/>
      <c r="M82" s="159"/>
      <c r="Q82" s="256"/>
      <c r="R82" s="256"/>
      <c r="S82" s="297"/>
    </row>
    <row r="83" spans="2:19" ht="15.75" customHeight="1" x14ac:dyDescent="0.25">
      <c r="B83" s="9"/>
      <c r="C83" s="256"/>
      <c r="D83" s="290" t="s">
        <v>98</v>
      </c>
      <c r="E83" s="290"/>
      <c r="F83" s="291"/>
      <c r="G83" s="299" t="s">
        <v>99</v>
      </c>
      <c r="H83" s="290"/>
      <c r="I83" s="291"/>
      <c r="J83" s="291"/>
      <c r="K83" s="291"/>
      <c r="M83" s="19"/>
      <c r="Q83" s="256"/>
      <c r="R83" s="256"/>
      <c r="S83" s="297"/>
    </row>
    <row r="84" spans="2:19" ht="15.75" customHeight="1" x14ac:dyDescent="0.25">
      <c r="B84" s="289"/>
      <c r="C84" s="256"/>
      <c r="D84" s="290" t="s">
        <v>100</v>
      </c>
      <c r="E84" s="290"/>
      <c r="F84" s="291"/>
      <c r="G84" s="300">
        <v>1000</v>
      </c>
      <c r="H84" s="300">
        <v>2000</v>
      </c>
      <c r="I84" s="300"/>
      <c r="J84" s="300"/>
      <c r="K84" s="300"/>
      <c r="M84" s="19"/>
      <c r="P84" s="301"/>
      <c r="Q84" s="256"/>
      <c r="R84" s="256"/>
      <c r="S84" s="297"/>
    </row>
    <row r="85" spans="2:19" ht="15.75" customHeight="1" x14ac:dyDescent="0.25">
      <c r="B85" s="289"/>
      <c r="C85" s="256"/>
      <c r="D85" s="290" t="s">
        <v>101</v>
      </c>
      <c r="E85" s="290"/>
      <c r="F85" s="291"/>
      <c r="G85" s="300">
        <v>12000</v>
      </c>
      <c r="H85" s="302" t="s">
        <v>102</v>
      </c>
      <c r="I85" s="291"/>
      <c r="J85" s="291"/>
      <c r="K85" s="291"/>
      <c r="M85" s="19"/>
      <c r="Q85" s="256"/>
      <c r="R85" s="256"/>
      <c r="S85" s="297"/>
    </row>
    <row r="86" spans="2:19" ht="15.75" customHeight="1" x14ac:dyDescent="0.25">
      <c r="B86" s="289"/>
      <c r="C86" s="256"/>
      <c r="D86" s="290"/>
      <c r="E86" s="290"/>
      <c r="F86" s="291"/>
      <c r="G86" s="303"/>
      <c r="H86" s="302"/>
      <c r="I86" s="291"/>
      <c r="J86" s="291"/>
      <c r="K86" s="291"/>
      <c r="M86" s="19"/>
      <c r="Q86" s="256"/>
      <c r="R86" s="256"/>
      <c r="S86" s="297"/>
    </row>
    <row r="87" spans="2:19" ht="15.75" customHeight="1" x14ac:dyDescent="0.2">
      <c r="B87" s="304"/>
      <c r="C87" s="256"/>
      <c r="D87" s="291"/>
      <c r="E87" s="291"/>
      <c r="F87" s="305"/>
      <c r="G87" s="291"/>
      <c r="H87" s="291"/>
      <c r="I87" s="291"/>
      <c r="J87" s="291"/>
      <c r="K87" s="291"/>
      <c r="L87" s="306"/>
      <c r="M87" s="19"/>
      <c r="Q87" s="256"/>
      <c r="R87" s="256"/>
      <c r="S87" s="297"/>
    </row>
    <row r="88" spans="2:19" ht="15.75" hidden="1" customHeight="1" x14ac:dyDescent="0.25">
      <c r="B88" s="9"/>
      <c r="C88" s="256"/>
      <c r="D88" s="290" t="s">
        <v>103</v>
      </c>
      <c r="E88" s="290"/>
      <c r="F88" s="307" t="s">
        <v>104</v>
      </c>
      <c r="G88" s="308" t="s">
        <v>105</v>
      </c>
      <c r="H88" s="291"/>
      <c r="I88" s="291"/>
      <c r="J88" s="291"/>
      <c r="K88" s="291"/>
      <c r="M88" s="19"/>
      <c r="Q88" s="256"/>
      <c r="R88" s="256"/>
      <c r="S88" s="297"/>
    </row>
    <row r="89" spans="2:19" ht="15.75" hidden="1" customHeight="1" x14ac:dyDescent="0.25">
      <c r="B89" s="41"/>
      <c r="C89" s="256"/>
      <c r="D89" s="291"/>
      <c r="E89" s="291"/>
      <c r="F89" s="307" t="s">
        <v>106</v>
      </c>
      <c r="G89" s="308" t="s">
        <v>105</v>
      </c>
      <c r="H89" s="291"/>
      <c r="I89" s="291"/>
      <c r="J89" s="291"/>
      <c r="K89" s="291"/>
      <c r="M89" s="19"/>
      <c r="Q89" s="256"/>
      <c r="R89" s="256"/>
      <c r="S89" s="297"/>
    </row>
    <row r="90" spans="2:19" ht="15.75" hidden="1" customHeight="1" x14ac:dyDescent="0.2">
      <c r="B90" s="309"/>
      <c r="C90" s="256"/>
      <c r="D90" s="291"/>
      <c r="E90" s="291"/>
      <c r="F90" s="307" t="s">
        <v>107</v>
      </c>
      <c r="G90" s="308" t="s">
        <v>105</v>
      </c>
      <c r="H90" s="291"/>
      <c r="I90" s="291"/>
      <c r="J90" s="291"/>
      <c r="K90" s="291"/>
      <c r="M90" s="19"/>
      <c r="Q90" s="256"/>
      <c r="R90" s="256"/>
      <c r="S90" s="297"/>
    </row>
    <row r="91" spans="2:19" ht="15.75" hidden="1" customHeight="1" x14ac:dyDescent="0.2">
      <c r="B91" s="304"/>
      <c r="C91" s="256"/>
      <c r="D91" s="291"/>
      <c r="E91" s="291"/>
      <c r="F91" s="305"/>
      <c r="G91" s="291"/>
      <c r="H91" s="291"/>
      <c r="I91" s="291"/>
      <c r="J91" s="291"/>
      <c r="K91" s="291"/>
      <c r="M91" s="19"/>
    </row>
    <row r="92" spans="2:19" ht="15.75" hidden="1" customHeight="1" x14ac:dyDescent="0.25">
      <c r="B92" s="9"/>
      <c r="C92" s="256"/>
      <c r="D92" s="290" t="s">
        <v>108</v>
      </c>
      <c r="E92" s="290"/>
      <c r="F92" s="307" t="s">
        <v>104</v>
      </c>
      <c r="G92" s="308" t="s">
        <v>105</v>
      </c>
      <c r="H92" s="291"/>
      <c r="I92" s="291"/>
      <c r="J92" s="291"/>
      <c r="K92" s="291"/>
      <c r="M92" s="19"/>
    </row>
    <row r="93" spans="2:19" ht="15.75" hidden="1" customHeight="1" x14ac:dyDescent="0.2">
      <c r="B93" s="9"/>
      <c r="C93" s="256"/>
      <c r="D93" s="291"/>
      <c r="E93" s="291"/>
      <c r="F93" s="307" t="s">
        <v>106</v>
      </c>
      <c r="G93" s="308" t="s">
        <v>105</v>
      </c>
      <c r="H93" s="291"/>
      <c r="I93" s="291"/>
      <c r="J93" s="291"/>
      <c r="K93" s="291"/>
      <c r="M93" s="19"/>
      <c r="Q93" s="256"/>
    </row>
    <row r="94" spans="2:19" ht="15.75" hidden="1" customHeight="1" x14ac:dyDescent="0.2">
      <c r="B94" s="9"/>
      <c r="C94" s="256"/>
      <c r="D94" s="291"/>
      <c r="E94" s="291"/>
      <c r="F94" s="307" t="s">
        <v>107</v>
      </c>
      <c r="G94" s="308" t="s">
        <v>105</v>
      </c>
      <c r="H94" s="291"/>
      <c r="I94" s="291"/>
      <c r="J94" s="291"/>
      <c r="K94" s="291"/>
      <c r="M94" s="19"/>
      <c r="Q94" s="256"/>
    </row>
    <row r="95" spans="2:19" ht="8.25" hidden="1" customHeight="1" x14ac:dyDescent="0.2">
      <c r="B95" s="9"/>
      <c r="C95" s="256"/>
      <c r="D95" s="291"/>
      <c r="E95" s="291"/>
      <c r="F95" s="291"/>
      <c r="G95" s="291"/>
      <c r="H95" s="291"/>
      <c r="I95" s="291"/>
      <c r="J95" s="291"/>
      <c r="K95" s="291"/>
      <c r="M95" s="19"/>
    </row>
    <row r="96" spans="2:19" ht="15.75" customHeight="1" x14ac:dyDescent="0.2">
      <c r="B96" s="9"/>
      <c r="C96" s="256"/>
      <c r="D96" s="302" t="s">
        <v>109</v>
      </c>
      <c r="E96" s="302"/>
      <c r="F96" s="291"/>
      <c r="G96" s="291"/>
      <c r="H96" s="291"/>
      <c r="I96" s="291"/>
      <c r="J96" s="291"/>
      <c r="K96" s="291"/>
      <c r="M96" s="19"/>
    </row>
    <row r="97" spans="2:15" ht="15.75" customHeight="1" x14ac:dyDescent="0.2">
      <c r="B97" s="9"/>
      <c r="C97" s="256"/>
      <c r="D97" s="302" t="s">
        <v>110</v>
      </c>
      <c r="E97" s="302"/>
      <c r="F97" s="291"/>
      <c r="G97" s="291"/>
      <c r="H97" s="291"/>
      <c r="I97" s="291"/>
      <c r="J97" s="291"/>
      <c r="K97" s="291"/>
      <c r="M97" s="19"/>
      <c r="O97" s="310"/>
    </row>
    <row r="98" spans="2:15" ht="6.75" customHeight="1" x14ac:dyDescent="0.2">
      <c r="B98" s="9"/>
      <c r="C98" s="256"/>
      <c r="D98" s="302"/>
      <c r="E98" s="302"/>
      <c r="F98" s="291"/>
      <c r="G98" s="291"/>
      <c r="H98" s="291"/>
      <c r="I98" s="291"/>
      <c r="J98" s="291"/>
      <c r="K98" s="291"/>
      <c r="M98" s="19"/>
      <c r="O98" s="310"/>
    </row>
    <row r="99" spans="2:15" ht="15.75" customHeight="1" x14ac:dyDescent="0.25">
      <c r="B99" s="9"/>
      <c r="C99" s="256"/>
      <c r="D99" s="290" t="s">
        <v>111</v>
      </c>
      <c r="E99" s="290"/>
      <c r="F99" s="291"/>
      <c r="G99" s="311">
        <v>2</v>
      </c>
      <c r="H99" s="291" t="s">
        <v>112</v>
      </c>
      <c r="I99" s="291"/>
      <c r="J99" s="291"/>
      <c r="K99" s="291"/>
      <c r="M99" s="19"/>
      <c r="O99" s="310"/>
    </row>
    <row r="100" spans="2:15" ht="15.75" customHeight="1" x14ac:dyDescent="0.2">
      <c r="B100" s="9"/>
      <c r="C100" s="256"/>
      <c r="D100" s="302" t="s">
        <v>113</v>
      </c>
      <c r="E100" s="302"/>
      <c r="F100" s="291"/>
      <c r="G100" s="291"/>
      <c r="H100" s="291"/>
      <c r="I100" s="291"/>
      <c r="J100" s="291"/>
      <c r="K100" s="291"/>
      <c r="M100" s="19"/>
      <c r="O100" s="310"/>
    </row>
    <row r="101" spans="2:15" ht="15.75" customHeight="1" x14ac:dyDescent="0.2">
      <c r="B101" s="9"/>
      <c r="C101" s="256"/>
      <c r="D101" s="302"/>
      <c r="E101" s="302"/>
      <c r="F101" s="291"/>
      <c r="G101" s="291"/>
      <c r="H101" s="291"/>
      <c r="I101" s="291"/>
      <c r="J101" s="291"/>
      <c r="K101" s="291"/>
      <c r="M101" s="19"/>
      <c r="O101" s="310"/>
    </row>
    <row r="102" spans="2:15" ht="15.75" customHeight="1" x14ac:dyDescent="0.25">
      <c r="B102" s="9"/>
      <c r="C102" s="256"/>
      <c r="D102" s="312" t="s">
        <v>114</v>
      </c>
      <c r="E102" s="313" t="s">
        <v>115</v>
      </c>
      <c r="F102" s="291"/>
      <c r="G102" s="312" t="s">
        <v>116</v>
      </c>
      <c r="H102" s="314">
        <v>0</v>
      </c>
      <c r="I102" s="291"/>
      <c r="J102" s="312" t="s">
        <v>117</v>
      </c>
      <c r="K102" s="315" t="s">
        <v>118</v>
      </c>
      <c r="M102" s="19"/>
      <c r="O102" s="310"/>
    </row>
    <row r="103" spans="2:15" ht="15.75" customHeight="1" x14ac:dyDescent="0.2">
      <c r="B103" s="9"/>
      <c r="C103" s="256"/>
      <c r="D103" s="302"/>
      <c r="E103" s="302" t="s">
        <v>119</v>
      </c>
      <c r="F103" s="291"/>
      <c r="G103" s="291"/>
      <c r="H103" s="291"/>
      <c r="I103" s="291"/>
      <c r="J103" s="291"/>
      <c r="K103" s="291"/>
      <c r="M103" s="19"/>
      <c r="O103" s="310"/>
    </row>
    <row r="104" spans="2:15" ht="15.75" customHeight="1" x14ac:dyDescent="0.25">
      <c r="B104" s="9"/>
      <c r="C104" s="256"/>
      <c r="D104" s="316" t="s">
        <v>120</v>
      </c>
      <c r="E104" s="317"/>
      <c r="F104" s="318" t="s">
        <v>121</v>
      </c>
      <c r="G104" s="319"/>
      <c r="H104" s="319"/>
      <c r="I104" s="319"/>
      <c r="J104" s="319"/>
      <c r="K104" s="320"/>
      <c r="M104" s="19"/>
      <c r="O104" s="310"/>
    </row>
    <row r="105" spans="2:15" ht="76.5" customHeight="1" x14ac:dyDescent="0.2">
      <c r="B105" s="9"/>
      <c r="C105" s="256"/>
      <c r="D105" s="321" t="s">
        <v>122</v>
      </c>
      <c r="E105" s="321"/>
      <c r="F105" s="321"/>
      <c r="G105" s="321"/>
      <c r="H105" s="321"/>
      <c r="I105" s="321"/>
      <c r="J105" s="321"/>
      <c r="K105" s="321"/>
      <c r="M105" s="19"/>
      <c r="O105" s="310"/>
    </row>
    <row r="106" spans="2:15" ht="7.5" customHeight="1" x14ac:dyDescent="0.2">
      <c r="B106" s="9"/>
      <c r="C106" s="256"/>
      <c r="D106" s="291"/>
      <c r="E106" s="291"/>
      <c r="F106" s="291"/>
      <c r="G106" s="291"/>
      <c r="H106" s="256"/>
      <c r="I106" s="256"/>
      <c r="J106" s="256"/>
      <c r="K106" s="256"/>
      <c r="M106" s="19"/>
      <c r="O106" s="310"/>
    </row>
    <row r="107" spans="2:15" ht="16.5" customHeight="1" x14ac:dyDescent="0.25">
      <c r="B107" s="9"/>
      <c r="C107" s="256"/>
      <c r="D107" s="290" t="s">
        <v>123</v>
      </c>
      <c r="E107" s="322"/>
      <c r="F107" s="291" t="s">
        <v>124</v>
      </c>
      <c r="G107" s="291"/>
      <c r="H107" s="256"/>
      <c r="I107" s="256"/>
      <c r="J107" s="256"/>
      <c r="K107" s="256"/>
      <c r="M107" s="19"/>
      <c r="O107" s="310"/>
    </row>
    <row r="108" spans="2:15" ht="15.75" customHeight="1" x14ac:dyDescent="0.25">
      <c r="B108" s="9"/>
      <c r="C108" s="256"/>
      <c r="D108" s="323" t="s">
        <v>125</v>
      </c>
      <c r="E108" s="324"/>
      <c r="F108" s="324"/>
      <c r="G108" s="324"/>
      <c r="H108" s="325"/>
      <c r="I108" s="325"/>
      <c r="J108" s="325"/>
      <c r="K108" s="325"/>
      <c r="M108" s="19"/>
      <c r="O108" s="310"/>
    </row>
    <row r="109" spans="2:15" ht="15.75" customHeight="1" x14ac:dyDescent="0.2">
      <c r="B109" s="9"/>
      <c r="C109" s="256"/>
      <c r="D109" s="324"/>
      <c r="E109" s="324"/>
      <c r="F109" s="324"/>
      <c r="G109" s="324"/>
      <c r="H109" s="325"/>
      <c r="I109" s="325"/>
      <c r="J109" s="325"/>
      <c r="K109" s="325"/>
      <c r="M109" s="19"/>
      <c r="O109" s="310"/>
    </row>
    <row r="110" spans="2:15" ht="15.75" customHeight="1" x14ac:dyDescent="0.2">
      <c r="B110" s="9"/>
      <c r="C110" s="256"/>
      <c r="D110" s="325"/>
      <c r="E110" s="325"/>
      <c r="F110" s="325"/>
      <c r="G110" s="325"/>
      <c r="H110" s="325"/>
      <c r="I110" s="325"/>
      <c r="J110" s="325"/>
      <c r="K110" s="325"/>
      <c r="M110" s="19"/>
      <c r="O110" s="310"/>
    </row>
    <row r="111" spans="2:15" ht="15.75" customHeight="1" x14ac:dyDescent="0.25">
      <c r="B111" s="9"/>
      <c r="C111" s="256"/>
      <c r="D111" s="290" t="s">
        <v>126</v>
      </c>
      <c r="F111" s="326" t="s">
        <v>127</v>
      </c>
      <c r="G111" s="327"/>
      <c r="H111" s="328" t="s">
        <v>128</v>
      </c>
      <c r="I111" s="291" t="s">
        <v>129</v>
      </c>
      <c r="J111" s="291"/>
      <c r="M111" s="19"/>
      <c r="O111" s="310"/>
    </row>
    <row r="112" spans="2:15" ht="15.75" customHeight="1" x14ac:dyDescent="0.2">
      <c r="B112" s="9"/>
      <c r="C112" s="256"/>
      <c r="D112" s="291"/>
      <c r="F112" s="326" t="s">
        <v>127</v>
      </c>
      <c r="G112" s="327"/>
      <c r="H112" s="328" t="s">
        <v>128</v>
      </c>
      <c r="I112" s="291" t="s">
        <v>130</v>
      </c>
      <c r="J112" s="291"/>
      <c r="M112" s="19"/>
      <c r="O112" s="310"/>
    </row>
    <row r="113" spans="2:15" ht="14.25" customHeight="1" x14ac:dyDescent="0.2">
      <c r="B113" s="9"/>
      <c r="C113" s="256"/>
      <c r="D113" s="291"/>
      <c r="E113" s="256"/>
      <c r="F113" s="256"/>
      <c r="G113" s="256"/>
      <c r="H113" s="256"/>
      <c r="I113" s="256"/>
      <c r="J113" s="256"/>
      <c r="K113" s="256"/>
      <c r="M113" s="19"/>
      <c r="O113" s="310"/>
    </row>
    <row r="114" spans="2:15" ht="15.75" customHeight="1" x14ac:dyDescent="0.25">
      <c r="B114" s="9"/>
      <c r="C114" s="256"/>
      <c r="D114" s="290" t="s">
        <v>131</v>
      </c>
      <c r="E114" s="329"/>
      <c r="F114" s="256"/>
      <c r="G114" s="330"/>
      <c r="H114" s="331"/>
      <c r="I114" s="256"/>
      <c r="J114" s="256"/>
      <c r="K114" s="256"/>
      <c r="M114" s="19"/>
      <c r="O114" s="310"/>
    </row>
    <row r="115" spans="2:15" ht="15.75" customHeight="1" x14ac:dyDescent="0.25">
      <c r="B115" s="9"/>
      <c r="C115" s="256"/>
      <c r="D115" s="290" t="s">
        <v>132</v>
      </c>
      <c r="E115" s="329"/>
      <c r="F115" s="256"/>
      <c r="G115" s="330"/>
      <c r="H115" s="331"/>
      <c r="I115" s="256"/>
      <c r="J115" s="256"/>
      <c r="K115" s="256"/>
      <c r="M115" s="19"/>
      <c r="O115" s="310"/>
    </row>
    <row r="116" spans="2:15" ht="15.75" customHeight="1" x14ac:dyDescent="0.25">
      <c r="B116" s="9"/>
      <c r="C116" s="256"/>
      <c r="D116" s="290" t="s">
        <v>133</v>
      </c>
      <c r="E116" s="329"/>
      <c r="F116" s="256"/>
      <c r="G116" s="330">
        <v>45291</v>
      </c>
      <c r="H116" s="331"/>
      <c r="I116" s="256"/>
      <c r="J116" s="256"/>
      <c r="K116" s="256"/>
      <c r="M116" s="19"/>
      <c r="O116" s="310"/>
    </row>
    <row r="117" spans="2:15" ht="5.25" customHeight="1" x14ac:dyDescent="0.2">
      <c r="B117" s="9"/>
      <c r="C117" s="256"/>
      <c r="D117" s="256"/>
      <c r="E117" s="256"/>
      <c r="F117" s="256"/>
      <c r="G117" s="256"/>
      <c r="H117" s="256"/>
      <c r="I117" s="256"/>
      <c r="J117" s="256"/>
      <c r="K117" s="256"/>
      <c r="M117" s="19"/>
      <c r="O117" s="310"/>
    </row>
    <row r="118" spans="2:15" ht="15.75" customHeight="1" x14ac:dyDescent="0.25">
      <c r="B118" s="9"/>
      <c r="C118" s="291"/>
      <c r="D118" s="290" t="s">
        <v>134</v>
      </c>
      <c r="E118" s="290"/>
      <c r="F118" s="291"/>
      <c r="G118" s="291"/>
      <c r="H118" s="291"/>
      <c r="I118" s="291"/>
      <c r="J118" s="291"/>
      <c r="K118" s="291"/>
      <c r="L118" s="291"/>
      <c r="M118" s="332"/>
      <c r="O118" s="310"/>
    </row>
    <row r="119" spans="2:15" ht="15.75" customHeight="1" x14ac:dyDescent="0.2">
      <c r="B119" s="9"/>
      <c r="C119" s="333" t="s">
        <v>104</v>
      </c>
      <c r="D119" s="302" t="s">
        <v>135</v>
      </c>
      <c r="E119" s="302"/>
      <c r="F119" s="291"/>
      <c r="G119" s="291"/>
      <c r="H119" s="291"/>
      <c r="I119" s="291"/>
      <c r="J119" s="291"/>
      <c r="K119" s="291"/>
      <c r="L119" s="291"/>
      <c r="M119" s="332"/>
      <c r="O119" s="310"/>
    </row>
    <row r="120" spans="2:15" ht="15.75" customHeight="1" x14ac:dyDescent="0.2">
      <c r="B120" s="9"/>
      <c r="C120" s="333" t="s">
        <v>106</v>
      </c>
      <c r="D120" s="302" t="s">
        <v>136</v>
      </c>
      <c r="E120" s="302"/>
      <c r="F120" s="291"/>
      <c r="G120" s="291"/>
      <c r="H120" s="291"/>
      <c r="I120" s="291"/>
      <c r="J120" s="291"/>
      <c r="K120" s="291"/>
      <c r="L120" s="291"/>
      <c r="M120" s="332"/>
      <c r="O120" s="310"/>
    </row>
    <row r="121" spans="2:15" ht="15.75" customHeight="1" x14ac:dyDescent="0.2">
      <c r="B121" s="9"/>
      <c r="C121" s="333" t="s">
        <v>107</v>
      </c>
      <c r="D121" s="302" t="s">
        <v>137</v>
      </c>
      <c r="E121" s="302"/>
      <c r="F121" s="291"/>
      <c r="G121" s="291"/>
      <c r="H121" s="291"/>
      <c r="I121" s="291"/>
      <c r="J121" s="291"/>
      <c r="K121" s="291"/>
      <c r="L121" s="291"/>
      <c r="M121" s="332"/>
      <c r="O121" s="310"/>
    </row>
    <row r="122" spans="2:15" ht="15.75" customHeight="1" x14ac:dyDescent="0.2">
      <c r="B122" s="9"/>
      <c r="C122" s="334"/>
      <c r="D122" s="302" t="s">
        <v>138</v>
      </c>
      <c r="E122" s="302"/>
      <c r="F122" s="291"/>
      <c r="G122" s="291"/>
      <c r="H122" s="291"/>
      <c r="I122" s="291"/>
      <c r="J122" s="291"/>
      <c r="K122" s="291"/>
      <c r="L122" s="291"/>
      <c r="M122" s="332"/>
      <c r="O122" s="310"/>
    </row>
    <row r="123" spans="2:15" ht="15.75" customHeight="1" x14ac:dyDescent="0.2">
      <c r="B123" s="9"/>
      <c r="C123" s="333" t="s">
        <v>139</v>
      </c>
      <c r="D123" s="302" t="s">
        <v>140</v>
      </c>
      <c r="E123" s="302"/>
      <c r="F123" s="291"/>
      <c r="G123" s="291"/>
      <c r="H123" s="291"/>
      <c r="I123" s="291"/>
      <c r="J123" s="291"/>
      <c r="K123" s="291"/>
      <c r="L123" s="291"/>
      <c r="M123" s="332"/>
      <c r="O123" s="310"/>
    </row>
    <row r="124" spans="2:15" ht="15.75" customHeight="1" x14ac:dyDescent="0.2">
      <c r="B124" s="9"/>
      <c r="C124" s="291"/>
      <c r="D124" s="302" t="s">
        <v>141</v>
      </c>
      <c r="E124" s="302"/>
      <c r="F124" s="291"/>
      <c r="G124" s="291"/>
      <c r="H124" s="291"/>
      <c r="I124" s="291"/>
      <c r="J124" s="291"/>
      <c r="K124" s="291"/>
      <c r="L124" s="291"/>
      <c r="M124" s="332"/>
      <c r="O124" s="310"/>
    </row>
    <row r="125" spans="2:15" ht="15.75" customHeight="1" x14ac:dyDescent="0.2">
      <c r="B125" s="9"/>
      <c r="C125" s="333" t="s">
        <v>142</v>
      </c>
      <c r="D125" s="302" t="s">
        <v>143</v>
      </c>
      <c r="E125" s="302"/>
      <c r="F125" s="291"/>
      <c r="G125" s="291"/>
      <c r="H125" s="291"/>
      <c r="I125" s="291"/>
      <c r="J125" s="291"/>
      <c r="K125" s="291"/>
      <c r="L125" s="291"/>
      <c r="M125" s="332"/>
      <c r="O125" s="310"/>
    </row>
    <row r="126" spans="2:15" ht="15.75" customHeight="1" x14ac:dyDescent="0.2">
      <c r="B126" s="9"/>
      <c r="C126" s="291"/>
      <c r="D126" s="302" t="s">
        <v>144</v>
      </c>
      <c r="E126" s="302"/>
      <c r="F126" s="291"/>
      <c r="G126" s="291"/>
      <c r="H126" s="291"/>
      <c r="I126" s="291"/>
      <c r="J126" s="291"/>
      <c r="K126" s="291"/>
      <c r="L126" s="291"/>
      <c r="M126" s="332"/>
      <c r="O126" s="310"/>
    </row>
    <row r="127" spans="2:15" ht="15.75" customHeight="1" x14ac:dyDescent="0.2">
      <c r="B127" s="9"/>
      <c r="C127" s="333" t="s">
        <v>145</v>
      </c>
      <c r="D127" s="302" t="s">
        <v>146</v>
      </c>
      <c r="E127" s="302"/>
      <c r="F127" s="291"/>
      <c r="G127" s="291"/>
      <c r="H127" s="291"/>
      <c r="I127" s="291"/>
      <c r="J127" s="291"/>
      <c r="K127" s="291"/>
      <c r="L127" s="291"/>
      <c r="M127" s="332"/>
      <c r="O127" s="310"/>
    </row>
    <row r="128" spans="2:15" ht="5.25" customHeight="1" thickBot="1" x14ac:dyDescent="0.25">
      <c r="B128" s="280"/>
      <c r="C128" s="335"/>
      <c r="D128" s="336"/>
      <c r="E128" s="336"/>
      <c r="F128" s="335"/>
      <c r="G128" s="335"/>
      <c r="H128" s="335"/>
      <c r="I128" s="335"/>
      <c r="J128" s="335"/>
      <c r="K128" s="335"/>
      <c r="L128" s="335"/>
      <c r="M128" s="337"/>
      <c r="O128" s="310"/>
    </row>
    <row r="129" spans="14:15" x14ac:dyDescent="0.2">
      <c r="O129" s="310"/>
    </row>
    <row r="130" spans="14:15" hidden="1" x14ac:dyDescent="0.2">
      <c r="N130" s="338"/>
      <c r="O130" s="339"/>
    </row>
    <row r="131" spans="14:15" hidden="1" x14ac:dyDescent="0.2">
      <c r="N131" s="338"/>
      <c r="O131" s="339"/>
    </row>
    <row r="132" spans="14:15" hidden="1" x14ac:dyDescent="0.2">
      <c r="N132" s="338"/>
      <c r="O132" s="339"/>
    </row>
    <row r="133" spans="14:15" hidden="1" x14ac:dyDescent="0.2">
      <c r="N133" s="338"/>
      <c r="O133" s="339"/>
    </row>
    <row r="134" spans="14:15" hidden="1" x14ac:dyDescent="0.2">
      <c r="N134" s="338"/>
      <c r="O134" s="339"/>
    </row>
    <row r="135" spans="14:15" hidden="1" x14ac:dyDescent="0.2">
      <c r="N135" s="338"/>
      <c r="O135" s="339"/>
    </row>
    <row r="136" spans="14:15" hidden="1" x14ac:dyDescent="0.2">
      <c r="N136" s="338"/>
      <c r="O136" s="339"/>
    </row>
    <row r="137" spans="14:15" hidden="1" x14ac:dyDescent="0.2">
      <c r="N137" s="338"/>
      <c r="O137" s="339"/>
    </row>
    <row r="138" spans="14:15" hidden="1" x14ac:dyDescent="0.2">
      <c r="O138" s="339"/>
    </row>
    <row r="139" spans="14:15" hidden="1" x14ac:dyDescent="0.2">
      <c r="O139" s="339"/>
    </row>
    <row r="140" spans="14:15" hidden="1" x14ac:dyDescent="0.2">
      <c r="O140" s="339"/>
    </row>
    <row r="141" spans="14:15" hidden="1" x14ac:dyDescent="0.2">
      <c r="O141" s="339"/>
    </row>
    <row r="142" spans="14:15" hidden="1" x14ac:dyDescent="0.2">
      <c r="O142" s="339"/>
    </row>
    <row r="143" spans="14:15" hidden="1" x14ac:dyDescent="0.2">
      <c r="O143" s="339"/>
    </row>
    <row r="144" spans="14:15" hidden="1" x14ac:dyDescent="0.2">
      <c r="O144" s="339"/>
    </row>
    <row r="145" spans="14:15" hidden="1" x14ac:dyDescent="0.2">
      <c r="O145" s="339"/>
    </row>
    <row r="146" spans="14:15" hidden="1" x14ac:dyDescent="0.2">
      <c r="O146" s="339"/>
    </row>
    <row r="147" spans="14:15" hidden="1" x14ac:dyDescent="0.2">
      <c r="O147" s="339"/>
    </row>
    <row r="148" spans="14:15" hidden="1" x14ac:dyDescent="0.2">
      <c r="O148" s="339"/>
    </row>
    <row r="149" spans="14:15" hidden="1" x14ac:dyDescent="0.2">
      <c r="O149" s="339"/>
    </row>
    <row r="150" spans="14:15" hidden="1" x14ac:dyDescent="0.2">
      <c r="O150" s="339"/>
    </row>
    <row r="151" spans="14:15" hidden="1" x14ac:dyDescent="0.2">
      <c r="O151" s="339"/>
    </row>
    <row r="152" spans="14:15" hidden="1" x14ac:dyDescent="0.2">
      <c r="N152" s="338" t="str">
        <f>LEFT(O152,10)</f>
        <v/>
      </c>
      <c r="O152" s="340"/>
    </row>
    <row r="153" spans="14:15" hidden="1" x14ac:dyDescent="0.2">
      <c r="N153" s="338" t="str">
        <f t="shared" ref="N153:N168" si="0">LEFT(O153,10)</f>
        <v/>
      </c>
      <c r="O153" s="340"/>
    </row>
    <row r="154" spans="14:15" hidden="1" x14ac:dyDescent="0.2">
      <c r="N154" s="338" t="str">
        <f t="shared" si="0"/>
        <v/>
      </c>
      <c r="O154" s="340"/>
    </row>
    <row r="155" spans="14:15" hidden="1" x14ac:dyDescent="0.2">
      <c r="N155" s="338" t="str">
        <f t="shared" si="0"/>
        <v/>
      </c>
      <c r="O155" s="340"/>
    </row>
    <row r="156" spans="14:15" hidden="1" x14ac:dyDescent="0.2">
      <c r="N156" s="338" t="str">
        <f t="shared" si="0"/>
        <v/>
      </c>
      <c r="O156" s="340"/>
    </row>
    <row r="157" spans="14:15" hidden="1" x14ac:dyDescent="0.2">
      <c r="N157" s="338" t="str">
        <f t="shared" si="0"/>
        <v/>
      </c>
      <c r="O157" s="340"/>
    </row>
    <row r="158" spans="14:15" hidden="1" x14ac:dyDescent="0.2">
      <c r="N158" s="338" t="str">
        <f t="shared" si="0"/>
        <v/>
      </c>
      <c r="O158" s="340"/>
    </row>
    <row r="159" spans="14:15" hidden="1" x14ac:dyDescent="0.2">
      <c r="N159" s="338" t="str">
        <f t="shared" si="0"/>
        <v/>
      </c>
      <c r="O159" s="340"/>
    </row>
    <row r="160" spans="14:15" hidden="1" x14ac:dyDescent="0.2">
      <c r="N160" s="338" t="str">
        <f t="shared" si="0"/>
        <v/>
      </c>
      <c r="O160" s="340"/>
    </row>
    <row r="161" spans="14:15" hidden="1" x14ac:dyDescent="0.2">
      <c r="N161" s="338" t="str">
        <f t="shared" si="0"/>
        <v/>
      </c>
      <c r="O161" s="340"/>
    </row>
    <row r="162" spans="14:15" hidden="1" x14ac:dyDescent="0.2">
      <c r="N162" s="338" t="str">
        <f t="shared" si="0"/>
        <v/>
      </c>
      <c r="O162" s="340"/>
    </row>
    <row r="163" spans="14:15" hidden="1" x14ac:dyDescent="0.2">
      <c r="N163" s="338" t="str">
        <f t="shared" si="0"/>
        <v/>
      </c>
      <c r="O163" s="340"/>
    </row>
    <row r="164" spans="14:15" hidden="1" x14ac:dyDescent="0.2">
      <c r="N164" s="338" t="str">
        <f t="shared" si="0"/>
        <v/>
      </c>
      <c r="O164" s="340"/>
    </row>
    <row r="165" spans="14:15" hidden="1" x14ac:dyDescent="0.2">
      <c r="N165" s="338" t="str">
        <f t="shared" si="0"/>
        <v/>
      </c>
      <c r="O165" s="340"/>
    </row>
    <row r="166" spans="14:15" hidden="1" x14ac:dyDescent="0.2">
      <c r="N166" s="338" t="str">
        <f t="shared" si="0"/>
        <v/>
      </c>
      <c r="O166" s="340"/>
    </row>
    <row r="167" spans="14:15" hidden="1" x14ac:dyDescent="0.2">
      <c r="N167" s="338" t="str">
        <f t="shared" si="0"/>
        <v/>
      </c>
      <c r="O167" s="340"/>
    </row>
    <row r="168" spans="14:15" hidden="1" x14ac:dyDescent="0.2">
      <c r="N168" s="338" t="str">
        <f t="shared" si="0"/>
        <v/>
      </c>
      <c r="O168" s="340"/>
    </row>
    <row r="169" spans="14:15" hidden="1" x14ac:dyDescent="0.2">
      <c r="O169" s="340"/>
    </row>
    <row r="170" spans="14:15" hidden="1" x14ac:dyDescent="0.2">
      <c r="O170" s="340"/>
    </row>
    <row r="171" spans="14:15" hidden="1" x14ac:dyDescent="0.2">
      <c r="O171" s="340"/>
    </row>
    <row r="172" spans="14:15" hidden="1" x14ac:dyDescent="0.2">
      <c r="O172" s="340"/>
    </row>
    <row r="173" spans="14:15" hidden="1" x14ac:dyDescent="0.2">
      <c r="O173" s="340"/>
    </row>
    <row r="174" spans="14:15" hidden="1" x14ac:dyDescent="0.2">
      <c r="O174" s="340"/>
    </row>
    <row r="175" spans="14:15" hidden="1" x14ac:dyDescent="0.2">
      <c r="O175" s="340"/>
    </row>
    <row r="176" spans="14:15" hidden="1" x14ac:dyDescent="0.2">
      <c r="O176" s="340"/>
    </row>
    <row r="177" spans="15:15" hidden="1" x14ac:dyDescent="0.2">
      <c r="O177" s="340"/>
    </row>
    <row r="178" spans="15:15" hidden="1" x14ac:dyDescent="0.2">
      <c r="O178" s="340"/>
    </row>
    <row r="179" spans="15:15" hidden="1" x14ac:dyDescent="0.2">
      <c r="O179" s="340"/>
    </row>
    <row r="180" spans="15:15" x14ac:dyDescent="0.2"/>
    <row r="181" spans="15:15" hidden="1" x14ac:dyDescent="0.2">
      <c r="O181" s="341"/>
    </row>
    <row r="182" spans="15:15" hidden="1" x14ac:dyDescent="0.2">
      <c r="O182" s="341"/>
    </row>
    <row r="183" spans="15:15" hidden="1" x14ac:dyDescent="0.2">
      <c r="O183" s="342"/>
    </row>
    <row r="184" spans="15:15" hidden="1" x14ac:dyDescent="0.2">
      <c r="O184" s="341"/>
    </row>
    <row r="185" spans="15:15" hidden="1" x14ac:dyDescent="0.2">
      <c r="O185" s="341"/>
    </row>
    <row r="186" spans="15:15" hidden="1" x14ac:dyDescent="0.2">
      <c r="O186" s="341"/>
    </row>
    <row r="187" spans="15:15" hidden="1" x14ac:dyDescent="0.2">
      <c r="O187" s="341"/>
    </row>
    <row r="188" spans="15:15" hidden="1" x14ac:dyDescent="0.2">
      <c r="O188" s="341"/>
    </row>
    <row r="189" spans="15:15" hidden="1" x14ac:dyDescent="0.2">
      <c r="O189" s="341"/>
    </row>
    <row r="190" spans="15:15" hidden="1" x14ac:dyDescent="0.2">
      <c r="O190" s="341"/>
    </row>
    <row r="191" spans="15:15" hidden="1" x14ac:dyDescent="0.2">
      <c r="O191" s="341"/>
    </row>
    <row r="192" spans="15:15" hidden="1" x14ac:dyDescent="0.2">
      <c r="O192" s="341"/>
    </row>
    <row r="193" spans="15:15" hidden="1" x14ac:dyDescent="0.2">
      <c r="O193" s="341"/>
    </row>
    <row r="194" spans="15:15" hidden="1" x14ac:dyDescent="0.2">
      <c r="O194" s="341"/>
    </row>
    <row r="195" spans="15:15" hidden="1" x14ac:dyDescent="0.2">
      <c r="O195" s="341"/>
    </row>
    <row r="196" spans="15:15" hidden="1" x14ac:dyDescent="0.2">
      <c r="O196" s="341"/>
    </row>
    <row r="197" spans="15:15" hidden="1" x14ac:dyDescent="0.2">
      <c r="O197" s="341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</sheetData>
  <mergeCells count="46">
    <mergeCell ref="D105:K105"/>
    <mergeCell ref="G114:H114"/>
    <mergeCell ref="G115:H115"/>
    <mergeCell ref="G116:H116"/>
    <mergeCell ref="B71:C71"/>
    <mergeCell ref="I71:M73"/>
    <mergeCell ref="B72:C72"/>
    <mergeCell ref="B73:C73"/>
    <mergeCell ref="D79:K81"/>
    <mergeCell ref="D104:E104"/>
    <mergeCell ref="B68:C68"/>
    <mergeCell ref="H68:I68"/>
    <mergeCell ref="K68:L68"/>
    <mergeCell ref="B69:C69"/>
    <mergeCell ref="I69:M70"/>
    <mergeCell ref="B70:C70"/>
    <mergeCell ref="B50:M50"/>
    <mergeCell ref="G53:J53"/>
    <mergeCell ref="K53:M53"/>
    <mergeCell ref="C57:H57"/>
    <mergeCell ref="I57:M57"/>
    <mergeCell ref="B67:C67"/>
    <mergeCell ref="F67:G67"/>
    <mergeCell ref="H67:M67"/>
    <mergeCell ref="L32:M32"/>
    <mergeCell ref="B33:C33"/>
    <mergeCell ref="L35:M35"/>
    <mergeCell ref="G38:M38"/>
    <mergeCell ref="C44:H44"/>
    <mergeCell ref="J44:M44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2:E32" xr:uid="{DE4ED6B4-2FCE-4B87-8716-29A0332A80B9}">
      <formula1>$O$97:$O$352</formula1>
    </dataValidation>
    <dataValidation type="list" allowBlank="1" showInputMessage="1" showErrorMessage="1" sqref="C24 C37" xr:uid="{6CC408C6-AED9-40BA-B77E-FBBBAB7395A1}">
      <formula1>$R$13:$R$14</formula1>
    </dataValidation>
    <dataValidation type="list" allowBlank="1" showInputMessage="1" showErrorMessage="1" sqref="B32" xr:uid="{F5513D09-3789-425E-A405-2295EC496F21}">
      <formula1>$Y$9:$Y$19</formula1>
    </dataValidation>
    <dataValidation type="list" allowBlank="1" showInputMessage="1" showErrorMessage="1" sqref="F32" xr:uid="{4E9EC692-B239-4149-8E9A-3F78386C4286}">
      <formula1>$R$25:$R$27</formula1>
    </dataValidation>
    <dataValidation type="list" allowBlank="1" showInputMessage="1" showErrorMessage="1" sqref="J32:K32" xr:uid="{77E9E5D5-9014-4262-8652-3306F8E8288F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Dai Loan</dc:creator>
  <cp:lastModifiedBy>Tran Thi Dai Loan</cp:lastModifiedBy>
  <dcterms:created xsi:type="dcterms:W3CDTF">2023-08-25T02:49:30Z</dcterms:created>
  <dcterms:modified xsi:type="dcterms:W3CDTF">2023-08-25T02:49:53Z</dcterms:modified>
</cp:coreProperties>
</file>