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192.168.0.4\Common Data\18 Data for MA-PUR-ACC\04. Econopack\"/>
    </mc:Choice>
  </mc:AlternateContent>
  <xr:revisionPtr revIDLastSave="0" documentId="13_ncr:1_{C1FF4E49-5A95-4F69-983D-C4864AE89C27}" xr6:coauthVersionLast="47" xr6:coauthVersionMax="47" xr10:uidLastSave="{00000000-0000-0000-0000-000000000000}"/>
  <bookViews>
    <workbookView xWindow="-108" yWindow="348" windowWidth="30936" windowHeight="17040" firstSheet="2" activeTab="2" xr2:uid="{9EC90AE3-CD48-409E-87C6-64BEF4FA0662}"/>
  </bookViews>
  <sheets>
    <sheet name="Price Submission" sheetId="1" state="hidden" r:id="rId1"/>
    <sheet name="Specifications" sheetId="3" state="hidden" r:id="rId2"/>
    <sheet name="Accessories" sheetId="5" r:id="rId3"/>
  </sheets>
  <definedNames>
    <definedName name="_xlnm._FilterDatabase" localSheetId="2" hidden="1">Accessories!$C$3:$Y$3</definedName>
    <definedName name="_xlnm._FilterDatabase" localSheetId="0" hidden="1">'Price Submission'!$A$4:$M$24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0" i="5" l="1"/>
  <c r="K11" i="5"/>
  <c r="K12" i="5"/>
  <c r="K13" i="5"/>
  <c r="K14" i="5"/>
  <c r="K15" i="5"/>
  <c r="K16" i="5"/>
  <c r="K17" i="5"/>
  <c r="K18" i="5"/>
  <c r="K5" i="5"/>
  <c r="K7" i="5"/>
  <c r="K8" i="5"/>
  <c r="K9" i="5"/>
  <c r="K19" i="5"/>
  <c r="K4" i="5"/>
  <c r="K6" i="1" l="1"/>
  <c r="K7" i="1"/>
  <c r="K8" i="1"/>
  <c r="K9" i="1"/>
  <c r="K10" i="1"/>
  <c r="K11" i="1"/>
  <c r="K12" i="1"/>
  <c r="K13" i="1"/>
  <c r="K14" i="1"/>
  <c r="K15" i="1"/>
  <c r="K16" i="1"/>
  <c r="K17" i="1"/>
  <c r="K18" i="1"/>
  <c r="K19" i="1"/>
  <c r="K20" i="1"/>
  <c r="K21" i="1"/>
  <c r="K22" i="1"/>
  <c r="K23" i="1"/>
  <c r="K24" i="1"/>
  <c r="K5" i="1"/>
  <c r="I3" i="1" l="1"/>
</calcChain>
</file>

<file path=xl/sharedStrings.xml><?xml version="1.0" encoding="utf-8"?>
<sst xmlns="http://schemas.openxmlformats.org/spreadsheetml/2006/main" count="491" uniqueCount="116">
  <si>
    <t>Market</t>
  </si>
  <si>
    <t>Packsize</t>
  </si>
  <si>
    <t>VN</t>
  </si>
  <si>
    <t>75CL</t>
  </si>
  <si>
    <t>TH</t>
  </si>
  <si>
    <t>70CL</t>
  </si>
  <si>
    <t>SKUs</t>
  </si>
  <si>
    <t>JW RED</t>
  </si>
  <si>
    <t>1L</t>
  </si>
  <si>
    <t>PH</t>
  </si>
  <si>
    <t>JW BLACK</t>
  </si>
  <si>
    <t>JW DOUBLE BLACK</t>
  </si>
  <si>
    <t>JW GOLD</t>
  </si>
  <si>
    <t>JW GREEN</t>
  </si>
  <si>
    <t>JW 18</t>
  </si>
  <si>
    <t>Update</t>
  </si>
  <si>
    <t>JW XR19</t>
  </si>
  <si>
    <t>JW XR21</t>
  </si>
  <si>
    <t>JW BLUE</t>
  </si>
  <si>
    <t>VAP F22 - VOLUME CONSOLIDATION SEA</t>
  </si>
  <si>
    <t>Segment</t>
  </si>
  <si>
    <t>BLENDED</t>
  </si>
  <si>
    <t>Brands</t>
  </si>
  <si>
    <t>JOHNNIE WALKER</t>
  </si>
  <si>
    <t>Pack Type</t>
  </si>
  <si>
    <t>Gift Box</t>
  </si>
  <si>
    <t>Paper Box</t>
  </si>
  <si>
    <t>Pack Material</t>
  </si>
  <si>
    <t>GWP Options</t>
  </si>
  <si>
    <t>No GWP</t>
  </si>
  <si>
    <t>Remarks</t>
  </si>
  <si>
    <t>MALTS</t>
  </si>
  <si>
    <t>MORTLACH</t>
  </si>
  <si>
    <t>ML 12</t>
  </si>
  <si>
    <t>ML 18</t>
  </si>
  <si>
    <t>Wooden Box</t>
  </si>
  <si>
    <t>ML 20</t>
  </si>
  <si>
    <t>Leather Box</t>
  </si>
  <si>
    <t>Tin Box</t>
  </si>
  <si>
    <t>Shiper Case Configuration Qty/Shipper Case</t>
  </si>
  <si>
    <t>Volume Gift Box EA</t>
  </si>
  <si>
    <t>Volume Shipper Case</t>
  </si>
  <si>
    <t>Shot Glass</t>
  </si>
  <si>
    <t>Tumbler Glass/ Jigger</t>
  </si>
  <si>
    <t>Jigger Glass + Tumbler Glass</t>
  </si>
  <si>
    <t>Tumbler Glass</t>
  </si>
  <si>
    <t>Gift Box Top-line Specifications</t>
  </si>
  <si>
    <t>Structure 1</t>
  </si>
  <si>
    <t>Structure 5</t>
  </si>
  <si>
    <t>Structure 6</t>
  </si>
  <si>
    <t>Structure 2</t>
  </si>
  <si>
    <t>Structure 4</t>
  </si>
  <si>
    <t>Structure 3</t>
  </si>
  <si>
    <t>Structure 7</t>
  </si>
  <si>
    <t>Same as Vietnam JW 18 Paper Box F21</t>
  </si>
  <si>
    <t>Same as Vietnam JW XR21 Paper Box F21</t>
  </si>
  <si>
    <t>Same as Vietnam JW Blue Paper Box F21</t>
  </si>
  <si>
    <t>Same as Vietnam Mortlach 12 Paper Box F21</t>
  </si>
  <si>
    <t>Same as Vietnam Mortlach 20 Paper Box F21</t>
  </si>
  <si>
    <t>Similar with Vietnam Mortlach 18 Paper Box F22</t>
  </si>
  <si>
    <t>Same as Thailand Tin Box F21</t>
  </si>
  <si>
    <t>Structure 8</t>
  </si>
  <si>
    <t>For Local Shipment</t>
  </si>
  <si>
    <t>Incoterms</t>
  </si>
  <si>
    <t>DDP</t>
  </si>
  <si>
    <t>For Importation Shipment</t>
  </si>
  <si>
    <t>CIF</t>
  </si>
  <si>
    <t>Incoterms Location</t>
  </si>
  <si>
    <t>Manila North Harbour, Manila, Philippines</t>
  </si>
  <si>
    <t>LF Logistic WH, Ayuthaya, Thailand</t>
  </si>
  <si>
    <t>Song Than Industrial Zone, Binh Duong Province, Vietnam</t>
  </si>
  <si>
    <t>Thailand Port</t>
  </si>
  <si>
    <t>Diageo PH Warehouse</t>
  </si>
  <si>
    <t>Via Binh Duong Port as a Preferrable Port</t>
  </si>
  <si>
    <t>Unit Price USD/EA 
(round up to 2 decimals)</t>
  </si>
  <si>
    <t>For GWP</t>
  </si>
  <si>
    <t>For Gift Box</t>
  </si>
  <si>
    <t>Diageo available Stock</t>
  </si>
  <si>
    <t>100x230x355mm
157gsm C2S + 1800gsm greyboard; Lining in black  flocking paper and  black flocking tray
Construction: Box with Lid and Base
Printing spec: include 4 Process C + 2 PMS, hot stamp  with embossed logo  at front panel
Add cover card in 1PMS +matt PP lamination + Black PS Blister tray 
 anti-scratch Matt PP lamination</t>
  </si>
  <si>
    <t>120x280x320mm
157gsm C2S + 1800gsm greyboard; Lining in 157gsm C2S and existing color flocking tray
Construction: Hinged Box with hidden magnet + plastic plate instead of copper metal plate
Printing spec: include 4 Process C + 2 PMS, hot stamp  with embossed logo  at front panel
Cover card with hot stamp + Black EVA 
 anti-scratch Matt PP lamination</t>
  </si>
  <si>
    <t xml:space="preserve">160 x 120 x 370mm
Box material: 157gsm C2S + 1800gsm greyboard; Lining in 157gsm C2S and white EVA tray
Construction: Hinge box with hidden magnet, with copper corners(existing metal color), NO metal lock.
Printing spec: include 4 Process C + 2 PMS, hot stamp with embossed logo at front panel 
The MOQ for making the copper corner guard in the client requested color is 50000pcs, due to our small qty, factory can only use the existing color copper corner guard.
magnets to 4 pair of magnets
hot stamping(corners/ box inside)
Spot UV on front panel- Badge area
anti-scratch Matt PP lamination </t>
  </si>
  <si>
    <t>111x240x385mm
MDF Option- Core in 3mm MDF and cover with 157gsm C2S. Tray in black EVA with cover card. Laser-cut layer on gold card on the front included
Printing spec: 1 PMS + hot stamping 
4 pair of magnets
hot stamping / direct print inside the box
 anti-scratch Matt PP lamination</t>
  </si>
  <si>
    <t>Detailed Specifications</t>
  </si>
  <si>
    <t xml:space="preserve">160 x 120 x 370mm
1/Box material:  9mm MDF with verneer with blue painting + Lining in 157gsm C2S and EVA tray
Construction: Hinge box with hidden magnet, Metal handle, Copper Plate, metal lock with new tool included
Printing spec: include 4 Process C + 2 PMS, hot stamp with embossed logo at front panel
anti-scratch Matt PP lamination </t>
  </si>
  <si>
    <t xml:space="preserve">160 x 120 x 370mm
1/Box material:  9mm MDF with PU-Leather with blue painting + Lining in 157gsm C2S and EVA tray
Construction: Hinge box with hidden magnet, Metal handle, Copper Plate, metal lock with new tool included
Printing spec: include 4 Process C + 2 PMS, hot stamp with embossed logo at front panel
anti-scratch Matt PP lamination </t>
  </si>
  <si>
    <t>90 x 90 x 300
* Printing: 6 Colors for both Body and Lid outside
* Finishing:
** Coating: Glossy Fully
** Embossing Partially
Plastic Tray inside</t>
  </si>
  <si>
    <t>93 x 87 x 315
* Printing: 6 Colors for both Body and Lid outside
* Finishing:
** Coating: Glossy Fully
** Embossing Partially
Plastic Tray inside</t>
  </si>
  <si>
    <t>Price</t>
  </si>
  <si>
    <t xml:space="preserve">Remarks </t>
  </si>
  <si>
    <t>Picture (if any)</t>
  </si>
  <si>
    <t>Supplier</t>
  </si>
  <si>
    <t>Quote date
(dd/mm/yy)</t>
  </si>
  <si>
    <t>Currency</t>
  </si>
  <si>
    <t>Accessory name/
Description</t>
  </si>
  <si>
    <t>Sub-project</t>
  </si>
  <si>
    <t>Accessory code
(if any)</t>
  </si>
  <si>
    <t>SALES</t>
  </si>
  <si>
    <t>PUR</t>
  </si>
  <si>
    <t>PUR/SALES</t>
  </si>
  <si>
    <t># of accessory/FG</t>
  </si>
  <si>
    <t>FORMULAR</t>
  </si>
  <si>
    <t>FG - customer MOQ (pcs)</t>
  </si>
  <si>
    <t>Valid date for PRICE
(dd/mm/yy)</t>
  </si>
  <si>
    <t>Lead time for accessory production (days)</t>
  </si>
  <si>
    <t>Accessory Packing details</t>
  </si>
  <si>
    <t>FG - annual volume (pcs)</t>
  </si>
  <si>
    <t>Price term</t>
  </si>
  <si>
    <t>Accessory UOM</t>
  </si>
  <si>
    <t>Accessory SPEC</t>
  </si>
  <si>
    <t>Accessory vol base on customer MOQ</t>
  </si>
  <si>
    <t>Accessory -  supplier MOQ</t>
  </si>
  <si>
    <t>MAGNET N38, DIA 12 X 2MM</t>
  </si>
  <si>
    <t>METAL PLATE, DIA 16MMX 0.5MM</t>
  </si>
  <si>
    <t>Nam châm</t>
  </si>
  <si>
    <t>Miếng thép</t>
  </si>
  <si>
    <t>Christmas calendar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</si>
</sst>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dd/mm/yy"/>
  </numFmts>
  <fonts count="8"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b/>
      <sz val="11"/>
      <color rgb="FFFF0000"/>
      <name val="Calibri"/>
      <family val="2"/>
      <scheme val="minor"/>
    </font>
    <font>
      <b/>
      <sz val="12"/>
      <color theme="0"/>
      <name val="Calibri"/>
      <family val="2"/>
      <scheme val="minor"/>
    </font>
    <font>
      <sz val="12"/>
      <color theme="1"/>
      <name val="Calibri"/>
      <family val="2"/>
      <scheme val="minor"/>
    </font>
  </fonts>
  <fills count="12">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
      <patternFill patternType="solid">
        <fgColor theme="8" tint="0.59999389629810485"/>
        <bgColor indexed="64"/>
      </patternFill>
    </fill>
    <fill>
      <patternFill patternType="solid">
        <fgColor rgb="FFFFFF00"/>
        <bgColor indexed="64"/>
      </patternFill>
    </fill>
    <fill>
      <patternFill patternType="solid">
        <fgColor rgb="FF002060"/>
        <bgColor indexed="64"/>
      </patternFill>
    </fill>
    <fill>
      <patternFill patternType="solid">
        <fgColor theme="9" tint="-0.249977111117893"/>
        <bgColor indexed="64"/>
      </patternFill>
    </fill>
    <fill>
      <patternFill patternType="solid">
        <fgColor theme="7" tint="-0.499984740745262"/>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0">
    <xf numFmtId="0" fontId="0" fillId="0" borderId="0" xfId="0"/>
    <xf numFmtId="164" fontId="0" fillId="0" borderId="0" xfId="1" applyNumberFormat="1" applyFont="1"/>
    <xf numFmtId="0" fontId="2" fillId="0" borderId="0" xfId="0" applyFont="1"/>
    <xf numFmtId="0" fontId="0" fillId="0" borderId="0" xfId="0" applyAlignment="1">
      <alignment horizontal="center" vertical="center" wrapText="1"/>
    </xf>
    <xf numFmtId="16" fontId="0" fillId="0" borderId="0" xfId="0" applyNumberFormat="1"/>
    <xf numFmtId="164" fontId="0" fillId="0" borderId="0" xfId="0" applyNumberFormat="1"/>
    <xf numFmtId="165" fontId="0" fillId="0" borderId="0" xfId="2" applyNumberFormat="1" applyFont="1"/>
    <xf numFmtId="0" fontId="4" fillId="0" borderId="1" xfId="0" applyFont="1" applyBorder="1" applyAlignment="1">
      <alignment horizontal="center" vertical="center" wrapText="1"/>
    </xf>
    <xf numFmtId="43" fontId="4" fillId="0" borderId="1" xfId="1" applyFont="1" applyBorder="1" applyAlignment="1">
      <alignment horizontal="center" vertical="center" wrapText="1"/>
    </xf>
    <xf numFmtId="43" fontId="4" fillId="0" borderId="1" xfId="1" applyFont="1" applyBorder="1" applyAlignment="1">
      <alignment horizontal="center" vertical="center"/>
    </xf>
    <xf numFmtId="0" fontId="2" fillId="2" borderId="1" xfId="0"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43" fontId="4" fillId="0" borderId="1" xfId="1" applyFont="1" applyFill="1" applyBorder="1" applyAlignment="1">
      <alignment horizontal="center" vertical="center" wrapText="1"/>
    </xf>
    <xf numFmtId="0" fontId="0" fillId="4" borderId="0" xfId="0" applyFill="1"/>
    <xf numFmtId="0" fontId="0" fillId="5" borderId="2" xfId="0" applyFill="1" applyBorder="1"/>
    <xf numFmtId="0" fontId="0" fillId="6" borderId="2" xfId="0" applyFill="1" applyBorder="1"/>
    <xf numFmtId="0" fontId="4" fillId="7"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3" xfId="0" applyBorder="1"/>
    <xf numFmtId="0" fontId="0" fillId="0" borderId="3" xfId="0" applyBorder="1" applyAlignment="1">
      <alignment horizontal="right"/>
    </xf>
    <xf numFmtId="164" fontId="0" fillId="0" borderId="3" xfId="0" applyNumberFormat="1" applyBorder="1"/>
    <xf numFmtId="0" fontId="0" fillId="0" borderId="3" xfId="0" applyBorder="1" applyAlignment="1">
      <alignment horizontal="center"/>
    </xf>
    <xf numFmtId="0" fontId="6" fillId="8" borderId="3" xfId="0" applyFont="1" applyFill="1" applyBorder="1" applyAlignment="1">
      <alignment vertical="top"/>
    </xf>
    <xf numFmtId="0" fontId="6" fillId="8" borderId="3" xfId="0" applyFont="1" applyFill="1" applyBorder="1" applyAlignment="1">
      <alignment horizontal="center" vertical="top"/>
    </xf>
    <xf numFmtId="0" fontId="6" fillId="8" borderId="3" xfId="0" applyFont="1" applyFill="1" applyBorder="1" applyAlignment="1">
      <alignment horizontal="center" vertical="top" wrapText="1"/>
    </xf>
    <xf numFmtId="0" fontId="7" fillId="0" borderId="0" xfId="0" applyFont="1" applyAlignment="1">
      <alignment vertical="top"/>
    </xf>
    <xf numFmtId="166" fontId="0" fillId="0" borderId="3" xfId="0" applyNumberFormat="1" applyBorder="1"/>
    <xf numFmtId="0" fontId="6" fillId="9" borderId="3" xfId="0" applyFont="1" applyFill="1" applyBorder="1" applyAlignment="1">
      <alignment horizontal="center" vertical="top"/>
    </xf>
    <xf numFmtId="0" fontId="6" fillId="10" borderId="3" xfId="0" applyFont="1" applyFill="1" applyBorder="1" applyAlignment="1">
      <alignment horizontal="center" vertical="top" wrapText="1"/>
    </xf>
    <xf numFmtId="0" fontId="6" fillId="8" borderId="3" xfId="0" applyFont="1" applyFill="1" applyBorder="1" applyAlignment="1">
      <alignment vertical="top" wrapText="1"/>
    </xf>
    <xf numFmtId="0" fontId="2" fillId="0" borderId="3" xfId="0" applyFont="1" applyBorder="1" applyAlignment="1">
      <alignment horizontal="center"/>
    </xf>
    <xf numFmtId="164" fontId="0" fillId="11" borderId="3" xfId="0" applyNumberFormat="1" applyFill="1" applyBorder="1"/>
    <xf numFmtId="166" fontId="0" fillId="0" borderId="3" xfId="0" applyNumberFormat="1" applyBorder="1" applyAlignment="1">
      <alignment horizontal="center"/>
    </xf>
    <xf numFmtId="0" fontId="6" fillId="9" borderId="3" xfId="0" applyFont="1" applyFill="1" applyBorder="1" applyAlignment="1">
      <alignment horizontal="center" vertical="top" wrapText="1"/>
    </xf>
    <xf numFmtId="0" fontId="5" fillId="0" borderId="0" xfId="0" applyFont="1" applyAlignment="1">
      <alignment horizontal="center"/>
    </xf>
    <xf numFmtId="0" fontId="5" fillId="11" borderId="0" xfId="0" applyFont="1" applyFill="1" applyAlignment="1">
      <alignment horizontal="center"/>
    </xf>
    <xf numFmtId="0" fontId="0" fillId="0" borderId="3" xfId="0" applyBorder="1" applyAlignment="1">
      <alignment horizontal="right" vertical="center"/>
    </xf>
    <xf numFmtId="0" fontId="4" fillId="0" borderId="3" xfId="0" applyFont="1" applyBorder="1" applyAlignment="1">
      <alignment horizontal="right"/>
    </xf>
    <xf numFmtId="0" fontId="0" fillId="0" borderId="5" xfId="0" applyBorder="1" applyAlignment="1">
      <alignment horizontal="center"/>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0" fillId="0" borderId="4" xfId="0" applyBorder="1" applyAlignment="1">
      <alignment horizontal="center"/>
    </xf>
    <xf numFmtId="0" fontId="0" fillId="0" borderId="6" xfId="0" applyBorder="1" applyAlignment="1">
      <alignment horizontal="center"/>
    </xf>
    <xf numFmtId="0" fontId="0" fillId="0" borderId="5" xfId="0" applyBorder="1" applyAlignment="1">
      <alignment horizontal="center"/>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5" xfId="0" applyFont="1" applyBorder="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0000CC"/>
      <color rgb="FF116D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350C1-B9DA-4DEA-BBC3-DA8AFDED63CE}">
  <dimension ref="A1:AC24"/>
  <sheetViews>
    <sheetView showGridLines="0" zoomScaleNormal="100" workbookViewId="0">
      <pane xSplit="5" ySplit="4" topLeftCell="G20" activePane="bottomRight" state="frozen"/>
      <selection pane="topRight" activeCell="F1" sqref="F1"/>
      <selection pane="bottomLeft" activeCell="A5" sqref="A5"/>
      <selection pane="bottomRight" activeCell="L21" sqref="L21"/>
    </sheetView>
  </sheetViews>
  <sheetFormatPr defaultColWidth="8.88671875" defaultRowHeight="14.4" x14ac:dyDescent="0.3"/>
  <cols>
    <col min="1" max="9" width="12.6640625" customWidth="1"/>
    <col min="10" max="13" width="24.6640625" customWidth="1"/>
    <col min="14" max="14" width="5.6640625" hidden="1" customWidth="1"/>
    <col min="15" max="21" width="24.6640625" hidden="1" customWidth="1"/>
    <col min="22" max="22" width="0" hidden="1" customWidth="1"/>
    <col min="23" max="29" width="24.6640625" customWidth="1"/>
  </cols>
  <sheetData>
    <row r="1" spans="1:29" x14ac:dyDescent="0.3">
      <c r="I1" s="5"/>
    </row>
    <row r="2" spans="1:29" x14ac:dyDescent="0.3">
      <c r="A2" s="2" t="s">
        <v>19</v>
      </c>
      <c r="B2" s="2"/>
      <c r="C2" s="2"/>
      <c r="I2" s="6"/>
      <c r="O2" s="15" t="s">
        <v>75</v>
      </c>
      <c r="P2" s="15"/>
      <c r="Q2" s="15"/>
      <c r="R2" s="15"/>
      <c r="S2" s="15"/>
      <c r="T2" s="15"/>
      <c r="U2" s="15"/>
      <c r="W2" s="15" t="s">
        <v>76</v>
      </c>
      <c r="X2" s="15"/>
      <c r="Y2" s="15"/>
      <c r="Z2" s="15"/>
      <c r="AA2" s="15"/>
      <c r="AB2" s="15"/>
      <c r="AC2" s="15"/>
    </row>
    <row r="3" spans="1:29" x14ac:dyDescent="0.3">
      <c r="A3" t="s">
        <v>15</v>
      </c>
      <c r="B3" s="4">
        <v>44302</v>
      </c>
      <c r="D3" s="4"/>
      <c r="I3" s="1">
        <f>SUBTOTAL(9,I5:I24)</f>
        <v>775409</v>
      </c>
      <c r="O3" s="16" t="s">
        <v>62</v>
      </c>
      <c r="P3" s="16"/>
      <c r="Q3" s="16"/>
      <c r="R3" s="17" t="s">
        <v>65</v>
      </c>
      <c r="S3" s="17"/>
      <c r="T3" s="17"/>
      <c r="U3" s="17"/>
      <c r="W3" s="16" t="s">
        <v>62</v>
      </c>
      <c r="X3" s="16"/>
      <c r="Y3" s="16"/>
      <c r="Z3" s="17" t="s">
        <v>65</v>
      </c>
      <c r="AA3" s="17"/>
      <c r="AB3" s="17"/>
      <c r="AC3" s="17"/>
    </row>
    <row r="4" spans="1:29" s="3" customFormat="1" ht="60" customHeight="1" x14ac:dyDescent="0.3">
      <c r="A4" s="10" t="s">
        <v>0</v>
      </c>
      <c r="B4" s="10" t="s">
        <v>20</v>
      </c>
      <c r="C4" s="10" t="s">
        <v>22</v>
      </c>
      <c r="D4" s="10" t="s">
        <v>6</v>
      </c>
      <c r="E4" s="10" t="s">
        <v>1</v>
      </c>
      <c r="F4" s="10" t="s">
        <v>24</v>
      </c>
      <c r="G4" s="10" t="s">
        <v>27</v>
      </c>
      <c r="H4" s="10" t="s">
        <v>28</v>
      </c>
      <c r="I4" s="10" t="s">
        <v>40</v>
      </c>
      <c r="J4" s="10" t="s">
        <v>39</v>
      </c>
      <c r="K4" s="10" t="s">
        <v>41</v>
      </c>
      <c r="L4" s="10" t="s">
        <v>46</v>
      </c>
      <c r="M4" s="10" t="s">
        <v>30</v>
      </c>
      <c r="N4" s="13"/>
      <c r="O4" s="10" t="s">
        <v>63</v>
      </c>
      <c r="P4" s="10" t="s">
        <v>67</v>
      </c>
      <c r="Q4" s="12" t="s">
        <v>74</v>
      </c>
      <c r="R4" s="10" t="s">
        <v>63</v>
      </c>
      <c r="S4" s="10" t="s">
        <v>67</v>
      </c>
      <c r="T4" s="12" t="s">
        <v>74</v>
      </c>
      <c r="U4" s="10" t="s">
        <v>30</v>
      </c>
      <c r="W4" s="10" t="s">
        <v>63</v>
      </c>
      <c r="X4" s="10" t="s">
        <v>67</v>
      </c>
      <c r="Y4" s="12" t="s">
        <v>74</v>
      </c>
      <c r="Z4" s="10" t="s">
        <v>63</v>
      </c>
      <c r="AA4" s="10" t="s">
        <v>67</v>
      </c>
      <c r="AB4" s="12" t="s">
        <v>74</v>
      </c>
      <c r="AC4" s="10" t="s">
        <v>30</v>
      </c>
    </row>
    <row r="5" spans="1:29" s="3" customFormat="1" ht="30" customHeight="1" x14ac:dyDescent="0.3">
      <c r="A5" s="7" t="s">
        <v>9</v>
      </c>
      <c r="B5" s="7" t="s">
        <v>21</v>
      </c>
      <c r="C5" s="7" t="s">
        <v>23</v>
      </c>
      <c r="D5" s="7" t="s">
        <v>7</v>
      </c>
      <c r="E5" s="7" t="s">
        <v>8</v>
      </c>
      <c r="F5" s="7" t="s">
        <v>25</v>
      </c>
      <c r="G5" s="7" t="s">
        <v>26</v>
      </c>
      <c r="H5" s="7" t="s">
        <v>29</v>
      </c>
      <c r="I5" s="8">
        <v>95700</v>
      </c>
      <c r="J5" s="11">
        <v>6</v>
      </c>
      <c r="K5" s="11">
        <f t="shared" ref="K5:K24" si="0">ROUNDUP(I5/J5,0)</f>
        <v>15950</v>
      </c>
      <c r="L5" s="7" t="s">
        <v>47</v>
      </c>
      <c r="M5" s="7" t="s">
        <v>54</v>
      </c>
      <c r="N5" s="7"/>
      <c r="O5" s="7" t="s">
        <v>64</v>
      </c>
      <c r="P5" s="7" t="s">
        <v>72</v>
      </c>
      <c r="Q5" s="7"/>
      <c r="R5" s="7" t="s">
        <v>66</v>
      </c>
      <c r="S5" s="7" t="s">
        <v>68</v>
      </c>
      <c r="T5" s="7"/>
      <c r="U5" s="7"/>
      <c r="W5" s="7" t="s">
        <v>64</v>
      </c>
      <c r="X5" s="7" t="s">
        <v>72</v>
      </c>
      <c r="Y5" s="7"/>
      <c r="Z5" s="7" t="s">
        <v>66</v>
      </c>
      <c r="AA5" s="7" t="s">
        <v>68</v>
      </c>
      <c r="AB5" s="7"/>
      <c r="AC5" s="7"/>
    </row>
    <row r="6" spans="1:29" s="3" customFormat="1" ht="30" customHeight="1" x14ac:dyDescent="0.3">
      <c r="A6" s="7" t="s">
        <v>4</v>
      </c>
      <c r="B6" s="7" t="s">
        <v>21</v>
      </c>
      <c r="C6" s="7" t="s">
        <v>23</v>
      </c>
      <c r="D6" s="7" t="s">
        <v>7</v>
      </c>
      <c r="E6" s="7" t="s">
        <v>5</v>
      </c>
      <c r="F6" s="7" t="s">
        <v>25</v>
      </c>
      <c r="G6" s="7" t="s">
        <v>38</v>
      </c>
      <c r="H6" s="7" t="s">
        <v>29</v>
      </c>
      <c r="I6" s="9">
        <v>108000</v>
      </c>
      <c r="J6" s="11">
        <v>12</v>
      </c>
      <c r="K6" s="11">
        <f t="shared" si="0"/>
        <v>9000</v>
      </c>
      <c r="L6" s="8" t="s">
        <v>53</v>
      </c>
      <c r="M6" s="8" t="s">
        <v>60</v>
      </c>
      <c r="N6" s="14"/>
      <c r="O6" s="8" t="s">
        <v>64</v>
      </c>
      <c r="P6" s="8" t="s">
        <v>69</v>
      </c>
      <c r="Q6" s="8"/>
      <c r="R6" s="8" t="s">
        <v>66</v>
      </c>
      <c r="S6" s="8" t="s">
        <v>71</v>
      </c>
      <c r="T6" s="8"/>
      <c r="U6" s="8"/>
      <c r="W6" s="8" t="s">
        <v>64</v>
      </c>
      <c r="X6" s="8" t="s">
        <v>69</v>
      </c>
      <c r="Y6" s="8"/>
      <c r="Z6" s="8" t="s">
        <v>66</v>
      </c>
      <c r="AA6" s="8" t="s">
        <v>71</v>
      </c>
      <c r="AB6" s="8"/>
      <c r="AC6" s="8"/>
    </row>
    <row r="7" spans="1:29" s="3" customFormat="1" ht="30" customHeight="1" x14ac:dyDescent="0.3">
      <c r="A7" s="7" t="s">
        <v>4</v>
      </c>
      <c r="B7" s="7" t="s">
        <v>21</v>
      </c>
      <c r="C7" s="7" t="s">
        <v>23</v>
      </c>
      <c r="D7" s="7" t="s">
        <v>7</v>
      </c>
      <c r="E7" s="7" t="s">
        <v>8</v>
      </c>
      <c r="F7" s="7" t="s">
        <v>25</v>
      </c>
      <c r="G7" s="7" t="s">
        <v>38</v>
      </c>
      <c r="H7" s="7" t="s">
        <v>29</v>
      </c>
      <c r="I7" s="8">
        <v>156516</v>
      </c>
      <c r="J7" s="11">
        <v>12</v>
      </c>
      <c r="K7" s="11">
        <f t="shared" si="0"/>
        <v>13043</v>
      </c>
      <c r="L7" s="8" t="s">
        <v>61</v>
      </c>
      <c r="M7" s="8" t="s">
        <v>60</v>
      </c>
      <c r="N7" s="14"/>
      <c r="O7" s="8" t="s">
        <v>64</v>
      </c>
      <c r="P7" s="8" t="s">
        <v>69</v>
      </c>
      <c r="Q7" s="8"/>
      <c r="R7" s="8" t="s">
        <v>66</v>
      </c>
      <c r="S7" s="8" t="s">
        <v>71</v>
      </c>
      <c r="T7" s="8"/>
      <c r="U7" s="8"/>
      <c r="W7" s="8" t="s">
        <v>64</v>
      </c>
      <c r="X7" s="8" t="s">
        <v>69</v>
      </c>
      <c r="Y7" s="8"/>
      <c r="Z7" s="8" t="s">
        <v>66</v>
      </c>
      <c r="AA7" s="8" t="s">
        <v>71</v>
      </c>
      <c r="AB7" s="8"/>
      <c r="AC7" s="8"/>
    </row>
    <row r="8" spans="1:29" s="3" customFormat="1" ht="30" customHeight="1" x14ac:dyDescent="0.3">
      <c r="A8" s="7" t="s">
        <v>4</v>
      </c>
      <c r="B8" s="7" t="s">
        <v>21</v>
      </c>
      <c r="C8" s="7" t="s">
        <v>23</v>
      </c>
      <c r="D8" s="7" t="s">
        <v>10</v>
      </c>
      <c r="E8" s="7" t="s">
        <v>5</v>
      </c>
      <c r="F8" s="7" t="s">
        <v>25</v>
      </c>
      <c r="G8" s="7" t="s">
        <v>38</v>
      </c>
      <c r="H8" s="7" t="s">
        <v>29</v>
      </c>
      <c r="I8" s="9">
        <v>61464</v>
      </c>
      <c r="J8" s="11">
        <v>12</v>
      </c>
      <c r="K8" s="11">
        <f t="shared" si="0"/>
        <v>5122</v>
      </c>
      <c r="L8" s="8" t="s">
        <v>53</v>
      </c>
      <c r="M8" s="8" t="s">
        <v>60</v>
      </c>
      <c r="N8" s="14"/>
      <c r="O8" s="8" t="s">
        <v>64</v>
      </c>
      <c r="P8" s="8" t="s">
        <v>69</v>
      </c>
      <c r="Q8" s="8"/>
      <c r="R8" s="8" t="s">
        <v>66</v>
      </c>
      <c r="S8" s="8" t="s">
        <v>71</v>
      </c>
      <c r="T8" s="8"/>
      <c r="U8" s="8"/>
      <c r="W8" s="8" t="s">
        <v>64</v>
      </c>
      <c r="X8" s="8" t="s">
        <v>69</v>
      </c>
      <c r="Y8" s="8"/>
      <c r="Z8" s="8" t="s">
        <v>66</v>
      </c>
      <c r="AA8" s="8" t="s">
        <v>71</v>
      </c>
      <c r="AB8" s="8"/>
      <c r="AC8" s="8"/>
    </row>
    <row r="9" spans="1:29" s="3" customFormat="1" ht="30" customHeight="1" x14ac:dyDescent="0.3">
      <c r="A9" s="7" t="s">
        <v>4</v>
      </c>
      <c r="B9" s="7" t="s">
        <v>21</v>
      </c>
      <c r="C9" s="7" t="s">
        <v>23</v>
      </c>
      <c r="D9" s="7" t="s">
        <v>10</v>
      </c>
      <c r="E9" s="7" t="s">
        <v>8</v>
      </c>
      <c r="F9" s="7" t="s">
        <v>25</v>
      </c>
      <c r="G9" s="7" t="s">
        <v>38</v>
      </c>
      <c r="H9" s="7" t="s">
        <v>29</v>
      </c>
      <c r="I9" s="8">
        <v>80100</v>
      </c>
      <c r="J9" s="11">
        <v>12</v>
      </c>
      <c r="K9" s="11">
        <f t="shared" si="0"/>
        <v>6675</v>
      </c>
      <c r="L9" s="8" t="s">
        <v>61</v>
      </c>
      <c r="M9" s="8" t="s">
        <v>60</v>
      </c>
      <c r="N9" s="14"/>
      <c r="O9" s="8" t="s">
        <v>64</v>
      </c>
      <c r="P9" s="8" t="s">
        <v>69</v>
      </c>
      <c r="Q9" s="8"/>
      <c r="R9" s="8" t="s">
        <v>66</v>
      </c>
      <c r="S9" s="8" t="s">
        <v>71</v>
      </c>
      <c r="T9" s="8"/>
      <c r="U9" s="8"/>
      <c r="W9" s="8" t="s">
        <v>64</v>
      </c>
      <c r="X9" s="8" t="s">
        <v>69</v>
      </c>
      <c r="Y9" s="8"/>
      <c r="Z9" s="8" t="s">
        <v>66</v>
      </c>
      <c r="AA9" s="8" t="s">
        <v>71</v>
      </c>
      <c r="AB9" s="8"/>
      <c r="AC9" s="8"/>
    </row>
    <row r="10" spans="1:29" s="3" customFormat="1" ht="30" customHeight="1" x14ac:dyDescent="0.3">
      <c r="A10" s="7" t="s">
        <v>4</v>
      </c>
      <c r="B10" s="7" t="s">
        <v>21</v>
      </c>
      <c r="C10" s="7" t="s">
        <v>23</v>
      </c>
      <c r="D10" s="7" t="s">
        <v>11</v>
      </c>
      <c r="E10" s="7" t="s">
        <v>8</v>
      </c>
      <c r="F10" s="7" t="s">
        <v>25</v>
      </c>
      <c r="G10" s="7" t="s">
        <v>38</v>
      </c>
      <c r="H10" s="7" t="s">
        <v>29</v>
      </c>
      <c r="I10" s="8">
        <v>22500</v>
      </c>
      <c r="J10" s="11">
        <v>12</v>
      </c>
      <c r="K10" s="11">
        <f t="shared" si="0"/>
        <v>1875</v>
      </c>
      <c r="L10" s="8" t="s">
        <v>61</v>
      </c>
      <c r="M10" s="8" t="s">
        <v>60</v>
      </c>
      <c r="N10" s="14"/>
      <c r="O10" s="8" t="s">
        <v>64</v>
      </c>
      <c r="P10" s="8" t="s">
        <v>69</v>
      </c>
      <c r="Q10" s="8"/>
      <c r="R10" s="8" t="s">
        <v>66</v>
      </c>
      <c r="S10" s="8" t="s">
        <v>71</v>
      </c>
      <c r="T10" s="8"/>
      <c r="U10" s="8"/>
      <c r="W10" s="8" t="s">
        <v>64</v>
      </c>
      <c r="X10" s="8" t="s">
        <v>69</v>
      </c>
      <c r="Y10" s="8"/>
      <c r="Z10" s="8" t="s">
        <v>66</v>
      </c>
      <c r="AA10" s="8" t="s">
        <v>71</v>
      </c>
      <c r="AB10" s="8"/>
      <c r="AC10" s="8"/>
    </row>
    <row r="11" spans="1:29" s="3" customFormat="1" ht="30" customHeight="1" x14ac:dyDescent="0.3">
      <c r="A11" s="7" t="s">
        <v>4</v>
      </c>
      <c r="B11" s="7" t="s">
        <v>21</v>
      </c>
      <c r="C11" s="7" t="s">
        <v>23</v>
      </c>
      <c r="D11" s="7" t="s">
        <v>12</v>
      </c>
      <c r="E11" s="7" t="s">
        <v>3</v>
      </c>
      <c r="F11" s="7" t="s">
        <v>25</v>
      </c>
      <c r="G11" s="7" t="s">
        <v>38</v>
      </c>
      <c r="H11" s="7" t="s">
        <v>29</v>
      </c>
      <c r="I11" s="8">
        <v>20520</v>
      </c>
      <c r="J11" s="11">
        <v>12</v>
      </c>
      <c r="K11" s="11">
        <f t="shared" si="0"/>
        <v>1710</v>
      </c>
      <c r="L11" s="8" t="s">
        <v>61</v>
      </c>
      <c r="M11" s="8" t="s">
        <v>60</v>
      </c>
      <c r="N11" s="14"/>
      <c r="O11" s="8" t="s">
        <v>64</v>
      </c>
      <c r="P11" s="8" t="s">
        <v>69</v>
      </c>
      <c r="Q11" s="8"/>
      <c r="R11" s="8" t="s">
        <v>66</v>
      </c>
      <c r="S11" s="8" t="s">
        <v>71</v>
      </c>
      <c r="T11" s="8"/>
      <c r="U11" s="8"/>
      <c r="W11" s="8" t="s">
        <v>64</v>
      </c>
      <c r="X11" s="8" t="s">
        <v>69</v>
      </c>
      <c r="Y11" s="8"/>
      <c r="Z11" s="8" t="s">
        <v>66</v>
      </c>
      <c r="AA11" s="8" t="s">
        <v>71</v>
      </c>
      <c r="AB11" s="8"/>
      <c r="AC11" s="8"/>
    </row>
    <row r="12" spans="1:29" s="3" customFormat="1" ht="30" customHeight="1" x14ac:dyDescent="0.3">
      <c r="A12" s="7" t="s">
        <v>4</v>
      </c>
      <c r="B12" s="7" t="s">
        <v>21</v>
      </c>
      <c r="C12" s="7" t="s">
        <v>23</v>
      </c>
      <c r="D12" s="7" t="s">
        <v>14</v>
      </c>
      <c r="E12" s="7" t="s">
        <v>3</v>
      </c>
      <c r="F12" s="7" t="s">
        <v>25</v>
      </c>
      <c r="G12" s="7" t="s">
        <v>26</v>
      </c>
      <c r="H12" s="7" t="s">
        <v>43</v>
      </c>
      <c r="I12" s="8">
        <v>1680</v>
      </c>
      <c r="J12" s="11">
        <v>6</v>
      </c>
      <c r="K12" s="11">
        <f t="shared" si="0"/>
        <v>280</v>
      </c>
      <c r="L12" s="7" t="s">
        <v>47</v>
      </c>
      <c r="M12" s="7" t="s">
        <v>54</v>
      </c>
      <c r="N12" s="7"/>
      <c r="O12" s="7" t="s">
        <v>64</v>
      </c>
      <c r="P12" s="8" t="s">
        <v>69</v>
      </c>
      <c r="Q12" s="7"/>
      <c r="R12" s="7" t="s">
        <v>66</v>
      </c>
      <c r="S12" s="7" t="s">
        <v>71</v>
      </c>
      <c r="T12" s="7"/>
      <c r="U12" s="7"/>
      <c r="W12" s="7" t="s">
        <v>64</v>
      </c>
      <c r="X12" s="8" t="s">
        <v>69</v>
      </c>
      <c r="Y12" s="7"/>
      <c r="Z12" s="7" t="s">
        <v>66</v>
      </c>
      <c r="AA12" s="7" t="s">
        <v>71</v>
      </c>
      <c r="AB12" s="7"/>
      <c r="AC12" s="7"/>
    </row>
    <row r="13" spans="1:29" s="3" customFormat="1" ht="30" customHeight="1" x14ac:dyDescent="0.3">
      <c r="A13" s="7" t="s">
        <v>2</v>
      </c>
      <c r="B13" s="7" t="s">
        <v>21</v>
      </c>
      <c r="C13" s="7" t="s">
        <v>23</v>
      </c>
      <c r="D13" s="7" t="s">
        <v>7</v>
      </c>
      <c r="E13" s="7" t="s">
        <v>3</v>
      </c>
      <c r="F13" s="7" t="s">
        <v>25</v>
      </c>
      <c r="G13" s="7" t="s">
        <v>26</v>
      </c>
      <c r="H13" s="7" t="s">
        <v>29</v>
      </c>
      <c r="I13" s="8">
        <v>126000</v>
      </c>
      <c r="J13" s="11">
        <v>6</v>
      </c>
      <c r="K13" s="11">
        <f t="shared" si="0"/>
        <v>21000</v>
      </c>
      <c r="L13" s="18" t="s">
        <v>47</v>
      </c>
      <c r="M13" s="7" t="s">
        <v>54</v>
      </c>
      <c r="N13" s="7"/>
      <c r="O13" s="7" t="s">
        <v>64</v>
      </c>
      <c r="P13" s="7" t="s">
        <v>70</v>
      </c>
      <c r="Q13" s="7"/>
      <c r="R13" s="7" t="s">
        <v>64</v>
      </c>
      <c r="S13" s="7" t="s">
        <v>70</v>
      </c>
      <c r="T13" s="7"/>
      <c r="U13" s="7" t="s">
        <v>73</v>
      </c>
      <c r="W13" s="7" t="s">
        <v>64</v>
      </c>
      <c r="X13" s="7" t="s">
        <v>70</v>
      </c>
      <c r="Y13" s="7"/>
      <c r="Z13" s="7" t="s">
        <v>64</v>
      </c>
      <c r="AA13" s="7" t="s">
        <v>70</v>
      </c>
      <c r="AB13" s="7"/>
      <c r="AC13" s="7" t="s">
        <v>73</v>
      </c>
    </row>
    <row r="14" spans="1:29" s="3" customFormat="1" ht="30" customHeight="1" x14ac:dyDescent="0.3">
      <c r="A14" s="7" t="s">
        <v>2</v>
      </c>
      <c r="B14" s="7" t="s">
        <v>21</v>
      </c>
      <c r="C14" s="7" t="s">
        <v>23</v>
      </c>
      <c r="D14" s="7" t="s">
        <v>10</v>
      </c>
      <c r="E14" s="7" t="s">
        <v>3</v>
      </c>
      <c r="F14" s="7" t="s">
        <v>25</v>
      </c>
      <c r="G14" s="7" t="s">
        <v>26</v>
      </c>
      <c r="H14" s="7" t="s">
        <v>29</v>
      </c>
      <c r="I14" s="8">
        <v>32000</v>
      </c>
      <c r="J14" s="11">
        <v>6</v>
      </c>
      <c r="K14" s="11">
        <f t="shared" si="0"/>
        <v>5334</v>
      </c>
      <c r="L14" s="18" t="s">
        <v>47</v>
      </c>
      <c r="M14" s="7" t="s">
        <v>54</v>
      </c>
      <c r="N14" s="7"/>
      <c r="O14" s="7" t="s">
        <v>64</v>
      </c>
      <c r="P14" s="7" t="s">
        <v>70</v>
      </c>
      <c r="Q14" s="7"/>
      <c r="R14" s="7" t="s">
        <v>64</v>
      </c>
      <c r="S14" s="7" t="s">
        <v>70</v>
      </c>
      <c r="T14" s="7"/>
      <c r="U14" s="7" t="s">
        <v>73</v>
      </c>
      <c r="W14" s="7" t="s">
        <v>64</v>
      </c>
      <c r="X14" s="7" t="s">
        <v>70</v>
      </c>
      <c r="Y14" s="7"/>
      <c r="Z14" s="7" t="s">
        <v>64</v>
      </c>
      <c r="AA14" s="7" t="s">
        <v>70</v>
      </c>
      <c r="AB14" s="7"/>
      <c r="AC14" s="7" t="s">
        <v>73</v>
      </c>
    </row>
    <row r="15" spans="1:29" s="3" customFormat="1" ht="30" customHeight="1" x14ac:dyDescent="0.3">
      <c r="A15" s="7" t="s">
        <v>2</v>
      </c>
      <c r="B15" s="7" t="s">
        <v>21</v>
      </c>
      <c r="C15" s="7" t="s">
        <v>23</v>
      </c>
      <c r="D15" s="7" t="s">
        <v>11</v>
      </c>
      <c r="E15" s="7" t="s">
        <v>8</v>
      </c>
      <c r="F15" s="7" t="s">
        <v>25</v>
      </c>
      <c r="G15" s="7" t="s">
        <v>26</v>
      </c>
      <c r="H15" s="7" t="s">
        <v>29</v>
      </c>
      <c r="I15" s="8">
        <v>6900</v>
      </c>
      <c r="J15" s="11">
        <v>6</v>
      </c>
      <c r="K15" s="11">
        <f t="shared" si="0"/>
        <v>1150</v>
      </c>
      <c r="L15" s="18" t="s">
        <v>47</v>
      </c>
      <c r="M15" s="7" t="s">
        <v>54</v>
      </c>
      <c r="N15" s="7"/>
      <c r="O15" s="7" t="s">
        <v>64</v>
      </c>
      <c r="P15" s="7" t="s">
        <v>70</v>
      </c>
      <c r="Q15" s="7"/>
      <c r="R15" s="7" t="s">
        <v>64</v>
      </c>
      <c r="S15" s="7" t="s">
        <v>70</v>
      </c>
      <c r="T15" s="7"/>
      <c r="U15" s="7" t="s">
        <v>73</v>
      </c>
      <c r="W15" s="7" t="s">
        <v>64</v>
      </c>
      <c r="X15" s="7" t="s">
        <v>70</v>
      </c>
      <c r="Y15" s="7"/>
      <c r="Z15" s="7" t="s">
        <v>64</v>
      </c>
      <c r="AA15" s="7" t="s">
        <v>70</v>
      </c>
      <c r="AB15" s="7"/>
      <c r="AC15" s="7" t="s">
        <v>73</v>
      </c>
    </row>
    <row r="16" spans="1:29" s="3" customFormat="1" ht="30" customHeight="1" x14ac:dyDescent="0.3">
      <c r="A16" s="7" t="s">
        <v>2</v>
      </c>
      <c r="B16" s="7" t="s">
        <v>21</v>
      </c>
      <c r="C16" s="7" t="s">
        <v>23</v>
      </c>
      <c r="D16" s="7" t="s">
        <v>13</v>
      </c>
      <c r="E16" s="7" t="s">
        <v>3</v>
      </c>
      <c r="F16" s="7" t="s">
        <v>25</v>
      </c>
      <c r="G16" s="7" t="s">
        <v>26</v>
      </c>
      <c r="H16" s="7" t="s">
        <v>42</v>
      </c>
      <c r="I16" s="8">
        <v>8400</v>
      </c>
      <c r="J16" s="11">
        <v>6</v>
      </c>
      <c r="K16" s="11">
        <f t="shared" si="0"/>
        <v>1400</v>
      </c>
      <c r="L16" s="18" t="s">
        <v>47</v>
      </c>
      <c r="M16" s="7" t="s">
        <v>54</v>
      </c>
      <c r="N16" s="7"/>
      <c r="O16" s="7" t="s">
        <v>64</v>
      </c>
      <c r="P16" s="7" t="s">
        <v>70</v>
      </c>
      <c r="Q16" s="7"/>
      <c r="R16" s="7" t="s">
        <v>64</v>
      </c>
      <c r="S16" s="7" t="s">
        <v>70</v>
      </c>
      <c r="T16" s="7"/>
      <c r="U16" s="7" t="s">
        <v>73</v>
      </c>
      <c r="W16" s="7" t="s">
        <v>64</v>
      </c>
      <c r="X16" s="7" t="s">
        <v>70</v>
      </c>
      <c r="Y16" s="7"/>
      <c r="Z16" s="7" t="s">
        <v>64</v>
      </c>
      <c r="AA16" s="7" t="s">
        <v>70</v>
      </c>
      <c r="AB16" s="7"/>
      <c r="AC16" s="7" t="s">
        <v>73</v>
      </c>
    </row>
    <row r="17" spans="1:29" s="3" customFormat="1" ht="30" customHeight="1" x14ac:dyDescent="0.3">
      <c r="A17" s="7" t="s">
        <v>2</v>
      </c>
      <c r="B17" s="7" t="s">
        <v>21</v>
      </c>
      <c r="C17" s="7" t="s">
        <v>23</v>
      </c>
      <c r="D17" s="7" t="s">
        <v>12</v>
      </c>
      <c r="E17" s="7" t="s">
        <v>3</v>
      </c>
      <c r="F17" s="7" t="s">
        <v>25</v>
      </c>
      <c r="G17" s="7" t="s">
        <v>26</v>
      </c>
      <c r="H17" s="7" t="s">
        <v>45</v>
      </c>
      <c r="I17" s="8">
        <v>24000</v>
      </c>
      <c r="J17" s="11">
        <v>6</v>
      </c>
      <c r="K17" s="11">
        <f t="shared" si="0"/>
        <v>4000</v>
      </c>
      <c r="L17" s="18" t="s">
        <v>47</v>
      </c>
      <c r="M17" s="7" t="s">
        <v>54</v>
      </c>
      <c r="N17" s="7"/>
      <c r="O17" s="7" t="s">
        <v>64</v>
      </c>
      <c r="P17" s="7" t="s">
        <v>70</v>
      </c>
      <c r="Q17" s="7" t="s">
        <v>77</v>
      </c>
      <c r="R17" s="7" t="s">
        <v>64</v>
      </c>
      <c r="S17" s="7" t="s">
        <v>70</v>
      </c>
      <c r="T17" s="7" t="s">
        <v>77</v>
      </c>
      <c r="U17" s="7" t="s">
        <v>73</v>
      </c>
      <c r="W17" s="7" t="s">
        <v>64</v>
      </c>
      <c r="X17" s="7" t="s">
        <v>70</v>
      </c>
      <c r="Y17" s="7"/>
      <c r="Z17" s="7" t="s">
        <v>64</v>
      </c>
      <c r="AA17" s="7" t="s">
        <v>70</v>
      </c>
      <c r="AB17" s="7"/>
      <c r="AC17" s="7" t="s">
        <v>73</v>
      </c>
    </row>
    <row r="18" spans="1:29" s="3" customFormat="1" ht="30" customHeight="1" x14ac:dyDescent="0.3">
      <c r="A18" s="7" t="s">
        <v>2</v>
      </c>
      <c r="B18" s="7" t="s">
        <v>21</v>
      </c>
      <c r="C18" s="7" t="s">
        <v>23</v>
      </c>
      <c r="D18" s="7" t="s">
        <v>14</v>
      </c>
      <c r="E18" s="7" t="s">
        <v>3</v>
      </c>
      <c r="F18" s="7" t="s">
        <v>25</v>
      </c>
      <c r="G18" s="7" t="s">
        <v>26</v>
      </c>
      <c r="H18" s="7" t="s">
        <v>44</v>
      </c>
      <c r="I18" s="8">
        <v>10800</v>
      </c>
      <c r="J18" s="11">
        <v>6</v>
      </c>
      <c r="K18" s="11">
        <f t="shared" si="0"/>
        <v>1800</v>
      </c>
      <c r="L18" s="18" t="s">
        <v>47</v>
      </c>
      <c r="M18" s="7" t="s">
        <v>54</v>
      </c>
      <c r="N18" s="7"/>
      <c r="O18" s="7" t="s">
        <v>64</v>
      </c>
      <c r="P18" s="7" t="s">
        <v>70</v>
      </c>
      <c r="Q18" s="7"/>
      <c r="R18" s="7" t="s">
        <v>64</v>
      </c>
      <c r="S18" s="7" t="s">
        <v>70</v>
      </c>
      <c r="T18" s="7"/>
      <c r="U18" s="7" t="s">
        <v>73</v>
      </c>
      <c r="W18" s="7" t="s">
        <v>64</v>
      </c>
      <c r="X18" s="7" t="s">
        <v>70</v>
      </c>
      <c r="Y18" s="7"/>
      <c r="Z18" s="7" t="s">
        <v>64</v>
      </c>
      <c r="AA18" s="7" t="s">
        <v>70</v>
      </c>
      <c r="AB18" s="7"/>
      <c r="AC18" s="7" t="s">
        <v>73</v>
      </c>
    </row>
    <row r="19" spans="1:29" s="3" customFormat="1" ht="30" customHeight="1" x14ac:dyDescent="0.3">
      <c r="A19" s="7" t="s">
        <v>2</v>
      </c>
      <c r="B19" s="7" t="s">
        <v>21</v>
      </c>
      <c r="C19" s="7" t="s">
        <v>23</v>
      </c>
      <c r="D19" s="7" t="s">
        <v>16</v>
      </c>
      <c r="E19" s="7" t="s">
        <v>3</v>
      </c>
      <c r="F19" s="7" t="s">
        <v>25</v>
      </c>
      <c r="G19" s="7" t="s">
        <v>26</v>
      </c>
      <c r="H19" s="7" t="s">
        <v>45</v>
      </c>
      <c r="I19" s="8">
        <v>5400</v>
      </c>
      <c r="J19" s="11">
        <v>6</v>
      </c>
      <c r="K19" s="11">
        <f t="shared" si="0"/>
        <v>900</v>
      </c>
      <c r="L19" s="19" t="s">
        <v>50</v>
      </c>
      <c r="M19" s="7" t="s">
        <v>55</v>
      </c>
      <c r="N19" s="7"/>
      <c r="O19" s="7" t="s">
        <v>64</v>
      </c>
      <c r="P19" s="7" t="s">
        <v>70</v>
      </c>
      <c r="Q19" s="7" t="s">
        <v>77</v>
      </c>
      <c r="R19" s="7" t="s">
        <v>64</v>
      </c>
      <c r="S19" s="7" t="s">
        <v>70</v>
      </c>
      <c r="T19" s="7" t="s">
        <v>77</v>
      </c>
      <c r="U19" s="7" t="s">
        <v>73</v>
      </c>
      <c r="W19" s="7" t="s">
        <v>64</v>
      </c>
      <c r="X19" s="7" t="s">
        <v>70</v>
      </c>
      <c r="Y19" s="7"/>
      <c r="Z19" s="7" t="s">
        <v>64</v>
      </c>
      <c r="AA19" s="7" t="s">
        <v>70</v>
      </c>
      <c r="AB19" s="7"/>
      <c r="AC19" s="7" t="s">
        <v>73</v>
      </c>
    </row>
    <row r="20" spans="1:29" s="3" customFormat="1" ht="30" customHeight="1" x14ac:dyDescent="0.3">
      <c r="A20" s="7" t="s">
        <v>2</v>
      </c>
      <c r="B20" s="7" t="s">
        <v>21</v>
      </c>
      <c r="C20" s="7" t="s">
        <v>23</v>
      </c>
      <c r="D20" s="7" t="s">
        <v>17</v>
      </c>
      <c r="E20" s="7" t="s">
        <v>3</v>
      </c>
      <c r="F20" s="7" t="s">
        <v>25</v>
      </c>
      <c r="G20" s="7" t="s">
        <v>26</v>
      </c>
      <c r="H20" s="7" t="s">
        <v>45</v>
      </c>
      <c r="I20" s="8">
        <v>3000</v>
      </c>
      <c r="J20" s="11">
        <v>6</v>
      </c>
      <c r="K20" s="11">
        <f t="shared" si="0"/>
        <v>500</v>
      </c>
      <c r="L20" s="19" t="s">
        <v>50</v>
      </c>
      <c r="M20" s="7" t="s">
        <v>55</v>
      </c>
      <c r="N20" s="7"/>
      <c r="O20" s="7" t="s">
        <v>64</v>
      </c>
      <c r="P20" s="7" t="s">
        <v>70</v>
      </c>
      <c r="Q20" s="7" t="s">
        <v>77</v>
      </c>
      <c r="R20" s="7" t="s">
        <v>64</v>
      </c>
      <c r="S20" s="7" t="s">
        <v>70</v>
      </c>
      <c r="T20" s="7" t="s">
        <v>77</v>
      </c>
      <c r="U20" s="7" t="s">
        <v>73</v>
      </c>
      <c r="W20" s="7" t="s">
        <v>64</v>
      </c>
      <c r="X20" s="7" t="s">
        <v>70</v>
      </c>
      <c r="Y20" s="7"/>
      <c r="Z20" s="7" t="s">
        <v>64</v>
      </c>
      <c r="AA20" s="7" t="s">
        <v>70</v>
      </c>
      <c r="AB20" s="7"/>
      <c r="AC20" s="7" t="s">
        <v>73</v>
      </c>
    </row>
    <row r="21" spans="1:29" s="3" customFormat="1" ht="30" customHeight="1" x14ac:dyDescent="0.3">
      <c r="A21" s="7" t="s">
        <v>2</v>
      </c>
      <c r="B21" s="7" t="s">
        <v>21</v>
      </c>
      <c r="C21" s="7" t="s">
        <v>23</v>
      </c>
      <c r="D21" s="7" t="s">
        <v>18</v>
      </c>
      <c r="E21" s="7" t="s">
        <v>3</v>
      </c>
      <c r="F21" s="7" t="s">
        <v>25</v>
      </c>
      <c r="G21" s="7" t="s">
        <v>35</v>
      </c>
      <c r="H21" s="7" t="s">
        <v>45</v>
      </c>
      <c r="I21" s="8">
        <v>2400</v>
      </c>
      <c r="J21" s="11">
        <v>6</v>
      </c>
      <c r="K21" s="11">
        <f t="shared" si="0"/>
        <v>400</v>
      </c>
      <c r="L21" s="7" t="s">
        <v>52</v>
      </c>
      <c r="M21" s="7" t="s">
        <v>56</v>
      </c>
      <c r="N21" s="7"/>
      <c r="O21" s="7" t="s">
        <v>64</v>
      </c>
      <c r="P21" s="7" t="s">
        <v>70</v>
      </c>
      <c r="Q21" s="7" t="s">
        <v>77</v>
      </c>
      <c r="R21" s="7" t="s">
        <v>64</v>
      </c>
      <c r="S21" s="7" t="s">
        <v>70</v>
      </c>
      <c r="T21" s="7"/>
      <c r="U21" s="7" t="s">
        <v>73</v>
      </c>
      <c r="W21" s="7" t="s">
        <v>64</v>
      </c>
      <c r="X21" s="7" t="s">
        <v>70</v>
      </c>
      <c r="Y21" s="7"/>
      <c r="Z21" s="7" t="s">
        <v>64</v>
      </c>
      <c r="AA21" s="7" t="s">
        <v>70</v>
      </c>
      <c r="AB21" s="7"/>
      <c r="AC21" s="7" t="s">
        <v>73</v>
      </c>
    </row>
    <row r="22" spans="1:29" s="3" customFormat="1" ht="30" customHeight="1" x14ac:dyDescent="0.3">
      <c r="A22" s="7" t="s">
        <v>2</v>
      </c>
      <c r="B22" s="7" t="s">
        <v>31</v>
      </c>
      <c r="C22" s="7" t="s">
        <v>32</v>
      </c>
      <c r="D22" s="7" t="s">
        <v>33</v>
      </c>
      <c r="E22" s="7" t="s">
        <v>5</v>
      </c>
      <c r="F22" s="7" t="s">
        <v>25</v>
      </c>
      <c r="G22" s="7" t="s">
        <v>26</v>
      </c>
      <c r="H22" s="7" t="s">
        <v>29</v>
      </c>
      <c r="I22" s="8">
        <v>5143</v>
      </c>
      <c r="J22" s="11">
        <v>6</v>
      </c>
      <c r="K22" s="11">
        <f t="shared" si="0"/>
        <v>858</v>
      </c>
      <c r="L22" s="20" t="s">
        <v>51</v>
      </c>
      <c r="M22" s="7" t="s">
        <v>57</v>
      </c>
      <c r="N22" s="7"/>
      <c r="O22" s="7" t="s">
        <v>64</v>
      </c>
      <c r="P22" s="7" t="s">
        <v>70</v>
      </c>
      <c r="Q22" s="7"/>
      <c r="R22" s="7" t="s">
        <v>64</v>
      </c>
      <c r="S22" s="7" t="s">
        <v>70</v>
      </c>
      <c r="T22" s="7"/>
      <c r="U22" s="7" t="s">
        <v>73</v>
      </c>
      <c r="W22" s="7" t="s">
        <v>64</v>
      </c>
      <c r="X22" s="7" t="s">
        <v>70</v>
      </c>
      <c r="Y22" s="7"/>
      <c r="Z22" s="7" t="s">
        <v>64</v>
      </c>
      <c r="AA22" s="7" t="s">
        <v>70</v>
      </c>
      <c r="AB22" s="7"/>
      <c r="AC22" s="7" t="s">
        <v>73</v>
      </c>
    </row>
    <row r="23" spans="1:29" s="3" customFormat="1" ht="30" customHeight="1" x14ac:dyDescent="0.3">
      <c r="A23" s="7" t="s">
        <v>2</v>
      </c>
      <c r="B23" s="7" t="s">
        <v>31</v>
      </c>
      <c r="C23" s="7" t="s">
        <v>32</v>
      </c>
      <c r="D23" s="7" t="s">
        <v>34</v>
      </c>
      <c r="E23" s="7" t="s">
        <v>3</v>
      </c>
      <c r="F23" s="7" t="s">
        <v>25</v>
      </c>
      <c r="G23" s="7" t="s">
        <v>35</v>
      </c>
      <c r="H23" s="7" t="s">
        <v>45</v>
      </c>
      <c r="I23" s="8">
        <v>3600</v>
      </c>
      <c r="J23" s="11">
        <v>6</v>
      </c>
      <c r="K23" s="11">
        <f t="shared" si="0"/>
        <v>600</v>
      </c>
      <c r="L23" s="7" t="s">
        <v>48</v>
      </c>
      <c r="M23" s="7" t="s">
        <v>58</v>
      </c>
      <c r="N23" s="7"/>
      <c r="O23" s="7" t="s">
        <v>64</v>
      </c>
      <c r="P23" s="7" t="s">
        <v>70</v>
      </c>
      <c r="Q23" s="7" t="s">
        <v>77</v>
      </c>
      <c r="R23" s="7" t="s">
        <v>64</v>
      </c>
      <c r="S23" s="7" t="s">
        <v>70</v>
      </c>
      <c r="T23" s="7"/>
      <c r="U23" s="7" t="s">
        <v>73</v>
      </c>
      <c r="W23" s="7" t="s">
        <v>64</v>
      </c>
      <c r="X23" s="7" t="s">
        <v>70</v>
      </c>
      <c r="Y23" s="7"/>
      <c r="Z23" s="7" t="s">
        <v>64</v>
      </c>
      <c r="AA23" s="7" t="s">
        <v>70</v>
      </c>
      <c r="AB23" s="7"/>
      <c r="AC23" s="7" t="s">
        <v>73</v>
      </c>
    </row>
    <row r="24" spans="1:29" s="3" customFormat="1" ht="30" customHeight="1" x14ac:dyDescent="0.3">
      <c r="A24" s="7" t="s">
        <v>2</v>
      </c>
      <c r="B24" s="7" t="s">
        <v>31</v>
      </c>
      <c r="C24" s="7" t="s">
        <v>32</v>
      </c>
      <c r="D24" s="7" t="s">
        <v>36</v>
      </c>
      <c r="E24" s="7" t="s">
        <v>5</v>
      </c>
      <c r="F24" s="7" t="s">
        <v>25</v>
      </c>
      <c r="G24" s="7" t="s">
        <v>37</v>
      </c>
      <c r="H24" s="7" t="s">
        <v>45</v>
      </c>
      <c r="I24" s="8">
        <v>1286</v>
      </c>
      <c r="J24" s="11">
        <v>6</v>
      </c>
      <c r="K24" s="11">
        <f t="shared" si="0"/>
        <v>215</v>
      </c>
      <c r="L24" s="7" t="s">
        <v>49</v>
      </c>
      <c r="M24" s="7" t="s">
        <v>59</v>
      </c>
      <c r="N24" s="7"/>
      <c r="O24" s="7" t="s">
        <v>64</v>
      </c>
      <c r="P24" s="7" t="s">
        <v>70</v>
      </c>
      <c r="Q24" s="7" t="s">
        <v>77</v>
      </c>
      <c r="R24" s="7" t="s">
        <v>64</v>
      </c>
      <c r="S24" s="7" t="s">
        <v>70</v>
      </c>
      <c r="T24" s="7"/>
      <c r="U24" s="7" t="s">
        <v>73</v>
      </c>
      <c r="W24" s="7" t="s">
        <v>64</v>
      </c>
      <c r="X24" s="7" t="s">
        <v>70</v>
      </c>
      <c r="Y24" s="7"/>
      <c r="Z24" s="7" t="s">
        <v>64</v>
      </c>
      <c r="AA24" s="7" t="s">
        <v>70</v>
      </c>
      <c r="AB24" s="7"/>
      <c r="AC24" s="7" t="s">
        <v>73</v>
      </c>
    </row>
  </sheetData>
  <autoFilter ref="A4:M24" xr:uid="{2BAC1621-63F6-4604-AEAE-F838228D06A4}"/>
  <phoneticPr fontId="3" type="noConversion"/>
  <pageMargins left="0.7" right="0.7" top="0.75" bottom="0.75" header="0.3" footer="0.3"/>
  <pageSetup paperSize="9" orientation="portrait" r:id="rId1"/>
  <headerFooter>
    <oddFooter>&amp;C&amp;1#&amp;"Calibri"&amp;10&amp;KA80000* Confidential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4A253-A83D-4831-ABCA-D68BBCD532A7}">
  <dimension ref="A4:B12"/>
  <sheetViews>
    <sheetView topLeftCell="A10" workbookViewId="0">
      <selection activeCell="B7" sqref="B7"/>
    </sheetView>
  </sheetViews>
  <sheetFormatPr defaultRowHeight="14.4" x14ac:dyDescent="0.3"/>
  <cols>
    <col min="1" max="1" width="28.88671875" customWidth="1"/>
    <col min="2" max="2" width="145.6640625" customWidth="1"/>
  </cols>
  <sheetData>
    <row r="4" spans="1:2" x14ac:dyDescent="0.3">
      <c r="A4" s="10" t="s">
        <v>46</v>
      </c>
      <c r="B4" s="10" t="s">
        <v>82</v>
      </c>
    </row>
    <row r="5" spans="1:2" ht="86.4" x14ac:dyDescent="0.3">
      <c r="A5" s="7" t="s">
        <v>47</v>
      </c>
      <c r="B5" s="7" t="s">
        <v>78</v>
      </c>
    </row>
    <row r="6" spans="1:2" ht="86.4" x14ac:dyDescent="0.3">
      <c r="A6" s="7" t="s">
        <v>50</v>
      </c>
      <c r="B6" s="7" t="s">
        <v>79</v>
      </c>
    </row>
    <row r="7" spans="1:2" ht="86.4" x14ac:dyDescent="0.3">
      <c r="A7" s="7" t="s">
        <v>52</v>
      </c>
      <c r="B7" s="7" t="s">
        <v>81</v>
      </c>
    </row>
    <row r="8" spans="1:2" ht="129.6" x14ac:dyDescent="0.3">
      <c r="A8" s="7" t="s">
        <v>51</v>
      </c>
      <c r="B8" s="7" t="s">
        <v>80</v>
      </c>
    </row>
    <row r="9" spans="1:2" ht="72" x14ac:dyDescent="0.3">
      <c r="A9" s="7" t="s">
        <v>48</v>
      </c>
      <c r="B9" s="7" t="s">
        <v>83</v>
      </c>
    </row>
    <row r="10" spans="1:2" ht="72" x14ac:dyDescent="0.3">
      <c r="A10" s="7" t="s">
        <v>49</v>
      </c>
      <c r="B10" s="7" t="s">
        <v>84</v>
      </c>
    </row>
    <row r="11" spans="1:2" ht="86.4" x14ac:dyDescent="0.3">
      <c r="A11" s="8" t="s">
        <v>53</v>
      </c>
      <c r="B11" s="8" t="s">
        <v>85</v>
      </c>
    </row>
    <row r="12" spans="1:2" ht="86.4" x14ac:dyDescent="0.3">
      <c r="A12" s="8" t="s">
        <v>61</v>
      </c>
      <c r="B12" s="8"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99F7C-D8B5-44FD-AB06-F4A7BEF67EAD}">
  <dimension ref="B2:U19"/>
  <sheetViews>
    <sheetView showGridLines="0" tabSelected="1" zoomScale="85" zoomScaleNormal="85" workbookViewId="0">
      <pane xSplit="4" ySplit="3" topLeftCell="F4" activePane="bottomRight" state="frozen"/>
      <selection pane="topRight" activeCell="E1" sqref="E1"/>
      <selection pane="bottomLeft" activeCell="A3" sqref="A3"/>
      <selection pane="bottomRight" activeCell="M12" sqref="M12"/>
    </sheetView>
  </sheetViews>
  <sheetFormatPr defaultRowHeight="14.4" x14ac:dyDescent="0.3"/>
  <cols>
    <col min="1" max="1" width="1.6640625" customWidth="1"/>
    <col min="2" max="2" width="23.33203125" customWidth="1"/>
    <col min="3" max="3" width="8.6640625" hidden="1" customWidth="1"/>
    <col min="4" max="4" width="17.109375" customWidth="1"/>
    <col min="5" max="5" width="8.44140625" hidden="1" customWidth="1"/>
    <col min="6" max="6" width="38.44140625" customWidth="1"/>
    <col min="7" max="7" width="22" hidden="1" customWidth="1"/>
    <col min="8" max="8" width="18.109375" customWidth="1"/>
    <col min="9" max="9" width="14.5546875" customWidth="1"/>
    <col min="10" max="10" width="14.88671875" customWidth="1"/>
    <col min="11" max="11" width="20.44140625" customWidth="1"/>
    <col min="12" max="12" width="16.44140625" bestFit="1" customWidth="1"/>
    <col min="13" max="13" width="11.44140625" customWidth="1"/>
    <col min="14" max="16" width="14.88671875" customWidth="1"/>
    <col min="17" max="17" width="18.33203125" customWidth="1"/>
    <col min="18" max="18" width="16.6640625" customWidth="1"/>
    <col min="19" max="19" width="20.5546875" customWidth="1"/>
    <col min="20" max="20" width="62.88671875" customWidth="1"/>
    <col min="21" max="21" width="36.6640625" customWidth="1"/>
  </cols>
  <sheetData>
    <row r="2" spans="2:21" s="37" customFormat="1" x14ac:dyDescent="0.3">
      <c r="B2" s="37" t="s">
        <v>96</v>
      </c>
      <c r="C2" s="37" t="s">
        <v>97</v>
      </c>
      <c r="D2" s="37" t="s">
        <v>96</v>
      </c>
      <c r="E2" s="37" t="s">
        <v>97</v>
      </c>
      <c r="F2" s="37" t="s">
        <v>98</v>
      </c>
      <c r="G2" s="37" t="s">
        <v>97</v>
      </c>
      <c r="H2" s="37" t="s">
        <v>96</v>
      </c>
      <c r="I2" s="37" t="s">
        <v>96</v>
      </c>
      <c r="J2" s="37" t="s">
        <v>96</v>
      </c>
      <c r="K2" s="38" t="s">
        <v>100</v>
      </c>
      <c r="L2" s="37" t="s">
        <v>97</v>
      </c>
      <c r="M2" s="37" t="s">
        <v>97</v>
      </c>
      <c r="N2" s="37" t="s">
        <v>97</v>
      </c>
      <c r="O2" s="37" t="s">
        <v>97</v>
      </c>
      <c r="P2" s="37" t="s">
        <v>97</v>
      </c>
      <c r="Q2" s="37" t="s">
        <v>97</v>
      </c>
      <c r="R2" s="37" t="s">
        <v>97</v>
      </c>
      <c r="S2" s="37" t="s">
        <v>97</v>
      </c>
      <c r="T2" s="37" t="s">
        <v>98</v>
      </c>
      <c r="U2" s="37" t="s">
        <v>98</v>
      </c>
    </row>
    <row r="3" spans="2:21" s="28" customFormat="1" ht="54.9" customHeight="1" x14ac:dyDescent="0.3">
      <c r="B3" s="25" t="s">
        <v>94</v>
      </c>
      <c r="C3" s="32" t="s">
        <v>95</v>
      </c>
      <c r="D3" s="32" t="s">
        <v>93</v>
      </c>
      <c r="E3" s="26" t="s">
        <v>90</v>
      </c>
      <c r="F3" s="27" t="s">
        <v>108</v>
      </c>
      <c r="G3" s="27" t="s">
        <v>104</v>
      </c>
      <c r="H3" s="31" t="s">
        <v>101</v>
      </c>
      <c r="I3" s="31" t="s">
        <v>105</v>
      </c>
      <c r="J3" s="31" t="s">
        <v>99</v>
      </c>
      <c r="K3" s="31" t="s">
        <v>109</v>
      </c>
      <c r="L3" s="36" t="s">
        <v>110</v>
      </c>
      <c r="M3" s="36" t="s">
        <v>107</v>
      </c>
      <c r="N3" s="30" t="s">
        <v>87</v>
      </c>
      <c r="O3" s="30" t="s">
        <v>106</v>
      </c>
      <c r="P3" s="30" t="s">
        <v>92</v>
      </c>
      <c r="Q3" s="27" t="s">
        <v>91</v>
      </c>
      <c r="R3" s="27" t="s">
        <v>102</v>
      </c>
      <c r="S3" s="27" t="s">
        <v>103</v>
      </c>
      <c r="T3" s="26" t="s">
        <v>88</v>
      </c>
      <c r="U3" s="26" t="s">
        <v>89</v>
      </c>
    </row>
    <row r="4" spans="2:21" ht="29.4" customHeight="1" x14ac:dyDescent="0.3">
      <c r="B4" s="48" t="s">
        <v>115</v>
      </c>
      <c r="C4" s="22"/>
      <c r="D4" s="45" t="s">
        <v>113</v>
      </c>
      <c r="E4" s="39"/>
      <c r="F4" s="45" t="s">
        <v>111</v>
      </c>
      <c r="G4" s="21"/>
      <c r="H4" s="21">
        <v>300</v>
      </c>
      <c r="I4" s="21"/>
      <c r="J4" s="21">
        <v>1</v>
      </c>
      <c r="K4" s="34">
        <f>+H4*J4</f>
        <v>300</v>
      </c>
      <c r="L4" s="23"/>
      <c r="M4" s="23"/>
      <c r="N4" s="21"/>
      <c r="O4" s="21"/>
      <c r="P4" s="21"/>
      <c r="Q4" s="35"/>
      <c r="R4" s="35"/>
      <c r="S4" s="29"/>
      <c r="T4" s="21"/>
      <c r="U4" s="51"/>
    </row>
    <row r="5" spans="2:21" ht="29.4" customHeight="1" x14ac:dyDescent="0.3">
      <c r="B5" s="49"/>
      <c r="C5" s="22"/>
      <c r="D5" s="46"/>
      <c r="E5" s="39"/>
      <c r="F5" s="46"/>
      <c r="G5" s="21"/>
      <c r="H5" s="21">
        <v>500</v>
      </c>
      <c r="I5" s="21"/>
      <c r="J5" s="21">
        <v>1</v>
      </c>
      <c r="K5" s="34">
        <f t="shared" ref="K5:K17" si="0">+H5*J5</f>
        <v>500</v>
      </c>
      <c r="L5" s="23"/>
      <c r="M5" s="23"/>
      <c r="N5" s="21"/>
      <c r="O5" s="21"/>
      <c r="P5" s="21"/>
      <c r="Q5" s="35"/>
      <c r="R5" s="35"/>
      <c r="S5" s="29"/>
      <c r="T5" s="21"/>
      <c r="U5" s="52"/>
    </row>
    <row r="6" spans="2:21" ht="29.4" customHeight="1" x14ac:dyDescent="0.3">
      <c r="B6" s="49"/>
      <c r="C6" s="22"/>
      <c r="D6" s="47"/>
      <c r="E6" s="39"/>
      <c r="F6" s="47"/>
      <c r="G6" s="21"/>
      <c r="H6" s="21"/>
      <c r="I6" s="21"/>
      <c r="J6" s="21"/>
      <c r="K6" s="34"/>
      <c r="L6" s="23"/>
      <c r="M6" s="23"/>
      <c r="N6" s="21"/>
      <c r="O6" s="21"/>
      <c r="P6" s="21"/>
      <c r="Q6" s="35"/>
      <c r="R6" s="35"/>
      <c r="S6" s="29"/>
      <c r="T6" s="21"/>
      <c r="U6" s="53"/>
    </row>
    <row r="7" spans="2:21" ht="29.4" customHeight="1" x14ac:dyDescent="0.3">
      <c r="B7" s="49"/>
      <c r="C7" s="22"/>
      <c r="D7" s="45" t="s">
        <v>114</v>
      </c>
      <c r="E7" s="39"/>
      <c r="F7" s="45" t="s">
        <v>112</v>
      </c>
      <c r="G7" s="21"/>
      <c r="H7" s="21">
        <v>300</v>
      </c>
      <c r="I7" s="21"/>
      <c r="J7" s="21">
        <v>1</v>
      </c>
      <c r="K7" s="34">
        <f t="shared" si="0"/>
        <v>300</v>
      </c>
      <c r="L7" s="23"/>
      <c r="M7" s="23"/>
      <c r="N7" s="21"/>
      <c r="O7" s="21"/>
      <c r="P7" s="21"/>
      <c r="Q7" s="35"/>
      <c r="R7" s="35"/>
      <c r="S7" s="29"/>
      <c r="T7" s="21"/>
      <c r="U7" s="51"/>
    </row>
    <row r="8" spans="2:21" ht="29.4" customHeight="1" x14ac:dyDescent="0.3">
      <c r="B8" s="49"/>
      <c r="C8" s="22"/>
      <c r="D8" s="46"/>
      <c r="E8" s="39"/>
      <c r="F8" s="46"/>
      <c r="G8" s="21"/>
      <c r="H8" s="21">
        <v>500</v>
      </c>
      <c r="I8" s="21"/>
      <c r="J8" s="21">
        <v>1</v>
      </c>
      <c r="K8" s="34">
        <f t="shared" si="0"/>
        <v>500</v>
      </c>
      <c r="L8" s="23"/>
      <c r="M8" s="23"/>
      <c r="N8" s="21"/>
      <c r="O8" s="21"/>
      <c r="P8" s="21"/>
      <c r="Q8" s="35"/>
      <c r="R8" s="35"/>
      <c r="S8" s="29"/>
      <c r="T8" s="21"/>
      <c r="U8" s="52"/>
    </row>
    <row r="9" spans="2:21" ht="29.4" customHeight="1" x14ac:dyDescent="0.3">
      <c r="B9" s="49"/>
      <c r="C9" s="22"/>
      <c r="D9" s="47"/>
      <c r="E9" s="39"/>
      <c r="F9" s="47"/>
      <c r="G9" s="21"/>
      <c r="H9" s="21"/>
      <c r="I9" s="21"/>
      <c r="J9" s="21"/>
      <c r="K9" s="34">
        <f t="shared" si="0"/>
        <v>0</v>
      </c>
      <c r="L9" s="23"/>
      <c r="M9" s="23"/>
      <c r="N9" s="21"/>
      <c r="O9" s="21"/>
      <c r="P9" s="21"/>
      <c r="Q9" s="35"/>
      <c r="R9" s="35"/>
      <c r="S9" s="29"/>
      <c r="T9" s="21"/>
      <c r="U9" s="53"/>
    </row>
    <row r="10" spans="2:21" ht="28.8" customHeight="1" x14ac:dyDescent="0.3">
      <c r="B10" s="49"/>
      <c r="C10" s="22"/>
      <c r="D10" s="54"/>
      <c r="E10" s="22"/>
      <c r="F10" s="54"/>
      <c r="G10" s="21"/>
      <c r="H10" s="21"/>
      <c r="I10" s="21"/>
      <c r="J10" s="21"/>
      <c r="K10" s="34">
        <f t="shared" si="0"/>
        <v>0</v>
      </c>
      <c r="L10" s="23"/>
      <c r="M10" s="23"/>
      <c r="N10" s="21"/>
      <c r="O10" s="21"/>
      <c r="P10" s="21"/>
      <c r="Q10" s="35"/>
      <c r="R10" s="35"/>
      <c r="S10" s="29"/>
      <c r="T10" s="21"/>
      <c r="U10" s="51"/>
    </row>
    <row r="11" spans="2:21" ht="28.8" customHeight="1" x14ac:dyDescent="0.3">
      <c r="B11" s="49"/>
      <c r="C11" s="22"/>
      <c r="D11" s="55"/>
      <c r="E11" s="22"/>
      <c r="F11" s="55"/>
      <c r="G11" s="21"/>
      <c r="H11" s="21"/>
      <c r="I11" s="21"/>
      <c r="J11" s="21"/>
      <c r="K11" s="34">
        <f t="shared" si="0"/>
        <v>0</v>
      </c>
      <c r="L11" s="23"/>
      <c r="M11" s="23"/>
      <c r="N11" s="21"/>
      <c r="O11" s="21"/>
      <c r="P11" s="21"/>
      <c r="Q11" s="35"/>
      <c r="R11" s="35"/>
      <c r="S11" s="29"/>
      <c r="T11" s="21"/>
      <c r="U11" s="52"/>
    </row>
    <row r="12" spans="2:21" ht="33" customHeight="1" x14ac:dyDescent="0.3">
      <c r="B12" s="49"/>
      <c r="C12" s="22"/>
      <c r="D12" s="56"/>
      <c r="E12" s="22"/>
      <c r="F12" s="56"/>
      <c r="G12" s="21"/>
      <c r="H12" s="21"/>
      <c r="I12" s="21"/>
      <c r="J12" s="21"/>
      <c r="K12" s="34">
        <f t="shared" si="0"/>
        <v>0</v>
      </c>
      <c r="L12" s="23"/>
      <c r="M12" s="23"/>
      <c r="N12" s="21"/>
      <c r="O12" s="21"/>
      <c r="P12" s="21"/>
      <c r="Q12" s="35"/>
      <c r="R12" s="35"/>
      <c r="S12" s="29"/>
      <c r="T12" s="21"/>
      <c r="U12" s="53"/>
    </row>
    <row r="13" spans="2:21" ht="29.4" customHeight="1" x14ac:dyDescent="0.3">
      <c r="B13" s="49"/>
      <c r="C13" s="22"/>
      <c r="D13" s="57"/>
      <c r="E13" s="40"/>
      <c r="F13" s="54"/>
      <c r="G13" s="21"/>
      <c r="H13" s="21"/>
      <c r="I13" s="21"/>
      <c r="J13" s="21"/>
      <c r="K13" s="34">
        <f t="shared" si="0"/>
        <v>0</v>
      </c>
      <c r="L13" s="21"/>
      <c r="M13" s="21"/>
      <c r="N13" s="21"/>
      <c r="O13" s="21"/>
      <c r="P13" s="21"/>
      <c r="Q13" s="35"/>
      <c r="R13" s="35"/>
      <c r="S13" s="29"/>
      <c r="T13" s="21"/>
      <c r="U13" s="51"/>
    </row>
    <row r="14" spans="2:21" ht="29.4" customHeight="1" x14ac:dyDescent="0.3">
      <c r="B14" s="49"/>
      <c r="C14" s="22"/>
      <c r="D14" s="58"/>
      <c r="E14" s="40"/>
      <c r="F14" s="55"/>
      <c r="G14" s="21"/>
      <c r="H14" s="21"/>
      <c r="I14" s="21"/>
      <c r="J14" s="21"/>
      <c r="K14" s="34">
        <f t="shared" si="0"/>
        <v>0</v>
      </c>
      <c r="L14" s="21"/>
      <c r="M14" s="21"/>
      <c r="N14" s="21"/>
      <c r="O14" s="21"/>
      <c r="P14" s="21"/>
      <c r="Q14" s="35"/>
      <c r="R14" s="35"/>
      <c r="S14" s="29"/>
      <c r="T14" s="21"/>
      <c r="U14" s="52"/>
    </row>
    <row r="15" spans="2:21" ht="29.4" customHeight="1" x14ac:dyDescent="0.3">
      <c r="B15" s="49"/>
      <c r="C15" s="22"/>
      <c r="D15" s="59"/>
      <c r="E15" s="40"/>
      <c r="F15" s="56"/>
      <c r="G15" s="21"/>
      <c r="H15" s="21"/>
      <c r="I15" s="21"/>
      <c r="J15" s="21"/>
      <c r="K15" s="34">
        <f t="shared" si="0"/>
        <v>0</v>
      </c>
      <c r="L15" s="23"/>
      <c r="M15" s="23"/>
      <c r="N15" s="21"/>
      <c r="O15" s="21"/>
      <c r="P15" s="21"/>
      <c r="Q15" s="35"/>
      <c r="R15" s="35"/>
      <c r="S15" s="29"/>
      <c r="T15" s="21"/>
      <c r="U15" s="53"/>
    </row>
    <row r="16" spans="2:21" ht="29.4" customHeight="1" x14ac:dyDescent="0.3">
      <c r="B16" s="49"/>
      <c r="C16" s="22"/>
      <c r="D16" s="45"/>
      <c r="E16" s="40"/>
      <c r="F16" s="42"/>
      <c r="G16" s="21"/>
      <c r="H16" s="21"/>
      <c r="I16" s="21"/>
      <c r="J16" s="21"/>
      <c r="K16" s="34">
        <f t="shared" si="0"/>
        <v>0</v>
      </c>
      <c r="L16" s="23"/>
      <c r="M16" s="23"/>
      <c r="N16" s="21"/>
      <c r="O16" s="21"/>
      <c r="P16" s="21"/>
      <c r="Q16" s="35"/>
      <c r="R16" s="35"/>
      <c r="S16" s="29"/>
      <c r="T16" s="21"/>
      <c r="U16" s="41"/>
    </row>
    <row r="17" spans="2:21" ht="29.4" customHeight="1" x14ac:dyDescent="0.3">
      <c r="B17" s="49"/>
      <c r="C17" s="22"/>
      <c r="D17" s="46"/>
      <c r="E17" s="40"/>
      <c r="F17" s="43"/>
      <c r="G17" s="21"/>
      <c r="H17" s="21"/>
      <c r="I17" s="21"/>
      <c r="J17" s="21"/>
      <c r="K17" s="34">
        <f t="shared" si="0"/>
        <v>0</v>
      </c>
      <c r="L17" s="23"/>
      <c r="M17" s="23"/>
      <c r="N17" s="21"/>
      <c r="O17" s="21"/>
      <c r="P17" s="21"/>
      <c r="Q17" s="35"/>
      <c r="R17" s="35"/>
      <c r="S17" s="29"/>
      <c r="T17" s="21"/>
      <c r="U17" s="41"/>
    </row>
    <row r="18" spans="2:21" ht="29.4" customHeight="1" x14ac:dyDescent="0.3">
      <c r="B18" s="50"/>
      <c r="C18" s="22"/>
      <c r="D18" s="47"/>
      <c r="E18" s="22"/>
      <c r="F18" s="44"/>
      <c r="G18" s="24"/>
      <c r="H18" s="21"/>
      <c r="I18" s="24"/>
      <c r="J18" s="21"/>
      <c r="K18" s="34">
        <f t="shared" ref="K18:K19" si="1">+H18*J18</f>
        <v>0</v>
      </c>
      <c r="L18" s="23"/>
      <c r="M18" s="23"/>
      <c r="N18" s="21"/>
      <c r="O18" s="21"/>
      <c r="P18" s="21"/>
      <c r="Q18" s="35"/>
      <c r="R18" s="35"/>
      <c r="S18" s="29"/>
      <c r="T18" s="21"/>
      <c r="U18" s="21"/>
    </row>
    <row r="19" spans="2:21" ht="29.4" customHeight="1" x14ac:dyDescent="0.3">
      <c r="B19" s="33"/>
      <c r="C19" s="22"/>
      <c r="D19" s="22"/>
      <c r="E19" s="22"/>
      <c r="F19" s="21"/>
      <c r="G19" s="21"/>
      <c r="H19" s="21"/>
      <c r="I19" s="21"/>
      <c r="J19" s="21"/>
      <c r="K19" s="34">
        <f t="shared" si="1"/>
        <v>0</v>
      </c>
      <c r="L19" s="23"/>
      <c r="M19" s="23"/>
      <c r="N19" s="21"/>
      <c r="O19" s="21"/>
      <c r="P19" s="21"/>
      <c r="Q19" s="35"/>
      <c r="R19" s="35"/>
      <c r="S19" s="29"/>
      <c r="T19" s="21"/>
      <c r="U19" s="21"/>
    </row>
  </sheetData>
  <autoFilter ref="C3:Y3" xr:uid="{B5837C88-5995-4C50-917B-5541B8F9DE5E}"/>
  <mergeCells count="15">
    <mergeCell ref="F16:F18"/>
    <mergeCell ref="D16:D18"/>
    <mergeCell ref="B4:B18"/>
    <mergeCell ref="U13:U15"/>
    <mergeCell ref="U10:U12"/>
    <mergeCell ref="U7:U9"/>
    <mergeCell ref="U4:U6"/>
    <mergeCell ref="D4:D6"/>
    <mergeCell ref="D10:D12"/>
    <mergeCell ref="F10:F12"/>
    <mergeCell ref="F4:F6"/>
    <mergeCell ref="F7:F9"/>
    <mergeCell ref="D7:D9"/>
    <mergeCell ref="F13:F15"/>
    <mergeCell ref="D13:D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Price Submission</vt:lpstr>
      <vt:lpstr>Specifications</vt:lpstr>
      <vt:lpstr>Accessories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Man M</dc:creator>
  <cp:lastModifiedBy>Ho Biec Lam Tuyen</cp:lastModifiedBy>
  <cp:lastPrinted>2020-03-31T09:58:36Z</cp:lastPrinted>
  <dcterms:created xsi:type="dcterms:W3CDTF">2020-03-18T08:11:52Z</dcterms:created>
  <dcterms:modified xsi:type="dcterms:W3CDTF">2023-08-25T04:43:20Z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99413f4-c56f-48d2-8fa4-e4e4e0c5c6c8_Enabled">
    <vt:lpwstr>True</vt:lpwstr>
  </property>
  <property fmtid="{D5CDD505-2E9C-101B-9397-08002B2CF9AE}" pid="3" name="MSIP_Label_799413f4-c56f-48d2-8fa4-e4e4e0c5c6c8_SiteId">
    <vt:lpwstr>88ed286b-88d8-4faf-918f-883d693321ae</vt:lpwstr>
  </property>
  <property fmtid="{D5CDD505-2E9C-101B-9397-08002B2CF9AE}" pid="4" name="MSIP_Label_799413f4-c56f-48d2-8fa4-e4e4e0c5c6c8_Owner">
    <vt:lpwstr>Man.Phan@diageo.com</vt:lpwstr>
  </property>
  <property fmtid="{D5CDD505-2E9C-101B-9397-08002B2CF9AE}" pid="5" name="MSIP_Label_799413f4-c56f-48d2-8fa4-e4e4e0c5c6c8_SetDate">
    <vt:lpwstr>2020-03-18T17:17:13.5980861Z</vt:lpwstr>
  </property>
  <property fmtid="{D5CDD505-2E9C-101B-9397-08002B2CF9AE}" pid="6" name="MSIP_Label_799413f4-c56f-48d2-8fa4-e4e4e0c5c6c8_Name">
    <vt:lpwstr>Confidential</vt:lpwstr>
  </property>
  <property fmtid="{D5CDD505-2E9C-101B-9397-08002B2CF9AE}" pid="7" name="MSIP_Label_799413f4-c56f-48d2-8fa4-e4e4e0c5c6c8_Application">
    <vt:lpwstr>Microsoft Azure Information Protection</vt:lpwstr>
  </property>
  <property fmtid="{D5CDD505-2E9C-101B-9397-08002B2CF9AE}" pid="8" name="MSIP_Label_799413f4-c56f-48d2-8fa4-e4e4e0c5c6c8_ActionId">
    <vt:lpwstr>171c36ca-4e14-4792-9066-8d5579882552</vt:lpwstr>
  </property>
  <property fmtid="{D5CDD505-2E9C-101B-9397-08002B2CF9AE}" pid="9" name="MSIP_Label_799413f4-c56f-48d2-8fa4-e4e4e0c5c6c8_Extended_MSFT_Method">
    <vt:lpwstr>Manual</vt:lpwstr>
  </property>
  <property fmtid="{D5CDD505-2E9C-101B-9397-08002B2CF9AE}" pid="10" name="Sensitivity">
    <vt:lpwstr>Confidential</vt:lpwstr>
  </property>
</Properties>
</file>