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CMU_DM_CAUHINH_PPNT" sheetId="1" r:id="rId1"/>
    <sheet name="Cấu hình" sheetId="2" r:id="rId2"/>
  </sheets>
  <calcPr calcId="144525"/>
</workbook>
</file>

<file path=xl/sharedStrings.xml><?xml version="1.0" encoding="utf-8"?>
<sst xmlns="http://schemas.openxmlformats.org/spreadsheetml/2006/main" count="36" uniqueCount="36">
  <si>
    <t>ID_CHUCDANH</t>
  </si>
  <si>
    <t>LOAICAUHINH</t>
  </si>
  <si>
    <t>MUCHUONG</t>
  </si>
  <si>
    <t>CHIADEU</t>
  </si>
  <si>
    <t>NHAPTAY</t>
  </si>
  <si>
    <t>KYTUBATDAU_MD</t>
  </si>
  <si>
    <t>KYTUBATDAU_CHON</t>
  </si>
  <si>
    <t>KYTUBATDAU_NHAP</t>
  </si>
  <si>
    <t>THUE</t>
  </si>
  <si>
    <t>ID_PHULUC</t>
  </si>
  <si>
    <t>ID_DICHVU</t>
  </si>
  <si>
    <t>DVTT</t>
  </si>
  <si>
    <t>HOATDONG</t>
  </si>
  <si>
    <t>CHISOPHANTRAM</t>
  </si>
  <si>
    <t>Tên chức danh</t>
  </si>
  <si>
    <t>Loại cấu hình</t>
  </si>
  <si>
    <t>Chia đều</t>
  </si>
  <si>
    <t>Nhập tay</t>
  </si>
  <si>
    <t>Thuế 2%</t>
  </si>
  <si>
    <t>Khấu hao 7%</t>
  </si>
  <si>
    <t>Trích quỹ dự phòng 1%</t>
  </si>
  <si>
    <t xml:space="preserve"> Bổ sung kinh phí hoạt động của bệnh viện (50%) </t>
  </si>
  <si>
    <t>BS</t>
  </si>
  <si>
    <t xml:space="preserve">Bác sỹ chỉ định, xem kết quả (40%) </t>
  </si>
  <si>
    <t>KTV</t>
  </si>
  <si>
    <t>KTV thực hiện (40%)</t>
  </si>
  <si>
    <t>Phòng TCKT</t>
  </si>
  <si>
    <t>Phòng CNTT</t>
  </si>
  <si>
    <t>Chi phí quản lý: ( Điện, nước, vật tư tiêu hao, .)</t>
  </si>
  <si>
    <t>Mã cấu hình</t>
  </si>
  <si>
    <t>Tên cấu hình</t>
  </si>
  <si>
    <t>Lấy tên chức danh (không chọn đối tượng PPNT)</t>
  </si>
  <si>
    <t>Chọn nhân viên</t>
  </si>
  <si>
    <t>Chọn khoa</t>
  </si>
  <si>
    <t>Thuế</t>
  </si>
  <si>
    <t>Bệnh viện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</si>
</sst>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17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11" borderId="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tabSelected="1" workbookViewId="0">
      <selection activeCell="A2" sqref="A2:A10"/>
    </sheetView>
  </sheetViews>
  <sheetFormatPr defaultColWidth="9" defaultRowHeight="15"/>
  <cols>
    <col min="1" max="1" width="15.2857142857143" customWidth="1"/>
    <col min="2" max="2" width="14.7142857142857" customWidth="1"/>
    <col min="3" max="3" width="13.4285714285714" style="5" customWidth="1"/>
    <col min="5" max="5" width="10.1428571428571" customWidth="1"/>
    <col min="6" max="6" width="18.8571428571429" style="5" customWidth="1"/>
    <col min="7" max="7" width="21.2857142857143" customWidth="1"/>
    <col min="11" max="11" width="9.14285714285714" style="5"/>
    <col min="13" max="13" width="3.57142857142857" customWidth="1"/>
    <col min="14" max="14" width="18.2857142857143" style="5" customWidth="1"/>
    <col min="16" max="16" width="29.5714285714286" customWidth="1"/>
    <col min="17" max="17" width="19.8571428571429" customWidth="1"/>
    <col min="18" max="18" width="21.1428571428571" customWidth="1"/>
    <col min="19" max="19" width="32" customWidth="1"/>
  </cols>
  <sheetData>
    <row r="1" s="4" customFormat="1" spans="1:19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6" t="s">
        <v>12</v>
      </c>
      <c r="N1" s="7" t="s">
        <v>13</v>
      </c>
      <c r="P1" s="6" t="s">
        <v>14</v>
      </c>
      <c r="Q1" s="6" t="s">
        <v>15</v>
      </c>
      <c r="R1" s="4" t="s">
        <v>16</v>
      </c>
      <c r="S1" s="4" t="s">
        <v>17</v>
      </c>
    </row>
    <row r="2" spans="1:19">
      <c r="A2" s="8">
        <v>174</v>
      </c>
      <c r="B2">
        <v>3</v>
      </c>
      <c r="C2" s="5">
        <v>904</v>
      </c>
      <c r="D2">
        <v>0</v>
      </c>
      <c r="E2">
        <v>0</v>
      </c>
      <c r="I2">
        <v>1</v>
      </c>
      <c r="J2" s="8">
        <v>102</v>
      </c>
      <c r="K2" s="5">
        <v>5408</v>
      </c>
      <c r="L2">
        <v>96019</v>
      </c>
      <c r="N2" s="5">
        <v>2</v>
      </c>
      <c r="P2" s="9" t="s">
        <v>18</v>
      </c>
      <c r="Q2" t="str">
        <f>VLOOKUP(B2,'Cấu hình'!$A$2:$B$6,2,TRUE)</f>
        <v>Thuế</v>
      </c>
      <c r="R2" t="str">
        <f>IF(D2=1,"Chia đều tiền cho nhiều người","Không chia đều")</f>
        <v>Không chia đều</v>
      </c>
      <c r="S2" t="str">
        <f>IF(E2=1,"Nhập tên nhân viên text","Chọn trong danh sách nhân viên")</f>
        <v>Chọn trong danh sách nhân viên</v>
      </c>
    </row>
    <row r="3" spans="1:19">
      <c r="A3" s="8">
        <v>175</v>
      </c>
      <c r="B3">
        <v>0</v>
      </c>
      <c r="C3" s="5">
        <v>3164</v>
      </c>
      <c r="D3">
        <v>0</v>
      </c>
      <c r="E3">
        <v>0</v>
      </c>
      <c r="I3">
        <v>0</v>
      </c>
      <c r="J3" s="8">
        <v>102</v>
      </c>
      <c r="K3" s="5">
        <v>5408</v>
      </c>
      <c r="L3">
        <v>96019</v>
      </c>
      <c r="N3" s="5">
        <v>7</v>
      </c>
      <c r="P3" s="9" t="s">
        <v>19</v>
      </c>
      <c r="Q3" t="str">
        <f>VLOOKUP(B3,'Cấu hình'!$A$2:$B$6,2,TRUE)</f>
        <v>Lấy tên chức danh (không chọn đối tượng PPNT)</v>
      </c>
      <c r="R3" t="str">
        <f t="shared" ref="R3:R10" si="0">IF(D3=1,"Chia đều tiền cho nhiều người","Không chia đều")</f>
        <v>Không chia đều</v>
      </c>
      <c r="S3" t="str">
        <f t="shared" ref="S3:S10" si="1">IF(E3=1,"Nhập tên nhân viên text","Chọn trong danh sách nhân viên")</f>
        <v>Chọn trong danh sách nhân viên</v>
      </c>
    </row>
    <row r="4" spans="1:19">
      <c r="A4" s="8">
        <v>176</v>
      </c>
      <c r="B4">
        <v>0</v>
      </c>
      <c r="C4" s="5">
        <v>452</v>
      </c>
      <c r="D4">
        <v>0</v>
      </c>
      <c r="E4">
        <v>0</v>
      </c>
      <c r="I4">
        <v>0</v>
      </c>
      <c r="J4" s="8">
        <v>102</v>
      </c>
      <c r="K4" s="5">
        <v>5408</v>
      </c>
      <c r="L4">
        <v>96019</v>
      </c>
      <c r="N4" s="5">
        <v>1</v>
      </c>
      <c r="P4" s="10" t="s">
        <v>20</v>
      </c>
      <c r="Q4" t="str">
        <f>VLOOKUP(B4,'Cấu hình'!$A$2:$B$6,2,TRUE)</f>
        <v>Lấy tên chức danh (không chọn đối tượng PPNT)</v>
      </c>
      <c r="R4" t="str">
        <f t="shared" si="0"/>
        <v>Không chia đều</v>
      </c>
      <c r="S4" t="str">
        <f t="shared" si="1"/>
        <v>Chọn trong danh sách nhân viên</v>
      </c>
    </row>
    <row r="5" spans="1:19">
      <c r="A5" s="8">
        <v>177</v>
      </c>
      <c r="B5">
        <v>4</v>
      </c>
      <c r="C5" s="5">
        <v>20340</v>
      </c>
      <c r="D5">
        <v>0</v>
      </c>
      <c r="E5">
        <v>0</v>
      </c>
      <c r="I5">
        <v>0</v>
      </c>
      <c r="J5" s="8">
        <v>102</v>
      </c>
      <c r="K5" s="5">
        <v>5408</v>
      </c>
      <c r="L5">
        <v>96019</v>
      </c>
      <c r="N5" s="5">
        <v>50</v>
      </c>
      <c r="P5" s="9" t="s">
        <v>21</v>
      </c>
      <c r="Q5" t="str">
        <f>VLOOKUP(B5,'Cấu hình'!$A$2:$B$6,2,TRUE)</f>
        <v>Bệnh viện</v>
      </c>
      <c r="R5" t="str">
        <f t="shared" si="0"/>
        <v>Không chia đều</v>
      </c>
      <c r="S5" t="str">
        <f t="shared" si="1"/>
        <v>Chọn trong danh sách nhân viên</v>
      </c>
    </row>
    <row r="6" spans="1:19">
      <c r="A6" s="8">
        <v>178</v>
      </c>
      <c r="B6">
        <v>1</v>
      </c>
      <c r="C6" s="5">
        <v>8136</v>
      </c>
      <c r="D6">
        <v>0</v>
      </c>
      <c r="E6">
        <v>0</v>
      </c>
      <c r="F6" s="5" t="s">
        <v>22</v>
      </c>
      <c r="I6">
        <v>0</v>
      </c>
      <c r="J6" s="8">
        <v>102</v>
      </c>
      <c r="K6" s="5">
        <v>5408</v>
      </c>
      <c r="L6">
        <v>96019</v>
      </c>
      <c r="N6" s="5">
        <v>40</v>
      </c>
      <c r="P6" s="10" t="s">
        <v>23</v>
      </c>
      <c r="Q6" t="str">
        <f>VLOOKUP(B6,'Cấu hình'!$A$2:$B$6,2,TRUE)</f>
        <v>Chọn nhân viên</v>
      </c>
      <c r="R6" t="str">
        <f t="shared" si="0"/>
        <v>Không chia đều</v>
      </c>
      <c r="S6" t="str">
        <f t="shared" si="1"/>
        <v>Chọn trong danh sách nhân viên</v>
      </c>
    </row>
    <row r="7" spans="1:19">
      <c r="A7" s="8">
        <v>180</v>
      </c>
      <c r="B7">
        <v>1</v>
      </c>
      <c r="C7" s="5">
        <v>8136</v>
      </c>
      <c r="D7">
        <v>0</v>
      </c>
      <c r="E7">
        <v>0</v>
      </c>
      <c r="F7" s="5" t="s">
        <v>24</v>
      </c>
      <c r="I7">
        <v>0</v>
      </c>
      <c r="J7" s="8">
        <v>102</v>
      </c>
      <c r="K7" s="5">
        <v>5408</v>
      </c>
      <c r="L7">
        <v>96019</v>
      </c>
      <c r="N7" s="5">
        <v>40</v>
      </c>
      <c r="P7" s="10" t="s">
        <v>25</v>
      </c>
      <c r="Q7" t="str">
        <f>VLOOKUP(B7,'Cấu hình'!$A$2:$B$6,2,TRUE)</f>
        <v>Chọn nhân viên</v>
      </c>
      <c r="R7" t="str">
        <f t="shared" si="0"/>
        <v>Không chia đều</v>
      </c>
      <c r="S7" t="str">
        <f t="shared" si="1"/>
        <v>Chọn trong danh sách nhân viên</v>
      </c>
    </row>
    <row r="8" spans="1:19">
      <c r="A8" s="8">
        <v>181</v>
      </c>
      <c r="B8">
        <v>0</v>
      </c>
      <c r="C8" s="5">
        <v>1220.4</v>
      </c>
      <c r="D8">
        <v>0</v>
      </c>
      <c r="E8">
        <v>0</v>
      </c>
      <c r="I8">
        <v>0</v>
      </c>
      <c r="J8" s="8">
        <v>102</v>
      </c>
      <c r="K8" s="5">
        <v>5408</v>
      </c>
      <c r="L8">
        <v>96019</v>
      </c>
      <c r="N8" s="5">
        <v>30</v>
      </c>
      <c r="P8" s="9" t="s">
        <v>26</v>
      </c>
      <c r="Q8" t="str">
        <f>VLOOKUP(B8,'Cấu hình'!$A$2:$B$6,2,TRUE)</f>
        <v>Lấy tên chức danh (không chọn đối tượng PPNT)</v>
      </c>
      <c r="R8" t="str">
        <f t="shared" si="0"/>
        <v>Không chia đều</v>
      </c>
      <c r="S8" t="str">
        <f t="shared" si="1"/>
        <v>Chọn trong danh sách nhân viên</v>
      </c>
    </row>
    <row r="9" spans="1:19">
      <c r="A9" s="8">
        <v>182</v>
      </c>
      <c r="B9">
        <v>0</v>
      </c>
      <c r="C9" s="5">
        <v>1220.4</v>
      </c>
      <c r="D9">
        <v>0</v>
      </c>
      <c r="E9">
        <v>0</v>
      </c>
      <c r="I9">
        <v>0</v>
      </c>
      <c r="J9" s="8">
        <v>102</v>
      </c>
      <c r="K9" s="5">
        <v>5408</v>
      </c>
      <c r="L9">
        <v>96019</v>
      </c>
      <c r="N9" s="5">
        <v>30</v>
      </c>
      <c r="P9" s="9" t="s">
        <v>27</v>
      </c>
      <c r="Q9" t="str">
        <f>VLOOKUP(B9,'Cấu hình'!$A$2:$B$6,2,TRUE)</f>
        <v>Lấy tên chức danh (không chọn đối tượng PPNT)</v>
      </c>
      <c r="R9" t="str">
        <f t="shared" si="0"/>
        <v>Không chia đều</v>
      </c>
      <c r="S9" t="str">
        <f t="shared" si="1"/>
        <v>Chọn trong danh sách nhân viên</v>
      </c>
    </row>
    <row r="10" spans="1:19">
      <c r="A10" s="8">
        <v>183</v>
      </c>
      <c r="B10">
        <v>0</v>
      </c>
      <c r="C10" s="5">
        <v>1627.2</v>
      </c>
      <c r="D10">
        <v>0</v>
      </c>
      <c r="E10">
        <v>0</v>
      </c>
      <c r="I10">
        <v>0</v>
      </c>
      <c r="J10" s="8">
        <v>102</v>
      </c>
      <c r="K10" s="5">
        <v>5408</v>
      </c>
      <c r="L10">
        <v>96019</v>
      </c>
      <c r="N10" s="5">
        <v>40</v>
      </c>
      <c r="P10" s="9" t="s">
        <v>28</v>
      </c>
      <c r="Q10" t="str">
        <f>VLOOKUP(B10,'Cấu hình'!$A$2:$B$6,2,TRUE)</f>
        <v>Lấy tên chức danh (không chọn đối tượng PPNT)</v>
      </c>
      <c r="R10" t="str">
        <f t="shared" si="0"/>
        <v>Không chia đều</v>
      </c>
      <c r="S10" t="str">
        <f t="shared" si="1"/>
        <v>Chọn trong danh sách nhân viên</v>
      </c>
    </row>
  </sheetData>
  <dataValidations count="2">
    <dataValidation type="list" allowBlank="1" showInputMessage="1" showErrorMessage="1" sqref="B$1:B$1048576">
      <formula1>'Cấu hình'!$A$2:$A$6</formula1>
    </dataValidation>
    <dataValidation type="list" allowBlank="1" showInputMessage="1" showErrorMessage="1" sqref="D$1:D$1048576 E$1:E$1048576">
      <formula1>"0,1"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5" sqref="B5"/>
    </sheetView>
  </sheetViews>
  <sheetFormatPr defaultColWidth="9.14285714285714" defaultRowHeight="15" outlineLevelRow="5" outlineLevelCol="1"/>
  <cols>
    <col min="1" max="1" width="12.2857142857143" customWidth="1"/>
    <col min="2" max="2" width="47.7142857142857" customWidth="1"/>
  </cols>
  <sheetData>
    <row r="1" spans="1:2">
      <c r="A1" s="1" t="s">
        <v>29</v>
      </c>
      <c r="B1" s="1" t="s">
        <v>30</v>
      </c>
    </row>
    <row r="2" spans="1:2">
      <c r="A2" s="2">
        <v>0</v>
      </c>
      <c r="B2" s="3" t="s">
        <v>31</v>
      </c>
    </row>
    <row r="3" spans="1:2">
      <c r="A3" s="2">
        <v>1</v>
      </c>
      <c r="B3" s="3" t="s">
        <v>32</v>
      </c>
    </row>
    <row r="4" spans="1:2">
      <c r="A4" s="2">
        <v>2</v>
      </c>
      <c r="B4" s="3" t="s">
        <v>33</v>
      </c>
    </row>
    <row r="5" spans="1:2">
      <c r="A5" s="2">
        <v>3</v>
      </c>
      <c r="B5" s="3" t="s">
        <v>34</v>
      </c>
    </row>
    <row r="6" spans="1:2">
      <c r="A6" s="2">
        <v>4</v>
      </c>
      <c r="B6" s="3" t="s">
        <v>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CMU_DM_CAUHINH_PPNT</vt:lpstr>
      <vt:lpstr>Cấu hình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trmin</cp:lastModifiedBy>
  <dcterms:created xsi:type="dcterms:W3CDTF">2023-03-23T09:09:01Z</dcterms:created>
  <dcterms:modified xsi:type="dcterms:W3CDTF">2023-03-23T09:56:20Z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1E3046B907714BBF8A17C9FD82DF74E0</vt:lpwstr>
  </property>
  <property fmtid="{D5CDD505-2E9C-101B-9397-08002B2CF9AE}" pid="3" name="KSOProductBuildVer">
    <vt:lpwstr>1033-11.2.0.11516</vt:lpwstr>
  </property>
</Properties>
</file>