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677" documentId="8_{050AFC0B-4AB8-4CA8-82E3-C6EC7D3D2882}" xr6:coauthVersionLast="47" xr6:coauthVersionMax="47" xr10:uidLastSave="{178CB14D-60A5-45A3-AEA4-B54DEE7001ED}"/>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Time'!$A$1:$G$9269</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<sst xmlns="http://schemas.openxmlformats.org/spreadsheetml/2006/main" count="140174" uniqueCount="17298">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</sst>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69" tableType="queryTable" totalsRowShown="0">
  <autoFilter ref="A1:G926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1" t="s">
        <v>97</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1" t="s">
        <v>97</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1" t="s">
        <v>97</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1" t="s">
        <v>97</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1" t="s">
        <v>97</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1" t="s">
        <v>97</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c r="AB141" s="4" t="s">
        <v>60</v>
      </c>
      <c r="AC141" s="4" t="s">
        <v>60</v>
      </c>
      <c r="AD141" s="4">
        <v>45821</v>
      </c>
      <c r="AE141" s="4">
        <v>45814</v>
      </c>
      <c r="AF141" s="4"/>
      <c r="AG141" s="31" t="s">
        <v>265</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1" t="s">
        <v>62</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1" t="s">
        <v>312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1" t="s">
        <v>62</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1" t="s">
        <v>312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1" t="s">
        <v>97</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1" t="s">
        <v>312</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1" t="s">
        <v>97</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1" t="s">
        <v>62</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1" t="s">
        <v>97</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1" t="s">
        <v>62</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c r="AG763" s="31" t="s">
        <v>97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1" t="s">
        <v>151</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c r="AB812" s="4" t="s">
        <v>60</v>
      </c>
      <c r="AC812" s="4">
        <v>45819</v>
      </c>
      <c r="AD812" s="4">
        <v>45820</v>
      </c>
      <c r="AE812" s="4">
        <v>45822</v>
      </c>
      <c r="AF812" s="4"/>
      <c r="AG812" s="31" t="s">
        <v>97</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c r="AB815" s="4" t="s">
        <v>60</v>
      </c>
      <c r="AC815" s="4" t="s">
        <v>60</v>
      </c>
      <c r="AD815" s="4">
        <v>45820</v>
      </c>
      <c r="AE815" s="4">
        <v>45822</v>
      </c>
      <c r="AF815" s="4"/>
      <c r="AG815" s="31" t="s">
        <v>265</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c r="AB816" s="4" t="s">
        <v>60</v>
      </c>
      <c r="AC816" s="4" t="s">
        <v>60</v>
      </c>
      <c r="AD816" s="4">
        <v>45820</v>
      </c>
      <c r="AE816" s="4">
        <v>45822</v>
      </c>
      <c r="AF816" s="4"/>
      <c r="AG816" s="31" t="s">
        <v>265</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c r="AB819" s="4" t="s">
        <v>60</v>
      </c>
      <c r="AC819" s="4" t="s">
        <v>60</v>
      </c>
      <c r="AD819" s="4">
        <v>45820</v>
      </c>
      <c r="AE819" s="4">
        <v>45822</v>
      </c>
      <c r="AF819" s="4"/>
      <c r="AG819" s="31" t="s">
        <v>265</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c r="AG974" s="31" t="s">
        <v>62</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c r="AG993" s="31" t="s">
        <v>62</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c r="AB1052" s="4" t="s">
        <v>60</v>
      </c>
      <c r="AC1052" s="4">
        <v>45821</v>
      </c>
      <c r="AD1052" s="4">
        <v>45822</v>
      </c>
      <c r="AE1052" s="4">
        <v>45824</v>
      </c>
      <c r="AF1052" s="4"/>
      <c r="AG1052" s="31" t="s">
        <v>97</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c r="AG1075" s="31" t="s">
        <v>62</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c r="AG1085" s="31" t="s">
        <v>62</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c r="AG1097" s="31" t="s">
        <v>62</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1" t="s">
        <v>151</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45822</v>
      </c>
      <c r="AE1204" s="4">
        <v>45824</v>
      </c>
      <c r="AF1204" s="4"/>
      <c r="AG1204" s="31" t="s">
        <v>151</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c r="AG1241" s="31" t="s">
        <v>62</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c r="AB1248" s="4" t="s">
        <v>60</v>
      </c>
      <c r="AC1248" s="4">
        <v>45822</v>
      </c>
      <c r="AD1248" s="4">
        <v>45824</v>
      </c>
      <c r="AE1248" s="4">
        <v>45825</v>
      </c>
      <c r="AF1248" s="4"/>
      <c r="AG1248" s="31" t="s">
        <v>97</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c r="AB1298" s="4" t="s">
        <v>60</v>
      </c>
      <c r="AC1298" s="4">
        <v>45822</v>
      </c>
      <c r="AD1298" s="4">
        <v>45824</v>
      </c>
      <c r="AE1298" s="4">
        <v>45825</v>
      </c>
      <c r="AF1298" s="4"/>
      <c r="AG1298" s="31" t="s">
        <v>97</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c r="AB1304" s="4" t="s">
        <v>60</v>
      </c>
      <c r="AC1304" s="4">
        <v>45822</v>
      </c>
      <c r="AD1304" s="4">
        <v>45824</v>
      </c>
      <c r="AE1304" s="4">
        <v>45825</v>
      </c>
      <c r="AF1304" s="4"/>
      <c r="AG1304" s="31" t="s">
        <v>97</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c r="AG1308" s="31" t="s">
        <v>62</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c r="AG1309" s="31" t="s">
        <v>62</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c r="AG1327" s="31" t="s">
        <v>62</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c r="AB1336" s="4" t="s">
        <v>60</v>
      </c>
      <c r="AC1336" s="4">
        <v>45821</v>
      </c>
      <c r="AD1336" s="4">
        <v>45822</v>
      </c>
      <c r="AE1336" s="4">
        <v>45826</v>
      </c>
      <c r="AF1336" s="4"/>
      <c r="AG1336" s="31" t="s">
        <v>97</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c r="AG1365" s="31" t="s">
        <v>62</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1" t="s">
        <v>151</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c r="AB1477" s="4" t="s">
        <v>60</v>
      </c>
      <c r="AC1477" s="4">
        <v>45824</v>
      </c>
      <c r="AD1477" s="4">
        <v>45825</v>
      </c>
      <c r="AE1477" s="4">
        <v>45826</v>
      </c>
      <c r="AF1477" s="4"/>
      <c r="AG1477" s="31" t="s">
        <v>97</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c r="Y1510" s="4" t="s">
        <v>60</v>
      </c>
      <c r="Z1510" s="4">
        <v>45823</v>
      </c>
      <c r="AA1510" s="4"/>
      <c r="AB1510" s="4" t="s">
        <v>60</v>
      </c>
      <c r="AC1510" s="4">
        <v>45824</v>
      </c>
      <c r="AD1510" s="4">
        <v>45825</v>
      </c>
      <c r="AE1510" s="4">
        <v>45826</v>
      </c>
      <c r="AF1510" s="4"/>
      <c r="AG1510" s="31" t="s">
        <v>312</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c r="W1833" s="4">
        <v>45822</v>
      </c>
      <c r="X1833" s="4"/>
      <c r="Y1833" s="4" t="s">
        <v>60</v>
      </c>
      <c r="Z1833" s="4">
        <v>45824</v>
      </c>
      <c r="AA1833" s="4"/>
      <c r="AB1833" s="4" t="s">
        <v>60</v>
      </c>
      <c r="AC1833" s="4">
        <v>45825</v>
      </c>
      <c r="AD1833" s="4">
        <v>45826</v>
      </c>
      <c r="AE1833" s="4">
        <v>45828</v>
      </c>
      <c r="AF1833" s="4"/>
      <c r="AG1833" s="31" t="s">
        <v>242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c r="Y1849" s="4" t="s">
        <v>60</v>
      </c>
      <c r="Z1849" s="4">
        <v>45824</v>
      </c>
      <c r="AA1849" s="4"/>
      <c r="AB1849" s="4" t="s">
        <v>60</v>
      </c>
      <c r="AC1849" s="4">
        <v>45825</v>
      </c>
      <c r="AD1849" s="4">
        <v>45826</v>
      </c>
      <c r="AE1849" s="4">
        <v>45828</v>
      </c>
      <c r="AF1849" s="4"/>
      <c r="AG1849" s="31" t="s">
        <v>312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45829</v>
      </c>
      <c r="AE2232" s="4">
        <v>45831</v>
      </c>
      <c r="AF2232" s="4"/>
      <c r="AG2232" s="31" t="s">
        <v>151</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88</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88</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88</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c r="AB2697" s="4" t="s">
        <v>60</v>
      </c>
      <c r="AC2697" s="4" t="s">
        <v>60</v>
      </c>
      <c r="AD2697" s="4">
        <v>45866</v>
      </c>
      <c r="AE2697" s="4">
        <v>45868</v>
      </c>
      <c r="AF2697" s="4"/>
      <c r="AG2697" s="31" t="s">
        <v>265</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69"/>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34</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99696</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88543</v>
      </c>
      <c r="D4" s="19">
        <f ca="1">SUMIFS('Data Power app'!$G:$G,'Data Power app'!V:V,"&gt;"&amp;$I$2,'Data Power app'!$F:$F,Report!$A4)</f>
        <v>93951</v>
      </c>
      <c r="E4" s="19">
        <f ca="1">SUMIFS('Data Power app'!$G:$G,'Data Power app'!AA:AA,"&gt;"&amp;$I$2,'Data Power app'!$F:$F,Report!$A4)</f>
        <v>26628</v>
      </c>
      <c r="F4" s="20">
        <f ca="1">SUMIFS('Data Power app'!$G:$G,'Data Power app'!AF:AF,"="&amp;$I$2,'Data Power app'!$F:$F,Report!$A4)</f>
        <v>145931</v>
      </c>
    </row>
    <row r="5" spans="1:12" x14ac:dyDescent="0.25">
      <c r="A5" s="21" t="s">
        <v>1230</v>
      </c>
      <c r="B5" s="22">
        <f ca="1">SUM(B3:B4)</f>
        <v>146293</v>
      </c>
      <c r="C5" s="22">
        <f t="shared" ref="C5:F5" ca="1" si="0">SUM(C3:C4)</f>
        <v>88543</v>
      </c>
      <c r="D5" s="22">
        <f t="shared" ca="1" si="0"/>
        <v>93951</v>
      </c>
      <c r="E5" s="22">
        <f t="shared" ca="1" si="0"/>
        <v>126324</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2025-06-12T09:36:33Z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