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42" documentId="8_{050AFC0B-4AB8-4CA8-82E3-C6EC7D3D2882}" xr6:coauthVersionLast="47" xr6:coauthVersionMax="47" xr10:uidLastSave="{3C98648C-E779-4655-888F-7057A030C57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Time'!$A$1:$G$7843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<sst xmlns="http://schemas.openxmlformats.org/spreadsheetml/2006/main" count="133504" uniqueCount="16467">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</sst>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43" tableType="queryTable" totalsRowShown="0">
  <autoFilter ref="A1:G784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4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39</v>
      </c>
    </row>
    <row r="3" spans="1:12" x14ac:dyDescent="0.25">
      <c r="A3" s="12" t="s">
        <v>72</v>
      </c>
      <c r="B3" s="19">
        <f ca="1">SUMIFS('Data Power app'!$G:$G,'Data Power app'!L:L,"&gt;"&amp;$I$2,'Data Power app'!F:F,Report!$A3)</f>
        <v>70505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49627</v>
      </c>
      <c r="C4" s="19">
        <f ca="1">SUMIFS('Data Power app'!$G:$G,'Data Power app'!N:N,"&gt;"&amp;$I$2,'Data Power app'!F:F,Report!$A4)</f>
        <v>65681</v>
      </c>
      <c r="D4" s="19">
        <f ca="1">SUMIFS('Data Power app'!$G:$G,'Data Power app'!V:V,"&gt;"&amp;$I$2,'Data Power app'!$F:$F,Report!$A4)</f>
        <v>63035</v>
      </c>
      <c r="E4" s="19">
        <f ca="1">SUMIFS('Data Power app'!$G:$G,'Data Power app'!AA:AA,"&gt;"&amp;$I$2,'Data Power app'!$F:$F,Report!$A4)</f>
        <v>24421</v>
      </c>
      <c r="F4" s="20">
        <f ca="1">SUMIFS('Data Power app'!$G:$G,'Data Power app'!AF:AF,"="&amp;$I$2,'Data Power app'!$F:$F,Report!$A4)</f>
        <v>150642</v>
      </c>
    </row>
    <row r="5" spans="1:12" x14ac:dyDescent="0.25">
      <c r="A5" s="21" t="s">
        <v>1091</v>
      </c>
      <c r="B5" s="22">
        <f ca="1">SUM(B3:B4)</f>
        <v>120132</v>
      </c>
      <c r="C5" s="22">
        <f t="shared" ref="C5:F5" ca="1" si="0">SUM(C3:C4)</f>
        <v>65681</v>
      </c>
      <c r="D5" s="22">
        <f t="shared" ca="1" si="0"/>
        <v>63035</v>
      </c>
      <c r="E5" s="22">
        <f t="shared" ca="1" si="0"/>
        <v>96745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2025-06-14T08:39:11Z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