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34" documentId="8_{050AFC0B-4AB8-4CA8-82E3-C6EC7D3D2882}" xr6:coauthVersionLast="47" xr6:coauthVersionMax="47" xr10:uidLastSave="{19578B57-0523-44E5-8229-A64349D926B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Time'!$A$1:$G$6752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<sst xmlns="http://schemas.openxmlformats.org/spreadsheetml/2006/main" count="115797" uniqueCount="14472">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</sst>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2" tableType="queryTable" totalsRowShown="0">
  <autoFilter ref="A1:G675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c r="AG390" s="31" t="s">
        <v>62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c r="AG391" s="31" t="s">
        <v>62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c r="AG408" s="31" t="s">
        <v>62</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c r="AG772" s="31" t="s">
        <v>62</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c r="AG802" s="31" t="s">
        <v>62</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c r="AG803" s="31" t="s">
        <v>62</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299</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c r="AG849" s="31" t="s">
        <v>62</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299</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c r="AG880" s="31" t="s">
        <v>62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c r="AB1794" s="4" t="s">
        <v>60</v>
      </c>
      <c r="AC1794" s="4">
        <v>45828</v>
      </c>
      <c r="AD1794" s="4">
        <v>45829</v>
      </c>
      <c r="AE1794" s="4">
        <v>45831</v>
      </c>
      <c r="AF1794" s="4"/>
      <c r="AG1794" s="31" t="s">
        <v>97</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c r="AB1795" s="4" t="s">
        <v>60</v>
      </c>
      <c r="AC1795" s="4">
        <v>45828</v>
      </c>
      <c r="AD1795" s="4">
        <v>45829</v>
      </c>
      <c r="AE1795" s="4">
        <v>45831</v>
      </c>
      <c r="AF1795" s="4"/>
      <c r="AG1795" s="31" t="s">
        <v>97</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c r="AB1798" s="4" t="s">
        <v>60</v>
      </c>
      <c r="AC1798" s="4">
        <v>45828</v>
      </c>
      <c r="AD1798" s="4">
        <v>45829</v>
      </c>
      <c r="AE1798" s="4">
        <v>45831</v>
      </c>
      <c r="AF1798" s="4"/>
      <c r="AG1798" s="31" t="s">
        <v>97</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45</v>
      </c>
    </row>
    <row r="3" spans="1:12" x14ac:dyDescent="0.25">
      <c r="A3" s="12" t="s">
        <v>72</v>
      </c>
      <c r="B3" s="19">
        <f ca="1">SUMIFS('Data Power app'!$G:$G,'Data Power app'!L:L,"&gt;"&amp;$I$2,'Data Power app'!F:F,Report!$A3)</f>
        <v>86630</v>
      </c>
      <c r="C3" s="19">
        <f ca="1">SUMIFS('Data Power app'!$G:$G,'Data Power app'!N:N,"&gt;"&amp;$I$2,'Data Power app'!$F:$F,Report!$A3)</f>
        <v>0</v>
      </c>
      <c r="D3" s="19">
        <f ca="1">SUMIFS('Data Power app'!$G:$G,'Data Power app'!V:V,"&gt;"&amp;$I$2,'Data Power app'!$F:$F,Report!$A3)</f>
        <v>0</v>
      </c>
      <c r="E3" s="19">
        <f ca="1">SUMIFS('Data Power app'!$G:$G,'Data Power app'!AA:AA,"&gt;"&amp;$I$2,'Data Power app'!$F:$F,Report!$A3)</f>
        <v>112619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76832</v>
      </c>
      <c r="E4" s="19">
        <f ca="1">SUMIFS('Data Power app'!$G:$G,'Data Power app'!AA:AA,"&gt;"&amp;$I$2,'Data Power app'!$F:$F,Report!$A4)</f>
        <v>46514</v>
      </c>
      <c r="F4" s="20">
        <f ca="1">SUMIFS('Data Power app'!$G:$G,'Data Power app'!AF:AF,"="&amp;$I$2,'Data Power app'!$F:$F,Report!$A4)</f>
        <v>130261</v>
      </c>
    </row>
    <row r="5" spans="1:12" x14ac:dyDescent="0.25">
      <c r="A5" s="21" t="s">
        <v>1089</v>
      </c>
      <c r="B5" s="22">
        <f ca="1">SUM(B3:B4)</f>
        <v>119347</v>
      </c>
      <c r="C5" s="22">
        <f t="shared" ref="C5:F5" ca="1" si="0">SUM(C3:C4)</f>
        <v>60951</v>
      </c>
      <c r="D5" s="22">
        <f t="shared" ca="1" si="0"/>
        <v>76832</v>
      </c>
      <c r="E5" s="22">
        <f t="shared" ca="1" si="0"/>
        <v>159133</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2025-06-13T09:47:54Z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