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5" documentId="8_{050AFC0B-4AB8-4CA8-82E3-C6EC7D3D2882}" xr6:coauthVersionLast="47" xr6:coauthVersionMax="47" xr10:uidLastSave="{71A995BA-D550-4220-BE06-D3F3AC76F96F}"/>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Time'!$A$1:$G$8359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<sst xmlns="http://schemas.openxmlformats.org/spreadsheetml/2006/main" count="120655" uniqueCount="14445">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</sst>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59" tableType="queryTable" totalsRowShown="0">
  <autoFilter ref="A1:G835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c r="Y20" s="4" t="s">
        <v>60</v>
      </c>
      <c r="Z20" s="4">
        <v>45815</v>
      </c>
      <c r="AA20" s="4"/>
      <c r="AB20" s="4" t="s">
        <v>60</v>
      </c>
      <c r="AC20" s="4">
        <v>45817</v>
      </c>
      <c r="AD20" s="4">
        <v>45817</v>
      </c>
      <c r="AE20" s="4">
        <v>45794</v>
      </c>
      <c r="AF20" s="4"/>
      <c r="AG20" s="30" t="s">
        <v>345</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c r="Y25" s="4" t="s">
        <v>60</v>
      </c>
      <c r="Z25" s="4">
        <v>45815</v>
      </c>
      <c r="AA25" s="4"/>
      <c r="AB25" s="4" t="s">
        <v>60</v>
      </c>
      <c r="AC25" s="4">
        <v>45817</v>
      </c>
      <c r="AD25" s="4">
        <v>45817</v>
      </c>
      <c r="AE25" s="4">
        <v>45799</v>
      </c>
      <c r="AF25" s="4"/>
      <c r="AG25" s="30" t="s">
        <v>345</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c r="Y29" s="4" t="s">
        <v>60</v>
      </c>
      <c r="Z29" s="4">
        <v>45815</v>
      </c>
      <c r="AA29" s="4"/>
      <c r="AB29" s="4" t="s">
        <v>60</v>
      </c>
      <c r="AC29" s="4">
        <v>45817</v>
      </c>
      <c r="AD29" s="4">
        <v>45817</v>
      </c>
      <c r="AE29" s="4">
        <v>45800</v>
      </c>
      <c r="AF29" s="4"/>
      <c r="AG29" s="30" t="s">
        <v>345</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c r="Y46" s="4" t="s">
        <v>60</v>
      </c>
      <c r="Z46" s="4">
        <v>45812</v>
      </c>
      <c r="AA46" s="4"/>
      <c r="AB46" s="4" t="s">
        <v>60</v>
      </c>
      <c r="AC46" s="4">
        <v>45813</v>
      </c>
      <c r="AD46" s="4">
        <v>45813</v>
      </c>
      <c r="AE46" s="4">
        <v>45802</v>
      </c>
      <c r="AF46" s="4"/>
      <c r="AG46" s="30" t="s">
        <v>345</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5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53</v>
      </c>
    </row>
    <row r="3" spans="1:12" x14ac:dyDescent="0.25">
      <c r="A3" s="13" t="s">
        <v>72</v>
      </c>
      <c r="B3" s="20">
        <f ca="1">SUMIFS('Data Power app'!$G:$G,'Data Power app'!L:L,"&gt;"&amp;$I$2,'Data Power app'!F:F,Report!$A3)</f>
        <v>148027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69125</v>
      </c>
      <c r="C4" s="20">
        <f ca="1">SUMIFS('Data Power app'!$G:$G,'Data Power app'!N:N,"&gt;"&amp;$I$2,'Data Power app'!F:F,Report!$A4)</f>
        <v>47478</v>
      </c>
      <c r="D4" s="20">
        <f ca="1">SUMIFS('Data Power app'!$G:$G,'Data Power app'!V:V,"&gt;"&amp;$I$2,'Data Power app'!$F:$F,Report!$A4)</f>
        <v>109115</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217152</v>
      </c>
      <c r="C5" s="23">
        <f t="shared" ref="C5:F5" ca="1" si="0">SUM(C3:C4)</f>
        <v>47478</v>
      </c>
      <c r="D5" s="23">
        <f t="shared" ca="1" si="0"/>
        <v>109115</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2025-06-04T13:53:02Z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