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779" documentId="8_{050AFC0B-4AB8-4CA8-82E3-C6EC7D3D2882}" xr6:coauthVersionLast="47" xr6:coauthVersionMax="47" xr10:uidLastSave="{EEBCF658-776D-47D3-A105-AEB77C8F84B4}"/>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Time'!$A$1:$G$8999</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<sst xmlns="http://schemas.openxmlformats.org/spreadsheetml/2006/main" count="286105" uniqueCount="17765">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</sst>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99" tableType="queryTable" totalsRowShown="0">
  <autoFilter ref="A1:G899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117</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45824</v>
      </c>
      <c r="AE155" s="4">
        <v>45819</v>
      </c>
      <c r="AF155" s="4"/>
      <c r="AG155" s="34" t="s">
        <v>138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117</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86</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c r="AB278" s="4" t="s">
        <v>60</v>
      </c>
      <c r="AC278" s="4" t="s">
        <v>60</v>
      </c>
      <c r="AD278" s="4">
        <v>45824</v>
      </c>
      <c r="AE278" s="4">
        <v>45824</v>
      </c>
      <c r="AF278" s="4"/>
      <c r="AG278" s="34" t="s">
        <v>248</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4" t="s">
        <v>138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4" t="s">
        <v>138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45825</v>
      </c>
      <c r="AE628" s="4">
        <v>45827</v>
      </c>
      <c r="AF628" s="4"/>
      <c r="AG628" s="34" t="s">
        <v>138</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45826</v>
      </c>
      <c r="AE680" s="4">
        <v>45827</v>
      </c>
      <c r="AF680" s="4"/>
      <c r="AG680" s="34" t="s">
        <v>138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4" t="s">
        <v>138</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c r="Y707" s="4" t="s">
        <v>60</v>
      </c>
      <c r="Z707" s="4">
        <v>45824</v>
      </c>
      <c r="AA707" s="4"/>
      <c r="AB707" s="4" t="s">
        <v>60</v>
      </c>
      <c r="AC707" s="4">
        <v>45825</v>
      </c>
      <c r="AD707" s="4">
        <v>45826</v>
      </c>
      <c r="AE707" s="4">
        <v>45827</v>
      </c>
      <c r="AF707" s="4"/>
      <c r="AG707" s="34" t="s">
        <v>292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c r="AB713" s="4" t="s">
        <v>60</v>
      </c>
      <c r="AC713" s="4" t="s">
        <v>60</v>
      </c>
      <c r="AD713" s="4">
        <v>45826</v>
      </c>
      <c r="AE713" s="4">
        <v>45827</v>
      </c>
      <c r="AF713" s="4"/>
      <c r="AG713" s="34" t="s">
        <v>248</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c r="AB768" s="4" t="s">
        <v>60</v>
      </c>
      <c r="AC768" s="4" t="s">
        <v>60</v>
      </c>
      <c r="AD768" s="4">
        <v>45826</v>
      </c>
      <c r="AE768" s="4">
        <v>45828</v>
      </c>
      <c r="AF768" s="4"/>
      <c r="AG768" s="34" t="s">
        <v>248</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4" t="s">
        <v>138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45827</v>
      </c>
      <c r="AE926" s="4">
        <v>45828</v>
      </c>
      <c r="AF926" s="4"/>
      <c r="AG926" s="34" t="s">
        <v>138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c r="AG940" s="34" t="s">
        <v>62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c r="AB970" s="4" t="s">
        <v>60</v>
      </c>
      <c r="AC970" s="4">
        <v>45826</v>
      </c>
      <c r="AD970" s="4">
        <v>45827</v>
      </c>
      <c r="AE970" s="4">
        <v>45828</v>
      </c>
      <c r="AF970" s="4"/>
      <c r="AG970" s="34" t="s">
        <v>95</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45826</v>
      </c>
      <c r="AE1042" s="4">
        <v>45829</v>
      </c>
      <c r="AF1042" s="4"/>
      <c r="AG1042" s="34" t="s">
        <v>138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45827</v>
      </c>
      <c r="AE1128" s="4">
        <v>45829</v>
      </c>
      <c r="AF1128" s="4"/>
      <c r="AG1128" s="34" t="s">
        <v>138</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c r="AG1140" s="34" t="s">
        <v>62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c r="Y1196" s="4" t="s">
        <v>60</v>
      </c>
      <c r="Z1196" s="4">
        <v>45827</v>
      </c>
      <c r="AA1196" s="4"/>
      <c r="AB1196" s="4" t="s">
        <v>60</v>
      </c>
      <c r="AC1196" s="4">
        <v>45828</v>
      </c>
      <c r="AD1196" s="4">
        <v>45828</v>
      </c>
      <c r="AE1196" s="4">
        <v>45829</v>
      </c>
      <c r="AF1196" s="4"/>
      <c r="AG1196" s="34" t="s">
        <v>292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c r="AB1286" s="4" t="s">
        <v>60</v>
      </c>
      <c r="AC1286" s="4" t="s">
        <v>60</v>
      </c>
      <c r="AD1286" s="4">
        <v>45828</v>
      </c>
      <c r="AE1286" s="4">
        <v>45829</v>
      </c>
      <c r="AF1286" s="4"/>
      <c r="AG1286" s="34" t="s">
        <v>248</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c r="AB1288" s="4" t="s">
        <v>60</v>
      </c>
      <c r="AC1288" s="4" t="s">
        <v>60</v>
      </c>
      <c r="AD1288" s="4">
        <v>45828</v>
      </c>
      <c r="AE1288" s="4">
        <v>45829</v>
      </c>
      <c r="AF1288" s="4"/>
      <c r="AG1288" s="34" t="s">
        <v>248</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c r="AB1290" s="4" t="s">
        <v>60</v>
      </c>
      <c r="AC1290" s="4" t="s">
        <v>60</v>
      </c>
      <c r="AD1290" s="4">
        <v>45828</v>
      </c>
      <c r="AE1290" s="4">
        <v>45829</v>
      </c>
      <c r="AF1290" s="4"/>
      <c r="AG1290" s="34" t="s">
        <v>248</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4" t="s">
        <v>138</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4" t="s">
        <v>138</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117</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c r="Y1437" s="4" t="s">
        <v>60</v>
      </c>
      <c r="Z1437" s="4">
        <v>45826</v>
      </c>
      <c r="AA1437" s="4"/>
      <c r="AB1437" s="4" t="s">
        <v>60</v>
      </c>
      <c r="AC1437" s="4">
        <v>45827</v>
      </c>
      <c r="AD1437" s="4">
        <v>45828</v>
      </c>
      <c r="AE1437" s="4">
        <v>45830</v>
      </c>
      <c r="AF1437" s="4"/>
      <c r="AG1437" s="34" t="s">
        <v>292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c r="W1465" s="4">
        <v>45827</v>
      </c>
      <c r="X1465" s="4"/>
      <c r="Y1465" s="4" t="s">
        <v>60</v>
      </c>
      <c r="Z1465" s="4">
        <v>45827</v>
      </c>
      <c r="AA1465" s="4"/>
      <c r="AB1465" s="4" t="s">
        <v>60</v>
      </c>
      <c r="AC1465" s="4">
        <v>45828</v>
      </c>
      <c r="AD1465" s="4">
        <v>45828</v>
      </c>
      <c r="AE1465" s="4">
        <v>45831</v>
      </c>
      <c r="AF1465" s="4"/>
      <c r="AG1465" s="34" t="s">
        <v>225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c r="AG1486" s="34" t="s">
        <v>62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117</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c r="W1534" s="4">
        <v>45826</v>
      </c>
      <c r="X1534" s="4"/>
      <c r="Y1534" s="4" t="s">
        <v>60</v>
      </c>
      <c r="Z1534" s="4">
        <v>45826</v>
      </c>
      <c r="AA1534" s="4"/>
      <c r="AB1534" s="4" t="s">
        <v>60</v>
      </c>
      <c r="AC1534" s="4">
        <v>45827</v>
      </c>
      <c r="AD1534" s="4">
        <v>45829</v>
      </c>
      <c r="AE1534" s="4">
        <v>45831</v>
      </c>
      <c r="AF1534" s="4"/>
      <c r="AG1534" s="34" t="s">
        <v>225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c r="W1535" s="4">
        <v>45826</v>
      </c>
      <c r="X1535" s="4"/>
      <c r="Y1535" s="4" t="s">
        <v>60</v>
      </c>
      <c r="Z1535" s="4">
        <v>45826</v>
      </c>
      <c r="AA1535" s="4"/>
      <c r="AB1535" s="4" t="s">
        <v>60</v>
      </c>
      <c r="AC1535" s="4">
        <v>45827</v>
      </c>
      <c r="AD1535" s="4">
        <v>45829</v>
      </c>
      <c r="AE1535" s="4">
        <v>45831</v>
      </c>
      <c r="AF1535" s="4"/>
      <c r="AG1535" s="34" t="s">
        <v>225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c r="AB1536" s="4" t="s">
        <v>60</v>
      </c>
      <c r="AC1536" s="4">
        <v>45827</v>
      </c>
      <c r="AD1536" s="4">
        <v>45829</v>
      </c>
      <c r="AE1536" s="4">
        <v>45831</v>
      </c>
      <c r="AF1536" s="4"/>
      <c r="AG1536" s="34" t="s">
        <v>95</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45829</v>
      </c>
      <c r="AE1555" s="4">
        <v>45831</v>
      </c>
      <c r="AF1555" s="4"/>
      <c r="AG1555" s="34" t="s">
        <v>138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138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c r="AG1597" s="34" t="s">
        <v>62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138</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138</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c r="AB1839" s="4" t="s">
        <v>60</v>
      </c>
      <c r="AC1839" s="4">
        <v>45828</v>
      </c>
      <c r="AD1839" s="4">
        <v>45829</v>
      </c>
      <c r="AE1839" s="4">
        <v>45831</v>
      </c>
      <c r="AF1839" s="4"/>
      <c r="AG1839" s="34" t="s">
        <v>95</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117</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117</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c r="W1908" s="4">
        <v>45827</v>
      </c>
      <c r="X1908" s="4"/>
      <c r="Y1908" s="4" t="s">
        <v>60</v>
      </c>
      <c r="Z1908" s="4">
        <v>45827</v>
      </c>
      <c r="AA1908" s="4"/>
      <c r="AB1908" s="4" t="s">
        <v>60</v>
      </c>
      <c r="AC1908" s="4">
        <v>45828</v>
      </c>
      <c r="AD1908" s="4">
        <v>45829</v>
      </c>
      <c r="AE1908" s="4">
        <v>45832</v>
      </c>
      <c r="AF1908" s="4"/>
      <c r="AG1908" s="34" t="s">
        <v>225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c r="Y1929" s="4" t="s">
        <v>60</v>
      </c>
      <c r="Z1929" s="4">
        <v>45827</v>
      </c>
      <c r="AA1929" s="4"/>
      <c r="AB1929" s="4" t="s">
        <v>60</v>
      </c>
      <c r="AC1929" s="4">
        <v>45828</v>
      </c>
      <c r="AD1929" s="4">
        <v>45829</v>
      </c>
      <c r="AE1929" s="4">
        <v>45832</v>
      </c>
      <c r="AF1929" s="4"/>
      <c r="AG1929" s="34" t="s">
        <v>292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c r="Y1930" s="4" t="s">
        <v>60</v>
      </c>
      <c r="Z1930" s="4">
        <v>45827</v>
      </c>
      <c r="AA1930" s="4"/>
      <c r="AB1930" s="4" t="s">
        <v>60</v>
      </c>
      <c r="AC1930" s="4">
        <v>45828</v>
      </c>
      <c r="AD1930" s="4">
        <v>45829</v>
      </c>
      <c r="AE1930" s="4">
        <v>45832</v>
      </c>
      <c r="AF1930" s="4"/>
      <c r="AG1930" s="34" t="s">
        <v>292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c r="AG1939" s="34" t="s">
        <v>62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117</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117</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c r="AG2026" s="34" t="s">
        <v>62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117</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117</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117</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117</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117</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117</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c r="W2456" s="4">
        <v>45831</v>
      </c>
      <c r="X2456" s="4"/>
      <c r="Y2456" s="4" t="s">
        <v>60</v>
      </c>
      <c r="Z2456" s="4">
        <v>45832</v>
      </c>
      <c r="AA2456" s="4"/>
      <c r="AB2456" s="4" t="s">
        <v>60</v>
      </c>
      <c r="AC2456" s="4">
        <v>45833</v>
      </c>
      <c r="AD2456" s="4">
        <v>45834</v>
      </c>
      <c r="AE2456" s="4">
        <v>45835</v>
      </c>
      <c r="AF2456" s="4"/>
      <c r="AG2456" s="34" t="s">
        <v>225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86</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86</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86</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86</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c r="M2612" s="4">
        <v>45828</v>
      </c>
      <c r="N2612" s="4"/>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117</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c r="M2613" s="4">
        <v>45828</v>
      </c>
      <c r="N2613" s="4"/>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117</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86</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86</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86</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86</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86</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86</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86</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86</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86</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86</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117</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117</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117</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117</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c r="M2886" s="4">
        <v>45838</v>
      </c>
      <c r="N2886" s="4"/>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117</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117</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117</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86</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9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59</v>
      </c>
    </row>
    <row r="3" spans="1:12" x14ac:dyDescent="0.25">
      <c r="A3" s="12" t="s">
        <v>72</v>
      </c>
      <c r="B3" s="19">
        <f ca="1">SUMIFS('Data Power app'!$G:$G,'Data Power app'!L:L,"&gt;"&amp;$I$2,'Data Power app'!F:F,Report!$A3)</f>
        <v>64247</v>
      </c>
      <c r="C3" s="19">
        <f ca="1">SUMIFS('Data Power app'!$G:$G,'Data Power app'!N:N,"&gt;"&amp;$I$2,'Data Power app'!$F:$F,Report!$A3)</f>
        <v>0</v>
      </c>
      <c r="D3" s="19">
        <f ca="1">SUMIFS('Data Power app'!$G:$G,'Data Power app'!V:V,"&gt;"&amp;$I$2,'Data Power app'!$F:$F,Report!$A3)</f>
        <v>0</v>
      </c>
      <c r="E3" s="19">
        <f ca="1">SUMIFS('Data Power app'!$G:$G,'Data Power app'!AA:AA,"&gt;"&amp;$I$2,'Data Power app'!$F:$F,Report!$A3)</f>
        <v>61080</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52121</v>
      </c>
      <c r="C4" s="19">
        <f ca="1">SUMIFS('Data Power app'!$G:$G,'Data Power app'!N:N,"&gt;"&amp;$I$2,'Data Power app'!F:F,Report!$A4)</f>
        <v>71329</v>
      </c>
      <c r="D4" s="19">
        <f ca="1">SUMIFS('Data Power app'!$G:$G,'Data Power app'!V:V,"&gt;"&amp;$I$2,'Data Power app'!$F:$F,Report!$A4)</f>
        <v>52012</v>
      </c>
      <c r="E4" s="19">
        <f ca="1">SUMIFS('Data Power app'!$G:$G,'Data Power app'!AA:AA,"&gt;"&amp;$I$2,'Data Power app'!$F:$F,Report!$A4)</f>
        <v>57744</v>
      </c>
      <c r="F4" s="20">
        <f ca="1">SUMIFS('Data Power app'!$G:$G,'Data Power app'!AF:AF,"="&amp;$I$2,'Data Power app'!$F:$F,Report!$A4)</f>
        <v>173904</v>
      </c>
    </row>
    <row r="5" spans="1:12" x14ac:dyDescent="0.25">
      <c r="A5" s="21" t="s">
        <v>1022</v>
      </c>
      <c r="B5" s="22">
        <f ca="1">SUM(B3:B4)</f>
        <v>116368</v>
      </c>
      <c r="C5" s="22">
        <f t="shared" ref="C5:F5" ca="1" si="0">SUM(C3:C4)</f>
        <v>71329</v>
      </c>
      <c r="D5" s="22">
        <f t="shared" ca="1" si="0"/>
        <v>52012</v>
      </c>
      <c r="E5" s="22">
        <f t="shared" ca="1" si="0"/>
        <v>118824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2025-06-18T10:03:43Z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