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52" documentId="8_{050AFC0B-4AB8-4CA8-82E3-C6EC7D3D2882}" xr6:coauthVersionLast="47" xr6:coauthVersionMax="47" xr10:uidLastSave="{224D9FA4-DD15-47B7-AAEF-A4393FAB3BA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Time'!$A$1:$G$7916</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<sst xmlns="http://schemas.openxmlformats.org/spreadsheetml/2006/main" count="122959" uniqueCount="15261">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</sst>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16" tableType="queryTable" totalsRowShown="0">
  <autoFilter ref="A1:G79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29" t="s">
        <v>312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c r="AB391" s="4" t="s">
        <v>60</v>
      </c>
      <c r="AC391" s="4" t="s">
        <v>60</v>
      </c>
      <c r="AD391" s="4">
        <v>45818</v>
      </c>
      <c r="AE391" s="4">
        <v>45820</v>
      </c>
      <c r="AF391" s="4"/>
      <c r="AG391" s="29" t="s">
        <v>265</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29" t="s">
        <v>151</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c r="Y435" s="4" t="s">
        <v>60</v>
      </c>
      <c r="Z435" s="4" t="s">
        <v>60</v>
      </c>
      <c r="AA435" s="4"/>
      <c r="AB435" s="4" t="s">
        <v>60</v>
      </c>
      <c r="AC435" s="4">
        <v>45817</v>
      </c>
      <c r="AD435" s="4">
        <v>45819</v>
      </c>
      <c r="AE435" s="4">
        <v>45820</v>
      </c>
      <c r="AF435" s="4"/>
      <c r="AG435" s="29" t="s">
        <v>151</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29" t="s">
        <v>312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29" t="s">
        <v>312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c r="AB721" s="4" t="s">
        <v>60</v>
      </c>
      <c r="AC721" s="4" t="s">
        <v>60</v>
      </c>
      <c r="AD721" s="4">
        <v>45820</v>
      </c>
      <c r="AE721" s="4">
        <v>45821</v>
      </c>
      <c r="AF721" s="4"/>
      <c r="AG721" s="29" t="s">
        <v>265</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29" t="s">
        <v>151</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45821</v>
      </c>
      <c r="AE914" s="4">
        <v>45822</v>
      </c>
      <c r="AF914" s="4"/>
      <c r="AG914" s="29" t="s">
        <v>151</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29" t="s">
        <v>151</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29" t="s">
        <v>265</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29" t="s">
        <v>312</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1969</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1969</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29" t="s">
        <v>97</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1969</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151</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29" t="s">
        <v>151</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29" t="s">
        <v>151</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45822</v>
      </c>
      <c r="AE1191" s="4">
        <v>45824</v>
      </c>
      <c r="AF1191" s="4"/>
      <c r="AG1191" s="29" t="s">
        <v>151</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88</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29" t="s">
        <v>97</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29" t="s">
        <v>97</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1969</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c r="AB1393" s="4" t="s">
        <v>60</v>
      </c>
      <c r="AC1393" s="4">
        <v>45824</v>
      </c>
      <c r="AD1393" s="4">
        <v>45824</v>
      </c>
      <c r="AE1393" s="4">
        <v>45826</v>
      </c>
      <c r="AF1393" s="4"/>
      <c r="AG1393" s="29" t="s">
        <v>97</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29" t="s">
        <v>312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29" t="s">
        <v>97</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29" t="s">
        <v>97</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29" t="s">
        <v>97</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88</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29" t="s">
        <v>97</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29" t="s">
        <v>97</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29" t="s">
        <v>97</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29" t="s">
        <v>97</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29" t="s">
        <v>97</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29" t="s">
        <v>97</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29" t="s">
        <v>312</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c r="W1738" s="4">
        <v>45822</v>
      </c>
      <c r="X1738" s="4"/>
      <c r="Y1738" s="4" t="s">
        <v>60</v>
      </c>
      <c r="Z1738" s="4">
        <v>45824</v>
      </c>
      <c r="AA1738" s="4"/>
      <c r="AB1738" s="4" t="s">
        <v>60</v>
      </c>
      <c r="AC1738" s="4">
        <v>45825</v>
      </c>
      <c r="AD1738" s="4">
        <v>45826</v>
      </c>
      <c r="AE1738" s="4">
        <v>45828</v>
      </c>
      <c r="AF1738" s="4"/>
      <c r="AG1738" s="29" t="s">
        <v>242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c r="W1742" s="4">
        <v>45822</v>
      </c>
      <c r="X1742" s="4"/>
      <c r="Y1742" s="4" t="s">
        <v>60</v>
      </c>
      <c r="Z1742" s="4">
        <v>45824</v>
      </c>
      <c r="AA1742" s="4"/>
      <c r="AB1742" s="4" t="s">
        <v>60</v>
      </c>
      <c r="AC1742" s="4">
        <v>45825</v>
      </c>
      <c r="AD1742" s="4">
        <v>45826</v>
      </c>
      <c r="AE1742" s="4">
        <v>45828</v>
      </c>
      <c r="AF1742" s="4"/>
      <c r="AG1742" s="29" t="s">
        <v>242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119</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119</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t="s">
        <v>60</v>
      </c>
      <c r="K1807" s="4">
        <v>45820</v>
      </c>
      <c r="L1807" s="4"/>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119</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119</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c r="W1817" s="4">
        <v>45822</v>
      </c>
      <c r="X1817" s="4"/>
      <c r="Y1817" s="4" t="s">
        <v>60</v>
      </c>
      <c r="Z1817" s="4">
        <v>45824</v>
      </c>
      <c r="AA1817" s="4"/>
      <c r="AB1817" s="4" t="s">
        <v>60</v>
      </c>
      <c r="AC1817" s="4">
        <v>45825</v>
      </c>
      <c r="AD1817" s="4">
        <v>45827</v>
      </c>
      <c r="AE1817" s="4">
        <v>45828</v>
      </c>
      <c r="AF1817" s="4"/>
      <c r="AG1817" s="29" t="s">
        <v>242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c r="W1818" s="4">
        <v>45822</v>
      </c>
      <c r="X1818" s="4"/>
      <c r="Y1818" s="4" t="s">
        <v>60</v>
      </c>
      <c r="Z1818" s="4">
        <v>45824</v>
      </c>
      <c r="AA1818" s="4"/>
      <c r="AB1818" s="4" t="s">
        <v>60</v>
      </c>
      <c r="AC1818" s="4">
        <v>45825</v>
      </c>
      <c r="AD1818" s="4">
        <v>45827</v>
      </c>
      <c r="AE1818" s="4">
        <v>45828</v>
      </c>
      <c r="AF1818" s="4"/>
      <c r="AG1818" s="29" t="s">
        <v>242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c r="W1841" s="4">
        <v>45825</v>
      </c>
      <c r="X1841" s="4"/>
      <c r="Y1841" s="4" t="s">
        <v>60</v>
      </c>
      <c r="Z1841" s="4">
        <v>45825</v>
      </c>
      <c r="AA1841" s="4"/>
      <c r="AB1841" s="4" t="s">
        <v>60</v>
      </c>
      <c r="AC1841" s="4">
        <v>45826</v>
      </c>
      <c r="AD1841" s="4">
        <v>45827</v>
      </c>
      <c r="AE1841" s="4">
        <v>45828</v>
      </c>
      <c r="AF1841" s="4"/>
      <c r="AG1841" s="29" t="s">
        <v>242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c r="Y1847" s="4" t="s">
        <v>60</v>
      </c>
      <c r="Z1847" s="4">
        <v>45824</v>
      </c>
      <c r="AA1847" s="4"/>
      <c r="AB1847" s="4" t="s">
        <v>60</v>
      </c>
      <c r="AC1847" s="4">
        <v>45825</v>
      </c>
      <c r="AD1847" s="4">
        <v>45827</v>
      </c>
      <c r="AE1847" s="4">
        <v>45828</v>
      </c>
      <c r="AF1847" s="4"/>
      <c r="AG1847" s="29" t="s">
        <v>312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88</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t="s">
        <v>60</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t="s">
        <v>60</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t="s">
        <v>60</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t="s">
        <v>60</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t="s">
        <v>60</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t="s">
        <v>60</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t="s">
        <v>60</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t="s">
        <v>60</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t="s">
        <v>60</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t="s">
        <v>60</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t="s">
        <v>60</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t="s">
        <v>60</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88</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88</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88</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t="s">
        <v>60</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88</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88</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t="s">
        <v>60</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t="s">
        <v>60</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t="s">
        <v>60</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t="s">
        <v>60</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t="s">
        <v>60</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t="s">
        <v>60</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t="s">
        <v>60</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t="s">
        <v>60</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t="s">
        <v>60</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t="s">
        <v>60</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t="s">
        <v>60</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88</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88</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88</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t="s">
        <v>60</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t="s">
        <v>60</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t="s">
        <v>60</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t="s">
        <v>60</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t="s">
        <v>60</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t="s">
        <v>60</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t="s">
        <v>60</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t="s">
        <v>60</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t="s">
        <v>60</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t="s">
        <v>60</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t="s">
        <v>60</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t="s">
        <v>60</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t="s">
        <v>60</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t="s">
        <v>60</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c r="W2087" s="4">
        <v>45825</v>
      </c>
      <c r="X2087" s="4"/>
      <c r="Y2087" s="4" t="s">
        <v>60</v>
      </c>
      <c r="Z2087" s="4">
        <v>45827</v>
      </c>
      <c r="AA2087" s="4"/>
      <c r="AB2087" s="4" t="s">
        <v>60</v>
      </c>
      <c r="AC2087" s="4">
        <v>45828</v>
      </c>
      <c r="AD2087" s="4">
        <v>45829</v>
      </c>
      <c r="AE2087" s="4">
        <v>45831</v>
      </c>
      <c r="AF2087" s="4"/>
      <c r="AG2087" s="29" t="s">
        <v>242</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t="s">
        <v>60</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t="s">
        <v>60</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t="s">
        <v>60</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t="s">
        <v>60</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t="s">
        <v>60</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t="s">
        <v>60</v>
      </c>
      <c r="K2098" s="4">
        <v>45825</v>
      </c>
      <c r="L2098" s="4">
        <v>45818.794409722221</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29" t="s">
        <v>1969</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t="s">
        <v>60</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1969</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t="s">
        <v>60</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t="s">
        <v>60</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t="s">
        <v>60</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t="s">
        <v>60</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t="s">
        <v>60</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t="s">
        <v>60</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t="s">
        <v>60</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t="s">
        <v>60</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88</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t="s">
        <v>60</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t="s">
        <v>60</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t="s">
        <v>60</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t="s">
        <v>60</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t="s">
        <v>60</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t="s">
        <v>60</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t="s">
        <v>60</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t="s">
        <v>60</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t="s">
        <v>60</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t="s">
        <v>60</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t="s">
        <v>60</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t="s">
        <v>60</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t="s">
        <v>60</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t="s">
        <v>60</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t="s">
        <v>60</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t="s">
        <v>60</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t="s">
        <v>60</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t="s">
        <v>60</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t="s">
        <v>60</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t="s">
        <v>60</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t="s">
        <v>60</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t="s">
        <v>60</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t="s">
        <v>60</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t="s">
        <v>60</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t="s">
        <v>60</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t="s">
        <v>60</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t="s">
        <v>60</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t="s">
        <v>60</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t="s">
        <v>60</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t="s">
        <v>60</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t="s">
        <v>60</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t="s">
        <v>60</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t="s">
        <v>60</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t="s">
        <v>60</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t="s">
        <v>60</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t="s">
        <v>60</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t="s">
        <v>60</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t="s">
        <v>60</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t="s">
        <v>60</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119</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119</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119</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4200</v>
      </c>
      <c r="B2378" s="29" t="s">
        <v>14664</v>
      </c>
      <c r="C2378" s="29" t="s">
        <v>14665</v>
      </c>
      <c r="D2378" s="29" t="s">
        <v>95</v>
      </c>
      <c r="E2378" s="29" t="s">
        <v>298</v>
      </c>
      <c r="F2378" s="29" t="s">
        <v>59</v>
      </c>
      <c r="G2378" s="29">
        <v>1800</v>
      </c>
      <c r="H2378" s="4">
        <v>45822</v>
      </c>
      <c r="I2378" s="4">
        <v>45819</v>
      </c>
      <c r="J2378" s="4" t="s">
        <v>60</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t="s">
        <v>60</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t="s">
        <v>60</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t="s">
        <v>60</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119</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t="s">
        <v>60</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1969</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t="s">
        <v>60</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t="s">
        <v>60</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c r="AB2418" s="4" t="s">
        <v>60</v>
      </c>
      <c r="AC2418" s="4" t="s">
        <v>60</v>
      </c>
      <c r="AD2418" s="4">
        <v>45866</v>
      </c>
      <c r="AE2418" s="4">
        <v>45868</v>
      </c>
      <c r="AF2418" s="4"/>
      <c r="AG2418" s="29" t="s">
        <v>265</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t="s">
        <v>60</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t="s">
        <v>60</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t="s">
        <v>60</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88</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t="s">
        <v>60</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1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45137</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84458</v>
      </c>
      <c r="C4" s="19">
        <f ca="1">SUMIFS('Data Power app'!$G:$G,'Data Power app'!N:N,"&gt;"&amp;$I$2,'Data Power app'!F:F,Report!$A4)</f>
        <v>83656</v>
      </c>
      <c r="D4" s="19">
        <f ca="1">SUMIFS('Data Power app'!$G:$G,'Data Power app'!V:V,"&gt;"&amp;$I$2,'Data Power app'!$F:$F,Report!$A4)</f>
        <v>84460</v>
      </c>
      <c r="E4" s="19">
        <f ca="1">SUMIFS('Data Power app'!$G:$G,'Data Power app'!AA:AA,"&gt;"&amp;$I$2,'Data Power app'!$F:$F,Report!$A4)</f>
        <v>22499</v>
      </c>
      <c r="F4" s="20">
        <f ca="1">SUMIFS('Data Power app'!$G:$G,'Data Power app'!AF:AF,"="&amp;$I$2,'Data Power app'!$F:$F,Report!$A4)</f>
        <v>122169</v>
      </c>
    </row>
    <row r="5" spans="1:12" x14ac:dyDescent="0.25">
      <c r="A5" s="21" t="s">
        <v>1230</v>
      </c>
      <c r="B5" s="22">
        <f ca="1">SUM(B3:B4)</f>
        <v>128445</v>
      </c>
      <c r="C5" s="22">
        <f t="shared" ref="C5:F5" ca="1" si="0">SUM(C3:C4)</f>
        <v>83656</v>
      </c>
      <c r="D5" s="22">
        <f t="shared" ca="1" si="0"/>
        <v>84460</v>
      </c>
      <c r="E5" s="22">
        <f t="shared" ca="1" si="0"/>
        <v>67636</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2025-06-11T09:07:57Z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