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740" documentId="8_{050AFC0B-4AB8-4CA8-82E3-C6EC7D3D2882}" xr6:coauthVersionLast="47" xr6:coauthVersionMax="47" xr10:uidLastSave="{18E74D14-2D66-4AA1-B855-B346C13CE009}"/>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Time'!$A$1:$G$9339</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<sst xmlns="http://schemas.openxmlformats.org/spreadsheetml/2006/main" count="140510" uniqueCount="17368">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</sst>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39" tableType="queryTable" totalsRowShown="0">
  <autoFilter ref="A1:G933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opLeftCell="BC1" zoomScale="85" zoomScaleNormal="85" workbookViewId="0">
      <pane ySplit="1" topLeftCell="A1174" activePane="bottomLeft" state="frozen"/>
      <selection activeCell="O1" sqref="O1"/>
      <selection pane="bottomLeft" activeCell="BE1194" sqref="BE119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v>45820</v>
      </c>
      <c r="AC98" s="4">
        <v>45806</v>
      </c>
      <c r="AD98" s="4">
        <v>45817</v>
      </c>
      <c r="AE98" s="4">
        <v>45813</v>
      </c>
      <c r="AF98" s="4"/>
      <c r="AG98" s="31" t="s">
        <v>1107</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v>45820</v>
      </c>
      <c r="AC225" s="4">
        <v>45817</v>
      </c>
      <c r="AD225" s="4">
        <v>45817</v>
      </c>
      <c r="AE225" s="4">
        <v>45817</v>
      </c>
      <c r="AF225" s="4"/>
      <c r="AG225" s="31" t="s">
        <v>1107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v>45820</v>
      </c>
      <c r="AC538" s="4">
        <v>45818</v>
      </c>
      <c r="AD538" s="4">
        <v>45819</v>
      </c>
      <c r="AE538" s="4">
        <v>45821</v>
      </c>
      <c r="AF538" s="4"/>
      <c r="AG538" s="31" t="s">
        <v>1107</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v>45820</v>
      </c>
      <c r="AC662" s="4" t="s">
        <v>60</v>
      </c>
      <c r="AD662" s="4">
        <v>45820</v>
      </c>
      <c r="AE662" s="4">
        <v>45821</v>
      </c>
      <c r="AF662" s="4"/>
      <c r="AG662" s="31" t="s">
        <v>1107</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v>45820</v>
      </c>
      <c r="AC698" s="4">
        <v>45819</v>
      </c>
      <c r="AD698" s="4">
        <v>45820</v>
      </c>
      <c r="AE698" s="4">
        <v>45821</v>
      </c>
      <c r="AF698" s="4"/>
      <c r="AG698" s="31" t="s">
        <v>1107</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v>45820</v>
      </c>
      <c r="AC763" s="4">
        <v>45819</v>
      </c>
      <c r="AD763" s="4">
        <v>45820</v>
      </c>
      <c r="AE763" s="4">
        <v>45822</v>
      </c>
      <c r="AF763" s="4"/>
      <c r="AG763" s="31" t="s">
        <v>1107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v>45820</v>
      </c>
      <c r="AC816" s="4" t="s">
        <v>60</v>
      </c>
      <c r="AD816" s="4">
        <v>45820</v>
      </c>
      <c r="AE816" s="4">
        <v>45822</v>
      </c>
      <c r="AF816" s="4"/>
      <c r="AG816" s="31" t="s">
        <v>1107</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v>45820</v>
      </c>
      <c r="AC819" s="4" t="s">
        <v>60</v>
      </c>
      <c r="AD819" s="4">
        <v>45820</v>
      </c>
      <c r="AE819" s="4">
        <v>45822</v>
      </c>
      <c r="AF819" s="4"/>
      <c r="AG819" s="31" t="s">
        <v>1107</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v>45820</v>
      </c>
      <c r="AC974" s="4" t="s">
        <v>60</v>
      </c>
      <c r="AD974" s="4">
        <v>45821</v>
      </c>
      <c r="AE974" s="4">
        <v>45822</v>
      </c>
      <c r="AF974" s="4"/>
      <c r="AG974" s="31" t="s">
        <v>1107</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v>45820</v>
      </c>
      <c r="AC1308" s="4" t="s">
        <v>60</v>
      </c>
      <c r="AD1308" s="4">
        <v>45824</v>
      </c>
      <c r="AE1308" s="4">
        <v>45825</v>
      </c>
      <c r="AF1308" s="4"/>
      <c r="AG1308" s="31" t="s">
        <v>1107</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v>45820</v>
      </c>
      <c r="AC1309" s="4" t="s">
        <v>60</v>
      </c>
      <c r="AD1309" s="4">
        <v>45824</v>
      </c>
      <c r="AE1309" s="4">
        <v>45825</v>
      </c>
      <c r="AF1309" s="4"/>
      <c r="AG1309" s="31" t="s">
        <v>1107</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v>45820</v>
      </c>
      <c r="AC1327" s="4" t="s">
        <v>60</v>
      </c>
      <c r="AD1327" s="4">
        <v>45824</v>
      </c>
      <c r="AE1327" s="4">
        <v>45825</v>
      </c>
      <c r="AF1327" s="4"/>
      <c r="AG1327" s="31" t="s">
        <v>1107</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88</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c r="W2191" s="4">
        <v>45826</v>
      </c>
      <c r="X2191" s="4"/>
      <c r="Y2191" s="4" t="s">
        <v>60</v>
      </c>
      <c r="Z2191" s="4">
        <v>45827</v>
      </c>
      <c r="AA2191" s="4"/>
      <c r="AB2191" s="4" t="s">
        <v>60</v>
      </c>
      <c r="AC2191" s="4">
        <v>45828</v>
      </c>
      <c r="AD2191" s="4">
        <v>45829</v>
      </c>
      <c r="AE2191" s="4">
        <v>45831</v>
      </c>
      <c r="AF2191" s="4"/>
      <c r="AG2191" s="31" t="s">
        <v>242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c r="W2200" s="4">
        <v>45826</v>
      </c>
      <c r="X2200" s="4"/>
      <c r="Y2200" s="4" t="s">
        <v>60</v>
      </c>
      <c r="Z2200" s="4">
        <v>45827</v>
      </c>
      <c r="AA2200" s="4"/>
      <c r="AB2200" s="4" t="s">
        <v>60</v>
      </c>
      <c r="AC2200" s="4">
        <v>45828</v>
      </c>
      <c r="AD2200" s="4">
        <v>45829</v>
      </c>
      <c r="AE2200" s="4">
        <v>45831</v>
      </c>
      <c r="AF2200" s="4"/>
      <c r="AG2200" s="31" t="s">
        <v>242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88</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c r="W2261" s="4">
        <v>45825</v>
      </c>
      <c r="X2261" s="4"/>
      <c r="Y2261" s="4" t="s">
        <v>60</v>
      </c>
      <c r="Z2261" s="4">
        <v>45827</v>
      </c>
      <c r="AA2261" s="4"/>
      <c r="AB2261" s="4" t="s">
        <v>60</v>
      </c>
      <c r="AC2261" s="4">
        <v>45828</v>
      </c>
      <c r="AD2261" s="4">
        <v>45829</v>
      </c>
      <c r="AE2261" s="4">
        <v>45831</v>
      </c>
      <c r="AF2261" s="4"/>
      <c r="AG2261" s="31" t="s">
        <v>242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c r="W2262" s="4">
        <v>45825</v>
      </c>
      <c r="X2262" s="4"/>
      <c r="Y2262" s="4" t="s">
        <v>60</v>
      </c>
      <c r="Z2262" s="4">
        <v>45827</v>
      </c>
      <c r="AA2262" s="4"/>
      <c r="AB2262" s="4" t="s">
        <v>60</v>
      </c>
      <c r="AC2262" s="4">
        <v>45828</v>
      </c>
      <c r="AD2262" s="4">
        <v>45829</v>
      </c>
      <c r="AE2262" s="4">
        <v>45831</v>
      </c>
      <c r="AF2262" s="4"/>
      <c r="AG2262" s="31" t="s">
        <v>242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c r="W2265" s="4">
        <v>45825</v>
      </c>
      <c r="X2265" s="4"/>
      <c r="Y2265" s="4" t="s">
        <v>60</v>
      </c>
      <c r="Z2265" s="4">
        <v>45827</v>
      </c>
      <c r="AA2265" s="4"/>
      <c r="AB2265" s="4" t="s">
        <v>60</v>
      </c>
      <c r="AC2265" s="4">
        <v>45828</v>
      </c>
      <c r="AD2265" s="4">
        <v>45829</v>
      </c>
      <c r="AE2265" s="4">
        <v>45831</v>
      </c>
      <c r="AF2265" s="4"/>
      <c r="AG2265" s="31" t="s">
        <v>242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88</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88</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88</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88</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C1" workbookViewId="0">
      <pane ySplit="1" topLeftCell="A2" activePane="bottomLeft" state="frozen"/>
      <selection activeCell="B1" sqref="B1"/>
      <selection pane="bottomLeft" activeCell="H11" sqref="H10:H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39"/>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33</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88543</v>
      </c>
      <c r="D4" s="19">
        <f ca="1">SUMIFS('Data Power app'!$G:$G,'Data Power app'!V:V,"&gt;"&amp;$I$2,'Data Power app'!$F:$F,Report!$A4)</f>
        <v>95247</v>
      </c>
      <c r="E4" s="19">
        <f ca="1">SUMIFS('Data Power app'!$G:$G,'Data Power app'!AA:AA,"&gt;"&amp;$I$2,'Data Power app'!$F:$F,Report!$A4)</f>
        <v>50349</v>
      </c>
      <c r="F4" s="20">
        <f ca="1">SUMIFS('Data Power app'!$G:$G,'Data Power app'!AF:AF,"="&amp;$I$2,'Data Power app'!$F:$F,Report!$A4)</f>
        <v>145931</v>
      </c>
    </row>
    <row r="5" spans="1:12" x14ac:dyDescent="0.25">
      <c r="A5" s="21" t="s">
        <v>1230</v>
      </c>
      <c r="B5" s="22">
        <f ca="1">SUM(B3:B4)</f>
        <v>146293</v>
      </c>
      <c r="C5" s="22">
        <f t="shared" ref="C5:F5" ca="1" si="0">SUM(C3:C4)</f>
        <v>88543</v>
      </c>
      <c r="D5" s="22">
        <f t="shared" ca="1" si="0"/>
        <v>95247</v>
      </c>
      <c r="E5" s="22">
        <f t="shared" ca="1" si="0"/>
        <v>178887</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2025-06-12T10:36:34Z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