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88" documentId="8_{050AFC0B-4AB8-4CA8-82E3-C6EC7D3D2882}" xr6:coauthVersionLast="47" xr6:coauthVersionMax="47" xr10:uidLastSave="{3E4A6BA3-D4EF-4696-A052-885191F9EE61}"/>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Time'!$A$1:$G$9083</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<sst xmlns="http://schemas.openxmlformats.org/spreadsheetml/2006/main" count="286570" uniqueCount="17849">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</sst>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83" tableType="queryTable" totalsRowShown="0">
  <autoFilter ref="A1:G908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c r="AB20" s="4" t="s">
        <v>60</v>
      </c>
      <c r="AC20" s="4" t="s">
        <v>60</v>
      </c>
      <c r="AD20" s="4">
        <v>45824</v>
      </c>
      <c r="AE20" s="4">
        <v>45812</v>
      </c>
      <c r="AF20" s="4"/>
      <c r="AG20" s="34" t="s">
        <v>248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c r="AB21" s="4" t="s">
        <v>60</v>
      </c>
      <c r="AC21" s="4" t="s">
        <v>60</v>
      </c>
      <c r="AD21" s="4">
        <v>45824</v>
      </c>
      <c r="AE21" s="4">
        <v>45812</v>
      </c>
      <c r="AF21" s="4"/>
      <c r="AG21" s="34" t="s">
        <v>248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c r="AB34" s="4" t="s">
        <v>60</v>
      </c>
      <c r="AC34" s="4" t="s">
        <v>60</v>
      </c>
      <c r="AD34" s="4">
        <v>45824</v>
      </c>
      <c r="AE34" s="4">
        <v>45812</v>
      </c>
      <c r="AF34" s="4"/>
      <c r="AG34" s="34" t="s">
        <v>248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c r="AB35" s="4" t="s">
        <v>60</v>
      </c>
      <c r="AC35" s="4" t="s">
        <v>60</v>
      </c>
      <c r="AD35" s="4">
        <v>45824</v>
      </c>
      <c r="AE35" s="4">
        <v>45812</v>
      </c>
      <c r="AF35" s="4"/>
      <c r="AG35" s="34" t="s">
        <v>248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c r="AB36" s="4" t="s">
        <v>60</v>
      </c>
      <c r="AC36" s="4" t="s">
        <v>60</v>
      </c>
      <c r="AD36" s="4">
        <v>45824</v>
      </c>
      <c r="AE36" s="4">
        <v>45812</v>
      </c>
      <c r="AF36" s="4"/>
      <c r="AG36" s="34" t="s">
        <v>248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c r="AB67" s="4" t="s">
        <v>60</v>
      </c>
      <c r="AC67" s="4" t="s">
        <v>60</v>
      </c>
      <c r="AD67" s="4">
        <v>45824</v>
      </c>
      <c r="AE67" s="4">
        <v>45815</v>
      </c>
      <c r="AF67" s="4"/>
      <c r="AG67" s="34" t="s">
        <v>248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c r="AB87" s="4" t="s">
        <v>60</v>
      </c>
      <c r="AC87" s="4" t="s">
        <v>60</v>
      </c>
      <c r="AD87" s="4">
        <v>45824</v>
      </c>
      <c r="AE87" s="4">
        <v>45817</v>
      </c>
      <c r="AF87" s="4"/>
      <c r="AG87" s="34" t="s">
        <v>248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c r="AB88" s="4" t="s">
        <v>60</v>
      </c>
      <c r="AC88" s="4" t="s">
        <v>60</v>
      </c>
      <c r="AD88" s="4">
        <v>45824</v>
      </c>
      <c r="AE88" s="4">
        <v>45817</v>
      </c>
      <c r="AF88" s="4"/>
      <c r="AG88" s="34" t="s">
        <v>248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c r="AB89" s="4" t="s">
        <v>60</v>
      </c>
      <c r="AC89" s="4" t="s">
        <v>60</v>
      </c>
      <c r="AD89" s="4">
        <v>45824</v>
      </c>
      <c r="AE89" s="4">
        <v>45817</v>
      </c>
      <c r="AF89" s="4"/>
      <c r="AG89" s="34" t="s">
        <v>248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c r="AB102" s="4" t="s">
        <v>60</v>
      </c>
      <c r="AC102" s="4" t="s">
        <v>60</v>
      </c>
      <c r="AD102" s="4">
        <v>45824</v>
      </c>
      <c r="AE102" s="4">
        <v>45817</v>
      </c>
      <c r="AF102" s="4"/>
      <c r="AG102" s="34" t="s">
        <v>248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c r="AB103" s="4" t="s">
        <v>60</v>
      </c>
      <c r="AC103" s="4" t="s">
        <v>60</v>
      </c>
      <c r="AD103" s="4">
        <v>45824</v>
      </c>
      <c r="AE103" s="4">
        <v>45817</v>
      </c>
      <c r="AF103" s="4"/>
      <c r="AG103" s="34" t="s">
        <v>248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c r="AB105" s="4" t="s">
        <v>60</v>
      </c>
      <c r="AC105" s="4" t="s">
        <v>60</v>
      </c>
      <c r="AD105" s="4">
        <v>45824</v>
      </c>
      <c r="AE105" s="4">
        <v>45817</v>
      </c>
      <c r="AF105" s="4"/>
      <c r="AG105" s="34" t="s">
        <v>248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c r="AB106" s="4" t="s">
        <v>60</v>
      </c>
      <c r="AC106" s="4" t="s">
        <v>60</v>
      </c>
      <c r="AD106" s="4">
        <v>45824</v>
      </c>
      <c r="AE106" s="4">
        <v>45817</v>
      </c>
      <c r="AF106" s="4"/>
      <c r="AG106" s="34" t="s">
        <v>248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c r="AB107" s="4" t="s">
        <v>60</v>
      </c>
      <c r="AC107" s="4" t="s">
        <v>60</v>
      </c>
      <c r="AD107" s="4">
        <v>45824</v>
      </c>
      <c r="AE107" s="4">
        <v>45817</v>
      </c>
      <c r="AF107" s="4"/>
      <c r="AG107" s="34" t="s">
        <v>248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c r="AB141" s="4" t="s">
        <v>60</v>
      </c>
      <c r="AC141" s="4" t="s">
        <v>60</v>
      </c>
      <c r="AD141" s="4">
        <v>45824</v>
      </c>
      <c r="AE141" s="4">
        <v>45819</v>
      </c>
      <c r="AF141" s="4"/>
      <c r="AG141" s="34" t="s">
        <v>248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c r="AB142" s="4" t="s">
        <v>60</v>
      </c>
      <c r="AC142" s="4" t="s">
        <v>60</v>
      </c>
      <c r="AD142" s="4">
        <v>45824</v>
      </c>
      <c r="AE142" s="4">
        <v>45819</v>
      </c>
      <c r="AF142" s="4"/>
      <c r="AG142" s="34" t="s">
        <v>248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c r="AB144" s="4" t="s">
        <v>60</v>
      </c>
      <c r="AC144" s="4" t="s">
        <v>60</v>
      </c>
      <c r="AD144" s="4">
        <v>45824</v>
      </c>
      <c r="AE144" s="4">
        <v>45819</v>
      </c>
      <c r="AF144" s="4"/>
      <c r="AG144" s="34" t="s">
        <v>248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c r="AB145" s="4" t="s">
        <v>60</v>
      </c>
      <c r="AC145" s="4" t="s">
        <v>60</v>
      </c>
      <c r="AD145" s="4">
        <v>45824</v>
      </c>
      <c r="AE145" s="4">
        <v>45819</v>
      </c>
      <c r="AF145" s="4"/>
      <c r="AG145" s="34" t="s">
        <v>248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c r="AG1128" s="34" t="s">
        <v>62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8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17</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75232</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52121</v>
      </c>
      <c r="C4" s="19">
        <f ca="1">SUMIFS('Data Power app'!$G:$G,'Data Power app'!N:N,"&gt;"&amp;$I$2,'Data Power app'!F:F,Report!$A4)</f>
        <v>71329</v>
      </c>
      <c r="D4" s="19">
        <f ca="1">SUMIFS('Data Power app'!$G:$G,'Data Power app'!V:V,"&gt;"&amp;$I$2,'Data Power app'!$F:$F,Report!$A4)</f>
        <v>52012</v>
      </c>
      <c r="E4" s="19">
        <f ca="1">SUMIFS('Data Power app'!$G:$G,'Data Power app'!AA:AA,"&gt;"&amp;$I$2,'Data Power app'!$F:$F,Report!$A4)</f>
        <v>65821</v>
      </c>
      <c r="F4" s="20">
        <f ca="1">SUMIFS('Data Power app'!$G:$G,'Data Power app'!AF:AF,"="&amp;$I$2,'Data Power app'!$F:$F,Report!$A4)</f>
        <v>173904</v>
      </c>
    </row>
    <row r="5" spans="1:12" x14ac:dyDescent="0.25">
      <c r="A5" s="21" t="s">
        <v>1022</v>
      </c>
      <c r="B5" s="22">
        <f ca="1">SUM(B3:B4)</f>
        <v>116368</v>
      </c>
      <c r="C5" s="22">
        <f t="shared" ref="C5:F5" ca="1" si="0">SUM(C3:C4)</f>
        <v>71329</v>
      </c>
      <c r="D5" s="22">
        <f t="shared" ca="1" si="0"/>
        <v>52012</v>
      </c>
      <c r="E5" s="22">
        <f t="shared" ca="1" si="0"/>
        <v>141053</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2025-06-18T10:19:52Z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