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55" documentId="8_{050AFC0B-4AB8-4CA8-82E3-C6EC7D3D2882}" xr6:coauthVersionLast="47" xr6:coauthVersionMax="47" xr10:uidLastSave="{179BEFFE-39FA-4CA4-BE4D-83AAB86F651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Time'!$A$1:$G$7559</definedName>
    <definedName name="ExternalData_1" localSheetId="4" hidden="1">'Xuất-Delay-SLT'!$A$1:$C$500</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<sst xmlns="http://schemas.openxmlformats.org/spreadsheetml/2006/main" count="260331" uniqueCount="15838">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</sst>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59" tableType="queryTable" totalsRowShown="0">
  <autoFilter ref="A1:G755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t="s">
        <v>60</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t="s">
        <v>60</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t="s">
        <v>60</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t="s">
        <v>60</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t="s">
        <v>60</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t="s">
        <v>60</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1283</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c r="Y717" s="4" t="s">
        <v>60</v>
      </c>
      <c r="Z717" s="4">
        <v>45825</v>
      </c>
      <c r="AA717" s="4"/>
      <c r="AB717" s="4" t="s">
        <v>60</v>
      </c>
      <c r="AC717" s="4">
        <v>45826</v>
      </c>
      <c r="AD717" s="4">
        <v>45826</v>
      </c>
      <c r="AE717" s="4">
        <v>45828</v>
      </c>
      <c r="AF717" s="4"/>
      <c r="AG717" s="34" t="s">
        <v>292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c r="Y723" s="4" t="s">
        <v>60</v>
      </c>
      <c r="Z723" s="4">
        <v>45825</v>
      </c>
      <c r="AA723" s="4"/>
      <c r="AB723" s="4" t="s">
        <v>60</v>
      </c>
      <c r="AC723" s="4">
        <v>45826</v>
      </c>
      <c r="AD723" s="4">
        <v>45826</v>
      </c>
      <c r="AE723" s="4">
        <v>45828</v>
      </c>
      <c r="AF723" s="4"/>
      <c r="AG723" s="34" t="s">
        <v>292</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c r="Y728" s="4" t="s">
        <v>60</v>
      </c>
      <c r="Z728" s="4">
        <v>45825</v>
      </c>
      <c r="AA728" s="4"/>
      <c r="AB728" s="4" t="s">
        <v>60</v>
      </c>
      <c r="AC728" s="4">
        <v>45826</v>
      </c>
      <c r="AD728" s="4">
        <v>45826</v>
      </c>
      <c r="AE728" s="4">
        <v>45828</v>
      </c>
      <c r="AF728" s="4"/>
      <c r="AG728" s="34" t="s">
        <v>292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c r="AB746" s="4" t="s">
        <v>60</v>
      </c>
      <c r="AC746" s="4" t="s">
        <v>60</v>
      </c>
      <c r="AD746" s="4">
        <v>45826</v>
      </c>
      <c r="AE746" s="4">
        <v>45828</v>
      </c>
      <c r="AF746" s="4"/>
      <c r="AG746" s="34" t="s">
        <v>248</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c r="Y758" s="4" t="s">
        <v>60</v>
      </c>
      <c r="Z758" s="4">
        <v>45824</v>
      </c>
      <c r="AA758" s="4"/>
      <c r="AB758" s="4" t="s">
        <v>60</v>
      </c>
      <c r="AC758" s="4">
        <v>45825</v>
      </c>
      <c r="AD758" s="4">
        <v>45826</v>
      </c>
      <c r="AE758" s="4">
        <v>45828</v>
      </c>
      <c r="AF758" s="4"/>
      <c r="AG758" s="34" t="s">
        <v>292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v>45825</v>
      </c>
      <c r="AC883" s="4">
        <v>45826</v>
      </c>
      <c r="AD883" s="4">
        <v>45827</v>
      </c>
      <c r="AE883" s="4">
        <v>45828</v>
      </c>
      <c r="AF883" s="4"/>
      <c r="AG883" s="34" t="s">
        <v>945</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v>45825</v>
      </c>
      <c r="AC884" s="4">
        <v>45826</v>
      </c>
      <c r="AD884" s="4">
        <v>45827</v>
      </c>
      <c r="AE884" s="4">
        <v>45828</v>
      </c>
      <c r="AF884" s="4"/>
      <c r="AG884" s="34" t="s">
        <v>945</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v>45825</v>
      </c>
      <c r="AC885" s="4">
        <v>45826</v>
      </c>
      <c r="AD885" s="4">
        <v>45827</v>
      </c>
      <c r="AE885" s="4">
        <v>45828</v>
      </c>
      <c r="AF885" s="4"/>
      <c r="AG885" s="34" t="s">
        <v>945</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v>45825</v>
      </c>
      <c r="AC886" s="4">
        <v>45826</v>
      </c>
      <c r="AD886" s="4">
        <v>45827</v>
      </c>
      <c r="AE886" s="4">
        <v>45828</v>
      </c>
      <c r="AF886" s="4"/>
      <c r="AG886" s="34" t="s">
        <v>945</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v>45825</v>
      </c>
      <c r="AC888" s="4">
        <v>45826</v>
      </c>
      <c r="AD888" s="4">
        <v>45827</v>
      </c>
      <c r="AE888" s="4">
        <v>45828</v>
      </c>
      <c r="AF888" s="4"/>
      <c r="AG888" s="34" t="s">
        <v>945</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v>45825</v>
      </c>
      <c r="AC892" s="4">
        <v>45826</v>
      </c>
      <c r="AD892" s="4">
        <v>45827</v>
      </c>
      <c r="AE892" s="4">
        <v>45828</v>
      </c>
      <c r="AF892" s="4"/>
      <c r="AG892" s="34" t="s">
        <v>945</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v>45825</v>
      </c>
      <c r="AC959" s="4">
        <v>45826</v>
      </c>
      <c r="AD959" s="4">
        <v>45827</v>
      </c>
      <c r="AE959" s="4">
        <v>45828</v>
      </c>
      <c r="AF959" s="4"/>
      <c r="AG959" s="34" t="s">
        <v>945</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v>45825</v>
      </c>
      <c r="AC992" s="4" t="s">
        <v>60</v>
      </c>
      <c r="AD992" s="4">
        <v>45827</v>
      </c>
      <c r="AE992" s="4">
        <v>45828</v>
      </c>
      <c r="AF992" s="4"/>
      <c r="AG992" s="34" t="s">
        <v>945</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t="s">
        <v>60</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1283</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t="s">
        <v>60</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t="s">
        <v>60</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t="s">
        <v>60</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t="s">
        <v>60</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t="s">
        <v>60</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t="s">
        <v>60</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t="s">
        <v>60</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t="s">
        <v>60</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t="s">
        <v>60</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t="s">
        <v>60</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t="s">
        <v>60</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t="s">
        <v>60</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t="s">
        <v>60</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t="s">
        <v>60</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t="s">
        <v>60</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t="s">
        <v>60</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t="s">
        <v>60</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t="s">
        <v>60</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t="s">
        <v>60</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t="s">
        <v>60</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t="s">
        <v>60</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t="s">
        <v>60</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t="s">
        <v>60</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t="s">
        <v>60</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v>45825</v>
      </c>
      <c r="AC1112" s="4">
        <v>45826</v>
      </c>
      <c r="AD1112" s="4">
        <v>45827</v>
      </c>
      <c r="AE1112" s="4">
        <v>45829</v>
      </c>
      <c r="AF1112" s="4"/>
      <c r="AG1112" s="34" t="s">
        <v>945</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v>45825</v>
      </c>
      <c r="AC1113" s="4">
        <v>45826</v>
      </c>
      <c r="AD1113" s="4">
        <v>45827</v>
      </c>
      <c r="AE1113" s="4">
        <v>45829</v>
      </c>
      <c r="AF1113" s="4"/>
      <c r="AG1113" s="34" t="s">
        <v>945</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v>45825</v>
      </c>
      <c r="AC1387" s="4">
        <v>45827</v>
      </c>
      <c r="AD1387" s="4">
        <v>45828</v>
      </c>
      <c r="AE1387" s="4">
        <v>45829</v>
      </c>
      <c r="AF1387" s="4"/>
      <c r="AG1387" s="34" t="s">
        <v>945</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v>45825</v>
      </c>
      <c r="AC1392" s="4">
        <v>45827</v>
      </c>
      <c r="AD1392" s="4">
        <v>45828</v>
      </c>
      <c r="AE1392" s="4">
        <v>45829</v>
      </c>
      <c r="AF1392" s="4"/>
      <c r="AG1392" s="34" t="s">
        <v>945</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t="s">
        <v>60</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t="s">
        <v>60</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v>45825</v>
      </c>
      <c r="AC1419" s="4">
        <v>45827</v>
      </c>
      <c r="AD1419" s="4">
        <v>45828</v>
      </c>
      <c r="AE1419" s="4">
        <v>45830</v>
      </c>
      <c r="AF1419" s="4"/>
      <c r="AG1419" s="34" t="s">
        <v>945</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v>45825</v>
      </c>
      <c r="AC1420" s="4">
        <v>45827</v>
      </c>
      <c r="AD1420" s="4">
        <v>45828</v>
      </c>
      <c r="AE1420" s="4">
        <v>45830</v>
      </c>
      <c r="AF1420" s="4"/>
      <c r="AG1420" s="34" t="s">
        <v>945</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v>45825</v>
      </c>
      <c r="AC1422" s="4">
        <v>45827</v>
      </c>
      <c r="AD1422" s="4">
        <v>45828</v>
      </c>
      <c r="AE1422" s="4">
        <v>45830</v>
      </c>
      <c r="AF1422" s="4"/>
      <c r="AG1422" s="34" t="s">
        <v>945</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t="s">
        <v>60</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45825</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v>45825</v>
      </c>
      <c r="AC1545" s="4">
        <v>45828</v>
      </c>
      <c r="AD1545" s="4">
        <v>45829</v>
      </c>
      <c r="AE1545" s="4">
        <v>45831</v>
      </c>
      <c r="AF1545" s="4"/>
      <c r="AG1545" s="34" t="s">
        <v>945</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v>45825</v>
      </c>
      <c r="AC1583" s="4">
        <v>45828</v>
      </c>
      <c r="AD1583" s="4">
        <v>45829</v>
      </c>
      <c r="AE1583" s="4">
        <v>45831</v>
      </c>
      <c r="AF1583" s="4"/>
      <c r="AG1583" s="34" t="s">
        <v>945</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v>45825</v>
      </c>
      <c r="AC1587" s="4">
        <v>45828</v>
      </c>
      <c r="AD1587" s="4">
        <v>45829</v>
      </c>
      <c r="AE1587" s="4">
        <v>45831</v>
      </c>
      <c r="AF1587" s="4"/>
      <c r="AG1587" s="34" t="s">
        <v>945</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t="s">
        <v>60</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1283</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t="s">
        <v>60</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t="s">
        <v>60</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t="s">
        <v>60</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t="s">
        <v>60</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c r="AG1813" s="34" t="s">
        <v>62</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v>45825</v>
      </c>
      <c r="AC1814" s="4">
        <v>45828</v>
      </c>
      <c r="AD1814" s="4">
        <v>45829</v>
      </c>
      <c r="AE1814" s="4">
        <v>45831</v>
      </c>
      <c r="AF1814" s="4"/>
      <c r="AG1814" s="34" t="s">
        <v>945</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v>45825</v>
      </c>
      <c r="AC1815" s="4">
        <v>45828</v>
      </c>
      <c r="AD1815" s="4">
        <v>45829</v>
      </c>
      <c r="AE1815" s="4">
        <v>45831</v>
      </c>
      <c r="AF1815" s="4"/>
      <c r="AG1815" s="34" t="s">
        <v>945</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v>45825</v>
      </c>
      <c r="AC1818" s="4">
        <v>45828</v>
      </c>
      <c r="AD1818" s="4">
        <v>45829</v>
      </c>
      <c r="AE1818" s="4">
        <v>45831</v>
      </c>
      <c r="AF1818" s="4"/>
      <c r="AG1818" s="34" t="s">
        <v>945</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v>45825</v>
      </c>
      <c r="AC1827" s="4">
        <v>45828</v>
      </c>
      <c r="AD1827" s="4">
        <v>45829</v>
      </c>
      <c r="AE1827" s="4">
        <v>45831</v>
      </c>
      <c r="AF1827" s="4"/>
      <c r="AG1827" s="34" t="s">
        <v>945</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v>45825</v>
      </c>
      <c r="AC1830" s="4">
        <v>45828</v>
      </c>
      <c r="AD1830" s="4">
        <v>45829</v>
      </c>
      <c r="AE1830" s="4">
        <v>45831</v>
      </c>
      <c r="AF1830" s="4"/>
      <c r="AG1830" s="34" t="s">
        <v>945</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v>45825</v>
      </c>
      <c r="AC1831" s="4">
        <v>45828</v>
      </c>
      <c r="AD1831" s="4">
        <v>45829</v>
      </c>
      <c r="AE1831" s="4">
        <v>45831</v>
      </c>
      <c r="AF1831" s="4"/>
      <c r="AG1831" s="34" t="s">
        <v>945</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v>45825</v>
      </c>
      <c r="AC1841" s="4">
        <v>45828</v>
      </c>
      <c r="AD1841" s="4">
        <v>45829</v>
      </c>
      <c r="AE1841" s="4">
        <v>45831</v>
      </c>
      <c r="AF1841" s="4"/>
      <c r="AG1841" s="34" t="s">
        <v>945</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t="s">
        <v>60</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t="s">
        <v>60</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t="s">
        <v>60</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t="s">
        <v>60</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t="s">
        <v>60</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t="s">
        <v>60</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1283</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t="s">
        <v>60</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1283</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t="s">
        <v>60</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t="s">
        <v>60</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t="s">
        <v>60</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t="s">
        <v>60</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t="s">
        <v>60</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1283</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t="s">
        <v>60</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t="s">
        <v>60</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t="s">
        <v>60</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t="s">
        <v>60</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t="s">
        <v>60</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t="s">
        <v>60</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t="s">
        <v>60</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t="s">
        <v>60</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t="s">
        <v>60</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t="s">
        <v>60</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t="s">
        <v>60</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t="s">
        <v>60</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t="s">
        <v>60</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1283</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t="s">
        <v>60</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1283</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t="s">
        <v>60</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1283</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t="s">
        <v>60</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t="s">
        <v>60</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t="s">
        <v>60</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t="s">
        <v>60</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t="s">
        <v>60</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t="s">
        <v>60</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t="s">
        <v>60</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t="s">
        <v>60</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t="s">
        <v>60</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t="s">
        <v>60</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t="s">
        <v>60</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t="s">
        <v>60</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t="s">
        <v>60</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t="s">
        <v>60</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t="s">
        <v>60</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t="s">
        <v>60</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t="s">
        <v>60</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t="s">
        <v>60</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t="s">
        <v>60</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t="s">
        <v>60</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t="s">
        <v>60</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t="s">
        <v>60</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t="s">
        <v>60</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t="s">
        <v>60</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t="s">
        <v>60</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t="s">
        <v>60</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t="s">
        <v>60</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1283</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t="s">
        <v>60</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1283</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t="s">
        <v>60</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1283</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t="s">
        <v>60</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t="s">
        <v>60</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1283</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t="s">
        <v>60</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1283</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5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38</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57780</v>
      </c>
      <c r="C4" s="19">
        <f ca="1">SUMIFS('Data Power app'!$G:$G,'Data Power app'!N:N,"&gt;"&amp;$I$2,'Data Power app'!F:F,Report!$A4)</f>
        <v>64557</v>
      </c>
      <c r="D4" s="19">
        <f ca="1">SUMIFS('Data Power app'!$G:$G,'Data Power app'!V:V,"&gt;"&amp;$I$2,'Data Power app'!$F:$F,Report!$A4)</f>
        <v>60234</v>
      </c>
      <c r="E4" s="19">
        <f ca="1">SUMIFS('Data Power app'!$G:$G,'Data Power app'!AA:AA,"&gt;"&amp;$I$2,'Data Power app'!$F:$F,Report!$A4)</f>
        <v>49782</v>
      </c>
      <c r="F4" s="20">
        <f ca="1">SUMIFS('Data Power app'!$G:$G,'Data Power app'!AF:AF,"="&amp;$I$2,'Data Power app'!$F:$F,Report!$A4)</f>
        <v>152529</v>
      </c>
    </row>
    <row r="5" spans="1:12" x14ac:dyDescent="0.25">
      <c r="A5" s="21" t="s">
        <v>1014</v>
      </c>
      <c r="B5" s="22">
        <f ca="1">SUM(B3:B4)</f>
        <v>118328</v>
      </c>
      <c r="C5" s="22">
        <f t="shared" ref="C5:F5" ca="1" si="0">SUM(C3:C4)</f>
        <v>64557</v>
      </c>
      <c r="D5" s="22">
        <f t="shared" ca="1" si="0"/>
        <v>60234</v>
      </c>
      <c r="E5" s="22">
        <f t="shared" ca="1" si="0"/>
        <v>104873</v>
      </c>
      <c r="F5" s="23">
        <f t="shared" ca="1" si="0"/>
        <v>350464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2025-06-17T08:42:12Z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