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51" documentId="8_{050AFC0B-4AB8-4CA8-82E3-C6EC7D3D2882}" xr6:coauthVersionLast="47" xr6:coauthVersionMax="47" xr10:uidLastSave="{36902B1A-0DF1-4DD3-8B60-86A98AF701C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Time'!$A$1:$G$7626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<sst xmlns="http://schemas.openxmlformats.org/spreadsheetml/2006/main" count="131713" uniqueCount="16191">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</sst>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6" tableType="queryTable" totalsRowShown="0">
  <autoFilter ref="A1:G762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c r="AG1212" s="31" t="s">
        <v>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37</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191651</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4135</v>
      </c>
      <c r="F4" s="20">
        <f ca="1">SUMIFS('Data Power app'!$G:$G,'Data Power app'!AF:AF,"="&amp;$I$2,'Data Power app'!$F:$F,Report!$A4)</f>
        <v>115743</v>
      </c>
    </row>
    <row r="5" spans="1:12" x14ac:dyDescent="0.25">
      <c r="A5" s="21" t="s">
        <v>1091</v>
      </c>
      <c r="B5" s="22">
        <f ca="1">SUM(B3:B4)</f>
        <v>79470</v>
      </c>
      <c r="C5" s="22">
        <f t="shared" ref="C5:F5" ca="1" si="0">SUM(C3:C4)</f>
        <v>25587</v>
      </c>
      <c r="D5" s="22">
        <f t="shared" ca="1" si="0"/>
        <v>27669</v>
      </c>
      <c r="E5" s="22">
        <f t="shared" ca="1" si="0"/>
        <v>24731</v>
      </c>
      <c r="F5" s="23">
        <f t="shared" ca="1" si="0"/>
        <v>307394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2025-06-14T04:37:53Z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