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29" documentId="8_{050AFC0B-4AB8-4CA8-82E3-C6EC7D3D2882}" xr6:coauthVersionLast="47" xr6:coauthVersionMax="47" xr10:uidLastSave="{A0843240-1742-414D-984F-AE73DC271DA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Time'!$A$1:$G$7287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<sst xmlns="http://schemas.openxmlformats.org/spreadsheetml/2006/main" count="238763" uniqueCount="14833">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</sst>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87" tableType="queryTable" totalsRowShown="0">
  <autoFilter ref="A1:G728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v>45825.288217592592</v>
      </c>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v>45825.288113425922</v>
      </c>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v>45825.28800925926</v>
      </c>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v>45825.288321759261</v>
      </c>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v>45825.288055555553</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v>45825.288275462961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v>45825.288368055553</v>
      </c>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v>45825.288159722222</v>
      </c>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v>45825.2890625</v>
      </c>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8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23</v>
      </c>
    </row>
    <row r="3" spans="1:12" x14ac:dyDescent="0.25">
      <c r="A3" s="12" t="s">
        <v>72</v>
      </c>
      <c r="B3" s="19">
        <f ca="1">SUMIFS('Data Power app'!$G:$G,'Data Power app'!L:L,"&gt;"&amp;$I$2,'Data Power app'!F:F,Report!$A3)</f>
        <v>14115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170</v>
      </c>
      <c r="D4" s="19">
        <f ca="1">SUMIFS('Data Power app'!$G:$G,'Data Power app'!V:V,"&gt;"&amp;$I$2,'Data Power app'!$F:$F,Report!$A4)</f>
        <v>2903</v>
      </c>
      <c r="E4" s="19">
        <f ca="1">SUMIFS('Data Power app'!$G:$G,'Data Power app'!AA:AA,"&gt;"&amp;$I$2,'Data Power app'!$F:$F,Report!$A4)</f>
        <v>0</v>
      </c>
      <c r="F4" s="20">
        <f ca="1">SUMIFS('Data Power app'!$G:$G,'Data Power app'!AF:AF,"="&amp;$I$2,'Data Power app'!$F:$F,Report!$A4)</f>
        <v>84814</v>
      </c>
    </row>
    <row r="5" spans="1:12" x14ac:dyDescent="0.25">
      <c r="A5" s="21" t="s">
        <v>1013</v>
      </c>
      <c r="B5" s="22">
        <f ca="1">SUM(B3:B4)</f>
        <v>18430</v>
      </c>
      <c r="C5" s="22">
        <f t="shared" ref="C5:F5" ca="1" si="0">SUM(C3:C4)</f>
        <v>170</v>
      </c>
      <c r="D5" s="22">
        <f t="shared" ca="1" si="0"/>
        <v>2903</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2025-06-17T00:24:56Z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