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19" documentId="8_{050AFC0B-4AB8-4CA8-82E3-C6EC7D3D2882}" xr6:coauthVersionLast="47" xr6:coauthVersionMax="47" xr10:uidLastSave="{328A1119-D000-4507-9351-E2417F00403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Time'!$A$1:$G$8590</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<sst xmlns="http://schemas.openxmlformats.org/spreadsheetml/2006/main" count="282071" uniqueCount="17300">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</sst>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0" tableType="queryTable" totalsRowShown="0">
  <autoFilter ref="A1:G859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c r="AG394" s="34" t="s">
        <v>62</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c r="AG436" s="34" t="s">
        <v>62</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c r="AG472" s="34" t="s">
        <v>62</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c r="AG512" s="34" t="s">
        <v>62</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c r="AG659" s="34" t="s">
        <v>62</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c r="AG666" s="34" t="s">
        <v>62</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c r="AG669" s="34" t="s">
        <v>62</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c r="AG670" s="34" t="s">
        <v>62</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c r="AG678" s="34" t="s">
        <v>62</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c r="AG679" s="34" t="s">
        <v>62</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c r="AG703" s="34" t="s">
        <v>62</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c r="AG706" s="34" t="s">
        <v>62</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c r="AG741" s="34" t="s">
        <v>62</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c r="AG767" s="34" t="s">
        <v>62</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c r="AG769" s="34" t="s">
        <v>62</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c r="AB912" s="4" t="s">
        <v>60</v>
      </c>
      <c r="AC912" s="4">
        <v>45826</v>
      </c>
      <c r="AD912" s="4">
        <v>45827</v>
      </c>
      <c r="AE912" s="4">
        <v>45828</v>
      </c>
      <c r="AF912" s="4"/>
      <c r="AG912" s="34" t="s">
        <v>95</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c r="AG929" s="34" t="s">
        <v>62</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c r="AG939" s="34" t="s">
        <v>62</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c r="AB1131" s="4" t="s">
        <v>60</v>
      </c>
      <c r="AC1131" s="4">
        <v>45826</v>
      </c>
      <c r="AD1131" s="4">
        <v>45827</v>
      </c>
      <c r="AE1131" s="4">
        <v>45829</v>
      </c>
      <c r="AF1131" s="4"/>
      <c r="AG1131" s="34" t="s">
        <v>95</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c r="AG1309" s="34" t="s">
        <v>62</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c r="AG1316" s="34" t="s">
        <v>62</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c r="AG1326" s="34" t="s">
        <v>62</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c r="AG1344" s="34" t="s">
        <v>62</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c r="AG1469" s="34" t="s">
        <v>62</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c r="AG1470" s="34" t="s">
        <v>62</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c r="AG1471" s="34" t="s">
        <v>62</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c r="AG1472" s="34" t="s">
        <v>62</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c r="AG1490" s="34" t="s">
        <v>62</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c r="AG1589" s="34" t="s">
        <v>62</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c r="AG1592" s="34" t="s">
        <v>62</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c r="AG1834" s="34" t="s">
        <v>62</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c r="AB1902" s="4" t="s">
        <v>60</v>
      </c>
      <c r="AC1902" s="4">
        <v>45828</v>
      </c>
      <c r="AD1902" s="4">
        <v>45829</v>
      </c>
      <c r="AE1902" s="4">
        <v>45832</v>
      </c>
      <c r="AF1902" s="4"/>
      <c r="AG1902" s="34" t="s">
        <v>95</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c r="AG1911" s="34" t="s">
        <v>62</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v>45826</v>
      </c>
      <c r="AC1997" s="4" t="s">
        <v>60</v>
      </c>
      <c r="AD1997" s="4">
        <v>45831</v>
      </c>
      <c r="AE1997" s="4">
        <v>45832</v>
      </c>
      <c r="AF1997" s="4"/>
      <c r="AG1997" s="34" t="s">
        <v>951</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c r="AG2041" s="34" t="s">
        <v>62</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c r="AG2042" s="34" t="s">
        <v>62</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v>45826</v>
      </c>
      <c r="AC2113" s="4">
        <v>45830</v>
      </c>
      <c r="AD2113" s="4">
        <v>45831</v>
      </c>
      <c r="AE2113" s="4">
        <v>45832</v>
      </c>
      <c r="AF2113" s="4"/>
      <c r="AG2113" s="34" t="s">
        <v>951</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t="s">
        <v>60</v>
      </c>
      <c r="AC2493" s="4">
        <v>45828</v>
      </c>
      <c r="AD2493" s="4">
        <v>45831</v>
      </c>
      <c r="AE2493" s="4">
        <v>45836</v>
      </c>
      <c r="AF2493" s="4"/>
      <c r="AG2493" s="34" t="s">
        <v>62</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t="s">
        <v>60</v>
      </c>
      <c r="AC2496" s="4">
        <v>45828</v>
      </c>
      <c r="AD2496" s="4">
        <v>45831</v>
      </c>
      <c r="AE2496" s="4">
        <v>45836</v>
      </c>
      <c r="AF2496" s="4"/>
      <c r="AG2496" s="34" t="s">
        <v>62</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t="s">
        <v>60</v>
      </c>
      <c r="AC2497" s="4">
        <v>45828</v>
      </c>
      <c r="AD2497" s="4">
        <v>45831</v>
      </c>
      <c r="AE2497" s="4">
        <v>45836</v>
      </c>
      <c r="AF2497" s="4"/>
      <c r="AG2497" s="34" t="s">
        <v>62</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t="s">
        <v>60</v>
      </c>
      <c r="AC2502" s="4">
        <v>45828</v>
      </c>
      <c r="AD2502" s="4">
        <v>45831</v>
      </c>
      <c r="AE2502" s="4">
        <v>45836</v>
      </c>
      <c r="AF2502" s="4"/>
      <c r="AG2502" s="34" t="s">
        <v>62</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28</v>
      </c>
    </row>
    <row r="3" spans="1:12" x14ac:dyDescent="0.25">
      <c r="A3" s="12" t="s">
        <v>72</v>
      </c>
      <c r="B3" s="19">
        <f ca="1">SUMIFS('Data Power app'!$G:$G,'Data Power app'!L:L,"&gt;"&amp;$I$2,'Data Power app'!F:F,Report!$A3)</f>
        <v>18253</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9962</v>
      </c>
      <c r="F3" s="20">
        <f ca="1">SUMIFS('Data Power app'!$G:$G,'Data Power app'!AF:AF,"="&amp;$I$2,'Data Power app'!$F:$F,Report!$A3)</f>
        <v>112572</v>
      </c>
      <c r="I3" s="1">
        <f ca="1">IF(HOUR(NOW())&gt;6,TODAY(),TODAY()-1)</f>
        <v>45826</v>
      </c>
    </row>
    <row r="4" spans="1:12" x14ac:dyDescent="0.25">
      <c r="A4" s="12" t="s">
        <v>59</v>
      </c>
      <c r="B4" s="19">
        <f ca="1">SUMIFS('Data Power app'!$G:$G,'Data Power app'!L:L,"&gt;"&amp;$I$2,'Data Power app'!F:F,Report!$A4)</f>
        <v>24660</v>
      </c>
      <c r="C4" s="19">
        <f ca="1">SUMIFS('Data Power app'!$G:$G,'Data Power app'!N:N,"&gt;"&amp;$I$2,'Data Power app'!F:F,Report!$A4)</f>
        <v>15231</v>
      </c>
      <c r="D4" s="19">
        <f ca="1">SUMIFS('Data Power app'!$G:$G,'Data Power app'!V:V,"&gt;"&amp;$I$2,'Data Power app'!$F:$F,Report!$A4)</f>
        <v>9876</v>
      </c>
      <c r="E4" s="19">
        <f ca="1">SUMIFS('Data Power app'!$G:$G,'Data Power app'!AA:AA,"&gt;"&amp;$I$2,'Data Power app'!$F:$F,Report!$A4)</f>
        <v>12678</v>
      </c>
      <c r="F4" s="20">
        <f ca="1">SUMIFS('Data Power app'!$G:$G,'Data Power app'!AF:AF,"="&amp;$I$2,'Data Power app'!$F:$F,Report!$A4)</f>
        <v>95658</v>
      </c>
    </row>
    <row r="5" spans="1:12" x14ac:dyDescent="0.25">
      <c r="A5" s="21" t="s">
        <v>1020</v>
      </c>
      <c r="B5" s="22">
        <f ca="1">SUM(B3:B4)</f>
        <v>42913</v>
      </c>
      <c r="C5" s="22">
        <f t="shared" ref="C5:F5" ca="1" si="0">SUM(C3:C4)</f>
        <v>15231</v>
      </c>
      <c r="D5" s="22">
        <f t="shared" ca="1" si="0"/>
        <v>9876</v>
      </c>
      <c r="E5" s="22">
        <f t="shared" ca="1" si="0"/>
        <v>22640</v>
      </c>
      <c r="F5" s="23">
        <f t="shared" ca="1" si="0"/>
        <v>208230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2025-06-18T04:32:08Z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