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32" documentId="8_{050AFC0B-4AB8-4CA8-82E3-C6EC7D3D2882}" xr6:coauthVersionLast="47" xr6:coauthVersionMax="47" xr10:uidLastSave="{E68417D6-ABA0-4F05-951E-EE28E937EF63}"/>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Time'!$A$1:$G$10278</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<sst xmlns="http://schemas.openxmlformats.org/spreadsheetml/2006/main" count="154416" uniqueCount="19043">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</sst>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8" totalsRowShown="0">
  <autoFilter ref="H1:L3088"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78" tableType="queryTable" totalsRowShown="0">
  <autoFilter ref="A1:G1027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1"/>
    <tableColumn id="2" xr3:uid="{6BB00023-E0EE-4B60-9CAD-FA1C238AD3DA}" uniqueName="2" name="RPRO 365" queryTableFieldId="2" dataDxfId="70"/>
    <tableColumn id="3" xr3:uid="{B984D743-714A-417A-BC6A-A4BA82C32ADA}" uniqueName="3" name="Bộ phận" queryTableFieldId="3"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LAMINATION 6</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LAMINATION 5</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LAMINATION 5</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LAMINATION 5</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8"/>
  <sheetViews>
    <sheetView tabSelected="1" workbookViewId="0">
      <pane ySplit="1" topLeftCell="A3044" activePane="bottomLeft" state="frozen"/>
      <selection activeCell="B1" sqref="B1"/>
      <selection pane="bottomLeft" activeCell="M3078" sqref="M3078:N307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17536</v>
      </c>
      <c r="B2" t="s">
        <v>17582</v>
      </c>
      <c r="C2" t="s">
        <v>929</v>
      </c>
      <c r="D2" s="1">
        <v>45826</v>
      </c>
      <c r="E2" t="str">
        <f>IFERROR(VLOOKUP(Result[[#This Row],[RPRO]],H:H,1,0),"")</f>
        <v>RPRO-250508-0606</v>
      </c>
      <c r="H2" t="s">
        <v>5755</v>
      </c>
      <c r="I2" t="s">
        <v>4411</v>
      </c>
      <c r="J2" t="s">
        <v>932</v>
      </c>
      <c r="K2" s="1">
        <v>45817</v>
      </c>
      <c r="L2" t="str">
        <f>IFERROR(VLOOKUP(Result5[[#This Row],[RPRO]],'Data Power app'!C:C,1,0),"Xoa")</f>
        <v>Xoa</v>
      </c>
    </row>
    <row r="3" spans="1:16"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row>
    <row r="4" spans="1:16" x14ac:dyDescent="0.25">
      <c r="A4" t="s">
        <v>16803</v>
      </c>
      <c r="B4" t="s">
        <v>17582</v>
      </c>
      <c r="C4" t="s">
        <v>929</v>
      </c>
      <c r="D4" s="1">
        <v>45826</v>
      </c>
      <c r="E4" t="str">
        <f>IFERROR(VLOOKUP(Result[[#This Row],[RPRO]],H:H,1,0),"")</f>
        <v>RPRO-250521-0164</v>
      </c>
      <c r="H4" t="s">
        <v>2278</v>
      </c>
      <c r="I4" t="s">
        <v>1714</v>
      </c>
      <c r="J4" t="s">
        <v>932</v>
      </c>
      <c r="K4" s="1">
        <v>45810</v>
      </c>
      <c r="L4" t="str">
        <f>IFERROR(VLOOKUP(Result5[[#This Row],[RPRO]],'Data Power app'!C:C,1,0),"Xoa")</f>
        <v>Xoa</v>
      </c>
    </row>
    <row r="5" spans="1:16" x14ac:dyDescent="0.25">
      <c r="A5" t="s">
        <v>16810</v>
      </c>
      <c r="B5" t="s">
        <v>17582</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6" x14ac:dyDescent="0.25">
      <c r="A6" t="s">
        <v>16813</v>
      </c>
      <c r="B6" t="s">
        <v>17583</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6"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6"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6" x14ac:dyDescent="0.25">
      <c r="A9" t="s">
        <v>17541</v>
      </c>
      <c r="B9" t="s">
        <v>17584</v>
      </c>
      <c r="C9" t="s">
        <v>931</v>
      </c>
      <c r="D9" s="1">
        <v>45826</v>
      </c>
      <c r="E9" t="str">
        <f>IFERROR(VLOOKUP(Result[[#This Row],[RPRO]],H:H,1,0),"")</f>
        <v>RPRO-250417-0134</v>
      </c>
      <c r="H9" t="s">
        <v>1798</v>
      </c>
      <c r="I9" t="s">
        <v>2675</v>
      </c>
      <c r="J9" t="s">
        <v>934</v>
      </c>
      <c r="K9" s="1">
        <v>45813</v>
      </c>
      <c r="L9" t="str">
        <f>IFERROR(VLOOKUP(Result5[[#This Row],[RPRO]],'Data Power app'!C:C,1,0),"Xoa")</f>
        <v>Xoa</v>
      </c>
    </row>
    <row r="10" spans="1:16"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6" x14ac:dyDescent="0.25">
      <c r="A11" t="s">
        <v>17553</v>
      </c>
      <c r="B11" t="s">
        <v>17585</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6" x14ac:dyDescent="0.25">
      <c r="A12" t="s">
        <v>17548</v>
      </c>
      <c r="B12" t="s">
        <v>17585</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6" x14ac:dyDescent="0.25">
      <c r="A13" t="s">
        <v>17555</v>
      </c>
      <c r="B13" t="s">
        <v>17585</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6"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6"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6"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17561</v>
      </c>
      <c r="B29" t="s">
        <v>17585</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17563</v>
      </c>
      <c r="B30" t="s">
        <v>17585</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17565</v>
      </c>
      <c r="B31" t="s">
        <v>17585</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17557</v>
      </c>
      <c r="B32" t="s">
        <v>17585</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17567</v>
      </c>
      <c r="B40" t="s">
        <v>17583</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16828</v>
      </c>
      <c r="B42" t="s">
        <v>17583</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16818</v>
      </c>
      <c r="B43" t="s">
        <v>17583</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16820</v>
      </c>
      <c r="B44" t="s">
        <v>17583</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16822</v>
      </c>
      <c r="B45" t="s">
        <v>17583</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16824</v>
      </c>
      <c r="B46" t="s">
        <v>17583</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16826</v>
      </c>
      <c r="B47" t="s">
        <v>17583</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16830</v>
      </c>
      <c r="B48" t="s">
        <v>17583</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16832</v>
      </c>
      <c r="B147" t="s">
        <v>17586</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16837</v>
      </c>
      <c r="B149" t="s">
        <v>17583</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16839</v>
      </c>
      <c r="B150" t="s">
        <v>17583</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16841</v>
      </c>
      <c r="B151" t="s">
        <v>17583</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16843</v>
      </c>
      <c r="B152" t="s">
        <v>17583</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16845</v>
      </c>
      <c r="B153" t="s">
        <v>17583</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RPRO-250528-0214</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RPRO-250530-0103</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RPRO-250530-0104</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RPRO-250603-0328</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row r="2915" spans="8:12" x14ac:dyDescent="0.25">
      <c r="H2915" s="30" t="s">
        <v>17536</v>
      </c>
      <c r="I2915" s="30" t="s">
        <v>17582</v>
      </c>
      <c r="J2915" s="30" t="s">
        <v>929</v>
      </c>
      <c r="K2915" s="1">
        <v>45826</v>
      </c>
      <c r="L2915" s="30" t="str">
        <f>IFERROR(VLOOKUP(Result5[[#This Row],[RPRO]],'Data Power app'!C:C,1,0),"Xoa")</f>
        <v>RPRO-250508-0606</v>
      </c>
    </row>
    <row r="2916" spans="8:12" x14ac:dyDescent="0.25">
      <c r="H2916" s="30" t="s">
        <v>16803</v>
      </c>
      <c r="I2916" s="30" t="s">
        <v>17582</v>
      </c>
      <c r="J2916" s="30" t="s">
        <v>929</v>
      </c>
      <c r="K2916" s="1">
        <v>45826</v>
      </c>
      <c r="L2916" s="30" t="str">
        <f>IFERROR(VLOOKUP(Result5[[#This Row],[RPRO]],'Data Power app'!C:C,1,0),"Xoa")</f>
        <v>RPRO-250521-0164</v>
      </c>
    </row>
    <row r="2917" spans="8:12" x14ac:dyDescent="0.25">
      <c r="H2917" s="30" t="s">
        <v>16810</v>
      </c>
      <c r="I2917" s="30" t="s">
        <v>17582</v>
      </c>
      <c r="J2917" s="30" t="s">
        <v>929</v>
      </c>
      <c r="K2917" s="1">
        <v>45826</v>
      </c>
      <c r="L2917" s="30" t="str">
        <f>IFERROR(VLOOKUP(Result5[[#This Row],[RPRO]],'Data Power app'!C:C,1,0),"Xoa")</f>
        <v>RPRO-250521-0166</v>
      </c>
    </row>
    <row r="2918" spans="8:12" x14ac:dyDescent="0.25">
      <c r="H2918" s="30" t="s">
        <v>16813</v>
      </c>
      <c r="I2918" s="30" t="s">
        <v>17583</v>
      </c>
      <c r="J2918" s="30" t="s">
        <v>934</v>
      </c>
      <c r="K2918" s="1">
        <v>45826</v>
      </c>
      <c r="L2918" s="30" t="str">
        <f>IFERROR(VLOOKUP(Result5[[#This Row],[RPRO]],'Data Power app'!C:C,1,0),"Xoa")</f>
        <v>RPRO-250506-0546</v>
      </c>
    </row>
    <row r="2919" spans="8:12" x14ac:dyDescent="0.25">
      <c r="H2919" s="30" t="s">
        <v>17541</v>
      </c>
      <c r="I2919" s="30" t="s">
        <v>17584</v>
      </c>
      <c r="J2919" s="30" t="s">
        <v>931</v>
      </c>
      <c r="K2919" s="1">
        <v>45826</v>
      </c>
      <c r="L2919" s="30" t="str">
        <f>IFERROR(VLOOKUP(Result5[[#This Row],[RPRO]],'Data Power app'!C:C,1,0),"Xoa")</f>
        <v>RPRO-250417-0134</v>
      </c>
    </row>
    <row r="2920" spans="8:12" x14ac:dyDescent="0.25">
      <c r="H2920" s="30" t="s">
        <v>17553</v>
      </c>
      <c r="I2920" s="30" t="s">
        <v>17585</v>
      </c>
      <c r="J2920" s="30" t="s">
        <v>928</v>
      </c>
      <c r="K2920" s="1">
        <v>45826</v>
      </c>
      <c r="L2920" s="30" t="str">
        <f>IFERROR(VLOOKUP(Result5[[#This Row],[RPRO]],'Data Power app'!C:C,1,0),"Xoa")</f>
        <v>RPRO-250428-0694</v>
      </c>
    </row>
    <row r="2921" spans="8:12" x14ac:dyDescent="0.25">
      <c r="H2921" s="30" t="s">
        <v>17548</v>
      </c>
      <c r="I2921" s="30" t="s">
        <v>17585</v>
      </c>
      <c r="J2921" s="30" t="s">
        <v>928</v>
      </c>
      <c r="K2921" s="1">
        <v>45826</v>
      </c>
      <c r="L2921" s="30" t="str">
        <f>IFERROR(VLOOKUP(Result5[[#This Row],[RPRO]],'Data Power app'!C:C,1,0),"Xoa")</f>
        <v>RPRO-250428-0692</v>
      </c>
    </row>
    <row r="2922" spans="8:12" x14ac:dyDescent="0.25">
      <c r="H2922" s="30" t="s">
        <v>17555</v>
      </c>
      <c r="I2922" s="30" t="s">
        <v>17585</v>
      </c>
      <c r="J2922" s="30" t="s">
        <v>928</v>
      </c>
      <c r="K2922" s="1">
        <v>45826</v>
      </c>
      <c r="L2922" s="30" t="str">
        <f>IFERROR(VLOOKUP(Result5[[#This Row],[RPRO]],'Data Power app'!C:C,1,0),"Xoa")</f>
        <v>RPRO-250428-0697</v>
      </c>
    </row>
    <row r="2923" spans="8:12" x14ac:dyDescent="0.25">
      <c r="H2923" s="30" t="s">
        <v>17561</v>
      </c>
      <c r="I2923" s="30" t="s">
        <v>17585</v>
      </c>
      <c r="J2923" s="30" t="s">
        <v>928</v>
      </c>
      <c r="K2923" s="1">
        <v>45826</v>
      </c>
      <c r="L2923" s="30" t="str">
        <f>IFERROR(VLOOKUP(Result5[[#This Row],[RPRO]],'Data Power app'!C:C,1,0),"Xoa")</f>
        <v>RPRO-250519-0588</v>
      </c>
    </row>
    <row r="2924" spans="8:12" x14ac:dyDescent="0.25">
      <c r="H2924" s="30" t="s">
        <v>17563</v>
      </c>
      <c r="I2924" s="30" t="s">
        <v>17585</v>
      </c>
      <c r="J2924" s="30" t="s">
        <v>928</v>
      </c>
      <c r="K2924" s="1">
        <v>45826</v>
      </c>
      <c r="L2924" s="30" t="str">
        <f>IFERROR(VLOOKUP(Result5[[#This Row],[RPRO]],'Data Power app'!C:C,1,0),"Xoa")</f>
        <v>RPRO-250519-0589</v>
      </c>
    </row>
    <row r="2925" spans="8:12" x14ac:dyDescent="0.25">
      <c r="H2925" s="30" t="s">
        <v>17565</v>
      </c>
      <c r="I2925" s="30" t="s">
        <v>17585</v>
      </c>
      <c r="J2925" s="30" t="s">
        <v>928</v>
      </c>
      <c r="K2925" s="1">
        <v>45826</v>
      </c>
      <c r="L2925" s="30" t="str">
        <f>IFERROR(VLOOKUP(Result5[[#This Row],[RPRO]],'Data Power app'!C:C,1,0),"Xoa")</f>
        <v>RPRO-250519-0590</v>
      </c>
    </row>
    <row r="2926" spans="8:12" x14ac:dyDescent="0.25">
      <c r="H2926" s="30" t="s">
        <v>17557</v>
      </c>
      <c r="I2926" s="30" t="s">
        <v>17585</v>
      </c>
      <c r="J2926" s="30" t="s">
        <v>928</v>
      </c>
      <c r="K2926" s="1">
        <v>45826</v>
      </c>
      <c r="L2926" s="30" t="str">
        <f>IFERROR(VLOOKUP(Result5[[#This Row],[RPRO]],'Data Power app'!C:C,1,0),"Xoa")</f>
        <v>RPRO-250515-0177</v>
      </c>
    </row>
    <row r="2927" spans="8:12" x14ac:dyDescent="0.25">
      <c r="H2927" s="30" t="s">
        <v>17567</v>
      </c>
      <c r="I2927" s="30" t="s">
        <v>17583</v>
      </c>
      <c r="J2927" s="30" t="s">
        <v>934</v>
      </c>
      <c r="K2927" s="1">
        <v>45826</v>
      </c>
      <c r="L2927" s="30" t="str">
        <f>IFERROR(VLOOKUP(Result5[[#This Row],[RPRO]],'Data Power app'!C:C,1,0),"Xoa")</f>
        <v>RPRO-250526-0016</v>
      </c>
    </row>
    <row r="2928" spans="8:12" x14ac:dyDescent="0.25">
      <c r="H2928" s="30" t="s">
        <v>16828</v>
      </c>
      <c r="I2928" s="30" t="s">
        <v>17583</v>
      </c>
      <c r="J2928" s="30" t="s">
        <v>934</v>
      </c>
      <c r="K2928" s="1">
        <v>45826</v>
      </c>
      <c r="L2928" s="30" t="str">
        <f>IFERROR(VLOOKUP(Result5[[#This Row],[RPRO]],'Data Power app'!C:C,1,0),"Xoa")</f>
        <v>RPRO-250520-0789</v>
      </c>
    </row>
    <row r="2929" spans="8:12" x14ac:dyDescent="0.25">
      <c r="H2929" s="30" t="s">
        <v>16818</v>
      </c>
      <c r="I2929" s="30" t="s">
        <v>17583</v>
      </c>
      <c r="J2929" s="30" t="s">
        <v>934</v>
      </c>
      <c r="K2929" s="1">
        <v>45826</v>
      </c>
      <c r="L2929" s="30" t="str">
        <f>IFERROR(VLOOKUP(Result5[[#This Row],[RPRO]],'Data Power app'!C:C,1,0),"Xoa")</f>
        <v>RPRO-250520-0776</v>
      </c>
    </row>
    <row r="2930" spans="8:12" x14ac:dyDescent="0.25">
      <c r="H2930" s="30" t="s">
        <v>16820</v>
      </c>
      <c r="I2930" s="30" t="s">
        <v>17583</v>
      </c>
      <c r="J2930" s="30" t="s">
        <v>934</v>
      </c>
      <c r="K2930" s="1">
        <v>45826</v>
      </c>
      <c r="L2930" s="30" t="str">
        <f>IFERROR(VLOOKUP(Result5[[#This Row],[RPRO]],'Data Power app'!C:C,1,0),"Xoa")</f>
        <v>RPRO-250520-0778</v>
      </c>
    </row>
    <row r="2931" spans="8:12" x14ac:dyDescent="0.25">
      <c r="H2931" s="30" t="s">
        <v>16822</v>
      </c>
      <c r="I2931" s="30" t="s">
        <v>17583</v>
      </c>
      <c r="J2931" s="30" t="s">
        <v>934</v>
      </c>
      <c r="K2931" s="1">
        <v>45826</v>
      </c>
      <c r="L2931" s="30" t="str">
        <f>IFERROR(VLOOKUP(Result5[[#This Row],[RPRO]],'Data Power app'!C:C,1,0),"Xoa")</f>
        <v>RPRO-250520-0779</v>
      </c>
    </row>
    <row r="2932" spans="8:12" x14ac:dyDescent="0.25">
      <c r="H2932" s="30" t="s">
        <v>16824</v>
      </c>
      <c r="I2932" s="30" t="s">
        <v>17583</v>
      </c>
      <c r="J2932" s="30" t="s">
        <v>934</v>
      </c>
      <c r="K2932" s="1">
        <v>45826</v>
      </c>
      <c r="L2932" s="30" t="str">
        <f>IFERROR(VLOOKUP(Result5[[#This Row],[RPRO]],'Data Power app'!C:C,1,0),"Xoa")</f>
        <v>RPRO-250520-0780</v>
      </c>
    </row>
    <row r="2933" spans="8:12" x14ac:dyDescent="0.25">
      <c r="H2933" s="30" t="s">
        <v>16826</v>
      </c>
      <c r="I2933" s="30" t="s">
        <v>17583</v>
      </c>
      <c r="J2933" s="30" t="s">
        <v>934</v>
      </c>
      <c r="K2933" s="1">
        <v>45826</v>
      </c>
      <c r="L2933" s="30" t="str">
        <f>IFERROR(VLOOKUP(Result5[[#This Row],[RPRO]],'Data Power app'!C:C,1,0),"Xoa")</f>
        <v>RPRO-250520-0782</v>
      </c>
    </row>
    <row r="2934" spans="8:12" x14ac:dyDescent="0.25">
      <c r="H2934" s="30" t="s">
        <v>16830</v>
      </c>
      <c r="I2934" s="30" t="s">
        <v>17583</v>
      </c>
      <c r="J2934" s="30" t="s">
        <v>934</v>
      </c>
      <c r="K2934" s="1">
        <v>45826</v>
      </c>
      <c r="L2934" s="30" t="str">
        <f>IFERROR(VLOOKUP(Result5[[#This Row],[RPRO]],'Data Power app'!C:C,1,0),"Xoa")</f>
        <v>RPRO-250520-0783</v>
      </c>
    </row>
    <row r="2935" spans="8:12" x14ac:dyDescent="0.25">
      <c r="H2935" s="30" t="s">
        <v>16832</v>
      </c>
      <c r="I2935" s="30" t="s">
        <v>17586</v>
      </c>
      <c r="J2935" s="30" t="s">
        <v>933</v>
      </c>
      <c r="K2935" s="1">
        <v>45826</v>
      </c>
      <c r="L2935" s="30" t="str">
        <f>IFERROR(VLOOKUP(Result5[[#This Row],[RPRO]],'Data Power app'!C:C,1,0),"Xoa")</f>
        <v>RPRO-250508-0123</v>
      </c>
    </row>
    <row r="2936" spans="8:12" x14ac:dyDescent="0.25">
      <c r="H2936" s="30" t="s">
        <v>16837</v>
      </c>
      <c r="I2936" s="30" t="s">
        <v>17583</v>
      </c>
      <c r="J2936" s="30" t="s">
        <v>934</v>
      </c>
      <c r="K2936" s="1">
        <v>45826</v>
      </c>
      <c r="L2936" s="30" t="str">
        <f>IFERROR(VLOOKUP(Result5[[#This Row],[RPRO]],'Data Power app'!C:C,1,0),"Xoa")</f>
        <v>RPRO-250520-0867</v>
      </c>
    </row>
    <row r="2937" spans="8:12" x14ac:dyDescent="0.25">
      <c r="H2937" s="30" t="s">
        <v>16839</v>
      </c>
      <c r="I2937" s="30" t="s">
        <v>17583</v>
      </c>
      <c r="J2937" s="30" t="s">
        <v>934</v>
      </c>
      <c r="K2937" s="1">
        <v>45826</v>
      </c>
      <c r="L2937" s="30" t="str">
        <f>IFERROR(VLOOKUP(Result5[[#This Row],[RPRO]],'Data Power app'!C:C,1,0),"Xoa")</f>
        <v>RPRO-250520-0868</v>
      </c>
    </row>
    <row r="2938" spans="8:12" x14ac:dyDescent="0.25">
      <c r="H2938" s="30" t="s">
        <v>16841</v>
      </c>
      <c r="I2938" s="30" t="s">
        <v>17583</v>
      </c>
      <c r="J2938" s="30" t="s">
        <v>934</v>
      </c>
      <c r="K2938" s="1">
        <v>45826</v>
      </c>
      <c r="L2938" s="30" t="str">
        <f>IFERROR(VLOOKUP(Result5[[#This Row],[RPRO]],'Data Power app'!C:C,1,0),"Xoa")</f>
        <v>RPRO-250520-0870</v>
      </c>
    </row>
    <row r="2939" spans="8:12" x14ac:dyDescent="0.25">
      <c r="H2939" s="30" t="s">
        <v>16843</v>
      </c>
      <c r="I2939" s="30" t="s">
        <v>17583</v>
      </c>
      <c r="J2939" s="30" t="s">
        <v>934</v>
      </c>
      <c r="K2939" s="1">
        <v>45826</v>
      </c>
      <c r="L2939" s="30" t="str">
        <f>IFERROR(VLOOKUP(Result5[[#This Row],[RPRO]],'Data Power app'!C:C,1,0),"Xoa")</f>
        <v>RPRO-250520-0871</v>
      </c>
    </row>
    <row r="2940" spans="8:12" x14ac:dyDescent="0.25">
      <c r="H2940" s="30" t="s">
        <v>16845</v>
      </c>
      <c r="I2940" s="30" t="s">
        <v>17583</v>
      </c>
      <c r="J2940" s="30" t="s">
        <v>934</v>
      </c>
      <c r="K2940" s="1">
        <v>45826</v>
      </c>
      <c r="L2940" s="30" t="str">
        <f>IFERROR(VLOOKUP(Result5[[#This Row],[RPRO]],'Data Power app'!C:C,1,0),"Xoa")</f>
        <v>RPRO-250520-0872</v>
      </c>
    </row>
    <row r="2941" spans="8:12" x14ac:dyDescent="0.25">
      <c r="H2941" s="30" t="s">
        <v>16851</v>
      </c>
      <c r="I2941" s="30" t="s">
        <v>17582</v>
      </c>
      <c r="J2941" s="30" t="s">
        <v>929</v>
      </c>
      <c r="K2941" s="1">
        <v>45826</v>
      </c>
      <c r="L2941" s="30" t="str">
        <f>IFERROR(VLOOKUP(Result5[[#This Row],[RPRO]],'Data Power app'!C:C,1,0),"Xoa")</f>
        <v>RPRO-250603-0339</v>
      </c>
    </row>
    <row r="2942" spans="8:12" x14ac:dyDescent="0.25">
      <c r="H2942" s="30" t="s">
        <v>16856</v>
      </c>
      <c r="I2942" s="30" t="s">
        <v>17582</v>
      </c>
      <c r="J2942" s="30" t="s">
        <v>929</v>
      </c>
      <c r="K2942" s="1">
        <v>45826</v>
      </c>
      <c r="L2942" s="30" t="str">
        <f>IFERROR(VLOOKUP(Result5[[#This Row],[RPRO]],'Data Power app'!C:C,1,0),"Xoa")</f>
        <v>RPRO-250603-0340</v>
      </c>
    </row>
    <row r="2943" spans="8:12" x14ac:dyDescent="0.25">
      <c r="H2943" s="30" t="s">
        <v>16858</v>
      </c>
      <c r="I2943" s="30" t="s">
        <v>17582</v>
      </c>
      <c r="J2943" s="30" t="s">
        <v>929</v>
      </c>
      <c r="K2943" s="1">
        <v>45826</v>
      </c>
      <c r="L2943" s="30" t="str">
        <f>IFERROR(VLOOKUP(Result5[[#This Row],[RPRO]],'Data Power app'!C:C,1,0),"Xoa")</f>
        <v>RPRO-250603-0341</v>
      </c>
    </row>
    <row r="2944" spans="8:12" x14ac:dyDescent="0.25">
      <c r="H2944" s="30" t="s">
        <v>16860</v>
      </c>
      <c r="I2944" s="30" t="s">
        <v>17582</v>
      </c>
      <c r="J2944" s="30" t="s">
        <v>929</v>
      </c>
      <c r="K2944" s="1">
        <v>45826</v>
      </c>
      <c r="L2944" s="30" t="str">
        <f>IFERROR(VLOOKUP(Result5[[#This Row],[RPRO]],'Data Power app'!C:C,1,0),"Xoa")</f>
        <v>RPRO-250603-0342</v>
      </c>
    </row>
    <row r="2945" spans="8:12" x14ac:dyDescent="0.25">
      <c r="H2945" s="30" t="s">
        <v>16847</v>
      </c>
      <c r="I2945" s="30" t="s">
        <v>17585</v>
      </c>
      <c r="J2945" s="30" t="s">
        <v>928</v>
      </c>
      <c r="K2945" s="1">
        <v>45826</v>
      </c>
      <c r="L2945" s="30" t="str">
        <f>IFERROR(VLOOKUP(Result5[[#This Row],[RPRO]],'Data Power app'!C:C,1,0),"Xoa")</f>
        <v>RPRO-250506-0785</v>
      </c>
    </row>
    <row r="2946" spans="8:12" x14ac:dyDescent="0.25">
      <c r="H2946" s="30" t="s">
        <v>16849</v>
      </c>
      <c r="I2946" s="30" t="s">
        <v>17586</v>
      </c>
      <c r="J2946" s="30" t="s">
        <v>933</v>
      </c>
      <c r="K2946" s="1">
        <v>45826</v>
      </c>
      <c r="L2946" s="30" t="str">
        <f>IFERROR(VLOOKUP(Result5[[#This Row],[RPRO]],'Data Power app'!C:C,1,0),"Xoa")</f>
        <v>RPRO-250603-0150</v>
      </c>
    </row>
    <row r="2947" spans="8:12" x14ac:dyDescent="0.25">
      <c r="H2947" s="30" t="s">
        <v>16864</v>
      </c>
      <c r="I2947" s="30" t="s">
        <v>17586</v>
      </c>
      <c r="J2947" s="30" t="s">
        <v>933</v>
      </c>
      <c r="K2947" s="1">
        <v>45826</v>
      </c>
      <c r="L2947" s="30" t="str">
        <f>IFERROR(VLOOKUP(Result5[[#This Row],[RPRO]],'Data Power app'!C:C,1,0),"Xoa")</f>
        <v>RPRO-250606-0896</v>
      </c>
    </row>
    <row r="2948" spans="8:12" x14ac:dyDescent="0.25">
      <c r="H2948" s="30" t="s">
        <v>16862</v>
      </c>
      <c r="I2948" s="30" t="s">
        <v>17586</v>
      </c>
      <c r="J2948" s="30" t="s">
        <v>933</v>
      </c>
      <c r="K2948" s="1">
        <v>45826</v>
      </c>
      <c r="L2948" s="30" t="str">
        <f>IFERROR(VLOOKUP(Result5[[#This Row],[RPRO]],'Data Power app'!C:C,1,0),"Xoa")</f>
        <v>RPRO-250606-0887</v>
      </c>
    </row>
    <row r="2949" spans="8:12" x14ac:dyDescent="0.25">
      <c r="H2949" s="30" t="s">
        <v>16871</v>
      </c>
      <c r="I2949" s="30" t="s">
        <v>17586</v>
      </c>
      <c r="J2949" s="30" t="s">
        <v>933</v>
      </c>
      <c r="K2949" s="1">
        <v>45826</v>
      </c>
      <c r="L2949" s="30" t="str">
        <f>IFERROR(VLOOKUP(Result5[[#This Row],[RPRO]],'Data Power app'!C:C,1,0),"Xoa")</f>
        <v>RPRO-250522-0083</v>
      </c>
    </row>
    <row r="2950" spans="8:12" x14ac:dyDescent="0.25">
      <c r="H2950" s="30" t="s">
        <v>16869</v>
      </c>
      <c r="I2950" s="30" t="s">
        <v>17586</v>
      </c>
      <c r="J2950" s="30" t="s">
        <v>933</v>
      </c>
      <c r="K2950" s="1">
        <v>45826</v>
      </c>
      <c r="L2950" s="30" t="str">
        <f>IFERROR(VLOOKUP(Result5[[#This Row],[RPRO]],'Data Power app'!C:C,1,0),"Xoa")</f>
        <v>RPRO-250520-0632</v>
      </c>
    </row>
    <row r="2951" spans="8:12" x14ac:dyDescent="0.25">
      <c r="H2951" s="30" t="s">
        <v>16875</v>
      </c>
      <c r="I2951" s="30" t="s">
        <v>17586</v>
      </c>
      <c r="J2951" s="30" t="s">
        <v>933</v>
      </c>
      <c r="K2951" s="1">
        <v>45826</v>
      </c>
      <c r="L2951" s="30" t="str">
        <f>IFERROR(VLOOKUP(Result5[[#This Row],[RPRO]],'Data Power app'!C:C,1,0),"Xoa")</f>
        <v>RPRO-250429-0415</v>
      </c>
    </row>
    <row r="2952" spans="8:12" x14ac:dyDescent="0.25">
      <c r="H2952" s="30" t="s">
        <v>16873</v>
      </c>
      <c r="I2952" s="30" t="s">
        <v>17586</v>
      </c>
      <c r="J2952" s="30" t="s">
        <v>933</v>
      </c>
      <c r="K2952" s="1">
        <v>45826</v>
      </c>
      <c r="L2952" s="30" t="str">
        <f>IFERROR(VLOOKUP(Result5[[#This Row],[RPRO]],'Data Power app'!C:C,1,0),"Xoa")</f>
        <v>RPRO-250425-0116</v>
      </c>
    </row>
    <row r="2953" spans="8:12" x14ac:dyDescent="0.25">
      <c r="H2953" s="30" t="s">
        <v>16888</v>
      </c>
      <c r="I2953" s="30" t="s">
        <v>17582</v>
      </c>
      <c r="J2953" s="30" t="s">
        <v>929</v>
      </c>
      <c r="K2953" s="1">
        <v>45826</v>
      </c>
      <c r="L2953" s="30" t="str">
        <f>IFERROR(VLOOKUP(Result5[[#This Row],[RPRO]],'Data Power app'!C:C,1,0),"Xoa")</f>
        <v>RPRO-250402-0395</v>
      </c>
    </row>
    <row r="2954" spans="8:12" x14ac:dyDescent="0.25">
      <c r="H2954" s="30" t="s">
        <v>16925</v>
      </c>
      <c r="I2954" s="30" t="s">
        <v>17582</v>
      </c>
      <c r="J2954" s="30" t="s">
        <v>929</v>
      </c>
      <c r="K2954" s="1">
        <v>45826</v>
      </c>
      <c r="L2954" s="30" t="str">
        <f>IFERROR(VLOOKUP(Result5[[#This Row],[RPRO]],'Data Power app'!C:C,1,0),"Xoa")</f>
        <v>RPRO-250513-0075</v>
      </c>
    </row>
    <row r="2955" spans="8:12" x14ac:dyDescent="0.25">
      <c r="H2955" s="30" t="s">
        <v>16953</v>
      </c>
      <c r="I2955" s="30" t="s">
        <v>17582</v>
      </c>
      <c r="J2955" s="30" t="s">
        <v>929</v>
      </c>
      <c r="K2955" s="1">
        <v>45826</v>
      </c>
      <c r="L2955" s="30" t="str">
        <f>IFERROR(VLOOKUP(Result5[[#This Row],[RPRO]],'Data Power app'!C:C,1,0),"Xoa")</f>
        <v>RPRO-250520-0420</v>
      </c>
    </row>
    <row r="2956" spans="8:12" x14ac:dyDescent="0.25">
      <c r="H2956" s="30" t="s">
        <v>16896</v>
      </c>
      <c r="I2956" s="30" t="s">
        <v>17582</v>
      </c>
      <c r="J2956" s="30" t="s">
        <v>929</v>
      </c>
      <c r="K2956" s="1">
        <v>45826</v>
      </c>
      <c r="L2956" s="30" t="str">
        <f>IFERROR(VLOOKUP(Result5[[#This Row],[RPRO]],'Data Power app'!C:C,1,0),"Xoa")</f>
        <v>RPRO-250402-0766</v>
      </c>
    </row>
    <row r="2957" spans="8:12" x14ac:dyDescent="0.25">
      <c r="H2957" s="30" t="s">
        <v>16901</v>
      </c>
      <c r="I2957" s="30" t="s">
        <v>17582</v>
      </c>
      <c r="J2957" s="30" t="s">
        <v>929</v>
      </c>
      <c r="K2957" s="1">
        <v>45826</v>
      </c>
      <c r="L2957" s="30" t="str">
        <f>IFERROR(VLOOKUP(Result5[[#This Row],[RPRO]],'Data Power app'!C:C,1,0),"Xoa")</f>
        <v>RPRO-250402-0771</v>
      </c>
    </row>
    <row r="2958" spans="8:12" x14ac:dyDescent="0.25">
      <c r="H2958" s="30" t="s">
        <v>16880</v>
      </c>
      <c r="I2958" s="30" t="s">
        <v>17582</v>
      </c>
      <c r="J2958" s="30" t="s">
        <v>929</v>
      </c>
      <c r="K2958" s="1">
        <v>45826</v>
      </c>
      <c r="L2958" s="30" t="str">
        <f>IFERROR(VLOOKUP(Result5[[#This Row],[RPRO]],'Data Power app'!C:C,1,0),"Xoa")</f>
        <v>RPRO-250402-0375</v>
      </c>
    </row>
    <row r="2959" spans="8:12" x14ac:dyDescent="0.25">
      <c r="H2959" s="30" t="s">
        <v>16882</v>
      </c>
      <c r="I2959" s="30" t="s">
        <v>17582</v>
      </c>
      <c r="J2959" s="30" t="s">
        <v>929</v>
      </c>
      <c r="K2959" s="1">
        <v>45826</v>
      </c>
      <c r="L2959" s="30" t="str">
        <f>IFERROR(VLOOKUP(Result5[[#This Row],[RPRO]],'Data Power app'!C:C,1,0),"Xoa")</f>
        <v>RPRO-250402-0380</v>
      </c>
    </row>
    <row r="2960" spans="8:12" x14ac:dyDescent="0.25">
      <c r="H2960" s="30" t="s">
        <v>16884</v>
      </c>
      <c r="I2960" s="30" t="s">
        <v>17582</v>
      </c>
      <c r="J2960" s="30" t="s">
        <v>929</v>
      </c>
      <c r="K2960" s="1">
        <v>45826</v>
      </c>
      <c r="L2960" s="30" t="str">
        <f>IFERROR(VLOOKUP(Result5[[#This Row],[RPRO]],'Data Power app'!C:C,1,0),"Xoa")</f>
        <v>RPRO-250402-0385</v>
      </c>
    </row>
    <row r="2961" spans="8:12" x14ac:dyDescent="0.25">
      <c r="H2961" s="30" t="s">
        <v>16886</v>
      </c>
      <c r="I2961" s="30" t="s">
        <v>17582</v>
      </c>
      <c r="J2961" s="30" t="s">
        <v>929</v>
      </c>
      <c r="K2961" s="1">
        <v>45826</v>
      </c>
      <c r="L2961" s="30" t="str">
        <f>IFERROR(VLOOKUP(Result5[[#This Row],[RPRO]],'Data Power app'!C:C,1,0),"Xoa")</f>
        <v>RPRO-250402-0390</v>
      </c>
    </row>
    <row r="2962" spans="8:12" x14ac:dyDescent="0.25">
      <c r="H2962" s="30" t="s">
        <v>16890</v>
      </c>
      <c r="I2962" s="30" t="s">
        <v>17582</v>
      </c>
      <c r="J2962" s="30" t="s">
        <v>929</v>
      </c>
      <c r="K2962" s="1">
        <v>45826</v>
      </c>
      <c r="L2962" s="30" t="str">
        <f>IFERROR(VLOOKUP(Result5[[#This Row],[RPRO]],'Data Power app'!C:C,1,0),"Xoa")</f>
        <v>RPRO-250402-0400</v>
      </c>
    </row>
    <row r="2963" spans="8:12" x14ac:dyDescent="0.25">
      <c r="H2963" s="30" t="s">
        <v>16892</v>
      </c>
      <c r="I2963" s="30" t="s">
        <v>17582</v>
      </c>
      <c r="J2963" s="30" t="s">
        <v>929</v>
      </c>
      <c r="K2963" s="1">
        <v>45826</v>
      </c>
      <c r="L2963" s="30" t="str">
        <f>IFERROR(VLOOKUP(Result5[[#This Row],[RPRO]],'Data Power app'!C:C,1,0),"Xoa")</f>
        <v>RPRO-250402-0405</v>
      </c>
    </row>
    <row r="2964" spans="8:12" x14ac:dyDescent="0.25">
      <c r="H2964" s="30" t="s">
        <v>16894</v>
      </c>
      <c r="I2964" s="30" t="s">
        <v>17582</v>
      </c>
      <c r="J2964" s="30" t="s">
        <v>929</v>
      </c>
      <c r="K2964" s="1">
        <v>45826</v>
      </c>
      <c r="L2964" s="30" t="str">
        <f>IFERROR(VLOOKUP(Result5[[#This Row],[RPRO]],'Data Power app'!C:C,1,0),"Xoa")</f>
        <v>RPRO-250402-0410</v>
      </c>
    </row>
    <row r="2965" spans="8:12" x14ac:dyDescent="0.25">
      <c r="H2965" s="30" t="s">
        <v>16907</v>
      </c>
      <c r="I2965" s="30" t="s">
        <v>17585</v>
      </c>
      <c r="J2965" s="30" t="s">
        <v>928</v>
      </c>
      <c r="K2965" s="1">
        <v>45826</v>
      </c>
      <c r="L2965" s="30" t="str">
        <f>IFERROR(VLOOKUP(Result5[[#This Row],[RPRO]],'Data Power app'!C:C,1,0),"Xoa")</f>
        <v>RPRO-250429-0403</v>
      </c>
    </row>
    <row r="2966" spans="8:12" x14ac:dyDescent="0.25">
      <c r="H2966" s="30" t="s">
        <v>16914</v>
      </c>
      <c r="I2966" s="30" t="s">
        <v>17582</v>
      </c>
      <c r="J2966" s="30" t="s">
        <v>929</v>
      </c>
      <c r="K2966" s="1">
        <v>45826</v>
      </c>
      <c r="L2966" s="30" t="str">
        <f>IFERROR(VLOOKUP(Result5[[#This Row],[RPRO]],'Data Power app'!C:C,1,0),"Xoa")</f>
        <v>RPRO-250505-0167</v>
      </c>
    </row>
    <row r="2967" spans="8:12" x14ac:dyDescent="0.25">
      <c r="H2967" s="30" t="s">
        <v>16903</v>
      </c>
      <c r="I2967" s="30" t="s">
        <v>17586</v>
      </c>
      <c r="J2967" s="30" t="s">
        <v>933</v>
      </c>
      <c r="K2967" s="1">
        <v>45826</v>
      </c>
      <c r="L2967" s="30" t="str">
        <f>IFERROR(VLOOKUP(Result5[[#This Row],[RPRO]],'Data Power app'!C:C,1,0),"Xoa")</f>
        <v>RPRO-250428-0672</v>
      </c>
    </row>
    <row r="2968" spans="8:12" x14ac:dyDescent="0.25">
      <c r="H2968" s="30" t="s">
        <v>16905</v>
      </c>
      <c r="I2968" s="30" t="s">
        <v>17585</v>
      </c>
      <c r="J2968" s="30" t="s">
        <v>928</v>
      </c>
      <c r="K2968" s="1">
        <v>45826</v>
      </c>
      <c r="L2968" s="30" t="str">
        <f>IFERROR(VLOOKUP(Result5[[#This Row],[RPRO]],'Data Power app'!C:C,1,0),"Xoa")</f>
        <v>RPRO-250429-0391</v>
      </c>
    </row>
    <row r="2969" spans="8:12" x14ac:dyDescent="0.25">
      <c r="H2969" s="30" t="s">
        <v>16909</v>
      </c>
      <c r="I2969" s="30" t="s">
        <v>17586</v>
      </c>
      <c r="J2969" s="30" t="s">
        <v>933</v>
      </c>
      <c r="K2969" s="1">
        <v>45826</v>
      </c>
      <c r="L2969" s="30" t="str">
        <f>IFERROR(VLOOKUP(Result5[[#This Row],[RPRO]],'Data Power app'!C:C,1,0),"Xoa")</f>
        <v>RPRO-250429-0446</v>
      </c>
    </row>
    <row r="2970" spans="8:12" x14ac:dyDescent="0.25">
      <c r="H2970" s="30" t="s">
        <v>16927</v>
      </c>
      <c r="I2970" s="30" t="s">
        <v>17587</v>
      </c>
      <c r="J2970" s="30" t="s">
        <v>932</v>
      </c>
      <c r="K2970" s="1">
        <v>45826</v>
      </c>
      <c r="L2970" s="30" t="str">
        <f>IFERROR(VLOOKUP(Result5[[#This Row],[RPRO]],'Data Power app'!C:C,1,0),"Xoa")</f>
        <v>RPRO-250513-0522</v>
      </c>
    </row>
    <row r="2971" spans="8:12" x14ac:dyDescent="0.25">
      <c r="H2971" s="30" t="s">
        <v>16929</v>
      </c>
      <c r="I2971" s="30" t="s">
        <v>17587</v>
      </c>
      <c r="J2971" s="30" t="s">
        <v>932</v>
      </c>
      <c r="K2971" s="1">
        <v>45826</v>
      </c>
      <c r="L2971" s="30" t="str">
        <f>IFERROR(VLOOKUP(Result5[[#This Row],[RPRO]],'Data Power app'!C:C,1,0),"Xoa")</f>
        <v>RPRO-250513-0523</v>
      </c>
    </row>
    <row r="2972" spans="8:12" x14ac:dyDescent="0.25">
      <c r="H2972" s="30" t="s">
        <v>16931</v>
      </c>
      <c r="I2972" s="30" t="s">
        <v>17587</v>
      </c>
      <c r="J2972" s="30" t="s">
        <v>932</v>
      </c>
      <c r="K2972" s="1">
        <v>45826</v>
      </c>
      <c r="L2972" s="30" t="str">
        <f>IFERROR(VLOOKUP(Result5[[#This Row],[RPRO]],'Data Power app'!C:C,1,0),"Xoa")</f>
        <v>RPRO-250513-0524</v>
      </c>
    </row>
    <row r="2973" spans="8:12" x14ac:dyDescent="0.25">
      <c r="H2973" s="30" t="s">
        <v>16933</v>
      </c>
      <c r="I2973" s="30" t="s">
        <v>17587</v>
      </c>
      <c r="J2973" s="30" t="s">
        <v>932</v>
      </c>
      <c r="K2973" s="1">
        <v>45826</v>
      </c>
      <c r="L2973" s="30" t="str">
        <f>IFERROR(VLOOKUP(Result5[[#This Row],[RPRO]],'Data Power app'!C:C,1,0),"Xoa")</f>
        <v>RPRO-250513-0525</v>
      </c>
    </row>
    <row r="2974" spans="8:12" x14ac:dyDescent="0.25">
      <c r="H2974" s="30" t="s">
        <v>16935</v>
      </c>
      <c r="I2974" s="30" t="s">
        <v>17587</v>
      </c>
      <c r="J2974" s="30" t="s">
        <v>932</v>
      </c>
      <c r="K2974" s="1">
        <v>45826</v>
      </c>
      <c r="L2974" s="30" t="str">
        <f>IFERROR(VLOOKUP(Result5[[#This Row],[RPRO]],'Data Power app'!C:C,1,0),"Xoa")</f>
        <v>RPRO-250513-0526</v>
      </c>
    </row>
    <row r="2975" spans="8:12" x14ac:dyDescent="0.25">
      <c r="H2975" s="30" t="s">
        <v>16937</v>
      </c>
      <c r="I2975" s="30" t="s">
        <v>17587</v>
      </c>
      <c r="J2975" s="30" t="s">
        <v>932</v>
      </c>
      <c r="K2975" s="1">
        <v>45826</v>
      </c>
      <c r="L2975" s="30" t="str">
        <f>IFERROR(VLOOKUP(Result5[[#This Row],[RPRO]],'Data Power app'!C:C,1,0),"Xoa")</f>
        <v>RPRO-250513-0527</v>
      </c>
    </row>
    <row r="2976" spans="8:12" x14ac:dyDescent="0.25">
      <c r="H2976" s="30" t="s">
        <v>16939</v>
      </c>
      <c r="I2976" s="30" t="s">
        <v>17587</v>
      </c>
      <c r="J2976" s="30" t="s">
        <v>932</v>
      </c>
      <c r="K2976" s="1">
        <v>45826</v>
      </c>
      <c r="L2976" s="30" t="str">
        <f>IFERROR(VLOOKUP(Result5[[#This Row],[RPRO]],'Data Power app'!C:C,1,0),"Xoa")</f>
        <v>RPRO-250513-0528</v>
      </c>
    </row>
    <row r="2977" spans="8:12" x14ac:dyDescent="0.25">
      <c r="H2977" s="30" t="s">
        <v>16941</v>
      </c>
      <c r="I2977" s="30" t="s">
        <v>17587</v>
      </c>
      <c r="J2977" s="30" t="s">
        <v>932</v>
      </c>
      <c r="K2977" s="1">
        <v>45826</v>
      </c>
      <c r="L2977" s="30" t="str">
        <f>IFERROR(VLOOKUP(Result5[[#This Row],[RPRO]],'Data Power app'!C:C,1,0),"Xoa")</f>
        <v>RPRO-250513-0529</v>
      </c>
    </row>
    <row r="2978" spans="8:12" x14ac:dyDescent="0.25">
      <c r="H2978" s="30" t="s">
        <v>16943</v>
      </c>
      <c r="I2978" s="30" t="s">
        <v>17587</v>
      </c>
      <c r="J2978" s="30" t="s">
        <v>932</v>
      </c>
      <c r="K2978" s="1">
        <v>45826</v>
      </c>
      <c r="L2978" s="30" t="str">
        <f>IFERROR(VLOOKUP(Result5[[#This Row],[RPRO]],'Data Power app'!C:C,1,0),"Xoa")</f>
        <v>RPRO-250513-0530</v>
      </c>
    </row>
    <row r="2979" spans="8:12" x14ac:dyDescent="0.25">
      <c r="H2979" s="30" t="s">
        <v>16945</v>
      </c>
      <c r="I2979" s="30" t="s">
        <v>17587</v>
      </c>
      <c r="J2979" s="30" t="s">
        <v>932</v>
      </c>
      <c r="K2979" s="1">
        <v>45826</v>
      </c>
      <c r="L2979" s="30" t="str">
        <f>IFERROR(VLOOKUP(Result5[[#This Row],[RPRO]],'Data Power app'!C:C,1,0),"Xoa")</f>
        <v>RPRO-250513-0531</v>
      </c>
    </row>
    <row r="2980" spans="8:12" x14ac:dyDescent="0.25">
      <c r="H2980" s="30" t="s">
        <v>16947</v>
      </c>
      <c r="I2980" s="30" t="s">
        <v>17587</v>
      </c>
      <c r="J2980" s="30" t="s">
        <v>932</v>
      </c>
      <c r="K2980" s="1">
        <v>45826</v>
      </c>
      <c r="L2980" s="30" t="str">
        <f>IFERROR(VLOOKUP(Result5[[#This Row],[RPRO]],'Data Power app'!C:C,1,0),"Xoa")</f>
        <v>RPRO-250513-0532</v>
      </c>
    </row>
    <row r="2981" spans="8:12" x14ac:dyDescent="0.25">
      <c r="H2981" s="30" t="s">
        <v>16949</v>
      </c>
      <c r="I2981" s="30" t="s">
        <v>17586</v>
      </c>
      <c r="J2981" s="30" t="s">
        <v>933</v>
      </c>
      <c r="K2981" s="1">
        <v>45826</v>
      </c>
      <c r="L2981" s="30" t="str">
        <f>IFERROR(VLOOKUP(Result5[[#This Row],[RPRO]],'Data Power app'!C:C,1,0),"Xoa")</f>
        <v>RPRO-250514-0132</v>
      </c>
    </row>
    <row r="2982" spans="8:12" x14ac:dyDescent="0.25">
      <c r="H2982" s="30" t="s">
        <v>16957</v>
      </c>
      <c r="I2982" s="30" t="s">
        <v>17582</v>
      </c>
      <c r="J2982" s="30" t="s">
        <v>929</v>
      </c>
      <c r="K2982" s="1">
        <v>45826</v>
      </c>
      <c r="L2982" s="30" t="str">
        <f>IFERROR(VLOOKUP(Result5[[#This Row],[RPRO]],'Data Power app'!C:C,1,0),"Xoa")</f>
        <v>RPRO-250602-0117</v>
      </c>
    </row>
    <row r="2983" spans="8:12" x14ac:dyDescent="0.25">
      <c r="H2983" s="30" t="s">
        <v>16951</v>
      </c>
      <c r="I2983" s="30" t="s">
        <v>17587</v>
      </c>
      <c r="J2983" s="30" t="s">
        <v>932</v>
      </c>
      <c r="K2983" s="1">
        <v>45826</v>
      </c>
      <c r="L2983" s="30" t="str">
        <f>IFERROR(VLOOKUP(Result5[[#This Row],[RPRO]],'Data Power app'!C:C,1,0),"Xoa")</f>
        <v>RPRO-250515-0207</v>
      </c>
    </row>
    <row r="2984" spans="8:12" x14ac:dyDescent="0.25">
      <c r="H2984" s="30" t="s">
        <v>16923</v>
      </c>
      <c r="I2984" s="30" t="s">
        <v>17586</v>
      </c>
      <c r="J2984" s="30" t="s">
        <v>933</v>
      </c>
      <c r="K2984" s="1">
        <v>45826</v>
      </c>
      <c r="L2984" s="30" t="str">
        <f>IFERROR(VLOOKUP(Result5[[#This Row],[RPRO]],'Data Power app'!C:C,1,0),"Xoa")</f>
        <v>RPRO-250506-0794</v>
      </c>
    </row>
    <row r="2985" spans="8:12" x14ac:dyDescent="0.25">
      <c r="H2985" s="30" t="s">
        <v>16964</v>
      </c>
      <c r="I2985" s="30" t="s">
        <v>17582</v>
      </c>
      <c r="J2985" s="30" t="s">
        <v>929</v>
      </c>
      <c r="K2985" s="1">
        <v>45826</v>
      </c>
      <c r="L2985" s="30" t="str">
        <f>IFERROR(VLOOKUP(Result5[[#This Row],[RPRO]],'Data Power app'!C:C,1,0),"Xoa")</f>
        <v>RPRO-250607-0178</v>
      </c>
    </row>
    <row r="2986" spans="8:12" x14ac:dyDescent="0.25">
      <c r="H2986" s="30" t="s">
        <v>16966</v>
      </c>
      <c r="I2986" s="30" t="s">
        <v>17586</v>
      </c>
      <c r="J2986" s="30" t="s">
        <v>933</v>
      </c>
      <c r="K2986" s="1">
        <v>45826</v>
      </c>
      <c r="L2986" s="30" t="str">
        <f>IFERROR(VLOOKUP(Result5[[#This Row],[RPRO]],'Data Power app'!C:C,1,0),"Xoa")</f>
        <v>RPRO-250607-0190</v>
      </c>
    </row>
    <row r="2987" spans="8:12" x14ac:dyDescent="0.25">
      <c r="H2987" s="30" t="s">
        <v>16955</v>
      </c>
      <c r="I2987" s="30" t="s">
        <v>17584</v>
      </c>
      <c r="J2987" s="30" t="s">
        <v>931</v>
      </c>
      <c r="K2987" s="1">
        <v>45826</v>
      </c>
      <c r="L2987" s="30" t="str">
        <f>IFERROR(VLOOKUP(Result5[[#This Row],[RPRO]],'Data Power app'!C:C,1,0),"Xoa")</f>
        <v>RPRO-250521-0325</v>
      </c>
    </row>
    <row r="2988" spans="8:12" x14ac:dyDescent="0.25">
      <c r="H2988" s="30" t="s">
        <v>16990</v>
      </c>
      <c r="I2988" s="30" t="s">
        <v>17583</v>
      </c>
      <c r="J2988" s="30" t="s">
        <v>934</v>
      </c>
      <c r="K2988" s="1">
        <v>45826</v>
      </c>
      <c r="L2988" s="30" t="str">
        <f>IFERROR(VLOOKUP(Result5[[#This Row],[RPRO]],'Data Power app'!C:C,1,0),"Xoa")</f>
        <v>RPRO-250523-0152</v>
      </c>
    </row>
    <row r="2989" spans="8:12" x14ac:dyDescent="0.25">
      <c r="H2989" s="30" t="s">
        <v>16994</v>
      </c>
      <c r="I2989" s="30" t="s">
        <v>17583</v>
      </c>
      <c r="J2989" s="30" t="s">
        <v>934</v>
      </c>
      <c r="K2989" s="1">
        <v>45826</v>
      </c>
      <c r="L2989" s="30" t="str">
        <f>IFERROR(VLOOKUP(Result5[[#This Row],[RPRO]],'Data Power app'!C:C,1,0),"Xoa")</f>
        <v>RPRO-250523-0154</v>
      </c>
    </row>
    <row r="2990" spans="8:12" x14ac:dyDescent="0.25">
      <c r="H2990" s="30" t="s">
        <v>16968</v>
      </c>
      <c r="I2990" s="30" t="s">
        <v>17583</v>
      </c>
      <c r="J2990" s="30" t="s">
        <v>934</v>
      </c>
      <c r="K2990" s="1">
        <v>45826</v>
      </c>
      <c r="L2990" s="30" t="str">
        <f>IFERROR(VLOOKUP(Result5[[#This Row],[RPRO]],'Data Power app'!C:C,1,0),"Xoa")</f>
        <v>RPRO-250523-0129</v>
      </c>
    </row>
    <row r="2991" spans="8:12" x14ac:dyDescent="0.25">
      <c r="H2991" s="30" t="s">
        <v>16970</v>
      </c>
      <c r="I2991" s="30" t="s">
        <v>17583</v>
      </c>
      <c r="J2991" s="30" t="s">
        <v>934</v>
      </c>
      <c r="K2991" s="1">
        <v>45826</v>
      </c>
      <c r="L2991" s="30" t="str">
        <f>IFERROR(VLOOKUP(Result5[[#This Row],[RPRO]],'Data Power app'!C:C,1,0),"Xoa")</f>
        <v>RPRO-250523-0132</v>
      </c>
    </row>
    <row r="2992" spans="8:12" x14ac:dyDescent="0.25">
      <c r="H2992" s="30" t="s">
        <v>16972</v>
      </c>
      <c r="I2992" s="30" t="s">
        <v>17583</v>
      </c>
      <c r="J2992" s="30" t="s">
        <v>934</v>
      </c>
      <c r="K2992" s="1">
        <v>45826</v>
      </c>
      <c r="L2992" s="30" t="str">
        <f>IFERROR(VLOOKUP(Result5[[#This Row],[RPRO]],'Data Power app'!C:C,1,0),"Xoa")</f>
        <v>RPRO-250523-0134</v>
      </c>
    </row>
    <row r="2993" spans="8:12" x14ac:dyDescent="0.25">
      <c r="H2993" s="30" t="s">
        <v>16974</v>
      </c>
      <c r="I2993" s="30" t="s">
        <v>17583</v>
      </c>
      <c r="J2993" s="30" t="s">
        <v>934</v>
      </c>
      <c r="K2993" s="1">
        <v>45826</v>
      </c>
      <c r="L2993" s="30" t="str">
        <f>IFERROR(VLOOKUP(Result5[[#This Row],[RPRO]],'Data Power app'!C:C,1,0),"Xoa")</f>
        <v>RPRO-250523-0135</v>
      </c>
    </row>
    <row r="2994" spans="8:12" x14ac:dyDescent="0.25">
      <c r="H2994" s="30" t="s">
        <v>16976</v>
      </c>
      <c r="I2994" s="30" t="s">
        <v>17583</v>
      </c>
      <c r="J2994" s="30" t="s">
        <v>934</v>
      </c>
      <c r="K2994" s="1">
        <v>45826</v>
      </c>
      <c r="L2994" s="30" t="str">
        <f>IFERROR(VLOOKUP(Result5[[#This Row],[RPRO]],'Data Power app'!C:C,1,0),"Xoa")</f>
        <v>RPRO-250523-0137</v>
      </c>
    </row>
    <row r="2995" spans="8:12" x14ac:dyDescent="0.25">
      <c r="H2995" s="30" t="s">
        <v>16978</v>
      </c>
      <c r="I2995" s="30" t="s">
        <v>17583</v>
      </c>
      <c r="J2995" s="30" t="s">
        <v>934</v>
      </c>
      <c r="K2995" s="1">
        <v>45826</v>
      </c>
      <c r="L2995" s="30" t="str">
        <f>IFERROR(VLOOKUP(Result5[[#This Row],[RPRO]],'Data Power app'!C:C,1,0),"Xoa")</f>
        <v>RPRO-250523-0140</v>
      </c>
    </row>
    <row r="2996" spans="8:12" x14ac:dyDescent="0.25">
      <c r="H2996" s="30" t="s">
        <v>16980</v>
      </c>
      <c r="I2996" s="30" t="s">
        <v>17583</v>
      </c>
      <c r="J2996" s="30" t="s">
        <v>934</v>
      </c>
      <c r="K2996" s="1">
        <v>45826</v>
      </c>
      <c r="L2996" s="30" t="str">
        <f>IFERROR(VLOOKUP(Result5[[#This Row],[RPRO]],'Data Power app'!C:C,1,0),"Xoa")</f>
        <v>RPRO-250523-0142</v>
      </c>
    </row>
    <row r="2997" spans="8:12" x14ac:dyDescent="0.25">
      <c r="H2997" s="30" t="s">
        <v>16982</v>
      </c>
      <c r="I2997" s="30" t="s">
        <v>17583</v>
      </c>
      <c r="J2997" s="30" t="s">
        <v>934</v>
      </c>
      <c r="K2997" s="1">
        <v>45826</v>
      </c>
      <c r="L2997" s="30" t="str">
        <f>IFERROR(VLOOKUP(Result5[[#This Row],[RPRO]],'Data Power app'!C:C,1,0),"Xoa")</f>
        <v>RPRO-250523-0145</v>
      </c>
    </row>
    <row r="2998" spans="8:12" x14ac:dyDescent="0.25">
      <c r="H2998" s="30" t="s">
        <v>16984</v>
      </c>
      <c r="I2998" s="30" t="s">
        <v>17583</v>
      </c>
      <c r="J2998" s="30" t="s">
        <v>934</v>
      </c>
      <c r="K2998" s="1">
        <v>45826</v>
      </c>
      <c r="L2998" s="30" t="str">
        <f>IFERROR(VLOOKUP(Result5[[#This Row],[RPRO]],'Data Power app'!C:C,1,0),"Xoa")</f>
        <v>RPRO-250523-0147</v>
      </c>
    </row>
    <row r="2999" spans="8:12" x14ac:dyDescent="0.25">
      <c r="H2999" s="30" t="s">
        <v>16986</v>
      </c>
      <c r="I2999" s="30" t="s">
        <v>17583</v>
      </c>
      <c r="J2999" s="30" t="s">
        <v>934</v>
      </c>
      <c r="K2999" s="1">
        <v>45826</v>
      </c>
      <c r="L2999" s="30" t="str">
        <f>IFERROR(VLOOKUP(Result5[[#This Row],[RPRO]],'Data Power app'!C:C,1,0),"Xoa")</f>
        <v>RPRO-250523-0148</v>
      </c>
    </row>
    <row r="3000" spans="8:12" x14ac:dyDescent="0.25">
      <c r="H3000" s="30" t="s">
        <v>16988</v>
      </c>
      <c r="I3000" s="30" t="s">
        <v>17583</v>
      </c>
      <c r="J3000" s="30" t="s">
        <v>934</v>
      </c>
      <c r="K3000" s="1">
        <v>45826</v>
      </c>
      <c r="L3000" s="30" t="str">
        <f>IFERROR(VLOOKUP(Result5[[#This Row],[RPRO]],'Data Power app'!C:C,1,0),"Xoa")</f>
        <v>RPRO-250523-0151</v>
      </c>
    </row>
    <row r="3001" spans="8:12" x14ac:dyDescent="0.25">
      <c r="H3001" s="30" t="s">
        <v>16992</v>
      </c>
      <c r="I3001" s="30" t="s">
        <v>17583</v>
      </c>
      <c r="J3001" s="30" t="s">
        <v>934</v>
      </c>
      <c r="K3001" s="1">
        <v>45826</v>
      </c>
      <c r="L3001" s="30" t="str">
        <f>IFERROR(VLOOKUP(Result5[[#This Row],[RPRO]],'Data Power app'!C:C,1,0),"Xoa")</f>
        <v>RPRO-250523-0153</v>
      </c>
    </row>
    <row r="3002" spans="8:12" x14ac:dyDescent="0.25">
      <c r="H3002" s="30" t="s">
        <v>16996</v>
      </c>
      <c r="I3002" s="30" t="s">
        <v>17583</v>
      </c>
      <c r="J3002" s="30" t="s">
        <v>934</v>
      </c>
      <c r="K3002" s="1">
        <v>45826</v>
      </c>
      <c r="L3002" s="30" t="str">
        <f>IFERROR(VLOOKUP(Result5[[#This Row],[RPRO]],'Data Power app'!C:C,1,0),"Xoa")</f>
        <v>RPRO-250523-0155</v>
      </c>
    </row>
    <row r="3003" spans="8:12" x14ac:dyDescent="0.25">
      <c r="H3003" s="30" t="s">
        <v>17030</v>
      </c>
      <c r="I3003" s="30" t="s">
        <v>17582</v>
      </c>
      <c r="J3003" s="30" t="s">
        <v>929</v>
      </c>
      <c r="K3003" s="1">
        <v>45826</v>
      </c>
      <c r="L3003" s="30" t="str">
        <f>IFERROR(VLOOKUP(Result5[[#This Row],[RPRO]],'Data Power app'!C:C,1,0),"Xoa")</f>
        <v>RPRO-250528-1995</v>
      </c>
    </row>
    <row r="3004" spans="8:12" x14ac:dyDescent="0.25">
      <c r="H3004" s="30" t="s">
        <v>17006</v>
      </c>
      <c r="I3004" s="30" t="s">
        <v>17586</v>
      </c>
      <c r="J3004" s="30" t="s">
        <v>933</v>
      </c>
      <c r="K3004" s="1">
        <v>45826</v>
      </c>
      <c r="L3004" s="30" t="str">
        <f>IFERROR(VLOOKUP(Result5[[#This Row],[RPRO]],'Data Power app'!C:C,1,0),"Xoa")</f>
        <v>RPRO-250508-0317</v>
      </c>
    </row>
    <row r="3005" spans="8:12" x14ac:dyDescent="0.25">
      <c r="H3005" s="30" t="s">
        <v>17004</v>
      </c>
      <c r="I3005" s="30" t="s">
        <v>17586</v>
      </c>
      <c r="J3005" s="30" t="s">
        <v>933</v>
      </c>
      <c r="K3005" s="1">
        <v>45826</v>
      </c>
      <c r="L3005" s="30" t="str">
        <f>IFERROR(VLOOKUP(Result5[[#This Row],[RPRO]],'Data Power app'!C:C,1,0),"Xoa")</f>
        <v>RPRO-250429-0432</v>
      </c>
    </row>
    <row r="3006" spans="8:12" x14ac:dyDescent="0.25">
      <c r="H3006" s="30" t="s">
        <v>17008</v>
      </c>
      <c r="I3006" s="30" t="s">
        <v>17585</v>
      </c>
      <c r="J3006" s="30" t="s">
        <v>928</v>
      </c>
      <c r="K3006" s="1">
        <v>45826</v>
      </c>
      <c r="L3006" s="30" t="str">
        <f>IFERROR(VLOOKUP(Result5[[#This Row],[RPRO]],'Data Power app'!C:C,1,0),"Xoa")</f>
        <v>RPRO-250514-0489</v>
      </c>
    </row>
    <row r="3007" spans="8:12" x14ac:dyDescent="0.25">
      <c r="H3007" s="30" t="s">
        <v>17017</v>
      </c>
      <c r="I3007" s="30" t="s">
        <v>17585</v>
      </c>
      <c r="J3007" s="30" t="s">
        <v>928</v>
      </c>
      <c r="K3007" s="1">
        <v>45826</v>
      </c>
      <c r="L3007" s="30" t="str">
        <f>IFERROR(VLOOKUP(Result5[[#This Row],[RPRO]],'Data Power app'!C:C,1,0),"Xoa")</f>
        <v>RPRO-250514-0491</v>
      </c>
    </row>
    <row r="3008" spans="8:12" x14ac:dyDescent="0.25">
      <c r="H3008" s="30" t="s">
        <v>17026</v>
      </c>
      <c r="I3008" s="30" t="s">
        <v>17582</v>
      </c>
      <c r="J3008" s="30" t="s">
        <v>929</v>
      </c>
      <c r="K3008" s="1">
        <v>45826</v>
      </c>
      <c r="L3008" s="30" t="str">
        <f>IFERROR(VLOOKUP(Result5[[#This Row],[RPRO]],'Data Power app'!C:C,1,0),"Xoa")</f>
        <v>RPRO-250526-0520</v>
      </c>
    </row>
    <row r="3009" spans="8:12" x14ac:dyDescent="0.25">
      <c r="H3009" s="30" t="s">
        <v>17028</v>
      </c>
      <c r="I3009" s="30" t="s">
        <v>17582</v>
      </c>
      <c r="J3009" s="30" t="s">
        <v>929</v>
      </c>
      <c r="K3009" s="1">
        <v>45826</v>
      </c>
      <c r="L3009" s="30" t="str">
        <f>IFERROR(VLOOKUP(Result5[[#This Row],[RPRO]],'Data Power app'!C:C,1,0),"Xoa")</f>
        <v>RPRO-250528-1994</v>
      </c>
    </row>
    <row r="3010" spans="8:12" x14ac:dyDescent="0.25">
      <c r="H3010" s="30" t="s">
        <v>17032</v>
      </c>
      <c r="I3010" s="30" t="s">
        <v>17582</v>
      </c>
      <c r="J3010" s="30" t="s">
        <v>929</v>
      </c>
      <c r="K3010" s="1">
        <v>45826</v>
      </c>
      <c r="L3010" s="30" t="str">
        <f>IFERROR(VLOOKUP(Result5[[#This Row],[RPRO]],'Data Power app'!C:C,1,0),"Xoa")</f>
        <v>RPRO-250528-1999</v>
      </c>
    </row>
    <row r="3011" spans="8:12" x14ac:dyDescent="0.25">
      <c r="H3011" s="30" t="s">
        <v>17034</v>
      </c>
      <c r="I3011" s="30" t="s">
        <v>17582</v>
      </c>
      <c r="J3011" s="30" t="s">
        <v>929</v>
      </c>
      <c r="K3011" s="1">
        <v>45826</v>
      </c>
      <c r="L3011" s="30" t="str">
        <f>IFERROR(VLOOKUP(Result5[[#This Row],[RPRO]],'Data Power app'!C:C,1,0),"Xoa")</f>
        <v>RPRO-250528-2008</v>
      </c>
    </row>
    <row r="3012" spans="8:12" x14ac:dyDescent="0.25">
      <c r="H3012" s="30" t="s">
        <v>16998</v>
      </c>
      <c r="I3012" s="30" t="s">
        <v>17582</v>
      </c>
      <c r="J3012" s="30" t="s">
        <v>929</v>
      </c>
      <c r="K3012" s="1">
        <v>45826</v>
      </c>
      <c r="L3012" s="30" t="str">
        <f>IFERROR(VLOOKUP(Result5[[#This Row],[RPRO]],'Data Power app'!C:C,1,0),"Xoa")</f>
        <v>RPRO-250421-0202</v>
      </c>
    </row>
    <row r="3013" spans="8:12" x14ac:dyDescent="0.25">
      <c r="H3013" s="30" t="s">
        <v>17012</v>
      </c>
      <c r="I3013" s="30" t="s">
        <v>17585</v>
      </c>
      <c r="J3013" s="30" t="s">
        <v>928</v>
      </c>
      <c r="K3013" s="1">
        <v>45826</v>
      </c>
      <c r="L3013" s="30" t="str">
        <f>IFERROR(VLOOKUP(Result5[[#This Row],[RPRO]],'Data Power app'!C:C,1,0),"Xoa")</f>
        <v>RPRO-250514-0490</v>
      </c>
    </row>
    <row r="3014" spans="8:12" x14ac:dyDescent="0.25">
      <c r="H3014" s="30" t="s">
        <v>17022</v>
      </c>
      <c r="I3014" s="30" t="s">
        <v>17585</v>
      </c>
      <c r="J3014" s="30" t="s">
        <v>928</v>
      </c>
      <c r="K3014" s="1">
        <v>45826</v>
      </c>
      <c r="L3014" s="30" t="str">
        <f>IFERROR(VLOOKUP(Result5[[#This Row],[RPRO]],'Data Power app'!C:C,1,0),"Xoa")</f>
        <v>RPRO-250514-0493</v>
      </c>
    </row>
    <row r="3015" spans="8:12" x14ac:dyDescent="0.25">
      <c r="H3015" s="30" t="s">
        <v>17024</v>
      </c>
      <c r="I3015" s="30" t="s">
        <v>17585</v>
      </c>
      <c r="J3015" s="30" t="s">
        <v>928</v>
      </c>
      <c r="K3015" s="1">
        <v>45826</v>
      </c>
      <c r="L3015" s="30" t="str">
        <f>IFERROR(VLOOKUP(Result5[[#This Row],[RPRO]],'Data Power app'!C:C,1,0),"Xoa")</f>
        <v>RPRO-250514-0494</v>
      </c>
    </row>
    <row r="3016" spans="8:12" x14ac:dyDescent="0.25">
      <c r="H3016" s="30" t="s">
        <v>17036</v>
      </c>
      <c r="I3016" s="30" t="s">
        <v>17586</v>
      </c>
      <c r="J3016" s="30" t="s">
        <v>933</v>
      </c>
      <c r="K3016" s="1">
        <v>45826</v>
      </c>
      <c r="L3016" s="30" t="str">
        <f>IFERROR(VLOOKUP(Result5[[#This Row],[RPRO]],'Data Power app'!C:C,1,0),"Xoa")</f>
        <v>RPRO-250607-0196</v>
      </c>
    </row>
    <row r="3017" spans="8:12" x14ac:dyDescent="0.25">
      <c r="H3017" s="30" t="s">
        <v>17038</v>
      </c>
      <c r="I3017" s="30" t="s">
        <v>17582</v>
      </c>
      <c r="J3017" s="30" t="s">
        <v>929</v>
      </c>
      <c r="K3017" s="1">
        <v>45826</v>
      </c>
      <c r="L3017" s="30" t="str">
        <f>IFERROR(VLOOKUP(Result5[[#This Row],[RPRO]],'Data Power app'!C:C,1,0),"Xoa")</f>
        <v>RPRO-250520-0425</v>
      </c>
    </row>
    <row r="3018" spans="8:12" x14ac:dyDescent="0.25">
      <c r="H3018" s="30" t="s">
        <v>17569</v>
      </c>
      <c r="I3018" s="30" t="s">
        <v>17584</v>
      </c>
      <c r="J3018" s="30" t="s">
        <v>931</v>
      </c>
      <c r="K3018" s="1">
        <v>45826</v>
      </c>
      <c r="L3018" s="30" t="str">
        <f>IFERROR(VLOOKUP(Result5[[#This Row],[RPRO]],'Data Power app'!C:C,1,0),"Xoa")</f>
        <v>RPRO-250604-0542</v>
      </c>
    </row>
    <row r="3019" spans="8:12" x14ac:dyDescent="0.25">
      <c r="H3019" s="30" t="s">
        <v>17045</v>
      </c>
      <c r="I3019" s="30" t="s">
        <v>17583</v>
      </c>
      <c r="J3019" s="30" t="s">
        <v>934</v>
      </c>
      <c r="K3019" s="1">
        <v>45826</v>
      </c>
      <c r="L3019" s="30" t="str">
        <f>IFERROR(VLOOKUP(Result5[[#This Row],[RPRO]],'Data Power app'!C:C,1,0),"Xoa")</f>
        <v>RPRO-250602-0025</v>
      </c>
    </row>
    <row r="3020" spans="8:12" x14ac:dyDescent="0.25">
      <c r="H3020" s="30" t="s">
        <v>17048</v>
      </c>
      <c r="I3020" s="30" t="s">
        <v>17583</v>
      </c>
      <c r="J3020" s="30" t="s">
        <v>934</v>
      </c>
      <c r="K3020" s="1">
        <v>45826</v>
      </c>
      <c r="L3020" s="30" t="str">
        <f>IFERROR(VLOOKUP(Result5[[#This Row],[RPRO]],'Data Power app'!C:C,1,0),"Xoa")</f>
        <v>RPRO-250602-0027</v>
      </c>
    </row>
    <row r="3021" spans="8:12" x14ac:dyDescent="0.25">
      <c r="H3021" s="30" t="s">
        <v>17050</v>
      </c>
      <c r="I3021" s="30" t="s">
        <v>17583</v>
      </c>
      <c r="J3021" s="30" t="s">
        <v>934</v>
      </c>
      <c r="K3021" s="1">
        <v>45826</v>
      </c>
      <c r="L3021" s="30" t="str">
        <f>IFERROR(VLOOKUP(Result5[[#This Row],[RPRO]],'Data Power app'!C:C,1,0),"Xoa")</f>
        <v>RPRO-250602-0031</v>
      </c>
    </row>
    <row r="3022" spans="8:12" x14ac:dyDescent="0.25">
      <c r="H3022" s="30" t="s">
        <v>17052</v>
      </c>
      <c r="I3022" s="30" t="s">
        <v>17583</v>
      </c>
      <c r="J3022" s="30" t="s">
        <v>934</v>
      </c>
      <c r="K3022" s="1">
        <v>45826</v>
      </c>
      <c r="L3022" s="30" t="str">
        <f>IFERROR(VLOOKUP(Result5[[#This Row],[RPRO]],'Data Power app'!C:C,1,0),"Xoa")</f>
        <v>RPRO-250602-0036</v>
      </c>
    </row>
    <row r="3023" spans="8:12" x14ac:dyDescent="0.25">
      <c r="H3023" s="30" t="s">
        <v>17054</v>
      </c>
      <c r="I3023" s="30" t="s">
        <v>17583</v>
      </c>
      <c r="J3023" s="30" t="s">
        <v>934</v>
      </c>
      <c r="K3023" s="1">
        <v>45826</v>
      </c>
      <c r="L3023" s="30" t="str">
        <f>IFERROR(VLOOKUP(Result5[[#This Row],[RPRO]],'Data Power app'!C:C,1,0),"Xoa")</f>
        <v>RPRO-250602-0038</v>
      </c>
    </row>
    <row r="3024" spans="8:12" x14ac:dyDescent="0.25">
      <c r="H3024" s="30" t="s">
        <v>17056</v>
      </c>
      <c r="I3024" s="30" t="s">
        <v>17583</v>
      </c>
      <c r="J3024" s="30" t="s">
        <v>934</v>
      </c>
      <c r="K3024" s="1">
        <v>45826</v>
      </c>
      <c r="L3024" s="30" t="str">
        <f>IFERROR(VLOOKUP(Result5[[#This Row],[RPRO]],'Data Power app'!C:C,1,0),"Xoa")</f>
        <v>RPRO-250602-0054</v>
      </c>
    </row>
    <row r="3025" spans="8:12" x14ac:dyDescent="0.25">
      <c r="H3025" s="30" t="s">
        <v>17058</v>
      </c>
      <c r="I3025" s="30" t="s">
        <v>17583</v>
      </c>
      <c r="J3025" s="30" t="s">
        <v>934</v>
      </c>
      <c r="K3025" s="1">
        <v>45826</v>
      </c>
      <c r="L3025" s="30" t="str">
        <f>IFERROR(VLOOKUP(Result5[[#This Row],[RPRO]],'Data Power app'!C:C,1,0),"Xoa")</f>
        <v>RPRO-250602-0060</v>
      </c>
    </row>
    <row r="3026" spans="8:12" x14ac:dyDescent="0.25">
      <c r="H3026" s="30" t="s">
        <v>17040</v>
      </c>
      <c r="I3026" s="30" t="s">
        <v>17582</v>
      </c>
      <c r="J3026" s="30" t="s">
        <v>929</v>
      </c>
      <c r="K3026" s="1">
        <v>45826</v>
      </c>
      <c r="L3026" s="30" t="str">
        <f>IFERROR(VLOOKUP(Result5[[#This Row],[RPRO]],'Data Power app'!C:C,1,0),"Xoa")</f>
        <v>RPRO-250521-0265</v>
      </c>
    </row>
    <row r="3027" spans="8:12" x14ac:dyDescent="0.25">
      <c r="H3027" s="30" t="s">
        <v>17062</v>
      </c>
      <c r="I3027" s="30" t="s">
        <v>17583</v>
      </c>
      <c r="J3027" s="30" t="s">
        <v>934</v>
      </c>
      <c r="K3027" s="1">
        <v>45826</v>
      </c>
      <c r="L3027" s="30" t="str">
        <f>IFERROR(VLOOKUP(Result5[[#This Row],[RPRO]],'Data Power app'!C:C,1,0),"Xoa")</f>
        <v>RPRO-250602-0066</v>
      </c>
    </row>
    <row r="3028" spans="8:12" x14ac:dyDescent="0.25">
      <c r="H3028" s="30" t="s">
        <v>17064</v>
      </c>
      <c r="I3028" s="30" t="s">
        <v>17583</v>
      </c>
      <c r="J3028" s="30" t="s">
        <v>934</v>
      </c>
      <c r="K3028" s="1">
        <v>45826</v>
      </c>
      <c r="L3028" s="30" t="str">
        <f>IFERROR(VLOOKUP(Result5[[#This Row],[RPRO]],'Data Power app'!C:C,1,0),"Xoa")</f>
        <v>RPRO-250602-0068</v>
      </c>
    </row>
    <row r="3029" spans="8:12" x14ac:dyDescent="0.25">
      <c r="H3029" s="30" t="s">
        <v>17060</v>
      </c>
      <c r="I3029" s="30" t="s">
        <v>17582</v>
      </c>
      <c r="J3029" s="30" t="s">
        <v>929</v>
      </c>
      <c r="K3029" s="1">
        <v>45826</v>
      </c>
      <c r="L3029" s="30" t="str">
        <f>IFERROR(VLOOKUP(Result5[[#This Row],[RPRO]],'Data Power app'!C:C,1,0),"Xoa")</f>
        <v>RPRO-250527-0242</v>
      </c>
    </row>
    <row r="3030" spans="8:12" x14ac:dyDescent="0.25">
      <c r="H3030" s="30" t="s">
        <v>17577</v>
      </c>
      <c r="I3030" s="30" t="s">
        <v>17585</v>
      </c>
      <c r="J3030" s="30" t="s">
        <v>928</v>
      </c>
      <c r="K3030" s="1">
        <v>45826</v>
      </c>
      <c r="L3030" s="30" t="str">
        <f>IFERROR(VLOOKUP(Result5[[#This Row],[RPRO]],'Data Power app'!C:C,1,0),"Xoa")</f>
        <v>RPRO-250528-0096</v>
      </c>
    </row>
    <row r="3031" spans="8:12" x14ac:dyDescent="0.25">
      <c r="H3031" s="30" t="s">
        <v>17066</v>
      </c>
      <c r="I3031" s="30" t="s">
        <v>17584</v>
      </c>
      <c r="J3031" s="30" t="s">
        <v>931</v>
      </c>
      <c r="K3031" s="1">
        <v>45826</v>
      </c>
      <c r="L3031" s="30" t="str">
        <f>IFERROR(VLOOKUP(Result5[[#This Row],[RPRO]],'Data Power app'!C:C,1,0),"Xoa")</f>
        <v>RPRO-250506-0777</v>
      </c>
    </row>
    <row r="3032" spans="8:12" x14ac:dyDescent="0.25">
      <c r="H3032" s="30" t="s">
        <v>17068</v>
      </c>
      <c r="I3032" s="30" t="s">
        <v>17583</v>
      </c>
      <c r="J3032" s="30" t="s">
        <v>934</v>
      </c>
      <c r="K3032" s="1">
        <v>45826</v>
      </c>
      <c r="L3032" s="30" t="str">
        <f>IFERROR(VLOOKUP(Result5[[#This Row],[RPRO]],'Data Power app'!C:C,1,0),"Xoa")</f>
        <v>RPRO-250612-0268</v>
      </c>
    </row>
    <row r="3033" spans="8:12" x14ac:dyDescent="0.25">
      <c r="H3033" s="30" t="s">
        <v>17579</v>
      </c>
      <c r="I3033" s="30" t="s">
        <v>17585</v>
      </c>
      <c r="J3033" s="30" t="s">
        <v>928</v>
      </c>
      <c r="K3033" s="1">
        <v>45826</v>
      </c>
      <c r="L3033" s="30" t="str">
        <f>IFERROR(VLOOKUP(Result5[[#This Row],[RPRO]],'Data Power app'!C:C,1,0),"Xoa")</f>
        <v>RPRO-250519-0583</v>
      </c>
    </row>
    <row r="3034" spans="8:12" x14ac:dyDescent="0.25">
      <c r="H3034" s="30" t="s">
        <v>17581</v>
      </c>
      <c r="I3034" s="30" t="s">
        <v>17585</v>
      </c>
      <c r="J3034" s="30" t="s">
        <v>928</v>
      </c>
      <c r="K3034" s="1">
        <v>45826</v>
      </c>
      <c r="L3034" s="30" t="str">
        <f>IFERROR(VLOOKUP(Result5[[#This Row],[RPRO]],'Data Power app'!C:C,1,0),"Xoa")</f>
        <v>RPRO-250530-0057</v>
      </c>
    </row>
    <row r="3035" spans="8:12" x14ac:dyDescent="0.25">
      <c r="H3035" s="30" t="s">
        <v>17588</v>
      </c>
      <c r="I3035" s="30" t="s">
        <v>17582</v>
      </c>
      <c r="J3035" s="30" t="s">
        <v>929</v>
      </c>
      <c r="K3035" s="1">
        <v>45826</v>
      </c>
      <c r="L3035" s="30" t="str">
        <f>IFERROR(VLOOKUP(Result5[[#This Row],[RPRO]],'Data Power app'!C:C,1,0),"Xoa")</f>
        <v>Xoa</v>
      </c>
    </row>
    <row r="3036" spans="8:12" x14ac:dyDescent="0.25">
      <c r="H3036" s="30" t="s">
        <v>17084</v>
      </c>
      <c r="I3036" s="30" t="s">
        <v>17583</v>
      </c>
      <c r="J3036" s="30" t="s">
        <v>934</v>
      </c>
      <c r="K3036" s="1">
        <v>45826</v>
      </c>
      <c r="L3036" s="30" t="str">
        <f>IFERROR(VLOOKUP(Result5[[#This Row],[RPRO]],'Data Power app'!C:C,1,0),"Xoa")</f>
        <v>RPRO-250512-0186</v>
      </c>
    </row>
    <row r="3037" spans="8:12" x14ac:dyDescent="0.25">
      <c r="H3037" s="30" t="s">
        <v>17089</v>
      </c>
      <c r="I3037" s="30" t="s">
        <v>17584</v>
      </c>
      <c r="J3037" s="30" t="s">
        <v>931</v>
      </c>
      <c r="K3037" s="1">
        <v>45826</v>
      </c>
      <c r="L3037" s="30" t="str">
        <f>IFERROR(VLOOKUP(Result5[[#This Row],[RPRO]],'Data Power app'!C:C,1,0),"Xoa")</f>
        <v>RPRO-250514-0076</v>
      </c>
    </row>
    <row r="3038" spans="8:12" x14ac:dyDescent="0.25">
      <c r="H3038" s="30" t="s">
        <v>17091</v>
      </c>
      <c r="I3038" s="30" t="s">
        <v>17583</v>
      </c>
      <c r="J3038" s="30" t="s">
        <v>934</v>
      </c>
      <c r="K3038" s="1">
        <v>45826</v>
      </c>
      <c r="L3038" s="30" t="str">
        <f>IFERROR(VLOOKUP(Result5[[#This Row],[RPRO]],'Data Power app'!C:C,1,0),"Xoa")</f>
        <v>RPRO-250514-0269</v>
      </c>
    </row>
    <row r="3039" spans="8:12" x14ac:dyDescent="0.25">
      <c r="H3039" s="30" t="s">
        <v>17093</v>
      </c>
      <c r="I3039" s="30" t="s">
        <v>17583</v>
      </c>
      <c r="J3039" s="30" t="s">
        <v>934</v>
      </c>
      <c r="K3039" s="1">
        <v>45826</v>
      </c>
      <c r="L3039" s="30" t="str">
        <f>IFERROR(VLOOKUP(Result5[[#This Row],[RPRO]],'Data Power app'!C:C,1,0),"Xoa")</f>
        <v>RPRO-250514-0273</v>
      </c>
    </row>
    <row r="3040" spans="8:12" x14ac:dyDescent="0.25">
      <c r="H3040" s="30" t="s">
        <v>17078</v>
      </c>
      <c r="I3040" s="30" t="s">
        <v>17584</v>
      </c>
      <c r="J3040" s="30" t="s">
        <v>931</v>
      </c>
      <c r="K3040" s="1">
        <v>45826</v>
      </c>
      <c r="L3040" s="30" t="str">
        <f>IFERROR(VLOOKUP(Result5[[#This Row],[RPRO]],'Data Power app'!C:C,1,0),"Xoa")</f>
        <v>RPRO-250428-0226</v>
      </c>
    </row>
    <row r="3041" spans="8:12" x14ac:dyDescent="0.25">
      <c r="H3041" s="30" t="s">
        <v>17080</v>
      </c>
      <c r="I3041" s="30" t="s">
        <v>17584</v>
      </c>
      <c r="J3041" s="30" t="s">
        <v>931</v>
      </c>
      <c r="K3041" s="1">
        <v>45826</v>
      </c>
      <c r="L3041" s="30" t="str">
        <f>IFERROR(VLOOKUP(Result5[[#This Row],[RPRO]],'Data Power app'!C:C,1,0),"Xoa")</f>
        <v>RPRO-250428-0290</v>
      </c>
    </row>
    <row r="3042" spans="8:12" x14ac:dyDescent="0.25">
      <c r="H3042" s="30" t="s">
        <v>17095</v>
      </c>
      <c r="I3042" s="30" t="s">
        <v>17584</v>
      </c>
      <c r="J3042" s="30" t="s">
        <v>931</v>
      </c>
      <c r="K3042" s="1">
        <v>45826</v>
      </c>
      <c r="L3042" s="30" t="str">
        <f>IFERROR(VLOOKUP(Result5[[#This Row],[RPRO]],'Data Power app'!C:C,1,0),"Xoa")</f>
        <v>RPRO-250527-0101</v>
      </c>
    </row>
    <row r="3043" spans="8:12" x14ac:dyDescent="0.25">
      <c r="H3043" s="30" t="s">
        <v>17102</v>
      </c>
      <c r="I3043" s="30" t="s">
        <v>17584</v>
      </c>
      <c r="J3043" s="30" t="s">
        <v>931</v>
      </c>
      <c r="K3043" s="1">
        <v>45826</v>
      </c>
      <c r="L3043" s="30" t="str">
        <f>IFERROR(VLOOKUP(Result5[[#This Row],[RPRO]],'Data Power app'!C:C,1,0),"Xoa")</f>
        <v>RPRO-250527-0218</v>
      </c>
    </row>
    <row r="3044" spans="8:12" x14ac:dyDescent="0.25">
      <c r="H3044" s="30" t="s">
        <v>17100</v>
      </c>
      <c r="I3044" s="30" t="s">
        <v>17584</v>
      </c>
      <c r="J3044" s="30" t="s">
        <v>931</v>
      </c>
      <c r="K3044" s="1">
        <v>45826</v>
      </c>
      <c r="L3044" s="30" t="str">
        <f>IFERROR(VLOOKUP(Result5[[#This Row],[RPRO]],'Data Power app'!C:C,1,0),"Xoa")</f>
        <v>RPRO-250527-0107</v>
      </c>
    </row>
    <row r="3045" spans="8:12" x14ac:dyDescent="0.25">
      <c r="H3045" s="30" t="s">
        <v>17082</v>
      </c>
      <c r="I3045" s="30" t="s">
        <v>17584</v>
      </c>
      <c r="J3045" s="30" t="s">
        <v>931</v>
      </c>
      <c r="K3045" s="1">
        <v>45826</v>
      </c>
      <c r="L3045" s="30" t="str">
        <f>IFERROR(VLOOKUP(Result5[[#This Row],[RPRO]],'Data Power app'!C:C,1,0),"Xoa")</f>
        <v>RPRO-250429-0072</v>
      </c>
    </row>
    <row r="3046" spans="8:12" x14ac:dyDescent="0.25">
      <c r="H3046" s="30" t="s">
        <v>17070</v>
      </c>
      <c r="I3046" s="30" t="s">
        <v>17584</v>
      </c>
      <c r="J3046" s="30" t="s">
        <v>931</v>
      </c>
      <c r="K3046" s="1">
        <v>45826</v>
      </c>
      <c r="L3046" s="30" t="str">
        <f>IFERROR(VLOOKUP(Result5[[#This Row],[RPRO]],'Data Power app'!C:C,1,0),"Xoa")</f>
        <v>RPRO-250428-0044</v>
      </c>
    </row>
    <row r="3047" spans="8:12" x14ac:dyDescent="0.25">
      <c r="H3047" s="30" t="s">
        <v>17076</v>
      </c>
      <c r="I3047" s="30" t="s">
        <v>17584</v>
      </c>
      <c r="J3047" s="30" t="s">
        <v>931</v>
      </c>
      <c r="K3047" s="1">
        <v>45826</v>
      </c>
      <c r="L3047" s="30" t="str">
        <f>IFERROR(VLOOKUP(Result5[[#This Row],[RPRO]],'Data Power app'!C:C,1,0),"Xoa")</f>
        <v>RPRO-250428-0222</v>
      </c>
    </row>
    <row r="3048" spans="8:12" x14ac:dyDescent="0.25">
      <c r="H3048" s="30" t="s">
        <v>17072</v>
      </c>
      <c r="I3048" s="30" t="s">
        <v>17584</v>
      </c>
      <c r="J3048" s="30" t="s">
        <v>931</v>
      </c>
      <c r="K3048" s="1">
        <v>45826</v>
      </c>
      <c r="L3048" s="30" t="str">
        <f>IFERROR(VLOOKUP(Result5[[#This Row],[RPRO]],'Data Power app'!C:C,1,0),"Xoa")</f>
        <v>RPRO-250428-0125</v>
      </c>
    </row>
    <row r="3049" spans="8:12" x14ac:dyDescent="0.25">
      <c r="H3049" s="30" t="s">
        <v>17074</v>
      </c>
      <c r="I3049" s="30" t="s">
        <v>17584</v>
      </c>
      <c r="J3049" s="30" t="s">
        <v>931</v>
      </c>
      <c r="K3049" s="1">
        <v>45826</v>
      </c>
      <c r="L3049" s="30" t="str">
        <f>IFERROR(VLOOKUP(Result5[[#This Row],[RPRO]],'Data Power app'!C:C,1,0),"Xoa")</f>
        <v>RPRO-250428-0176</v>
      </c>
    </row>
    <row r="3050" spans="8:12" x14ac:dyDescent="0.25">
      <c r="H3050" s="30" t="s">
        <v>17142</v>
      </c>
      <c r="I3050" s="30" t="s">
        <v>17583</v>
      </c>
      <c r="J3050" s="30" t="s">
        <v>934</v>
      </c>
      <c r="K3050" s="1">
        <v>45826</v>
      </c>
      <c r="L3050" s="30" t="str">
        <f>IFERROR(VLOOKUP(Result5[[#This Row],[RPRO]],'Data Power app'!C:C,1,0),"Xoa")</f>
        <v>RPRO-250612-0287</v>
      </c>
    </row>
    <row r="3051" spans="8:12" x14ac:dyDescent="0.25">
      <c r="H3051" s="30" t="s">
        <v>17132</v>
      </c>
      <c r="I3051" s="30" t="s">
        <v>17584</v>
      </c>
      <c r="J3051" s="30" t="s">
        <v>931</v>
      </c>
      <c r="K3051" s="1">
        <v>45826</v>
      </c>
      <c r="L3051" s="30" t="str">
        <f>IFERROR(VLOOKUP(Result5[[#This Row],[RPRO]],'Data Power app'!C:C,1,0),"Xoa")</f>
        <v>RPRO-250428-0178</v>
      </c>
    </row>
    <row r="3052" spans="8:12" x14ac:dyDescent="0.25">
      <c r="H3052" s="30" t="s">
        <v>17134</v>
      </c>
      <c r="I3052" s="30" t="s">
        <v>17584</v>
      </c>
      <c r="J3052" s="30" t="s">
        <v>931</v>
      </c>
      <c r="K3052" s="1">
        <v>45826</v>
      </c>
      <c r="L3052" s="30" t="str">
        <f>IFERROR(VLOOKUP(Result5[[#This Row],[RPRO]],'Data Power app'!C:C,1,0),"Xoa")</f>
        <v>RPRO-250428-0248</v>
      </c>
    </row>
    <row r="3053" spans="8:12" x14ac:dyDescent="0.25">
      <c r="H3053" s="30" t="s">
        <v>17138</v>
      </c>
      <c r="I3053" s="30" t="s">
        <v>17584</v>
      </c>
      <c r="J3053" s="30" t="s">
        <v>931</v>
      </c>
      <c r="K3053" s="1">
        <v>45826</v>
      </c>
      <c r="L3053" s="30" t="str">
        <f>IFERROR(VLOOKUP(Result5[[#This Row],[RPRO]],'Data Power app'!C:C,1,0),"Xoa")</f>
        <v>RPRO-250508-0167</v>
      </c>
    </row>
    <row r="3054" spans="8:12" x14ac:dyDescent="0.25">
      <c r="H3054" s="30" t="s">
        <v>17130</v>
      </c>
      <c r="I3054" s="30" t="s">
        <v>17583</v>
      </c>
      <c r="J3054" s="30" t="s">
        <v>934</v>
      </c>
      <c r="K3054" s="1">
        <v>45826</v>
      </c>
      <c r="L3054" s="30" t="str">
        <f>IFERROR(VLOOKUP(Result5[[#This Row],[RPRO]],'Data Power app'!C:C,1,0),"Xoa")</f>
        <v>RPRO-250604-0598</v>
      </c>
    </row>
    <row r="3055" spans="8:12" x14ac:dyDescent="0.25">
      <c r="H3055" s="30" t="s">
        <v>17104</v>
      </c>
      <c r="I3055" s="30" t="s">
        <v>17583</v>
      </c>
      <c r="J3055" s="30" t="s">
        <v>934</v>
      </c>
      <c r="K3055" s="1">
        <v>45826</v>
      </c>
      <c r="L3055" s="30" t="str">
        <f>IFERROR(VLOOKUP(Result5[[#This Row],[RPRO]],'Data Power app'!C:C,1,0),"Xoa")</f>
        <v>RPRO-250604-0580</v>
      </c>
    </row>
    <row r="3056" spans="8:12" x14ac:dyDescent="0.25">
      <c r="H3056" s="30" t="s">
        <v>17111</v>
      </c>
      <c r="I3056" s="30" t="s">
        <v>17583</v>
      </c>
      <c r="J3056" s="30" t="s">
        <v>934</v>
      </c>
      <c r="K3056" s="1">
        <v>45826</v>
      </c>
      <c r="L3056" s="30" t="str">
        <f>IFERROR(VLOOKUP(Result5[[#This Row],[RPRO]],'Data Power app'!C:C,1,0),"Xoa")</f>
        <v>RPRO-250604-0582</v>
      </c>
    </row>
    <row r="3057" spans="8:12" x14ac:dyDescent="0.25">
      <c r="H3057" s="30" t="s">
        <v>17113</v>
      </c>
      <c r="I3057" s="30" t="s">
        <v>17583</v>
      </c>
      <c r="J3057" s="30" t="s">
        <v>934</v>
      </c>
      <c r="K3057" s="1">
        <v>45826</v>
      </c>
      <c r="L3057" s="30" t="str">
        <f>IFERROR(VLOOKUP(Result5[[#This Row],[RPRO]],'Data Power app'!C:C,1,0),"Xoa")</f>
        <v>RPRO-250604-0584</v>
      </c>
    </row>
    <row r="3058" spans="8:12" x14ac:dyDescent="0.25">
      <c r="H3058" s="30" t="s">
        <v>17115</v>
      </c>
      <c r="I3058" s="30" t="s">
        <v>17583</v>
      </c>
      <c r="J3058" s="30" t="s">
        <v>934</v>
      </c>
      <c r="K3058" s="1">
        <v>45826</v>
      </c>
      <c r="L3058" s="30" t="str">
        <f>IFERROR(VLOOKUP(Result5[[#This Row],[RPRO]],'Data Power app'!C:C,1,0),"Xoa")</f>
        <v>RPRO-250604-0586</v>
      </c>
    </row>
    <row r="3059" spans="8:12" x14ac:dyDescent="0.25">
      <c r="H3059" s="30" t="s">
        <v>17117</v>
      </c>
      <c r="I3059" s="30" t="s">
        <v>17583</v>
      </c>
      <c r="J3059" s="30" t="s">
        <v>934</v>
      </c>
      <c r="K3059" s="1">
        <v>45826</v>
      </c>
      <c r="L3059" s="30" t="str">
        <f>IFERROR(VLOOKUP(Result5[[#This Row],[RPRO]],'Data Power app'!C:C,1,0),"Xoa")</f>
        <v>RPRO-250604-0589</v>
      </c>
    </row>
    <row r="3060" spans="8:12" x14ac:dyDescent="0.25">
      <c r="H3060" s="30" t="s">
        <v>17119</v>
      </c>
      <c r="I3060" s="30" t="s">
        <v>17583</v>
      </c>
      <c r="J3060" s="30" t="s">
        <v>934</v>
      </c>
      <c r="K3060" s="1">
        <v>45826</v>
      </c>
      <c r="L3060" s="30" t="str">
        <f>IFERROR(VLOOKUP(Result5[[#This Row],[RPRO]],'Data Power app'!C:C,1,0),"Xoa")</f>
        <v>RPRO-250604-0591</v>
      </c>
    </row>
    <row r="3061" spans="8:12" x14ac:dyDescent="0.25">
      <c r="H3061" s="30" t="s">
        <v>17126</v>
      </c>
      <c r="I3061" s="30" t="s">
        <v>17583</v>
      </c>
      <c r="J3061" s="30" t="s">
        <v>934</v>
      </c>
      <c r="K3061" s="1">
        <v>45826</v>
      </c>
      <c r="L3061" s="30" t="str">
        <f>IFERROR(VLOOKUP(Result5[[#This Row],[RPRO]],'Data Power app'!C:C,1,0),"Xoa")</f>
        <v>RPRO-250604-0593</v>
      </c>
    </row>
    <row r="3062" spans="8:12" x14ac:dyDescent="0.25">
      <c r="H3062" s="30" t="s">
        <v>17128</v>
      </c>
      <c r="I3062" s="30" t="s">
        <v>17583</v>
      </c>
      <c r="J3062" s="30" t="s">
        <v>934</v>
      </c>
      <c r="K3062" s="1">
        <v>45826</v>
      </c>
      <c r="L3062" s="30" t="str">
        <f>IFERROR(VLOOKUP(Result5[[#This Row],[RPRO]],'Data Power app'!C:C,1,0),"Xoa")</f>
        <v>RPRO-250604-0595</v>
      </c>
    </row>
    <row r="3063" spans="8:12" x14ac:dyDescent="0.25">
      <c r="H3063" s="30" t="s">
        <v>17140</v>
      </c>
      <c r="I3063" s="30" t="s">
        <v>17584</v>
      </c>
      <c r="J3063" s="30" t="s">
        <v>931</v>
      </c>
      <c r="K3063" s="1">
        <v>45826</v>
      </c>
      <c r="L3063" s="30" t="str">
        <f>IFERROR(VLOOKUP(Result5[[#This Row],[RPRO]],'Data Power app'!C:C,1,0),"Xoa")</f>
        <v>RPRO-250523-0295</v>
      </c>
    </row>
    <row r="3064" spans="8:12" x14ac:dyDescent="0.25">
      <c r="H3064" s="30" t="s">
        <v>17136</v>
      </c>
      <c r="I3064" s="30" t="s">
        <v>17584</v>
      </c>
      <c r="J3064" s="30" t="s">
        <v>931</v>
      </c>
      <c r="K3064" s="1">
        <v>45826</v>
      </c>
      <c r="L3064" s="30" t="str">
        <f>IFERROR(VLOOKUP(Result5[[#This Row],[RPRO]],'Data Power app'!C:C,1,0),"Xoa")</f>
        <v>RPRO-250506-0704</v>
      </c>
    </row>
    <row r="3065" spans="8:12" x14ac:dyDescent="0.25">
      <c r="H3065" s="30" t="s">
        <v>17155</v>
      </c>
      <c r="I3065" s="30" t="s">
        <v>17584</v>
      </c>
      <c r="J3065" s="30" t="s">
        <v>931</v>
      </c>
      <c r="K3065" s="1">
        <v>45826</v>
      </c>
      <c r="L3065" s="30" t="str">
        <f>IFERROR(VLOOKUP(Result5[[#This Row],[RPRO]],'Data Power app'!C:C,1,0),"Xoa")</f>
        <v>RPRO-250605-0102</v>
      </c>
    </row>
    <row r="3066" spans="8:12" x14ac:dyDescent="0.25">
      <c r="H3066" s="30" t="s">
        <v>17159</v>
      </c>
      <c r="I3066" s="30" t="s">
        <v>17583</v>
      </c>
      <c r="J3066" s="30" t="s">
        <v>934</v>
      </c>
      <c r="K3066" s="1">
        <v>45826</v>
      </c>
      <c r="L3066" s="30" t="str">
        <f>IFERROR(VLOOKUP(Result5[[#This Row],[RPRO]],'Data Power app'!C:C,1,0),"Xoa")</f>
        <v>RPRO-250612-0286</v>
      </c>
    </row>
    <row r="3067" spans="8:12" x14ac:dyDescent="0.25">
      <c r="H3067" s="30" t="s">
        <v>17157</v>
      </c>
      <c r="I3067" s="30" t="s">
        <v>17584</v>
      </c>
      <c r="J3067" s="30" t="s">
        <v>931</v>
      </c>
      <c r="K3067" s="1">
        <v>45826</v>
      </c>
      <c r="L3067" s="30" t="str">
        <f>IFERROR(VLOOKUP(Result5[[#This Row],[RPRO]],'Data Power app'!C:C,1,0),"Xoa")</f>
        <v>RPRO-250605-0103</v>
      </c>
    </row>
    <row r="3068" spans="8:12" x14ac:dyDescent="0.25">
      <c r="H3068" s="30" t="s">
        <v>17147</v>
      </c>
      <c r="I3068" s="30" t="s">
        <v>17583</v>
      </c>
      <c r="J3068" s="30" t="s">
        <v>934</v>
      </c>
      <c r="K3068" s="1">
        <v>45826</v>
      </c>
      <c r="L3068" s="30" t="str">
        <f>IFERROR(VLOOKUP(Result5[[#This Row],[RPRO]],'Data Power app'!C:C,1,0),"Xoa")</f>
        <v>RPRO-250425-0146</v>
      </c>
    </row>
    <row r="3069" spans="8:12" x14ac:dyDescent="0.25">
      <c r="H3069" s="30" t="s">
        <v>17149</v>
      </c>
      <c r="I3069" s="30" t="s">
        <v>17583</v>
      </c>
      <c r="J3069" s="30" t="s">
        <v>934</v>
      </c>
      <c r="K3069" s="1">
        <v>45826</v>
      </c>
      <c r="L3069" s="30" t="str">
        <f>IFERROR(VLOOKUP(Result5[[#This Row],[RPRO]],'Data Power app'!C:C,1,0),"Xoa")</f>
        <v>RPRO-250507-0002</v>
      </c>
    </row>
    <row r="3070" spans="8:12" x14ac:dyDescent="0.25">
      <c r="H3070" s="30" t="s">
        <v>17153</v>
      </c>
      <c r="I3070" s="30" t="s">
        <v>17583</v>
      </c>
      <c r="J3070" s="30" t="s">
        <v>934</v>
      </c>
      <c r="K3070" s="1">
        <v>45826</v>
      </c>
      <c r="L3070" s="30" t="str">
        <f>IFERROR(VLOOKUP(Result5[[#This Row],[RPRO]],'Data Power app'!C:C,1,0),"Xoa")</f>
        <v>RPRO-250526-0085</v>
      </c>
    </row>
    <row r="3071" spans="8:12" x14ac:dyDescent="0.25">
      <c r="H3071" s="30" t="s">
        <v>17151</v>
      </c>
      <c r="I3071" s="30" t="s">
        <v>17583</v>
      </c>
      <c r="J3071" s="30" t="s">
        <v>934</v>
      </c>
      <c r="K3071" s="1">
        <v>45826</v>
      </c>
      <c r="L3071" s="30" t="str">
        <f>IFERROR(VLOOKUP(Result5[[#This Row],[RPRO]],'Data Power app'!C:C,1,0),"Xoa")</f>
        <v>RPRO-250526-0010</v>
      </c>
    </row>
    <row r="3072" spans="8:12" x14ac:dyDescent="0.25">
      <c r="H3072" s="30" t="s">
        <v>17169</v>
      </c>
      <c r="I3072" s="30" t="s">
        <v>17583</v>
      </c>
      <c r="J3072" s="30" t="s">
        <v>934</v>
      </c>
      <c r="K3072" s="1">
        <v>45826</v>
      </c>
      <c r="L3072" s="30" t="str">
        <f>IFERROR(VLOOKUP(Result5[[#This Row],[RPRO]],'Data Power app'!C:C,1,0),"Xoa")</f>
        <v>RPRO-250529-0169</v>
      </c>
    </row>
    <row r="3073" spans="8:12" x14ac:dyDescent="0.25">
      <c r="H3073" s="30" t="s">
        <v>17164</v>
      </c>
      <c r="I3073" s="30" t="s">
        <v>17583</v>
      </c>
      <c r="J3073" s="30" t="s">
        <v>934</v>
      </c>
      <c r="K3073" s="1">
        <v>45826</v>
      </c>
      <c r="L3073" s="30" t="str">
        <f>IFERROR(VLOOKUP(Result5[[#This Row],[RPRO]],'Data Power app'!C:C,1,0),"Xoa")</f>
        <v>RPRO-250528-1969</v>
      </c>
    </row>
    <row r="3074" spans="8:12" x14ac:dyDescent="0.25">
      <c r="H3074" s="30" t="s">
        <v>17176</v>
      </c>
      <c r="I3074" s="30" t="s">
        <v>17584</v>
      </c>
      <c r="J3074" s="30" t="s">
        <v>931</v>
      </c>
      <c r="K3074" s="1">
        <v>45826</v>
      </c>
      <c r="L3074" s="30" t="str">
        <f>IFERROR(VLOOKUP(Result5[[#This Row],[RPRO]],'Data Power app'!C:C,1,0),"Xoa")</f>
        <v>RPRO-250428-0027</v>
      </c>
    </row>
    <row r="3075" spans="8:12" x14ac:dyDescent="0.25">
      <c r="H3075" s="30" t="s">
        <v>17171</v>
      </c>
      <c r="I3075" s="30" t="s">
        <v>17584</v>
      </c>
      <c r="J3075" s="30" t="s">
        <v>931</v>
      </c>
      <c r="K3075" s="1">
        <v>45826</v>
      </c>
      <c r="L3075" s="30" t="str">
        <f>IFERROR(VLOOKUP(Result5[[#This Row],[RPRO]],'Data Power app'!C:C,1,0),"Xoa")</f>
        <v>RPRO-250428-0025</v>
      </c>
    </row>
    <row r="3076" spans="8:12" x14ac:dyDescent="0.25">
      <c r="H3076" s="30" t="s">
        <v>17174</v>
      </c>
      <c r="I3076" s="30" t="s">
        <v>17584</v>
      </c>
      <c r="J3076" s="30" t="s">
        <v>931</v>
      </c>
      <c r="K3076" s="1">
        <v>45826</v>
      </c>
      <c r="L3076" s="30" t="str">
        <f>IFERROR(VLOOKUP(Result5[[#This Row],[RPRO]],'Data Power app'!C:C,1,0),"Xoa")</f>
        <v>RPRO-250428-0026</v>
      </c>
    </row>
    <row r="3077" spans="8:12" x14ac:dyDescent="0.25">
      <c r="H3077" s="30" t="s">
        <v>17183</v>
      </c>
      <c r="I3077" s="30" t="s">
        <v>17583</v>
      </c>
      <c r="J3077" s="30" t="s">
        <v>934</v>
      </c>
      <c r="K3077" s="1">
        <v>45826</v>
      </c>
      <c r="L3077" s="30" t="str">
        <f>IFERROR(VLOOKUP(Result5[[#This Row],[RPRO]],'Data Power app'!C:C,1,0),"Xoa")</f>
        <v>RPRO-250519-0234</v>
      </c>
    </row>
    <row r="3078" spans="8:12" x14ac:dyDescent="0.25">
      <c r="H3078" s="30" t="s">
        <v>17188</v>
      </c>
      <c r="I3078" s="30" t="s">
        <v>17583</v>
      </c>
      <c r="J3078" s="30" t="s">
        <v>934</v>
      </c>
      <c r="K3078" s="1">
        <v>45826</v>
      </c>
      <c r="L3078" s="30" t="str">
        <f>IFERROR(VLOOKUP(Result5[[#This Row],[RPRO]],'Data Power app'!C:C,1,0),"Xoa")</f>
        <v>RPRO-250529-0367</v>
      </c>
    </row>
    <row r="3079" spans="8:12" x14ac:dyDescent="0.25">
      <c r="H3079" s="30" t="s">
        <v>17179</v>
      </c>
      <c r="I3079" s="30" t="s">
        <v>17584</v>
      </c>
      <c r="J3079" s="30" t="s">
        <v>931</v>
      </c>
      <c r="K3079" s="1">
        <v>45826</v>
      </c>
      <c r="L3079" s="30" t="str">
        <f>IFERROR(VLOOKUP(Result5[[#This Row],[RPRO]],'Data Power app'!C:C,1,0),"Xoa")</f>
        <v>RPRO-250428-0074</v>
      </c>
    </row>
    <row r="3080" spans="8:12" x14ac:dyDescent="0.25">
      <c r="H3080" s="30" t="s">
        <v>17181</v>
      </c>
      <c r="I3080" s="30" t="s">
        <v>17584</v>
      </c>
      <c r="J3080" s="30" t="s">
        <v>931</v>
      </c>
      <c r="K3080" s="1">
        <v>45826</v>
      </c>
      <c r="L3080" s="30" t="str">
        <f>IFERROR(VLOOKUP(Result5[[#This Row],[RPRO]],'Data Power app'!C:C,1,0),"Xoa")</f>
        <v>RPRO-250512-0202</v>
      </c>
    </row>
    <row r="3081" spans="8:12" x14ac:dyDescent="0.25">
      <c r="H3081" s="30" t="s">
        <v>17202</v>
      </c>
      <c r="I3081" s="30" t="s">
        <v>17583</v>
      </c>
      <c r="J3081" s="30" t="s">
        <v>934</v>
      </c>
      <c r="K3081" s="1">
        <v>45826</v>
      </c>
      <c r="L3081" s="30" t="str">
        <f>IFERROR(VLOOKUP(Result5[[#This Row],[RPRO]],'Data Power app'!C:C,1,0),"Xoa")</f>
        <v>RPRO-250529-0173</v>
      </c>
    </row>
    <row r="3082" spans="8:12" x14ac:dyDescent="0.25">
      <c r="H3082" s="30" t="s">
        <v>17197</v>
      </c>
      <c r="I3082" s="30" t="s">
        <v>17583</v>
      </c>
      <c r="J3082" s="30" t="s">
        <v>934</v>
      </c>
      <c r="K3082" s="1">
        <v>45826</v>
      </c>
      <c r="L3082" s="30" t="str">
        <f>IFERROR(VLOOKUP(Result5[[#This Row],[RPRO]],'Data Power app'!C:C,1,0),"Xoa")</f>
        <v>RPRO-250527-0244</v>
      </c>
    </row>
    <row r="3083" spans="8:12" x14ac:dyDescent="0.25">
      <c r="H3083" s="30" t="s">
        <v>17195</v>
      </c>
      <c r="I3083" s="30" t="s">
        <v>17584</v>
      </c>
      <c r="J3083" s="30" t="s">
        <v>931</v>
      </c>
      <c r="K3083" s="1">
        <v>45826</v>
      </c>
      <c r="L3083" s="30" t="str">
        <f>IFERROR(VLOOKUP(Result5[[#This Row],[RPRO]],'Data Power app'!C:C,1,0),"Xoa")</f>
        <v>RPRO-250421-0238</v>
      </c>
    </row>
    <row r="3084" spans="8:12" x14ac:dyDescent="0.25">
      <c r="H3084" s="30" t="s">
        <v>17207</v>
      </c>
      <c r="I3084" s="30" t="s">
        <v>17582</v>
      </c>
      <c r="J3084" s="30" t="s">
        <v>929</v>
      </c>
      <c r="K3084" s="1">
        <v>45826</v>
      </c>
      <c r="L3084" s="30" t="str">
        <f>IFERROR(VLOOKUP(Result5[[#This Row],[RPRO]],'Data Power app'!C:C,1,0),"Xoa")</f>
        <v>RPRO-250604-0387</v>
      </c>
    </row>
    <row r="3085" spans="8:12" x14ac:dyDescent="0.25">
      <c r="H3085" s="30" t="s">
        <v>17213</v>
      </c>
      <c r="I3085" s="30" t="s">
        <v>17584</v>
      </c>
      <c r="J3085" s="30" t="s">
        <v>931</v>
      </c>
      <c r="K3085" s="1">
        <v>45826</v>
      </c>
      <c r="L3085" s="30" t="str">
        <f>IFERROR(VLOOKUP(Result5[[#This Row],[RPRO]],'Data Power app'!C:C,1,0),"Xoa")</f>
        <v>RPRO-250528-0214</v>
      </c>
    </row>
    <row r="3086" spans="8:12" x14ac:dyDescent="0.25">
      <c r="H3086" s="30" t="s">
        <v>17218</v>
      </c>
      <c r="I3086" s="30" t="s">
        <v>17583</v>
      </c>
      <c r="J3086" s="30" t="s">
        <v>934</v>
      </c>
      <c r="K3086" s="1">
        <v>45826</v>
      </c>
      <c r="L3086" s="30" t="str">
        <f>IFERROR(VLOOKUP(Result5[[#This Row],[RPRO]],'Data Power app'!C:C,1,0),"Xoa")</f>
        <v>RPRO-250530-0103</v>
      </c>
    </row>
    <row r="3087" spans="8:12" x14ac:dyDescent="0.25">
      <c r="H3087" s="30" t="s">
        <v>17223</v>
      </c>
      <c r="I3087" s="30" t="s">
        <v>17583</v>
      </c>
      <c r="J3087" s="30" t="s">
        <v>934</v>
      </c>
      <c r="K3087" s="1">
        <v>45826</v>
      </c>
      <c r="L3087" s="30" t="str">
        <f>IFERROR(VLOOKUP(Result5[[#This Row],[RPRO]],'Data Power app'!C:C,1,0),"Xoa")</f>
        <v>RPRO-250530-0104</v>
      </c>
    </row>
    <row r="3088" spans="8:12" x14ac:dyDescent="0.25">
      <c r="H3088" s="30" t="s">
        <v>17225</v>
      </c>
      <c r="I3088" s="30" t="s">
        <v>17583</v>
      </c>
      <c r="J3088" s="30" t="s">
        <v>934</v>
      </c>
      <c r="K3088" s="1">
        <v>45826</v>
      </c>
      <c r="L3088" s="30" t="str">
        <f>IFERROR(VLOOKUP(Result5[[#This Row],[RPRO]],'Data Power app'!C:C,1,0),"Xoa")</f>
        <v>RPRO-250603-0328</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78"/>
  <sheetViews>
    <sheetView topLeftCell="A706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row r="10239" spans="1:7" x14ac:dyDescent="0.25">
      <c r="A10239" s="30" t="s">
        <v>19003</v>
      </c>
      <c r="B10239" s="30" t="s">
        <v>16813</v>
      </c>
      <c r="C10239" s="30" t="s">
        <v>869</v>
      </c>
      <c r="D10239" s="30" t="s">
        <v>870</v>
      </c>
      <c r="E10239" s="25">
        <v>45827.305046296293</v>
      </c>
      <c r="F10239" s="30" t="s">
        <v>871</v>
      </c>
      <c r="G10239" s="25">
        <v>45827.305046296293</v>
      </c>
    </row>
    <row r="10240" spans="1:7" x14ac:dyDescent="0.25">
      <c r="A10240" s="30" t="s">
        <v>19004</v>
      </c>
      <c r="B10240" s="30" t="s">
        <v>16828</v>
      </c>
      <c r="C10240" s="30" t="s">
        <v>869</v>
      </c>
      <c r="D10240" s="30" t="s">
        <v>870</v>
      </c>
      <c r="E10240" s="25">
        <v>45827.306134259263</v>
      </c>
      <c r="F10240" s="30" t="s">
        <v>871</v>
      </c>
      <c r="G10240" s="25">
        <v>45827.306134259263</v>
      </c>
    </row>
    <row r="10241" spans="1:7" x14ac:dyDescent="0.25">
      <c r="A10241" s="30" t="s">
        <v>19005</v>
      </c>
      <c r="B10241" s="30" t="s">
        <v>8432</v>
      </c>
      <c r="C10241" s="30" t="s">
        <v>864</v>
      </c>
      <c r="D10241" s="30" t="s">
        <v>865</v>
      </c>
      <c r="E10241" s="25">
        <v>45827.307129629633</v>
      </c>
      <c r="F10241" s="30" t="s">
        <v>871</v>
      </c>
      <c r="G10241" s="25">
        <v>45827.307129629633</v>
      </c>
    </row>
    <row r="10242" spans="1:7" x14ac:dyDescent="0.25">
      <c r="A10242" s="30" t="s">
        <v>19006</v>
      </c>
      <c r="B10242" s="30" t="s">
        <v>8367</v>
      </c>
      <c r="C10242" s="30" t="s">
        <v>864</v>
      </c>
      <c r="D10242" s="30" t="s">
        <v>865</v>
      </c>
      <c r="E10242" s="25">
        <v>45827.307152777779</v>
      </c>
      <c r="F10242" s="30" t="s">
        <v>871</v>
      </c>
      <c r="G10242" s="25">
        <v>45827.307152777779</v>
      </c>
    </row>
    <row r="10243" spans="1:7" x14ac:dyDescent="0.25">
      <c r="A10243" s="30" t="s">
        <v>19007</v>
      </c>
      <c r="B10243" s="30" t="s">
        <v>8369</v>
      </c>
      <c r="C10243" s="30" t="s">
        <v>864</v>
      </c>
      <c r="D10243" s="30" t="s">
        <v>865</v>
      </c>
      <c r="E10243" s="25">
        <v>45827.307210648149</v>
      </c>
      <c r="F10243" s="30" t="s">
        <v>871</v>
      </c>
      <c r="G10243" s="25">
        <v>45827.307210648149</v>
      </c>
    </row>
    <row r="10244" spans="1:7" x14ac:dyDescent="0.25">
      <c r="A10244" s="30" t="s">
        <v>19008</v>
      </c>
      <c r="B10244" s="30" t="s">
        <v>8357</v>
      </c>
      <c r="C10244" s="30" t="s">
        <v>864</v>
      </c>
      <c r="D10244" s="30" t="s">
        <v>865</v>
      </c>
      <c r="E10244" s="25">
        <v>45827.307245370372</v>
      </c>
      <c r="F10244" s="30" t="s">
        <v>871</v>
      </c>
      <c r="G10244" s="25">
        <v>45827.307245370372</v>
      </c>
    </row>
    <row r="10245" spans="1:7" x14ac:dyDescent="0.25">
      <c r="A10245" s="30" t="s">
        <v>19009</v>
      </c>
      <c r="B10245" s="30" t="s">
        <v>8365</v>
      </c>
      <c r="C10245" s="30" t="s">
        <v>864</v>
      </c>
      <c r="D10245" s="30" t="s">
        <v>865</v>
      </c>
      <c r="E10245" s="25">
        <v>45827.307268518518</v>
      </c>
      <c r="F10245" s="30" t="s">
        <v>871</v>
      </c>
      <c r="G10245" s="25">
        <v>45827.307268518518</v>
      </c>
    </row>
    <row r="10246" spans="1:7" x14ac:dyDescent="0.25">
      <c r="A10246" s="30" t="s">
        <v>19010</v>
      </c>
      <c r="B10246" s="30" t="s">
        <v>15270</v>
      </c>
      <c r="C10246" s="30" t="s">
        <v>864</v>
      </c>
      <c r="D10246" s="30" t="s">
        <v>865</v>
      </c>
      <c r="E10246" s="25">
        <v>45827.307314814818</v>
      </c>
      <c r="F10246" s="30" t="s">
        <v>871</v>
      </c>
      <c r="G10246" s="25">
        <v>45827.307314814818</v>
      </c>
    </row>
    <row r="10247" spans="1:7" x14ac:dyDescent="0.25">
      <c r="A10247" s="30" t="s">
        <v>19011</v>
      </c>
      <c r="B10247" s="30" t="s">
        <v>15290</v>
      </c>
      <c r="C10247" s="30" t="s">
        <v>864</v>
      </c>
      <c r="D10247" s="30" t="s">
        <v>865</v>
      </c>
      <c r="E10247" s="25">
        <v>45827.30736111111</v>
      </c>
      <c r="F10247" s="30" t="s">
        <v>871</v>
      </c>
      <c r="G10247" s="25">
        <v>45827.30736111111</v>
      </c>
    </row>
    <row r="10248" spans="1:7" x14ac:dyDescent="0.25">
      <c r="A10248" s="30" t="s">
        <v>19012</v>
      </c>
      <c r="B10248" s="30" t="s">
        <v>15268</v>
      </c>
      <c r="C10248" s="30" t="s">
        <v>864</v>
      </c>
      <c r="D10248" s="30" t="s">
        <v>865</v>
      </c>
      <c r="E10248" s="25">
        <v>45827.307430555556</v>
      </c>
      <c r="F10248" s="30" t="s">
        <v>871</v>
      </c>
      <c r="G10248" s="25">
        <v>45827.307430555556</v>
      </c>
    </row>
    <row r="10249" spans="1:7" x14ac:dyDescent="0.25">
      <c r="A10249" s="30" t="s">
        <v>19013</v>
      </c>
      <c r="B10249" s="30" t="s">
        <v>15292</v>
      </c>
      <c r="C10249" s="30" t="s">
        <v>864</v>
      </c>
      <c r="D10249" s="30" t="s">
        <v>865</v>
      </c>
      <c r="E10249" s="25">
        <v>45827.307453703703</v>
      </c>
      <c r="F10249" s="30" t="s">
        <v>871</v>
      </c>
      <c r="G10249" s="25">
        <v>45827.307453703703</v>
      </c>
    </row>
    <row r="10250" spans="1:7" x14ac:dyDescent="0.25">
      <c r="A10250" s="30" t="s">
        <v>19014</v>
      </c>
      <c r="B10250" s="30" t="s">
        <v>15286</v>
      </c>
      <c r="C10250" s="30" t="s">
        <v>864</v>
      </c>
      <c r="D10250" s="30" t="s">
        <v>865</v>
      </c>
      <c r="E10250" s="25">
        <v>45827.307500000003</v>
      </c>
      <c r="F10250" s="30" t="s">
        <v>871</v>
      </c>
      <c r="G10250" s="25">
        <v>45827.307500000003</v>
      </c>
    </row>
    <row r="10251" spans="1:7" x14ac:dyDescent="0.25">
      <c r="A10251" s="30" t="s">
        <v>19015</v>
      </c>
      <c r="B10251" s="30" t="s">
        <v>15236</v>
      </c>
      <c r="C10251" s="30" t="s">
        <v>874</v>
      </c>
      <c r="D10251" s="30" t="s">
        <v>883</v>
      </c>
      <c r="E10251" s="25">
        <v>45827.309965277775</v>
      </c>
      <c r="F10251" s="30" t="s">
        <v>871</v>
      </c>
      <c r="G10251" s="25">
        <v>45827.309965277775</v>
      </c>
    </row>
    <row r="10252" spans="1:7" x14ac:dyDescent="0.25">
      <c r="A10252" s="30" t="s">
        <v>19016</v>
      </c>
      <c r="B10252" s="30" t="s">
        <v>15239</v>
      </c>
      <c r="C10252" s="30" t="s">
        <v>874</v>
      </c>
      <c r="D10252" s="30" t="s">
        <v>883</v>
      </c>
      <c r="E10252" s="25">
        <v>45827.310104166667</v>
      </c>
      <c r="F10252" s="30" t="s">
        <v>871</v>
      </c>
      <c r="G10252" s="25">
        <v>45827.310104166667</v>
      </c>
    </row>
    <row r="10253" spans="1:7" x14ac:dyDescent="0.25">
      <c r="A10253" s="30" t="s">
        <v>19017</v>
      </c>
      <c r="B10253" s="30" t="s">
        <v>15239</v>
      </c>
      <c r="C10253" s="30" t="s">
        <v>877</v>
      </c>
      <c r="D10253" s="30" t="s">
        <v>883</v>
      </c>
      <c r="E10253" s="25">
        <v>45827.310381944444</v>
      </c>
      <c r="F10253" s="30" t="s">
        <v>871</v>
      </c>
      <c r="G10253" s="25">
        <v>45827.310381944444</v>
      </c>
    </row>
    <row r="10254" spans="1:7" x14ac:dyDescent="0.25">
      <c r="A10254" s="30" t="s">
        <v>19018</v>
      </c>
      <c r="B10254" s="30" t="s">
        <v>15236</v>
      </c>
      <c r="C10254" s="30" t="s">
        <v>877</v>
      </c>
      <c r="D10254" s="30" t="s">
        <v>883</v>
      </c>
      <c r="E10254" s="25">
        <v>45827.310439814813</v>
      </c>
      <c r="F10254" s="30" t="s">
        <v>871</v>
      </c>
      <c r="G10254" s="25">
        <v>45827.310439814813</v>
      </c>
    </row>
    <row r="10255" spans="1:7" x14ac:dyDescent="0.25">
      <c r="A10255" s="30" t="s">
        <v>19019</v>
      </c>
      <c r="B10255" s="30" t="s">
        <v>15707</v>
      </c>
      <c r="C10255" s="30" t="s">
        <v>874</v>
      </c>
      <c r="D10255" s="30" t="s">
        <v>886</v>
      </c>
      <c r="E10255" s="25">
        <v>45827.317013888889</v>
      </c>
      <c r="F10255" s="30" t="s">
        <v>871</v>
      </c>
      <c r="G10255" s="25">
        <v>45827.317013888889</v>
      </c>
    </row>
    <row r="10256" spans="1:7" x14ac:dyDescent="0.25">
      <c r="A10256" s="30" t="s">
        <v>19020</v>
      </c>
      <c r="B10256" s="30" t="s">
        <v>15707</v>
      </c>
      <c r="C10256" s="30" t="s">
        <v>877</v>
      </c>
      <c r="D10256" s="30" t="s">
        <v>886</v>
      </c>
      <c r="E10256" s="25">
        <v>45827.31726851852</v>
      </c>
      <c r="F10256" s="30" t="s">
        <v>871</v>
      </c>
      <c r="G10256" s="25">
        <v>45827.31726851852</v>
      </c>
    </row>
    <row r="10257" spans="1:7" x14ac:dyDescent="0.25">
      <c r="A10257" s="30" t="s">
        <v>19021</v>
      </c>
      <c r="B10257" s="30" t="s">
        <v>15360</v>
      </c>
      <c r="C10257" s="30" t="s">
        <v>869</v>
      </c>
      <c r="D10257" s="30" t="s">
        <v>885</v>
      </c>
      <c r="E10257" s="25">
        <v>45827.320821759262</v>
      </c>
      <c r="F10257" s="30" t="s">
        <v>871</v>
      </c>
      <c r="G10257" s="25">
        <v>45827.320821759262</v>
      </c>
    </row>
    <row r="10258" spans="1:7" x14ac:dyDescent="0.25">
      <c r="A10258" s="30" t="s">
        <v>19022</v>
      </c>
      <c r="B10258" s="30" t="s">
        <v>15342</v>
      </c>
      <c r="C10258" s="30" t="s">
        <v>869</v>
      </c>
      <c r="D10258" s="30" t="s">
        <v>885</v>
      </c>
      <c r="E10258" s="25">
        <v>45827.320879629631</v>
      </c>
      <c r="F10258" s="30" t="s">
        <v>871</v>
      </c>
      <c r="G10258" s="25">
        <v>45827.320879629631</v>
      </c>
    </row>
    <row r="10259" spans="1:7" x14ac:dyDescent="0.25">
      <c r="A10259" s="30" t="s">
        <v>19023</v>
      </c>
      <c r="B10259" s="30" t="s">
        <v>11784</v>
      </c>
      <c r="C10259" s="30" t="s">
        <v>864</v>
      </c>
      <c r="D10259" s="30" t="s">
        <v>865</v>
      </c>
      <c r="E10259" s="25">
        <v>45827.321550925924</v>
      </c>
      <c r="F10259" s="30" t="s">
        <v>871</v>
      </c>
      <c r="G10259" s="25">
        <v>45827.321550925924</v>
      </c>
    </row>
    <row r="10260" spans="1:7" x14ac:dyDescent="0.25">
      <c r="A10260" s="30" t="s">
        <v>19024</v>
      </c>
      <c r="B10260" s="30" t="s">
        <v>11777</v>
      </c>
      <c r="C10260" s="30" t="s">
        <v>864</v>
      </c>
      <c r="D10260" s="30" t="s">
        <v>865</v>
      </c>
      <c r="E10260" s="25">
        <v>45827.321689814817</v>
      </c>
      <c r="F10260" s="30" t="s">
        <v>871</v>
      </c>
      <c r="G10260" s="25">
        <v>45827.321689814817</v>
      </c>
    </row>
    <row r="10261" spans="1:7" x14ac:dyDescent="0.25">
      <c r="A10261" s="30" t="s">
        <v>19025</v>
      </c>
      <c r="B10261" s="30" t="s">
        <v>10124</v>
      </c>
      <c r="C10261" s="30" t="s">
        <v>864</v>
      </c>
      <c r="D10261" s="30" t="s">
        <v>865</v>
      </c>
      <c r="E10261" s="25">
        <v>45827.32172453704</v>
      </c>
      <c r="F10261" s="30" t="s">
        <v>871</v>
      </c>
      <c r="G10261" s="25">
        <v>45827.32172453704</v>
      </c>
    </row>
    <row r="10262" spans="1:7" x14ac:dyDescent="0.25">
      <c r="A10262" s="30" t="s">
        <v>19026</v>
      </c>
      <c r="B10262" s="30" t="s">
        <v>6843</v>
      </c>
      <c r="C10262" s="30" t="s">
        <v>864</v>
      </c>
      <c r="D10262" s="30" t="s">
        <v>865</v>
      </c>
      <c r="E10262" s="25">
        <v>45827.321759259263</v>
      </c>
      <c r="F10262" s="30" t="s">
        <v>871</v>
      </c>
      <c r="G10262" s="25">
        <v>45827.321759259263</v>
      </c>
    </row>
    <row r="10263" spans="1:7" x14ac:dyDescent="0.25">
      <c r="A10263" s="30" t="s">
        <v>19027</v>
      </c>
      <c r="B10263" s="30" t="s">
        <v>9961</v>
      </c>
      <c r="C10263" s="30" t="s">
        <v>877</v>
      </c>
      <c r="D10263" s="30" t="s">
        <v>892</v>
      </c>
      <c r="E10263" s="25">
        <v>45827.322002314817</v>
      </c>
      <c r="F10263" s="30" t="s">
        <v>871</v>
      </c>
      <c r="G10263" s="25">
        <v>45827.322002314817</v>
      </c>
    </row>
    <row r="10264" spans="1:7" x14ac:dyDescent="0.25">
      <c r="A10264" s="30" t="s">
        <v>19028</v>
      </c>
      <c r="B10264" s="30" t="s">
        <v>9961</v>
      </c>
      <c r="C10264" s="30" t="s">
        <v>864</v>
      </c>
      <c r="D10264" s="30" t="s">
        <v>865</v>
      </c>
      <c r="E10264" s="25">
        <v>45827.322245370371</v>
      </c>
      <c r="F10264" s="30" t="s">
        <v>871</v>
      </c>
      <c r="G10264" s="25">
        <v>45827.322245370371</v>
      </c>
    </row>
    <row r="10265" spans="1:7" x14ac:dyDescent="0.25">
      <c r="A10265" s="30" t="s">
        <v>19029</v>
      </c>
      <c r="B10265" s="30" t="s">
        <v>15638</v>
      </c>
      <c r="C10265" s="30" t="s">
        <v>869</v>
      </c>
      <c r="D10265" s="30" t="s">
        <v>868</v>
      </c>
      <c r="E10265" s="25">
        <v>45827.328680555554</v>
      </c>
      <c r="F10265" s="30" t="s">
        <v>871</v>
      </c>
      <c r="G10265" s="25">
        <v>45827.328680555554</v>
      </c>
    </row>
    <row r="10266" spans="1:7" x14ac:dyDescent="0.25">
      <c r="A10266" s="30" t="s">
        <v>19030</v>
      </c>
      <c r="B10266" s="30" t="s">
        <v>15198</v>
      </c>
      <c r="C10266" s="30" t="s">
        <v>869</v>
      </c>
      <c r="D10266" s="30" t="s">
        <v>882</v>
      </c>
      <c r="E10266" s="25">
        <v>45827.332592592589</v>
      </c>
      <c r="F10266" s="30" t="s">
        <v>871</v>
      </c>
      <c r="G10266" s="25">
        <v>45827.332592592589</v>
      </c>
    </row>
    <row r="10267" spans="1:7" x14ac:dyDescent="0.25">
      <c r="A10267" s="30" t="s">
        <v>19031</v>
      </c>
      <c r="B10267" s="30" t="s">
        <v>15815</v>
      </c>
      <c r="C10267" s="30" t="s">
        <v>874</v>
      </c>
      <c r="D10267" s="30" t="s">
        <v>883</v>
      </c>
      <c r="E10267" s="25">
        <v>45827.334247685183</v>
      </c>
      <c r="F10267" s="30" t="s">
        <v>871</v>
      </c>
      <c r="G10267" s="25">
        <v>45827.334247685183</v>
      </c>
    </row>
    <row r="10268" spans="1:7" x14ac:dyDescent="0.25">
      <c r="A10268" s="30" t="s">
        <v>19032</v>
      </c>
      <c r="B10268" s="30" t="s">
        <v>15815</v>
      </c>
      <c r="C10268" s="30" t="s">
        <v>877</v>
      </c>
      <c r="D10268" s="30" t="s">
        <v>883</v>
      </c>
      <c r="E10268" s="25">
        <v>45827.334733796299</v>
      </c>
      <c r="F10268" s="30" t="s">
        <v>871</v>
      </c>
      <c r="G10268" s="25">
        <v>45827.334733796299</v>
      </c>
    </row>
    <row r="10269" spans="1:7" x14ac:dyDescent="0.25">
      <c r="A10269" s="30" t="s">
        <v>19033</v>
      </c>
      <c r="B10269" s="30" t="s">
        <v>15301</v>
      </c>
      <c r="C10269" s="30" t="s">
        <v>874</v>
      </c>
      <c r="D10269" s="30" t="s">
        <v>878</v>
      </c>
      <c r="E10269" s="25">
        <v>45827.336747685185</v>
      </c>
      <c r="F10269" s="30" t="s">
        <v>871</v>
      </c>
      <c r="G10269" s="25">
        <v>45827.336747685185</v>
      </c>
    </row>
    <row r="10270" spans="1:7" x14ac:dyDescent="0.25">
      <c r="A10270" s="30" t="s">
        <v>19034</v>
      </c>
      <c r="B10270" s="30" t="s">
        <v>15301</v>
      </c>
      <c r="C10270" s="30" t="s">
        <v>877</v>
      </c>
      <c r="D10270" s="30" t="s">
        <v>878</v>
      </c>
      <c r="E10270" s="25">
        <v>45827.337071759262</v>
      </c>
      <c r="F10270" s="30" t="s">
        <v>871</v>
      </c>
      <c r="G10270" s="25">
        <v>45827.337071759262</v>
      </c>
    </row>
    <row r="10271" spans="1:7" x14ac:dyDescent="0.25">
      <c r="A10271" s="30" t="s">
        <v>19035</v>
      </c>
      <c r="B10271" s="30" t="s">
        <v>15171</v>
      </c>
      <c r="C10271" s="30" t="s">
        <v>874</v>
      </c>
      <c r="D10271" s="30" t="s">
        <v>886</v>
      </c>
      <c r="E10271" s="25">
        <v>45827.33734953704</v>
      </c>
      <c r="F10271" s="30" t="s">
        <v>871</v>
      </c>
      <c r="G10271" s="25">
        <v>45827.33734953704</v>
      </c>
    </row>
    <row r="10272" spans="1:7" x14ac:dyDescent="0.25">
      <c r="A10272" s="30" t="s">
        <v>19036</v>
      </c>
      <c r="B10272" s="30" t="s">
        <v>15171</v>
      </c>
      <c r="C10272" s="30" t="s">
        <v>877</v>
      </c>
      <c r="D10272" s="30" t="s">
        <v>886</v>
      </c>
      <c r="E10272" s="25">
        <v>45827.33761574074</v>
      </c>
      <c r="F10272" s="30" t="s">
        <v>871</v>
      </c>
      <c r="G10272" s="25">
        <v>45827.33761574074</v>
      </c>
    </row>
    <row r="10273" spans="1:7" x14ac:dyDescent="0.25">
      <c r="A10273" s="30" t="s">
        <v>19037</v>
      </c>
      <c r="B10273" s="30" t="s">
        <v>16968</v>
      </c>
      <c r="C10273" s="30" t="s">
        <v>869</v>
      </c>
      <c r="D10273" s="30" t="s">
        <v>870</v>
      </c>
      <c r="E10273" s="25">
        <v>45827.339907407404</v>
      </c>
      <c r="F10273" s="30" t="s">
        <v>871</v>
      </c>
      <c r="G10273" s="25">
        <v>45827.339907407404</v>
      </c>
    </row>
    <row r="10274" spans="1:7" x14ac:dyDescent="0.25">
      <c r="A10274" s="30" t="s">
        <v>19038</v>
      </c>
      <c r="B10274" s="30" t="s">
        <v>16830</v>
      </c>
      <c r="C10274" s="30" t="s">
        <v>869</v>
      </c>
      <c r="D10274" s="30" t="s">
        <v>870</v>
      </c>
      <c r="E10274" s="25">
        <v>45827.340057870373</v>
      </c>
      <c r="F10274" s="30" t="s">
        <v>871</v>
      </c>
      <c r="G10274" s="25">
        <v>45827.340057870373</v>
      </c>
    </row>
    <row r="10275" spans="1:7" x14ac:dyDescent="0.25">
      <c r="A10275" s="30" t="s">
        <v>19039</v>
      </c>
      <c r="B10275" s="30" t="s">
        <v>16970</v>
      </c>
      <c r="C10275" s="30" t="s">
        <v>869</v>
      </c>
      <c r="D10275" s="30" t="s">
        <v>870</v>
      </c>
      <c r="E10275" s="25">
        <v>45827.340173611112</v>
      </c>
      <c r="F10275" s="30" t="s">
        <v>871</v>
      </c>
      <c r="G10275" s="25">
        <v>45827.340173611112</v>
      </c>
    </row>
    <row r="10276" spans="1:7" x14ac:dyDescent="0.25">
      <c r="A10276" s="30" t="s">
        <v>19040</v>
      </c>
      <c r="B10276" s="30" t="s">
        <v>16972</v>
      </c>
      <c r="C10276" s="30" t="s">
        <v>869</v>
      </c>
      <c r="D10276" s="30" t="s">
        <v>870</v>
      </c>
      <c r="E10276" s="25">
        <v>45827.340231481481</v>
      </c>
      <c r="F10276" s="30" t="s">
        <v>871</v>
      </c>
      <c r="G10276" s="25">
        <v>45827.340231481481</v>
      </c>
    </row>
    <row r="10277" spans="1:7" x14ac:dyDescent="0.25">
      <c r="A10277" s="30" t="s">
        <v>19041</v>
      </c>
      <c r="B10277" s="30" t="s">
        <v>16992</v>
      </c>
      <c r="C10277" s="30" t="s">
        <v>869</v>
      </c>
      <c r="D10277" s="30" t="s">
        <v>870</v>
      </c>
      <c r="E10277" s="25">
        <v>45827.340324074074</v>
      </c>
      <c r="F10277" s="30" t="s">
        <v>871</v>
      </c>
      <c r="G10277" s="25">
        <v>45827.340324074074</v>
      </c>
    </row>
    <row r="10278" spans="1:7" x14ac:dyDescent="0.25">
      <c r="A10278" s="30" t="s">
        <v>19042</v>
      </c>
      <c r="B10278" s="30" t="s">
        <v>16964</v>
      </c>
      <c r="C10278" s="30" t="s">
        <v>869</v>
      </c>
      <c r="D10278" s="30" t="s">
        <v>881</v>
      </c>
      <c r="E10278" s="25">
        <v>45827.344571759262</v>
      </c>
      <c r="F10278" s="30" t="s">
        <v>871</v>
      </c>
      <c r="G10278" s="25">
        <v>45827.344571759262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45</v>
      </c>
    </row>
    <row r="3" spans="1:12" x14ac:dyDescent="0.25">
      <c r="A3" s="12" t="s">
        <v>72</v>
      </c>
      <c r="B3" s="19">
        <f ca="1">SUMIFS('Data Power app'!$G:$G,'Data Power app'!L:L,"&gt;"&amp;$I$2,'Data Power app'!F:F,Report!$A3)</f>
        <v>11494</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100056</v>
      </c>
      <c r="I3" s="1">
        <f ca="1">IF(HOUR(NOW())&gt;6,TODAY(),TODAY()-1)</f>
        <v>45827</v>
      </c>
    </row>
    <row r="4" spans="1:12" x14ac:dyDescent="0.25">
      <c r="A4" s="12" t="s">
        <v>59</v>
      </c>
      <c r="B4" s="19">
        <f ca="1">SUMIFS('Data Power app'!$G:$G,'Data Power app'!L:L,"&gt;"&amp;$I$2,'Data Power app'!F:F,Report!$A4)</f>
        <v>13096</v>
      </c>
      <c r="C4" s="19">
        <f ca="1">SUMIFS('Data Power app'!$G:$G,'Data Power app'!N:N,"&gt;"&amp;$I$2,'Data Power app'!F:F,Report!$A4)</f>
        <v>14396</v>
      </c>
      <c r="D4" s="19">
        <f ca="1">SUMIFS('Data Power app'!$G:$G,'Data Power app'!V:V,"&gt;"&amp;$I$2,'Data Power app'!$F:$F,Report!$A4)</f>
        <v>0</v>
      </c>
      <c r="E4" s="19">
        <f ca="1">SUMIFS('Data Power app'!$G:$G,'Data Power app'!AA:AA,"&gt;"&amp;$I$2,'Data Power app'!$F:$F,Report!$A4)</f>
        <v>0</v>
      </c>
      <c r="F4" s="20">
        <f ca="1">SUMIFS('Data Power app'!$G:$G,'Data Power app'!AF:AF,"="&amp;$I$2,'Data Power app'!$F:$F,Report!$A4)</f>
        <v>48074</v>
      </c>
    </row>
    <row r="5" spans="1:12" x14ac:dyDescent="0.25">
      <c r="A5" s="21" t="s">
        <v>1022</v>
      </c>
      <c r="B5" s="22">
        <f ca="1">SUM(B3:B4)</f>
        <v>24590</v>
      </c>
      <c r="C5" s="22">
        <f t="shared" ref="C5:F5" ca="1" si="0">SUM(C3:C4)</f>
        <v>14396</v>
      </c>
      <c r="D5" s="22">
        <f t="shared" ca="1" si="0"/>
        <v>0</v>
      </c>
      <c r="E5" s="22">
        <f t="shared" ca="1" si="0"/>
        <v>0</v>
      </c>
      <c r="F5" s="23">
        <f t="shared" ca="1" si="0"/>
        <v>148130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2025-06-19T01:49:42Z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