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59" documentId="8_{050AFC0B-4AB8-4CA8-82E3-C6EC7D3D2882}" xr6:coauthVersionLast="47" xr6:coauthVersionMax="47" xr10:uidLastSave="{83FD02BC-6EF1-414D-AB4D-E03791626216}"/>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Time'!$A$1:$G$9970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<sst xmlns="http://schemas.openxmlformats.org/spreadsheetml/2006/main" count="143659" uniqueCount="17999">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</sst>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970" tableType="queryTable" totalsRowShown="0">
  <autoFilter ref="A1:G99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1106</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1106</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v>45821</v>
      </c>
      <c r="AG23" s="31" t="s">
        <v>1106</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v>45821</v>
      </c>
      <c r="AG25" s="31" t="s">
        <v>1106</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v>45821</v>
      </c>
      <c r="AG28" s="31" t="s">
        <v>1106</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v>45821.269745370373</v>
      </c>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t="s">
        <v>60</v>
      </c>
      <c r="AC1807" s="4" t="s">
        <v>60</v>
      </c>
      <c r="AD1807" s="4">
        <v>45825</v>
      </c>
      <c r="AE1807" s="4">
        <v>45828</v>
      </c>
      <c r="AF1807" s="4"/>
      <c r="AG1807" s="31" t="s">
        <v>62</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v>45821.269675925927</v>
      </c>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v>45821.269791666666</v>
      </c>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v>45821.269837962966</v>
      </c>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v>45821.269884259258</v>
      </c>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v>45821.269930555558</v>
      </c>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v>45821.269976851851</v>
      </c>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t="s">
        <v>60</v>
      </c>
      <c r="AC2384" s="4" t="s">
        <v>60</v>
      </c>
      <c r="AD2384" s="4">
        <v>45831</v>
      </c>
      <c r="AE2384" s="4">
        <v>45833</v>
      </c>
      <c r="AF2384" s="4"/>
      <c r="AG2384" s="31" t="s">
        <v>62</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97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row r="9964" spans="1:7" x14ac:dyDescent="0.25">
      <c r="A9964" s="26" t="s">
        <v>17992</v>
      </c>
      <c r="B9964" s="26" t="s">
        <v>11704</v>
      </c>
      <c r="C9964" s="26" t="s">
        <v>1004</v>
      </c>
      <c r="D9964" s="26" t="s">
        <v>1005</v>
      </c>
      <c r="E9964" s="27">
        <v>45821.269675925927</v>
      </c>
      <c r="F9964" s="26" t="s">
        <v>1011</v>
      </c>
      <c r="G9964" s="27">
        <v>45821.269675925927</v>
      </c>
    </row>
    <row r="9965" spans="1:7" x14ac:dyDescent="0.25">
      <c r="A9965" s="26" t="s">
        <v>17993</v>
      </c>
      <c r="B9965" s="26" t="s">
        <v>10525</v>
      </c>
      <c r="C9965" s="26" t="s">
        <v>1004</v>
      </c>
      <c r="D9965" s="26" t="s">
        <v>1005</v>
      </c>
      <c r="E9965" s="27">
        <v>45821.269745370373</v>
      </c>
      <c r="F9965" s="26" t="s">
        <v>1011</v>
      </c>
      <c r="G9965" s="27">
        <v>45821.269745370373</v>
      </c>
    </row>
    <row r="9966" spans="1:7" x14ac:dyDescent="0.25">
      <c r="A9966" s="26" t="s">
        <v>17994</v>
      </c>
      <c r="B9966" s="26" t="s">
        <v>11714</v>
      </c>
      <c r="C9966" s="26" t="s">
        <v>1004</v>
      </c>
      <c r="D9966" s="26" t="s">
        <v>1005</v>
      </c>
      <c r="E9966" s="27">
        <v>45821.269791666666</v>
      </c>
      <c r="F9966" s="26" t="s">
        <v>1011</v>
      </c>
      <c r="G9966" s="27">
        <v>45821.269791666666</v>
      </c>
    </row>
    <row r="9967" spans="1:7" x14ac:dyDescent="0.25">
      <c r="A9967" s="26" t="s">
        <v>17995</v>
      </c>
      <c r="B9967" s="26" t="s">
        <v>11716</v>
      </c>
      <c r="C9967" s="26" t="s">
        <v>1004</v>
      </c>
      <c r="D9967" s="26" t="s">
        <v>1005</v>
      </c>
      <c r="E9967" s="27">
        <v>45821.269837962966</v>
      </c>
      <c r="F9967" s="26" t="s">
        <v>1011</v>
      </c>
      <c r="G9967" s="27">
        <v>45821.269837962966</v>
      </c>
    </row>
    <row r="9968" spans="1:7" x14ac:dyDescent="0.25">
      <c r="A9968" s="26" t="s">
        <v>17996</v>
      </c>
      <c r="B9968" s="26" t="s">
        <v>11720</v>
      </c>
      <c r="C9968" s="26" t="s">
        <v>1004</v>
      </c>
      <c r="D9968" s="26" t="s">
        <v>1005</v>
      </c>
      <c r="E9968" s="27">
        <v>45821.269884259258</v>
      </c>
      <c r="F9968" s="26" t="s">
        <v>1011</v>
      </c>
      <c r="G9968" s="27">
        <v>45821.269884259258</v>
      </c>
    </row>
    <row r="9969" spans="1:7" x14ac:dyDescent="0.25">
      <c r="A9969" s="26" t="s">
        <v>17997</v>
      </c>
      <c r="B9969" s="26" t="s">
        <v>11722</v>
      </c>
      <c r="C9969" s="26" t="s">
        <v>1004</v>
      </c>
      <c r="D9969" s="26" t="s">
        <v>1005</v>
      </c>
      <c r="E9969" s="27">
        <v>45821.269930555558</v>
      </c>
      <c r="F9969" s="26" t="s">
        <v>1011</v>
      </c>
      <c r="G9969" s="27">
        <v>45821.269930555558</v>
      </c>
    </row>
    <row r="9970" spans="1:7" x14ac:dyDescent="0.25">
      <c r="A9970" s="26" t="s">
        <v>17998</v>
      </c>
      <c r="B9970" s="26" t="s">
        <v>11724</v>
      </c>
      <c r="C9970" s="26" t="s">
        <v>1004</v>
      </c>
      <c r="D9970" s="26" t="s">
        <v>1005</v>
      </c>
      <c r="E9970" s="27">
        <v>45821.269976851851</v>
      </c>
      <c r="F9970" s="26" t="s">
        <v>1011</v>
      </c>
      <c r="G9970" s="27">
        <v>45821.269976851851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28</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145593</v>
      </c>
      <c r="I3" s="1">
        <f ca="1">IF(HOUR(NOW())&gt;6,TODAY(),TODAY()-1)</f>
        <v>45821</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1517</v>
      </c>
      <c r="F4" s="20">
        <f ca="1">SUMIFS('Data Power app'!$G:$G,'Data Power app'!AF:AF,"="&amp;$I$2,'Data Power app'!$F:$F,Report!$A4)</f>
        <v>73336</v>
      </c>
    </row>
    <row r="5" spans="1:12" x14ac:dyDescent="0.25">
      <c r="A5" s="21" t="s">
        <v>1230</v>
      </c>
      <c r="B5" s="22">
        <f ca="1">SUM(B3:B4)</f>
        <v>0</v>
      </c>
      <c r="C5" s="22">
        <f t="shared" ref="C5:F5" ca="1" si="0">SUM(C3:C4)</f>
        <v>0</v>
      </c>
      <c r="D5" s="22">
        <f t="shared" ca="1" si="0"/>
        <v>0</v>
      </c>
      <c r="E5" s="22">
        <f t="shared" ca="1" si="0"/>
        <v>1517</v>
      </c>
      <c r="F5" s="23">
        <f t="shared" ca="1" si="0"/>
        <v>218929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2025-06-13T00:31:46Z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