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66" documentId="8_{050AFC0B-4AB8-4CA8-82E3-C6EC7D3D2882}" xr6:coauthVersionLast="47" xr6:coauthVersionMax="47" xr10:uidLastSave="{21938DF4-3CBD-4CDE-B15E-7F369A179788}"/>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Time'!$A$1:$G$7979</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<sst xmlns="http://schemas.openxmlformats.org/spreadsheetml/2006/main" count="123274" uniqueCount="15324">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</sst>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79" tableType="queryTable" totalsRowShown="0">
  <autoFilter ref="A1:G79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29" t="s">
        <v>312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29" t="s">
        <v>151</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29" t="s">
        <v>312</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29" t="s">
        <v>312</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29" t="s">
        <v>312</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29" t="s">
        <v>312</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29" t="s">
        <v>97</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29" t="s">
        <v>97</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29" t="s">
        <v>97</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29" t="s">
        <v>312</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29" t="s">
        <v>97</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29" t="s">
        <v>97</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29" t="s">
        <v>151</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29" t="s">
        <v>151</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29" t="s">
        <v>265</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29" t="s">
        <v>312</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1969</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1969</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29" t="s">
        <v>97</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1969</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29" t="s">
        <v>151</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29" t="s">
        <v>97</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29" t="s">
        <v>97</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1969</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29" t="s">
        <v>312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29" t="s">
        <v>97</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29" t="s">
        <v>97</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29" t="s">
        <v>97</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29" t="s">
        <v>97</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29" t="s">
        <v>97</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29" t="s">
        <v>97</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29" t="s">
        <v>97</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29" t="s">
        <v>97</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29" t="s">
        <v>97</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29" t="s">
        <v>312</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t="s">
        <v>60</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t="s">
        <v>60</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t="s">
        <v>60</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t="s">
        <v>60</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119</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c r="Y1847" s="4" t="s">
        <v>60</v>
      </c>
      <c r="Z1847" s="4">
        <v>45824</v>
      </c>
      <c r="AA1847" s="4"/>
      <c r="AB1847" s="4" t="s">
        <v>60</v>
      </c>
      <c r="AC1847" s="4">
        <v>45825</v>
      </c>
      <c r="AD1847" s="4">
        <v>45827</v>
      </c>
      <c r="AE1847" s="4">
        <v>45828</v>
      </c>
      <c r="AF1847" s="4"/>
      <c r="AG1847" s="29" t="s">
        <v>312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88</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t="s">
        <v>60</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t="s">
        <v>60</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t="s">
        <v>60</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t="s">
        <v>60</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t="s">
        <v>60</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t="s">
        <v>60</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t="s">
        <v>60</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t="s">
        <v>60</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t="s">
        <v>60</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t="s">
        <v>60</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t="s">
        <v>60</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t="s">
        <v>60</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t="s">
        <v>60</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t="s">
        <v>60</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t="s">
        <v>60</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t="s">
        <v>60</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t="s">
        <v>60</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t="s">
        <v>60</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t="s">
        <v>60</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t="s">
        <v>60</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t="s">
        <v>60</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t="s">
        <v>60</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t="s">
        <v>60</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t="s">
        <v>60</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t="s">
        <v>60</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t="s">
        <v>60</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t="s">
        <v>60</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t="s">
        <v>60</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t="s">
        <v>60</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t="s">
        <v>60</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t="s">
        <v>60</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t="s">
        <v>60</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t="s">
        <v>60</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t="s">
        <v>60</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t="s">
        <v>60</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t="s">
        <v>60</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t="s">
        <v>60</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t="s">
        <v>60</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t="s">
        <v>60</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c r="W2087" s="4">
        <v>45825</v>
      </c>
      <c r="X2087" s="4"/>
      <c r="Y2087" s="4" t="s">
        <v>60</v>
      </c>
      <c r="Z2087" s="4">
        <v>45827</v>
      </c>
      <c r="AA2087" s="4"/>
      <c r="AB2087" s="4" t="s">
        <v>60</v>
      </c>
      <c r="AC2087" s="4">
        <v>45828</v>
      </c>
      <c r="AD2087" s="4">
        <v>45829</v>
      </c>
      <c r="AE2087" s="4">
        <v>45831</v>
      </c>
      <c r="AF2087" s="4"/>
      <c r="AG2087" s="29" t="s">
        <v>242</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t="s">
        <v>60</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t="s">
        <v>60</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t="s">
        <v>60</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t="s">
        <v>60</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t="s">
        <v>60</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t="s">
        <v>60</v>
      </c>
      <c r="K2098" s="4">
        <v>45825</v>
      </c>
      <c r="L2098" s="4">
        <v>45818.794409722221</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29" t="s">
        <v>1969</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t="s">
        <v>60</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1969</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t="s">
        <v>60</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t="s">
        <v>60</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t="s">
        <v>60</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t="s">
        <v>60</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t="s">
        <v>60</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t="s">
        <v>60</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t="s">
        <v>60</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t="s">
        <v>60</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t="s">
        <v>60</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t="s">
        <v>60</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t="s">
        <v>60</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t="s">
        <v>60</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t="s">
        <v>60</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t="s">
        <v>60</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t="s">
        <v>60</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t="s">
        <v>60</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t="s">
        <v>60</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t="s">
        <v>60</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t="s">
        <v>60</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t="s">
        <v>60</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t="s">
        <v>60</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t="s">
        <v>60</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t="s">
        <v>60</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t="s">
        <v>60</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t="s">
        <v>60</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t="s">
        <v>60</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t="s">
        <v>60</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t="s">
        <v>60</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t="s">
        <v>60</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t="s">
        <v>60</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t="s">
        <v>60</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t="s">
        <v>60</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t="s">
        <v>60</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t="s">
        <v>60</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t="s">
        <v>60</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t="s">
        <v>60</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t="s">
        <v>60</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t="s">
        <v>60</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t="s">
        <v>60</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t="s">
        <v>60</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t="s">
        <v>60</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t="s">
        <v>60</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t="s">
        <v>60</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t="s">
        <v>60</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t="s">
        <v>60</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t="s">
        <v>60</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t="s">
        <v>60</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t="s">
        <v>60</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t="s">
        <v>60</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t="s">
        <v>60</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t="s">
        <v>60</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t="s">
        <v>60</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1969</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t="s">
        <v>60</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t="s">
        <v>60</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t="s">
        <v>60</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t="s">
        <v>60</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t="s">
        <v>60</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t="s">
        <v>60</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7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43</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56664</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88676</v>
      </c>
      <c r="C4" s="19">
        <f ca="1">SUMIFS('Data Power app'!$G:$G,'Data Power app'!N:N,"&gt;"&amp;$I$2,'Data Power app'!F:F,Report!$A4)</f>
        <v>84563</v>
      </c>
      <c r="D4" s="19">
        <f ca="1">SUMIFS('Data Power app'!$G:$G,'Data Power app'!V:V,"&gt;"&amp;$I$2,'Data Power app'!$F:$F,Report!$A4)</f>
        <v>89539</v>
      </c>
      <c r="E4" s="19">
        <f ca="1">SUMIFS('Data Power app'!$G:$G,'Data Power app'!AA:AA,"&gt;"&amp;$I$2,'Data Power app'!$F:$F,Report!$A4)</f>
        <v>26256</v>
      </c>
      <c r="F4" s="20">
        <f ca="1">SUMIFS('Data Power app'!$G:$G,'Data Power app'!AF:AF,"="&amp;$I$2,'Data Power app'!$F:$F,Report!$A4)</f>
        <v>122169</v>
      </c>
    </row>
    <row r="5" spans="1:12" x14ac:dyDescent="0.25">
      <c r="A5" s="21" t="s">
        <v>1230</v>
      </c>
      <c r="B5" s="22">
        <f ca="1">SUM(B3:B4)</f>
        <v>132663</v>
      </c>
      <c r="C5" s="22">
        <f t="shared" ref="C5:F5" ca="1" si="0">SUM(C3:C4)</f>
        <v>84563</v>
      </c>
      <c r="D5" s="22">
        <f t="shared" ca="1" si="0"/>
        <v>89539</v>
      </c>
      <c r="E5" s="22">
        <f t="shared" ca="1" si="0"/>
        <v>82920</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2025-06-11T09:46:09Z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