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20" documentId="8_{050AFC0B-4AB8-4CA8-82E3-C6EC7D3D2882}" xr6:coauthVersionLast="47" xr6:coauthVersionMax="47" xr10:uidLastSave="{C00EA4B1-F418-46F0-ADBA-78E087998FB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Time'!$A$1:$G$6680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<sst xmlns="http://schemas.openxmlformats.org/spreadsheetml/2006/main" count="115437" uniqueCount="14400">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</sst>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80" tableType="queryTable" totalsRowShown="0">
  <autoFilter ref="A1:G668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c r="AG408" s="31" t="s">
        <v>62</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c r="Y594" s="4" t="s">
        <v>60</v>
      </c>
      <c r="Z594" s="4">
        <v>45821</v>
      </c>
      <c r="AA594" s="4"/>
      <c r="AB594" s="4" t="s">
        <v>60</v>
      </c>
      <c r="AC594" s="4">
        <v>45822</v>
      </c>
      <c r="AD594" s="4">
        <v>45822</v>
      </c>
      <c r="AE594" s="4">
        <v>45825</v>
      </c>
      <c r="AF594" s="4"/>
      <c r="AG594" s="31" t="s">
        <v>299</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c r="AB692" s="4" t="s">
        <v>60</v>
      </c>
      <c r="AC692" s="4">
        <v>45821</v>
      </c>
      <c r="AD692" s="4">
        <v>45822</v>
      </c>
      <c r="AE692" s="4">
        <v>45826</v>
      </c>
      <c r="AF692" s="4"/>
      <c r="AG692" s="31" t="s">
        <v>97</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c r="Y743" s="4" t="s">
        <v>60</v>
      </c>
      <c r="Z743" s="4">
        <v>45823</v>
      </c>
      <c r="AA743" s="4"/>
      <c r="AB743" s="4" t="s">
        <v>60</v>
      </c>
      <c r="AC743" s="4">
        <v>45824</v>
      </c>
      <c r="AD743" s="4">
        <v>45824</v>
      </c>
      <c r="AE743" s="4">
        <v>45826</v>
      </c>
      <c r="AF743" s="4"/>
      <c r="AG743" s="31" t="s">
        <v>299</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c r="AG772" s="31" t="s">
        <v>62</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c r="Y789" s="4" t="s">
        <v>60</v>
      </c>
      <c r="Z789" s="4">
        <v>45823</v>
      </c>
      <c r="AA789" s="4"/>
      <c r="AB789" s="4" t="s">
        <v>60</v>
      </c>
      <c r="AC789" s="4">
        <v>45824</v>
      </c>
      <c r="AD789" s="4">
        <v>45824</v>
      </c>
      <c r="AE789" s="4">
        <v>45826</v>
      </c>
      <c r="AF789" s="4"/>
      <c r="AG789" s="31" t="s">
        <v>299</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c r="AG802" s="31" t="s">
        <v>62</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c r="AG803" s="31" t="s">
        <v>62</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c r="Y806" s="4" t="s">
        <v>60</v>
      </c>
      <c r="Z806" s="4">
        <v>45823</v>
      </c>
      <c r="AA806" s="4"/>
      <c r="AB806" s="4" t="s">
        <v>60</v>
      </c>
      <c r="AC806" s="4">
        <v>45824</v>
      </c>
      <c r="AD806" s="4">
        <v>45824</v>
      </c>
      <c r="AE806" s="4">
        <v>45826</v>
      </c>
      <c r="AF806" s="4"/>
      <c r="AG806" s="31" t="s">
        <v>299</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c r="Y807" s="4" t="s">
        <v>60</v>
      </c>
      <c r="Z807" s="4">
        <v>45823</v>
      </c>
      <c r="AA807" s="4"/>
      <c r="AB807" s="4" t="s">
        <v>60</v>
      </c>
      <c r="AC807" s="4">
        <v>45824</v>
      </c>
      <c r="AD807" s="4">
        <v>45824</v>
      </c>
      <c r="AE807" s="4">
        <v>45826</v>
      </c>
      <c r="AF807" s="4"/>
      <c r="AG807" s="31" t="s">
        <v>299</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c r="Y808" s="4" t="s">
        <v>60</v>
      </c>
      <c r="Z808" s="4">
        <v>45823</v>
      </c>
      <c r="AA808" s="4"/>
      <c r="AB808" s="4" t="s">
        <v>60</v>
      </c>
      <c r="AC808" s="4">
        <v>45824</v>
      </c>
      <c r="AD808" s="4">
        <v>45824</v>
      </c>
      <c r="AE808" s="4">
        <v>45826</v>
      </c>
      <c r="AF808" s="4"/>
      <c r="AG808" s="31" t="s">
        <v>299</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299</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c r="AG849" s="31" t="s">
        <v>62</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299</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c r="AB880" s="4" t="s">
        <v>60</v>
      </c>
      <c r="AC880" s="4" t="s">
        <v>60</v>
      </c>
      <c r="AD880" s="4">
        <v>45824</v>
      </c>
      <c r="AE880" s="4">
        <v>45827</v>
      </c>
      <c r="AF880" s="4"/>
      <c r="AG880" s="31" t="s">
        <v>252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c r="Y1010" s="4" t="s">
        <v>60</v>
      </c>
      <c r="Z1010" s="4">
        <v>45823</v>
      </c>
      <c r="AA1010" s="4"/>
      <c r="AB1010" s="4" t="s">
        <v>60</v>
      </c>
      <c r="AC1010" s="4">
        <v>45824</v>
      </c>
      <c r="AD1010" s="4">
        <v>45825</v>
      </c>
      <c r="AE1010" s="4">
        <v>45827</v>
      </c>
      <c r="AF1010" s="4"/>
      <c r="AG1010" s="31" t="s">
        <v>299</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88</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88</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c r="Y1684" s="4" t="s">
        <v>60</v>
      </c>
      <c r="Z1684" s="4">
        <v>45827</v>
      </c>
      <c r="AA1684" s="4"/>
      <c r="AB1684" s="4" t="s">
        <v>60</v>
      </c>
      <c r="AC1684" s="4">
        <v>45828</v>
      </c>
      <c r="AD1684" s="4">
        <v>45829</v>
      </c>
      <c r="AE1684" s="4">
        <v>45830</v>
      </c>
      <c r="AF1684" s="4"/>
      <c r="AG1684" s="31" t="s">
        <v>299</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c r="AB1727" s="4" t="s">
        <v>60</v>
      </c>
      <c r="AC1727" s="4">
        <v>45828</v>
      </c>
      <c r="AD1727" s="4">
        <v>45829</v>
      </c>
      <c r="AE1727" s="4">
        <v>45831</v>
      </c>
      <c r="AF1727" s="4"/>
      <c r="AG1727" s="31" t="s">
        <v>97</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8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9</v>
      </c>
    </row>
    <row r="3" spans="1:12" x14ac:dyDescent="0.25">
      <c r="A3" s="12" t="s">
        <v>72</v>
      </c>
      <c r="B3" s="19">
        <f ca="1">SUMIFS('Data Power app'!$G:$G,'Data Power app'!L:L,"&gt;"&amp;$I$2,'Data Power app'!F:F,Report!$A3)</f>
        <v>86630</v>
      </c>
      <c r="C3" s="19">
        <f ca="1">SUMIFS('Data Power app'!$G:$G,'Data Power app'!N:N,"&gt;"&amp;$I$2,'Data Power app'!$F:$F,Report!$A3)</f>
        <v>0</v>
      </c>
      <c r="D3" s="19">
        <f ca="1">SUMIFS('Data Power app'!$G:$G,'Data Power app'!V:V,"&gt;"&amp;$I$2,'Data Power app'!$F:$F,Report!$A3)</f>
        <v>0</v>
      </c>
      <c r="E3" s="19">
        <f ca="1">SUMIFS('Data Power app'!$G:$G,'Data Power app'!AA:AA,"&gt;"&amp;$I$2,'Data Power app'!$F:$F,Report!$A3)</f>
        <v>92510</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59608</v>
      </c>
      <c r="D4" s="19">
        <f ca="1">SUMIFS('Data Power app'!$G:$G,'Data Power app'!V:V,"&gt;"&amp;$I$2,'Data Power app'!$F:$F,Report!$A4)</f>
        <v>76832</v>
      </c>
      <c r="E4" s="19">
        <f ca="1">SUMIFS('Data Power app'!$G:$G,'Data Power app'!AA:AA,"&gt;"&amp;$I$2,'Data Power app'!$F:$F,Report!$A4)</f>
        <v>30961</v>
      </c>
      <c r="F4" s="20">
        <f ca="1">SUMIFS('Data Power app'!$G:$G,'Data Power app'!AF:AF,"="&amp;$I$2,'Data Power app'!$F:$F,Report!$A4)</f>
        <v>130261</v>
      </c>
    </row>
    <row r="5" spans="1:12" x14ac:dyDescent="0.25">
      <c r="A5" s="21" t="s">
        <v>1089</v>
      </c>
      <c r="B5" s="22">
        <f ca="1">SUM(B3:B4)</f>
        <v>119347</v>
      </c>
      <c r="C5" s="22">
        <f t="shared" ref="C5:F5" ca="1" si="0">SUM(C3:C4)</f>
        <v>59608</v>
      </c>
      <c r="D5" s="22">
        <f t="shared" ca="1" si="0"/>
        <v>76832</v>
      </c>
      <c r="E5" s="22">
        <f t="shared" ca="1" si="0"/>
        <v>123471</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2025-06-13T09:11:45Z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