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02" documentId="8_{050AFC0B-4AB8-4CA8-82E3-C6EC7D3D2882}" xr6:coauthVersionLast="47" xr6:coauthVersionMax="47" xr10:uidLastSave="{ABCF3643-57DA-42DA-AC03-C44FF2DB892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Time'!$A$1:$G$6457</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<sst xmlns="http://schemas.openxmlformats.org/spreadsheetml/2006/main" count="113760" uniqueCount="14115">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</sst>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57" tableType="queryTable" totalsRowShown="0">
  <autoFilter ref="A1:G645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88</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c r="AB327" s="4" t="s">
        <v>60</v>
      </c>
      <c r="AC327" s="4" t="s">
        <v>60</v>
      </c>
      <c r="AD327" s="4">
        <v>45821</v>
      </c>
      <c r="AE327" s="4">
        <v>45822</v>
      </c>
      <c r="AF327" s="4"/>
      <c r="AG327" s="31" t="s">
        <v>252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119</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119</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119</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c r="AG373" s="31" t="s">
        <v>62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c r="AG392" s="31" t="s">
        <v>141</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c r="AG454" s="31" t="s">
        <v>62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c r="AG460" s="31" t="s">
        <v>62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c r="AB544" s="4" t="s">
        <v>60</v>
      </c>
      <c r="AC544" s="4" t="s">
        <v>60</v>
      </c>
      <c r="AD544" s="4">
        <v>45822</v>
      </c>
      <c r="AE544" s="4">
        <v>45824</v>
      </c>
      <c r="AF544" s="4"/>
      <c r="AG544" s="31" t="s">
        <v>252</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t="s">
        <v>60</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1552</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45824</v>
      </c>
      <c r="AE692" s="4">
        <v>45826</v>
      </c>
      <c r="AF692" s="4"/>
      <c r="AG692" s="31" t="s">
        <v>141</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1" t="s">
        <v>229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1" t="s">
        <v>229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1" t="s">
        <v>229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c r="W924" s="4">
        <v>45822</v>
      </c>
      <c r="X924" s="4"/>
      <c r="Y924" s="4" t="s">
        <v>60</v>
      </c>
      <c r="Z924" s="4">
        <v>45824</v>
      </c>
      <c r="AA924" s="4"/>
      <c r="AB924" s="4" t="s">
        <v>60</v>
      </c>
      <c r="AC924" s="4">
        <v>45825</v>
      </c>
      <c r="AD924" s="4">
        <v>45825</v>
      </c>
      <c r="AE924" s="4">
        <v>45827</v>
      </c>
      <c r="AF924" s="4"/>
      <c r="AG924" s="31" t="s">
        <v>229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c r="W927" s="4">
        <v>45822</v>
      </c>
      <c r="X927" s="4"/>
      <c r="Y927" s="4" t="s">
        <v>60</v>
      </c>
      <c r="Z927" s="4">
        <v>45824</v>
      </c>
      <c r="AA927" s="4"/>
      <c r="AB927" s="4" t="s">
        <v>60</v>
      </c>
      <c r="AC927" s="4">
        <v>45825</v>
      </c>
      <c r="AD927" s="4">
        <v>45825</v>
      </c>
      <c r="AE927" s="4">
        <v>45827</v>
      </c>
      <c r="AF927" s="4"/>
      <c r="AG927" s="31" t="s">
        <v>229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c r="W928" s="4">
        <v>45822</v>
      </c>
      <c r="X928" s="4"/>
      <c r="Y928" s="4" t="s">
        <v>60</v>
      </c>
      <c r="Z928" s="4">
        <v>45824</v>
      </c>
      <c r="AA928" s="4"/>
      <c r="AB928" s="4" t="s">
        <v>60</v>
      </c>
      <c r="AC928" s="4">
        <v>45825</v>
      </c>
      <c r="AD928" s="4">
        <v>45825</v>
      </c>
      <c r="AE928" s="4">
        <v>45827</v>
      </c>
      <c r="AF928" s="4"/>
      <c r="AG928" s="31" t="s">
        <v>229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119</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t="s">
        <v>60</v>
      </c>
      <c r="AC1443" s="4">
        <v>45826</v>
      </c>
      <c r="AD1443" s="4">
        <v>45827</v>
      </c>
      <c r="AE1443" s="4">
        <v>45829</v>
      </c>
      <c r="AF1443" s="4"/>
      <c r="AG1443" s="31" t="s">
        <v>62</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88</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88</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c r="W1670" s="4">
        <v>45824</v>
      </c>
      <c r="X1670" s="4"/>
      <c r="Y1670" s="4" t="s">
        <v>60</v>
      </c>
      <c r="Z1670" s="4">
        <v>45826</v>
      </c>
      <c r="AA1670" s="4"/>
      <c r="AB1670" s="4" t="s">
        <v>60</v>
      </c>
      <c r="AC1670" s="4">
        <v>45827</v>
      </c>
      <c r="AD1670" s="4">
        <v>45828</v>
      </c>
      <c r="AE1670" s="4">
        <v>45830</v>
      </c>
      <c r="AF1670" s="4"/>
      <c r="AG1670" s="31" t="s">
        <v>229</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88</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88</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57"/>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2</v>
      </c>
    </row>
    <row r="3" spans="1:12" x14ac:dyDescent="0.25">
      <c r="A3" s="12" t="s">
        <v>72</v>
      </c>
      <c r="B3" s="19">
        <f ca="1">SUMIFS('Data Power app'!$G:$G,'Data Power app'!L:L,"&gt;"&amp;$I$2,'Data Power app'!F:F,Report!$A3)</f>
        <v>46945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20166</v>
      </c>
      <c r="F3" s="20">
        <f ca="1">SUMIFS('Data Power app'!$G:$G,'Data Power app'!AF:AF,"="&amp;$I$2,'Data Power app'!$F:$F,Report!$A3)</f>
        <v>173420</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26553</v>
      </c>
      <c r="D4" s="19">
        <f ca="1">SUMIFS('Data Power app'!$G:$G,'Data Power app'!V:V,"&gt;"&amp;$I$2,'Data Power app'!$F:$F,Report!$A4)</f>
        <v>39031</v>
      </c>
      <c r="E4" s="19">
        <f ca="1">SUMIFS('Data Power app'!$G:$G,'Data Power app'!AA:AA,"&gt;"&amp;$I$2,'Data Power app'!$F:$F,Report!$A4)</f>
        <v>2816</v>
      </c>
      <c r="F4" s="20">
        <f ca="1">SUMIFS('Data Power app'!$G:$G,'Data Power app'!AF:AF,"="&amp;$I$2,'Data Power app'!$F:$F,Report!$A4)</f>
        <v>99895</v>
      </c>
    </row>
    <row r="5" spans="1:12" x14ac:dyDescent="0.25">
      <c r="A5" s="21" t="s">
        <v>1088</v>
      </c>
      <c r="B5" s="22">
        <f ca="1">SUM(B3:B4)</f>
        <v>71794</v>
      </c>
      <c r="C5" s="22">
        <f t="shared" ref="C5:F5" ca="1" si="0">SUM(C3:C4)</f>
        <v>26553</v>
      </c>
      <c r="D5" s="22">
        <f t="shared" ca="1" si="0"/>
        <v>39031</v>
      </c>
      <c r="E5" s="22">
        <f t="shared" ca="1" si="0"/>
        <v>22982</v>
      </c>
      <c r="F5" s="23">
        <f t="shared" ca="1" si="0"/>
        <v>273315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2025-06-13T04:02:40Z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