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70" documentId="8_{050AFC0B-4AB8-4CA8-82E3-C6EC7D3D2882}" xr6:coauthVersionLast="47" xr6:coauthVersionMax="47" xr10:uidLastSave="{347A8A49-A3E3-41F2-93B0-82FD25DA2EE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Time'!$A$1:$G$8990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<sst xmlns="http://schemas.openxmlformats.org/spreadsheetml/2006/main" count="284456" uniqueCount="17756">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</sst>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0" tableType="queryTable" totalsRowShown="0">
  <autoFilter ref="A1:G89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41</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61080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47379</v>
      </c>
      <c r="C4" s="19">
        <f ca="1">SUMIFS('Data Power app'!$G:$G,'Data Power app'!N:N,"&gt;"&amp;$I$2,'Data Power app'!F:F,Report!$A4)</f>
        <v>71329</v>
      </c>
      <c r="D4" s="19">
        <f ca="1">SUMIFS('Data Power app'!$G:$G,'Data Power app'!V:V,"&gt;"&amp;$I$2,'Data Power app'!$F:$F,Report!$A4)</f>
        <v>52012</v>
      </c>
      <c r="E4" s="19">
        <f ca="1">SUMIFS('Data Power app'!$G:$G,'Data Power app'!AA:AA,"&gt;"&amp;$I$2,'Data Power app'!$F:$F,Report!$A4)</f>
        <v>57744</v>
      </c>
      <c r="F4" s="20">
        <f ca="1">SUMIFS('Data Power app'!$G:$G,'Data Power app'!AF:AF,"="&amp;$I$2,'Data Power app'!$F:$F,Report!$A4)</f>
        <v>173904</v>
      </c>
    </row>
    <row r="5" spans="1:12" x14ac:dyDescent="0.25">
      <c r="A5" s="21" t="s">
        <v>1022</v>
      </c>
      <c r="B5" s="22">
        <f ca="1">SUM(B3:B4)</f>
        <v>111626</v>
      </c>
      <c r="C5" s="22">
        <f t="shared" ref="C5:F5" ca="1" si="0">SUM(C3:C4)</f>
        <v>71329</v>
      </c>
      <c r="D5" s="22">
        <f t="shared" ca="1" si="0"/>
        <v>52012</v>
      </c>
      <c r="E5" s="22">
        <f t="shared" ca="1" si="0"/>
        <v>118824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2025-06-18T09:45:32Z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