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30" documentId="8_{050AFC0B-4AB8-4CA8-82E3-C6EC7D3D2882}" xr6:coauthVersionLast="47" xr6:coauthVersionMax="47" xr10:uidLastSave="{80625DC9-393A-43BA-AA1A-A1E03F40421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Time'!$A$1:$G$6462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<sst xmlns="http://schemas.openxmlformats.org/spreadsheetml/2006/main" count="113780" uniqueCount="14120">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</sst>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2" tableType="queryTable" totalsRowShown="0">
  <autoFilter ref="A1:G646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2"/>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10</v>
      </c>
    </row>
    <row r="3" spans="1:12" x14ac:dyDescent="0.25">
      <c r="A3" s="12" t="s">
        <v>72</v>
      </c>
      <c r="B3" s="19">
        <f ca="1">SUMIFS('Data Power app'!$G:$G,'Data Power app'!L:L,"&gt;"&amp;$I$2,'Data Power app'!F:F,Report!$A3)</f>
        <v>50570</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49393</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75419</v>
      </c>
      <c r="C5" s="22">
        <f t="shared" ref="C5:F5" ca="1" si="0">SUM(C3:C4)</f>
        <v>26553</v>
      </c>
      <c r="D5" s="22">
        <f t="shared" ca="1" si="0"/>
        <v>49393</v>
      </c>
      <c r="E5" s="22">
        <f t="shared" ca="1" si="0"/>
        <v>22982</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2025-06-13T05:10:59Z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