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37" documentId="8_{050AFC0B-4AB8-4CA8-82E3-C6EC7D3D2882}" xr6:coauthVersionLast="47" xr6:coauthVersionMax="47" xr10:uidLastSave="{48A43DD0-9895-45C1-8207-DBABF94BB79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Time'!$A$1:$G$8658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<sst xmlns="http://schemas.openxmlformats.org/spreadsheetml/2006/main" count="144876" uniqueCount="17677">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</sst>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58" tableType="queryTable" totalsRowShown="0">
  <autoFilter ref="A1:G865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4" t="s">
        <v>62</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4" t="s">
        <v>97</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4" t="s">
        <v>229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4" t="s">
        <v>97</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c r="AG531" s="34" t="s">
        <v>252</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c r="AG535" s="34" t="s">
        <v>62</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c r="AG563" s="34" t="s">
        <v>62</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c r="W734" s="4">
        <v>45822</v>
      </c>
      <c r="X734" s="4"/>
      <c r="Y734" s="4" t="s">
        <v>60</v>
      </c>
      <c r="Z734" s="4">
        <v>45823</v>
      </c>
      <c r="AA734" s="4"/>
      <c r="AB734" s="4" t="s">
        <v>60</v>
      </c>
      <c r="AC734" s="4">
        <v>45824</v>
      </c>
      <c r="AD734" s="4">
        <v>45824</v>
      </c>
      <c r="AE734" s="4">
        <v>45826</v>
      </c>
      <c r="AF734" s="4"/>
      <c r="AG734" s="34" t="s">
        <v>229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c r="Y860" s="4" t="s">
        <v>60</v>
      </c>
      <c r="Z860" s="4">
        <v>45823</v>
      </c>
      <c r="AA860" s="4"/>
      <c r="AB860" s="4" t="s">
        <v>60</v>
      </c>
      <c r="AC860" s="4">
        <v>45824</v>
      </c>
      <c r="AD860" s="4">
        <v>45824</v>
      </c>
      <c r="AE860" s="4">
        <v>45826</v>
      </c>
      <c r="AF860" s="4"/>
      <c r="AG860" s="34" t="s">
        <v>299</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c r="AG888" s="34" t="s">
        <v>141</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c r="W898" s="4">
        <v>45822</v>
      </c>
      <c r="X898" s="4"/>
      <c r="Y898" s="4" t="s">
        <v>60</v>
      </c>
      <c r="Z898" s="4">
        <v>45823</v>
      </c>
      <c r="AA898" s="4"/>
      <c r="AB898" s="4" t="s">
        <v>60</v>
      </c>
      <c r="AC898" s="4">
        <v>45824</v>
      </c>
      <c r="AD898" s="4">
        <v>45825</v>
      </c>
      <c r="AE898" s="4">
        <v>45826</v>
      </c>
      <c r="AF898" s="4"/>
      <c r="AG898" s="34" t="s">
        <v>229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c r="AG899" s="34" t="s">
        <v>62</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c r="AG906" s="34" t="s">
        <v>252</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c r="W963" s="4">
        <v>45822</v>
      </c>
      <c r="X963" s="4"/>
      <c r="Y963" s="4" t="s">
        <v>60</v>
      </c>
      <c r="Z963" s="4">
        <v>45824</v>
      </c>
      <c r="AA963" s="4"/>
      <c r="AB963" s="4" t="s">
        <v>60</v>
      </c>
      <c r="AC963" s="4">
        <v>45825</v>
      </c>
      <c r="AD963" s="4">
        <v>45825</v>
      </c>
      <c r="AE963" s="4">
        <v>45827</v>
      </c>
      <c r="AF963" s="4"/>
      <c r="AG963" s="34" t="s">
        <v>229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c r="W966" s="4">
        <v>45822</v>
      </c>
      <c r="X966" s="4"/>
      <c r="Y966" s="4" t="s">
        <v>60</v>
      </c>
      <c r="Z966" s="4">
        <v>45824</v>
      </c>
      <c r="AA966" s="4"/>
      <c r="AB966" s="4" t="s">
        <v>60</v>
      </c>
      <c r="AC966" s="4">
        <v>45825</v>
      </c>
      <c r="AD966" s="4">
        <v>45825</v>
      </c>
      <c r="AE966" s="4">
        <v>45827</v>
      </c>
      <c r="AF966" s="4"/>
      <c r="AG966" s="34" t="s">
        <v>229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c r="W1086" s="4">
        <v>45822</v>
      </c>
      <c r="X1086" s="4"/>
      <c r="Y1086" s="4" t="s">
        <v>60</v>
      </c>
      <c r="Z1086" s="4">
        <v>45824</v>
      </c>
      <c r="AA1086" s="4"/>
      <c r="AB1086" s="4" t="s">
        <v>60</v>
      </c>
      <c r="AC1086" s="4">
        <v>45825</v>
      </c>
      <c r="AD1086" s="4">
        <v>45826</v>
      </c>
      <c r="AE1086" s="4">
        <v>45827</v>
      </c>
      <c r="AF1086" s="4"/>
      <c r="AG1086" s="34" t="s">
        <v>229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119</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45826</v>
      </c>
      <c r="AE1119" s="4">
        <v>45827</v>
      </c>
      <c r="AF1119" s="4"/>
      <c r="AG1119" s="34" t="s">
        <v>141</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c r="AG1140" s="34" t="s">
        <v>62</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c r="AG1187" s="34" t="s">
        <v>62</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4" t="s">
        <v>141</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c r="AG1209" s="34" t="s">
        <v>62</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c r="AG1255" s="34" t="s">
        <v>252</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c r="AG1269" s="34" t="s">
        <v>252</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88</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88</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c r="W1478" s="4">
        <v>45823</v>
      </c>
      <c r="X1478" s="4"/>
      <c r="Y1478" s="4" t="s">
        <v>60</v>
      </c>
      <c r="Z1478" s="4">
        <v>45825</v>
      </c>
      <c r="AA1478" s="4"/>
      <c r="AB1478" s="4" t="s">
        <v>60</v>
      </c>
      <c r="AC1478" s="4">
        <v>45826</v>
      </c>
      <c r="AD1478" s="4">
        <v>45827</v>
      </c>
      <c r="AE1478" s="4">
        <v>45829</v>
      </c>
      <c r="AF1478" s="4"/>
      <c r="AG1478" s="34" t="s">
        <v>229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v>45824</v>
      </c>
      <c r="AC1601" s="4">
        <v>45828</v>
      </c>
      <c r="AD1601" s="4">
        <v>45828</v>
      </c>
      <c r="AE1601" s="4">
        <v>45829</v>
      </c>
      <c r="AF1601" s="4"/>
      <c r="AG1601" s="34" t="s">
        <v>996</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c r="AG1602" s="34" t="s">
        <v>62</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c r="AG1605" s="34" t="s">
        <v>62</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88</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t="s">
        <v>60</v>
      </c>
      <c r="AC1836" s="4">
        <v>45827</v>
      </c>
      <c r="AD1836" s="4">
        <v>45828</v>
      </c>
      <c r="AE1836" s="4">
        <v>45830</v>
      </c>
      <c r="AF1836" s="4"/>
      <c r="AG1836" s="34" t="s">
        <v>62</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119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v>45824</v>
      </c>
      <c r="AC1970" s="4">
        <v>45828</v>
      </c>
      <c r="AD1970" s="4">
        <v>45829</v>
      </c>
      <c r="AE1970" s="4">
        <v>45831</v>
      </c>
      <c r="AF1970" s="4"/>
      <c r="AG1970" s="34" t="s">
        <v>996</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v>45824</v>
      </c>
      <c r="AC1983" s="4">
        <v>45828</v>
      </c>
      <c r="AD1983" s="4">
        <v>45829</v>
      </c>
      <c r="AE1983" s="4">
        <v>45831</v>
      </c>
      <c r="AF1983" s="4"/>
      <c r="AG1983" s="34" t="s">
        <v>996</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v>45824</v>
      </c>
      <c r="AC1993" s="4">
        <v>45828</v>
      </c>
      <c r="AD1993" s="4">
        <v>45829</v>
      </c>
      <c r="AE1993" s="4">
        <v>45831</v>
      </c>
      <c r="AF1993" s="4"/>
      <c r="AG1993" s="34" t="s">
        <v>996</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c r="W2240" s="4">
        <v>45827</v>
      </c>
      <c r="X2240" s="4"/>
      <c r="Y2240" s="4" t="s">
        <v>60</v>
      </c>
      <c r="Z2240" s="4">
        <v>45829</v>
      </c>
      <c r="AA2240" s="4"/>
      <c r="AB2240" s="4" t="s">
        <v>60</v>
      </c>
      <c r="AC2240" s="4">
        <v>45830</v>
      </c>
      <c r="AD2240" s="4">
        <v>45831</v>
      </c>
      <c r="AE2240" s="4">
        <v>45832</v>
      </c>
      <c r="AF2240" s="4"/>
      <c r="AG2240" s="34" t="s">
        <v>229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c r="W2242" s="4">
        <v>45827</v>
      </c>
      <c r="X2242" s="4"/>
      <c r="Y2242" s="4" t="s">
        <v>60</v>
      </c>
      <c r="Z2242" s="4">
        <v>45829</v>
      </c>
      <c r="AA2242" s="4"/>
      <c r="AB2242" s="4" t="s">
        <v>60</v>
      </c>
      <c r="AC2242" s="4">
        <v>45830</v>
      </c>
      <c r="AD2242" s="4">
        <v>45831</v>
      </c>
      <c r="AE2242" s="4">
        <v>45832</v>
      </c>
      <c r="AF2242" s="4"/>
      <c r="AG2242" s="34" t="s">
        <v>229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c r="W2243" s="4">
        <v>45827</v>
      </c>
      <c r="X2243" s="4"/>
      <c r="Y2243" s="4" t="s">
        <v>60</v>
      </c>
      <c r="Z2243" s="4">
        <v>45829</v>
      </c>
      <c r="AA2243" s="4"/>
      <c r="AB2243" s="4" t="s">
        <v>60</v>
      </c>
      <c r="AC2243" s="4">
        <v>45830</v>
      </c>
      <c r="AD2243" s="4">
        <v>45831</v>
      </c>
      <c r="AE2243" s="4">
        <v>45832</v>
      </c>
      <c r="AF2243" s="4"/>
      <c r="AG2243" s="34" t="s">
        <v>229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c r="W2244" s="4">
        <v>45827</v>
      </c>
      <c r="X2244" s="4"/>
      <c r="Y2244" s="4" t="s">
        <v>60</v>
      </c>
      <c r="Z2244" s="4">
        <v>45829</v>
      </c>
      <c r="AA2244" s="4"/>
      <c r="AB2244" s="4" t="s">
        <v>60</v>
      </c>
      <c r="AC2244" s="4">
        <v>45830</v>
      </c>
      <c r="AD2244" s="4">
        <v>45831</v>
      </c>
      <c r="AE2244" s="4">
        <v>45832</v>
      </c>
      <c r="AF2244" s="4"/>
      <c r="AG2244" s="34" t="s">
        <v>229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c r="W2265" s="4">
        <v>45827</v>
      </c>
      <c r="X2265" s="4"/>
      <c r="Y2265" s="4" t="s">
        <v>60</v>
      </c>
      <c r="Z2265" s="4">
        <v>45828</v>
      </c>
      <c r="AA2265" s="4"/>
      <c r="AB2265" s="4" t="s">
        <v>60</v>
      </c>
      <c r="AC2265" s="4">
        <v>45829</v>
      </c>
      <c r="AD2265" s="4">
        <v>45831</v>
      </c>
      <c r="AE2265" s="4">
        <v>45832</v>
      </c>
      <c r="AF2265" s="4"/>
      <c r="AG2265" s="34" t="s">
        <v>229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88</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88</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88</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88</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88</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88</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88</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88</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88</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88</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119</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v>45824</v>
      </c>
      <c r="AC2561" s="4" t="s">
        <v>60</v>
      </c>
      <c r="AD2561" s="4">
        <v>45834</v>
      </c>
      <c r="AE2561" s="4">
        <v>45835</v>
      </c>
      <c r="AF2561" s="4"/>
      <c r="AG2561" s="34" t="s">
        <v>996</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119</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119</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45834</v>
      </c>
      <c r="AE2576" s="4">
        <v>45835</v>
      </c>
      <c r="AF2576" s="4"/>
      <c r="AG2576" s="34" t="s">
        <v>141</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v>45824</v>
      </c>
      <c r="AC2732" s="4" t="s">
        <v>60</v>
      </c>
      <c r="AD2732" s="4">
        <v>45835</v>
      </c>
      <c r="AE2732" s="4">
        <v>45836</v>
      </c>
      <c r="AF2732" s="4"/>
      <c r="AG2732" s="34" t="s">
        <v>996</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119</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119</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c r="AG2865" s="34" t="s">
        <v>62</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5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52</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2486</v>
      </c>
      <c r="F3" s="20">
        <f ca="1">SUMIFS('Data Power app'!$G:$G,'Data Power app'!AF:AF,"="&amp;$I$2,'Data Power app'!$F:$F,Report!$A3)</f>
        <v>118053</v>
      </c>
      <c r="I3" s="1">
        <f ca="1">IF(HOUR(NOW())&gt;6,TODAY(),TODAY()-1)</f>
        <v>45824</v>
      </c>
    </row>
    <row r="4" spans="1:12" x14ac:dyDescent="0.25">
      <c r="A4" s="12" t="s">
        <v>59</v>
      </c>
      <c r="B4" s="19">
        <f ca="1">SUMIFS('Data Power app'!$G:$G,'Data Power app'!L:L,"&gt;"&amp;$I$2,'Data Power app'!F:F,Report!$A4)</f>
        <v>2455</v>
      </c>
      <c r="C4" s="19">
        <f ca="1">SUMIFS('Data Power app'!$G:$G,'Data Power app'!N:N,"&gt;"&amp;$I$2,'Data Power app'!F:F,Report!$A4)</f>
        <v>15740</v>
      </c>
      <c r="D4" s="19">
        <f ca="1">SUMIFS('Data Power app'!$G:$G,'Data Power app'!V:V,"&gt;"&amp;$I$2,'Data Power app'!$F:$F,Report!$A4)</f>
        <v>19647</v>
      </c>
      <c r="E4" s="19">
        <f ca="1">SUMIFS('Data Power app'!$G:$G,'Data Power app'!AA:AA,"&gt;"&amp;$I$2,'Data Power app'!$F:$F,Report!$A4)</f>
        <v>249</v>
      </c>
      <c r="F4" s="20">
        <f ca="1">SUMIFS('Data Power app'!$G:$G,'Data Power app'!AF:AF,"="&amp;$I$2,'Data Power app'!$F:$F,Report!$A4)</f>
        <v>122437</v>
      </c>
    </row>
    <row r="5" spans="1:12" x14ac:dyDescent="0.25">
      <c r="A5" s="21" t="s">
        <v>1091</v>
      </c>
      <c r="B5" s="22">
        <f ca="1">SUM(B3:B4)</f>
        <v>27751</v>
      </c>
      <c r="C5" s="22">
        <f t="shared" ref="C5:F5" ca="1" si="0">SUM(C3:C4)</f>
        <v>15740</v>
      </c>
      <c r="D5" s="22">
        <f t="shared" ca="1" si="0"/>
        <v>19647</v>
      </c>
      <c r="E5" s="22">
        <f t="shared" ca="1" si="0"/>
        <v>2735</v>
      </c>
      <c r="F5" s="23">
        <f t="shared" ca="1" si="0"/>
        <v>240490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2025-06-16T03:53:08Z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