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168" documentId="8_{050AFC0B-4AB8-4CA8-82E3-C6EC7D3D2882}" xr6:coauthVersionLast="47" xr6:coauthVersionMax="47" xr10:uidLastSave="{AB70C8FF-7BBD-41C7-B1E5-5BD3B25AE983}"/>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Time'!$A$1:$G$10217</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<sst xmlns="http://schemas.openxmlformats.org/spreadsheetml/2006/main" count="298227" uniqueCount="18982">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</sst>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217" tableType="queryTable" totalsRowShown="0">
  <autoFilter ref="A1:G1021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c r="AG24" s="34" t="s">
        <v>62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c r="AG28" s="34" t="s">
        <v>62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4" t="s">
        <v>62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c r="AG32" s="34" t="s">
        <v>62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c r="AG33" s="34" t="s">
        <v>62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c r="AG72" s="34" t="s">
        <v>62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c r="AG73" s="34" t="s">
        <v>62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c r="AG94" s="34" t="s">
        <v>62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c r="AG99" s="34" t="s">
        <v>62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c r="AG100" s="34" t="s">
        <v>62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c r="AG101" s="34" t="s">
        <v>62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c r="AG112" s="34" t="s">
        <v>62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c r="AG113" s="34" t="s">
        <v>62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c r="AG118" s="34" t="s">
        <v>62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c r="AG119" s="34" t="s">
        <v>62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c r="AG148" s="34" t="s">
        <v>62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c r="AG149" s="34" t="s">
        <v>62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c r="AG150" s="34" t="s">
        <v>62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c r="AG152" s="34" t="s">
        <v>62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c r="AG155" s="34" t="s">
        <v>62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c r="AG739" s="34" t="s">
        <v>62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c r="AG818" s="34" t="s">
        <v>62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c r="AG832" s="34" t="s">
        <v>62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c r="AG833" s="34" t="s">
        <v>62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c r="AB908" s="4" t="s">
        <v>60</v>
      </c>
      <c r="AC908" s="4" t="s">
        <v>60</v>
      </c>
      <c r="AD908" s="4">
        <v>45827</v>
      </c>
      <c r="AE908" s="4">
        <v>45828</v>
      </c>
      <c r="AF908" s="4"/>
      <c r="AG908" s="34" t="s">
        <v>248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c r="AB927" s="4" t="s">
        <v>60</v>
      </c>
      <c r="AC927" s="4" t="s">
        <v>60</v>
      </c>
      <c r="AD927" s="4">
        <v>45827</v>
      </c>
      <c r="AE927" s="4">
        <v>45828</v>
      </c>
      <c r="AF927" s="4"/>
      <c r="AG927" s="34" t="s">
        <v>248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c r="AB968" s="4" t="s">
        <v>60</v>
      </c>
      <c r="AC968" s="4" t="s">
        <v>60</v>
      </c>
      <c r="AD968" s="4">
        <v>45827</v>
      </c>
      <c r="AE968" s="4">
        <v>45828</v>
      </c>
      <c r="AF968" s="4"/>
      <c r="AG968" s="34" t="s">
        <v>248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c r="AG998" s="34" t="s">
        <v>62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c r="AG1033" s="34" t="s">
        <v>62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c r="AG1035" s="34" t="s">
        <v>62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c r="AG1055" s="34" t="s">
        <v>62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c r="AG1080" s="34" t="s">
        <v>62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c r="AG1081" s="34" t="s">
        <v>62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c r="AG1082" s="34" t="s">
        <v>248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c r="AG1083" s="34" t="s">
        <v>62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45827</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c r="AG1238" s="34" t="s">
        <v>62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c r="AG1239" s="34" t="s">
        <v>62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c r="AG1240" s="34" t="s">
        <v>62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c r="AB1418" s="4" t="s">
        <v>60</v>
      </c>
      <c r="AC1418" s="4" t="s">
        <v>60</v>
      </c>
      <c r="AD1418" s="4">
        <v>45828</v>
      </c>
      <c r="AE1418" s="4">
        <v>45829</v>
      </c>
      <c r="AF1418" s="4"/>
      <c r="AG1418" s="34" t="s">
        <v>248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c r="AG1454" s="34" t="s">
        <v>62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c r="AG1544" s="34" t="s">
        <v>62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c r="AG1906" s="34" t="s">
        <v>62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c r="Y1914" s="4" t="s">
        <v>60</v>
      </c>
      <c r="Z1914" s="4">
        <v>45827</v>
      </c>
      <c r="AA1914" s="4"/>
      <c r="AB1914" s="4" t="s">
        <v>60</v>
      </c>
      <c r="AC1914" s="4">
        <v>45828</v>
      </c>
      <c r="AD1914" s="4">
        <v>45829</v>
      </c>
      <c r="AE1914" s="4">
        <v>45832</v>
      </c>
      <c r="AF1914" s="4"/>
      <c r="AG1914" s="34" t="s">
        <v>292</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c r="AG1928" s="34" t="s">
        <v>62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c r="AG1929" s="34" t="s">
        <v>62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45827</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v>45827</v>
      </c>
      <c r="AC2001" s="4" t="s">
        <v>60</v>
      </c>
      <c r="AD2001" s="4">
        <v>45831</v>
      </c>
      <c r="AE2001" s="4">
        <v>45832</v>
      </c>
      <c r="AF2001" s="4"/>
      <c r="AG2001" s="34" t="s">
        <v>953</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c r="AG2021" s="34" t="s">
        <v>62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c r="AG2022" s="34" t="s">
        <v>62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86</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v>45827</v>
      </c>
      <c r="AC2088" s="4" t="s">
        <v>60</v>
      </c>
      <c r="AD2088" s="4">
        <v>45831</v>
      </c>
      <c r="AE2088" s="4">
        <v>45832</v>
      </c>
      <c r="AF2088" s="4"/>
      <c r="AG2088" s="34" t="s">
        <v>953</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v>45827</v>
      </c>
      <c r="AC2121" s="4" t="s">
        <v>60</v>
      </c>
      <c r="AD2121" s="4">
        <v>45831</v>
      </c>
      <c r="AE2121" s="4">
        <v>45832</v>
      </c>
      <c r="AF2121" s="4"/>
      <c r="AG2121" s="34" t="s">
        <v>953</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c r="AG2124" s="34" t="s">
        <v>62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c r="AG2125" s="34" t="s">
        <v>62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c r="AG2138" s="34" t="s">
        <v>62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45827</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45827</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45827</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45827</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45827</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45827</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45827</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45827</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45827</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45827</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86</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86</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c r="AG2897" s="34" t="s">
        <v>62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t="s">
        <v>60</v>
      </c>
      <c r="AC2908" s="4" t="s">
        <v>60</v>
      </c>
      <c r="AD2908" s="4">
        <v>45847</v>
      </c>
      <c r="AE2908" s="4">
        <v>45849</v>
      </c>
      <c r="AF2908" s="4"/>
      <c r="AG2908" s="34" t="s">
        <v>62</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21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28</v>
      </c>
    </row>
    <row r="3" spans="1:12" x14ac:dyDescent="0.25">
      <c r="A3" s="12" t="s">
        <v>72</v>
      </c>
      <c r="B3" s="19">
        <f ca="1">SUMIFS('Data Power app'!$G:$G,'Data Power app'!L:L,"&gt;"&amp;$I$2,'Data Power app'!F:F,Report!$A3)</f>
        <v>228168</v>
      </c>
      <c r="C3" s="19">
        <f ca="1">SUMIFS('Data Power app'!$G:$G,'Data Power app'!N:N,"&gt;"&amp;$I$2,'Data Power app'!$F:$F,Report!$A3)</f>
        <v>0</v>
      </c>
      <c r="D3" s="19">
        <f ca="1">SUMIFS('Data Power app'!$G:$G,'Data Power app'!V:V,"&gt;"&amp;$I$2,'Data Power app'!$F:$F,Report!$A3)</f>
        <v>0</v>
      </c>
      <c r="E3" s="19">
        <f ca="1">SUMIFS('Data Power app'!$G:$G,'Data Power app'!AA:AA,"&gt;"&amp;$I$2,'Data Power app'!$F:$F,Report!$A3)</f>
        <v>183292</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145207</v>
      </c>
      <c r="C4" s="19">
        <f ca="1">SUMIFS('Data Power app'!$G:$G,'Data Power app'!N:N,"&gt;"&amp;$I$2,'Data Power app'!F:F,Report!$A4)</f>
        <v>162134</v>
      </c>
      <c r="D4" s="19">
        <f ca="1">SUMIFS('Data Power app'!$G:$G,'Data Power app'!V:V,"&gt;"&amp;$I$2,'Data Power app'!$F:$F,Report!$A4)</f>
        <v>151736</v>
      </c>
      <c r="E4" s="19">
        <f ca="1">SUMIFS('Data Power app'!$G:$G,'Data Power app'!AA:AA,"&gt;"&amp;$I$2,'Data Power app'!$F:$F,Report!$A4)</f>
        <v>173675</v>
      </c>
      <c r="F4" s="20">
        <f ca="1">SUMIFS('Data Power app'!$G:$G,'Data Power app'!AF:AF,"="&amp;$I$2,'Data Power app'!$F:$F,Report!$A4)</f>
        <v>173904</v>
      </c>
    </row>
    <row r="5" spans="1:12" x14ac:dyDescent="0.25">
      <c r="A5" s="21" t="s">
        <v>1022</v>
      </c>
      <c r="B5" s="22">
        <f ca="1">SUM(B3:B4)</f>
        <v>373375</v>
      </c>
      <c r="C5" s="22">
        <f t="shared" ref="C5:F5" ca="1" si="0">SUM(C3:C4)</f>
        <v>162134</v>
      </c>
      <c r="D5" s="22">
        <f t="shared" ca="1" si="0"/>
        <v>151736</v>
      </c>
      <c r="E5" s="22">
        <f t="shared" ca="1" si="0"/>
        <v>356967</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2025-06-18T23:32:34Z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