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13" documentId="8_{050AFC0B-4AB8-4CA8-82E3-C6EC7D3D2882}" xr6:coauthVersionLast="47" xr6:coauthVersionMax="47" xr10:uidLastSave="{2962F69E-95D6-4BC6-A4A1-223A38B8508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Time'!$A$1:$G$8963</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<sst xmlns="http://schemas.openxmlformats.org/spreadsheetml/2006/main" count="85842" uniqueCount="16889">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</sst>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63" tableType="queryTable" totalsRowShown="0">
  <autoFilter ref="A1:G896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0" t="s">
        <v>242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0" t="s">
        <v>242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0" t="s">
        <v>242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0" t="s">
        <v>242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0" t="s">
        <v>242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0" t="s">
        <v>312</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0" t="s">
        <v>242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0" t="s">
        <v>242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0" t="s">
        <v>242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0" t="s">
        <v>242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0" t="s">
        <v>242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0" t="s">
        <v>242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0" t="s">
        <v>242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0" t="s">
        <v>242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0" t="s">
        <v>242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0" t="s">
        <v>242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0" t="s">
        <v>242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0" t="s">
        <v>242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0" t="s">
        <v>62</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0" t="s">
        <v>62</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0" t="s">
        <v>62</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0" t="s">
        <v>151</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0" t="s">
        <v>151</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0" t="s">
        <v>151</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0" t="s">
        <v>151</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0" t="s">
        <v>151</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0" t="s">
        <v>151</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0" t="s">
        <v>62</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0" t="s">
        <v>62</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0" t="s">
        <v>62</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0" t="s">
        <v>62</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0" t="s">
        <v>62</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0" t="s">
        <v>62</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0" t="s">
        <v>62</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0" t="s">
        <v>1107</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0" t="s">
        <v>1107</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0" t="s">
        <v>1107</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0" t="s">
        <v>312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0" t="s">
        <v>265</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0" t="s">
        <v>265</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0" t="s">
        <v>265</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c r="AG1196" s="30" t="s">
        <v>62</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0" t="s">
        <v>62</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0" t="s">
        <v>97</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0" t="s">
        <v>312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88</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88</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88</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88</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88</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88</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88</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88</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88</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88</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88</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119</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119</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c r="AB2691" s="4" t="s">
        <v>60</v>
      </c>
      <c r="AC2691" s="4">
        <v>45822</v>
      </c>
      <c r="AD2691" s="4">
        <v>45824</v>
      </c>
      <c r="AE2691" s="4" t="s">
        <v>10407</v>
      </c>
      <c r="AF2691" s="4"/>
      <c r="AG2691" s="30" t="s">
        <v>97</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63"/>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46</v>
      </c>
    </row>
    <row r="3" spans="1:12" x14ac:dyDescent="0.25">
      <c r="A3" s="12" t="s">
        <v>72</v>
      </c>
      <c r="B3" s="19">
        <f ca="1">SUMIFS('Data Power app'!$G:$G,'Data Power app'!L:L,"&gt;"&amp;$I$2,'Data Power app'!F:F,Report!$A3)</f>
        <v>61932</v>
      </c>
      <c r="C3" s="19">
        <f ca="1">SUMIFS('Data Power app'!$G:$G,'Data Power app'!N:N,"&gt;"&amp;$I$2,'Data Power app'!$F:$F,Report!$A3)</f>
        <v>0</v>
      </c>
      <c r="D3" s="19">
        <f ca="1">SUMIFS('Data Power app'!$G:$G,'Data Power app'!V:V,"&gt;"&amp;$I$2,'Data Power app'!$F:$F,Report!$A3)</f>
        <v>0</v>
      </c>
      <c r="E3" s="19">
        <f ca="1">SUMIFS('Data Power app'!$G:$G,'Data Power app'!AA:AA,"&gt;"&amp;$I$2,'Data Power app'!$F:$F,Report!$A3)</f>
        <v>64768</v>
      </c>
      <c r="F3" s="20">
        <f ca="1">SUMIFS('Data Power app'!$G:$G,'Data Power app'!AF:AF,"="&amp;$I$2,'Data Power app'!$F:$F,Report!$A3)</f>
        <v>184897</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62108</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119314</v>
      </c>
    </row>
    <row r="5" spans="1:12" x14ac:dyDescent="0.25">
      <c r="A5" s="21" t="s">
        <v>1230</v>
      </c>
      <c r="B5" s="22">
        <f ca="1">SUM(B3:B4)</f>
        <v>86644</v>
      </c>
      <c r="C5" s="22">
        <f t="shared" ref="C5:F5" ca="1" si="0">SUM(C3:C4)</f>
        <v>62108</v>
      </c>
      <c r="D5" s="22">
        <f t="shared" ca="1" si="0"/>
        <v>60813</v>
      </c>
      <c r="E5" s="22">
        <f t="shared" ca="1" si="0"/>
        <v>71915</v>
      </c>
      <c r="F5" s="23">
        <f t="shared" ca="1" si="0"/>
        <v>304211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2025-06-12T05:48:35Z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