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40" documentId="8_{050AFC0B-4AB8-4CA8-82E3-C6EC7D3D2882}" xr6:coauthVersionLast="47" xr6:coauthVersionMax="47" xr10:uidLastSave="{2831BFBE-ACC9-4655-8F2E-75F760B28EF1}"/>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Time'!$A$1:$G$6129</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<sst xmlns="http://schemas.openxmlformats.org/spreadsheetml/2006/main" count="99477" uniqueCount="12478">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</sst>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9" tableType="queryTable" totalsRowShown="0">
  <autoFilter ref="A1:G61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t="s">
        <v>60</v>
      </c>
      <c r="AC466" s="4" t="s">
        <v>60</v>
      </c>
      <c r="AD466" s="4">
        <v>45819</v>
      </c>
      <c r="AE466" s="4">
        <v>45821</v>
      </c>
      <c r="AF466" s="4"/>
      <c r="AG466" s="29" t="s">
        <v>62</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9"/>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30</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43247</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33776</v>
      </c>
      <c r="C4" s="19">
        <f ca="1">SUMIFS('Data Power app'!$G:$G,'Data Power app'!N:N,"&gt;"&amp;$I$2,'Data Power app'!F:F,Report!$A4)</f>
        <v>31443</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124764</v>
      </c>
      <c r="C5" s="22">
        <f t="shared" ref="C5:F5" ca="1" si="0">SUM(C3:C4)</f>
        <v>31443</v>
      </c>
      <c r="D5" s="22">
        <f t="shared" ca="1" si="0"/>
        <v>49322</v>
      </c>
      <c r="E5" s="22">
        <f t="shared" ca="1" si="0"/>
        <v>65331</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2025-06-10T05:34:50Z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