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336" documentId="8_{050AFC0B-4AB8-4CA8-82E3-C6EC7D3D2882}" xr6:coauthVersionLast="47" xr6:coauthVersionMax="47" xr10:uidLastSave="{DB4BDC88-5C11-4DD9-BCA1-83FAA2BEDF45}"/>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Time'!$A$1:$G$8940</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<sst xmlns="http://schemas.openxmlformats.org/spreadsheetml/2006/main" count="136920" uniqueCount="16866">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</sst>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40" tableType="queryTable" totalsRowShown="0">
  <autoFilter ref="A1:G894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0" t="s">
        <v>312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0" t="s">
        <v>62</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0" t="s">
        <v>62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0" t="s">
        <v>62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0" t="s">
        <v>62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0" t="s">
        <v>62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0" t="s">
        <v>62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0" t="s">
        <v>62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0" t="s">
        <v>1107</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0" t="s">
        <v>1107</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0" t="s">
        <v>1107</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0" t="s">
        <v>265</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0" t="s">
        <v>265</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c r="AG1196" s="30" t="s">
        <v>62</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0" t="s">
        <v>62</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88</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88</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88</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88</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88</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88</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88</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88</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88</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88</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88</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88</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88</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88</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88</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119</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119</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88</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119</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119</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c r="AB2691" s="4" t="s">
        <v>60</v>
      </c>
      <c r="AC2691" s="4">
        <v>45822</v>
      </c>
      <c r="AD2691" s="4">
        <v>45824</v>
      </c>
      <c r="AE2691" s="4" t="s">
        <v>10407</v>
      </c>
      <c r="AF2691" s="4"/>
      <c r="AG2691" s="30" t="s">
        <v>97</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40"/>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row r="8928" spans="1:7" x14ac:dyDescent="0.25">
      <c r="A8928" s="27" t="s">
        <v>16853</v>
      </c>
      <c r="B8928" s="27" t="s">
        <v>7704</v>
      </c>
      <c r="C8928" s="27" t="s">
        <v>1012</v>
      </c>
      <c r="D8928" s="27" t="s">
        <v>125</v>
      </c>
      <c r="E8928" s="24">
        <v>45820.458252314813</v>
      </c>
      <c r="F8928" s="27" t="s">
        <v>1011</v>
      </c>
      <c r="G8928" s="24">
        <v>45820.458252314813</v>
      </c>
    </row>
    <row r="8929" spans="1:7" x14ac:dyDescent="0.25">
      <c r="A8929" s="27" t="s">
        <v>16854</v>
      </c>
      <c r="B8929" s="27" t="s">
        <v>7704</v>
      </c>
      <c r="C8929" s="27" t="s">
        <v>1019</v>
      </c>
      <c r="D8929" s="27" t="s">
        <v>125</v>
      </c>
      <c r="E8929" s="24">
        <v>45820.458819444444</v>
      </c>
      <c r="F8929" s="27" t="s">
        <v>1011</v>
      </c>
      <c r="G8929" s="24">
        <v>45820.458819444444</v>
      </c>
    </row>
    <row r="8930" spans="1:7" x14ac:dyDescent="0.25">
      <c r="A8930" s="27" t="s">
        <v>16855</v>
      </c>
      <c r="B8930" s="27" t="s">
        <v>11814</v>
      </c>
      <c r="C8930" s="27" t="s">
        <v>1004</v>
      </c>
      <c r="D8930" s="27" t="s">
        <v>1005</v>
      </c>
      <c r="E8930" s="24">
        <v>45820.479548611111</v>
      </c>
      <c r="F8930" s="27" t="s">
        <v>1011</v>
      </c>
      <c r="G8930" s="24">
        <v>45820.479548611111</v>
      </c>
    </row>
    <row r="8931" spans="1:7" x14ac:dyDescent="0.25">
      <c r="A8931" s="27" t="s">
        <v>16856</v>
      </c>
      <c r="B8931" s="27" t="s">
        <v>11820</v>
      </c>
      <c r="C8931" s="27" t="s">
        <v>1004</v>
      </c>
      <c r="D8931" s="27" t="s">
        <v>1005</v>
      </c>
      <c r="E8931" s="24">
        <v>45820.47960648148</v>
      </c>
      <c r="F8931" s="27" t="s">
        <v>1011</v>
      </c>
      <c r="G8931" s="24">
        <v>45820.47960648148</v>
      </c>
    </row>
    <row r="8932" spans="1:7" x14ac:dyDescent="0.25">
      <c r="A8932" s="27" t="s">
        <v>16857</v>
      </c>
      <c r="B8932" s="27" t="s">
        <v>11812</v>
      </c>
      <c r="C8932" s="27" t="s">
        <v>1004</v>
      </c>
      <c r="D8932" s="27" t="s">
        <v>1005</v>
      </c>
      <c r="E8932" s="24">
        <v>45820.47965277778</v>
      </c>
      <c r="F8932" s="27" t="s">
        <v>1011</v>
      </c>
      <c r="G8932" s="24">
        <v>45820.47965277778</v>
      </c>
    </row>
    <row r="8933" spans="1:7" x14ac:dyDescent="0.25">
      <c r="A8933" s="27" t="s">
        <v>16858</v>
      </c>
      <c r="B8933" s="27" t="s">
        <v>11822</v>
      </c>
      <c r="C8933" s="27" t="s">
        <v>1004</v>
      </c>
      <c r="D8933" s="27" t="s">
        <v>1005</v>
      </c>
      <c r="E8933" s="24">
        <v>45820.479687500003</v>
      </c>
      <c r="F8933" s="27" t="s">
        <v>1011</v>
      </c>
      <c r="G8933" s="24">
        <v>45820.479687500003</v>
      </c>
    </row>
    <row r="8934" spans="1:7" x14ac:dyDescent="0.25">
      <c r="A8934" s="27" t="s">
        <v>16859</v>
      </c>
      <c r="B8934" s="27" t="s">
        <v>11826</v>
      </c>
      <c r="C8934" s="27" t="s">
        <v>1004</v>
      </c>
      <c r="D8934" s="27" t="s">
        <v>1005</v>
      </c>
      <c r="E8934" s="24">
        <v>45820.479745370372</v>
      </c>
      <c r="F8934" s="27" t="s">
        <v>1011</v>
      </c>
      <c r="G8934" s="24">
        <v>45820.479745370372</v>
      </c>
    </row>
    <row r="8935" spans="1:7" x14ac:dyDescent="0.25">
      <c r="A8935" s="27" t="s">
        <v>16860</v>
      </c>
      <c r="B8935" s="27" t="s">
        <v>11807</v>
      </c>
      <c r="C8935" s="27" t="s">
        <v>1014</v>
      </c>
      <c r="D8935" s="27" t="s">
        <v>1029</v>
      </c>
      <c r="E8935" s="24">
        <v>45820.480925925927</v>
      </c>
      <c r="F8935" s="27" t="s">
        <v>1011</v>
      </c>
      <c r="G8935" s="24">
        <v>45820.480925925927</v>
      </c>
    </row>
    <row r="8936" spans="1:7" x14ac:dyDescent="0.25">
      <c r="A8936" s="27" t="s">
        <v>16861</v>
      </c>
      <c r="B8936" s="27" t="s">
        <v>11816</v>
      </c>
      <c r="C8936" s="27" t="s">
        <v>1014</v>
      </c>
      <c r="D8936" s="27" t="s">
        <v>1029</v>
      </c>
      <c r="E8936" s="24">
        <v>45820.481030092589</v>
      </c>
      <c r="F8936" s="27" t="s">
        <v>1011</v>
      </c>
      <c r="G8936" s="24">
        <v>45820.481030092589</v>
      </c>
    </row>
    <row r="8937" spans="1:7" x14ac:dyDescent="0.25">
      <c r="A8937" s="27" t="s">
        <v>16862</v>
      </c>
      <c r="B8937" s="27" t="s">
        <v>11807</v>
      </c>
      <c r="C8937" s="27" t="s">
        <v>1017</v>
      </c>
      <c r="D8937" s="27" t="s">
        <v>1030</v>
      </c>
      <c r="E8937" s="24">
        <v>45820.481539351851</v>
      </c>
      <c r="F8937" s="27" t="s">
        <v>1011</v>
      </c>
      <c r="G8937" s="24">
        <v>45820.481539351851</v>
      </c>
    </row>
    <row r="8938" spans="1:7" x14ac:dyDescent="0.25">
      <c r="A8938" s="27" t="s">
        <v>16863</v>
      </c>
      <c r="B8938" s="27" t="s">
        <v>11816</v>
      </c>
      <c r="C8938" s="27" t="s">
        <v>1017</v>
      </c>
      <c r="D8938" s="27" t="s">
        <v>1030</v>
      </c>
      <c r="E8938" s="24">
        <v>45820.48164351852</v>
      </c>
      <c r="F8938" s="27" t="s">
        <v>1011</v>
      </c>
      <c r="G8938" s="24">
        <v>45820.48164351852</v>
      </c>
    </row>
    <row r="8939" spans="1:7" x14ac:dyDescent="0.25">
      <c r="A8939" s="27" t="s">
        <v>16864</v>
      </c>
      <c r="B8939" s="27" t="s">
        <v>11807</v>
      </c>
      <c r="C8939" s="27" t="s">
        <v>1004</v>
      </c>
      <c r="D8939" s="27" t="s">
        <v>1005</v>
      </c>
      <c r="E8939" s="24">
        <v>45820.481956018521</v>
      </c>
      <c r="F8939" s="27" t="s">
        <v>1011</v>
      </c>
      <c r="G8939" s="24">
        <v>45820.481956018521</v>
      </c>
    </row>
    <row r="8940" spans="1:7" x14ac:dyDescent="0.25">
      <c r="A8940" s="27" t="s">
        <v>16865</v>
      </c>
      <c r="B8940" s="27" t="s">
        <v>11816</v>
      </c>
      <c r="C8940" s="27" t="s">
        <v>1004</v>
      </c>
      <c r="D8940" s="27" t="s">
        <v>1005</v>
      </c>
      <c r="E8940" s="24">
        <v>45820.482025462959</v>
      </c>
      <c r="F8940" s="27" t="s">
        <v>1011</v>
      </c>
      <c r="G8940" s="24">
        <v>45820.482025462959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49</v>
      </c>
    </row>
    <row r="3" spans="1:12" x14ac:dyDescent="0.25">
      <c r="A3" s="12" t="s">
        <v>72</v>
      </c>
      <c r="B3" s="19">
        <f ca="1">SUMIFS('Data Power app'!$G:$G,'Data Power app'!L:L,"&gt;"&amp;$I$2,'Data Power app'!F:F,Report!$A3)</f>
        <v>55934</v>
      </c>
      <c r="C3" s="19">
        <f ca="1">SUMIFS('Data Power app'!$G:$G,'Data Power app'!N:N,"&gt;"&amp;$I$2,'Data Power app'!$F:$F,Report!$A3)</f>
        <v>0</v>
      </c>
      <c r="D3" s="19">
        <f ca="1">SUMIFS('Data Power app'!$G:$G,'Data Power app'!V:V,"&gt;"&amp;$I$2,'Data Power app'!$F:$F,Report!$A3)</f>
        <v>0</v>
      </c>
      <c r="E3" s="19">
        <f ca="1">SUMIFS('Data Power app'!$G:$G,'Data Power app'!AA:AA,"&gt;"&amp;$I$2,'Data Power app'!$F:$F,Report!$A3)</f>
        <v>46486</v>
      </c>
      <c r="F3" s="20">
        <f ca="1">SUMIFS('Data Power app'!$G:$G,'Data Power app'!AF:AF,"="&amp;$I$2,'Data Power app'!$F:$F,Report!$A3)</f>
        <v>184897</v>
      </c>
      <c r="I3" s="1">
        <f ca="1">IF(HOUR(NOW())&gt;6,TODAY(),TODAY()-1)</f>
        <v>45820</v>
      </c>
    </row>
    <row r="4" spans="1:12" x14ac:dyDescent="0.25">
      <c r="A4" s="12" t="s">
        <v>59</v>
      </c>
      <c r="B4" s="19">
        <f ca="1">SUMIFS('Data Power app'!$G:$G,'Data Power app'!L:L,"&gt;"&amp;$I$2,'Data Power app'!F:F,Report!$A4)</f>
        <v>24712</v>
      </c>
      <c r="C4" s="19">
        <f ca="1">SUMIFS('Data Power app'!$G:$G,'Data Power app'!N:N,"&gt;"&amp;$I$2,'Data Power app'!F:F,Report!$A4)</f>
        <v>31752</v>
      </c>
      <c r="D4" s="19">
        <f ca="1">SUMIFS('Data Power app'!$G:$G,'Data Power app'!V:V,"&gt;"&amp;$I$2,'Data Power app'!$F:$F,Report!$A4)</f>
        <v>60813</v>
      </c>
      <c r="E4" s="19">
        <f ca="1">SUMIFS('Data Power app'!$G:$G,'Data Power app'!AA:AA,"&gt;"&amp;$I$2,'Data Power app'!$F:$F,Report!$A4)</f>
        <v>7147</v>
      </c>
      <c r="F4" s="20">
        <f ca="1">SUMIFS('Data Power app'!$G:$G,'Data Power app'!AF:AF,"="&amp;$I$2,'Data Power app'!$F:$F,Report!$A4)</f>
        <v>119314</v>
      </c>
    </row>
    <row r="5" spans="1:12" x14ac:dyDescent="0.25">
      <c r="A5" s="21" t="s">
        <v>1230</v>
      </c>
      <c r="B5" s="22">
        <f ca="1">SUM(B3:B4)</f>
        <v>80646</v>
      </c>
      <c r="C5" s="22">
        <f t="shared" ref="C5:F5" ca="1" si="0">SUM(C3:C4)</f>
        <v>31752</v>
      </c>
      <c r="D5" s="22">
        <f t="shared" ca="1" si="0"/>
        <v>60813</v>
      </c>
      <c r="E5" s="22">
        <f t="shared" ca="1" si="0"/>
        <v>53633</v>
      </c>
      <c r="F5" s="23">
        <f t="shared" ca="1" si="0"/>
        <v>304211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2025-06-12T04:49:11Z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