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01" documentId="8_{050AFC0B-4AB8-4CA8-82E3-C6EC7D3D2882}" xr6:coauthVersionLast="47" xr6:coauthVersionMax="47" xr10:uidLastSave="{FCA22995-47BE-437E-8D08-D644CE5CE5CB}"/>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Time'!$A$1:$G$8566</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<sst xmlns="http://schemas.openxmlformats.org/spreadsheetml/2006/main" count="281832" uniqueCount="17276">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</sst>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66" tableType="queryTable" totalsRowShown="0">
  <autoFilter ref="A1:G85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c r="AB289" s="4" t="s">
        <v>60</v>
      </c>
      <c r="AC289" s="4">
        <v>45825</v>
      </c>
      <c r="AD289" s="4">
        <v>45824</v>
      </c>
      <c r="AE289" s="4">
        <v>45824</v>
      </c>
      <c r="AF289" s="4"/>
      <c r="AG289" s="34" t="s">
        <v>95</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c r="AG295" s="34" t="s">
        <v>62</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c r="AG350" s="34" t="s">
        <v>62</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c r="AG351" s="34" t="s">
        <v>62</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c r="AG352" s="34" t="s">
        <v>62</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c r="AG353" s="34" t="s">
        <v>62</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c r="AG354" s="34" t="s">
        <v>62</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c r="AG355" s="34" t="s">
        <v>62</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c r="AG394" s="34" t="s">
        <v>62</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c r="AG436" s="34" t="s">
        <v>62</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c r="AG450" s="34" t="s">
        <v>248</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c r="AG451" s="34" t="s">
        <v>248</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c r="AG452" s="34" t="s">
        <v>248</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c r="AG453" s="34" t="s">
        <v>248</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c r="AG472" s="34" t="s">
        <v>62</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c r="AG512" s="34" t="s">
        <v>62</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c r="AG597" s="34" t="s">
        <v>248</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c r="AG598" s="34" t="s">
        <v>248</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c r="AG599" s="34" t="s">
        <v>248</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c r="AG601" s="34" t="s">
        <v>248</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c r="AG603" s="34" t="s">
        <v>248</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c r="AG604" s="34" t="s">
        <v>248</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c r="AG605" s="34" t="s">
        <v>248</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c r="AG607" s="34" t="s">
        <v>248</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c r="AG608" s="34" t="s">
        <v>248</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c r="AG609" s="34" t="s">
        <v>248</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c r="AG610" s="34" t="s">
        <v>248</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c r="AB649" s="4" t="s">
        <v>60</v>
      </c>
      <c r="AC649" s="4" t="s">
        <v>60</v>
      </c>
      <c r="AD649" s="4">
        <v>45826</v>
      </c>
      <c r="AE649" s="4">
        <v>45827</v>
      </c>
      <c r="AF649" s="4"/>
      <c r="AG649" s="34" t="s">
        <v>248</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c r="AG659" s="34" t="s">
        <v>62</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c r="AG666" s="34" t="s">
        <v>62</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c r="AG669" s="34" t="s">
        <v>62</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c r="AG670" s="34" t="s">
        <v>62</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c r="AG678" s="34" t="s">
        <v>62</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c r="AG679" s="34" t="s">
        <v>62</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c r="AG703" s="34" t="s">
        <v>62</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c r="AG706" s="34" t="s">
        <v>62</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c r="AG741" s="34" t="s">
        <v>62</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c r="AG767" s="34" t="s">
        <v>62</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c r="AG769" s="34" t="s">
        <v>62</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117</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117</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c r="AB912" s="4" t="s">
        <v>60</v>
      </c>
      <c r="AC912" s="4">
        <v>45826</v>
      </c>
      <c r="AD912" s="4">
        <v>45827</v>
      </c>
      <c r="AE912" s="4">
        <v>45828</v>
      </c>
      <c r="AF912" s="4"/>
      <c r="AG912" s="34" t="s">
        <v>95</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c r="AB913" s="4" t="s">
        <v>60</v>
      </c>
      <c r="AC913" s="4">
        <v>45826</v>
      </c>
      <c r="AD913" s="4">
        <v>45827</v>
      </c>
      <c r="AE913" s="4">
        <v>45828</v>
      </c>
      <c r="AF913" s="4"/>
      <c r="AG913" s="34" t="s">
        <v>95</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c r="AG929" s="34" t="s">
        <v>62</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c r="AG939" s="34" t="s">
        <v>62</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c r="AB1070" s="4" t="s">
        <v>60</v>
      </c>
      <c r="AC1070" s="4">
        <v>45827</v>
      </c>
      <c r="AD1070" s="4">
        <v>45827</v>
      </c>
      <c r="AE1070" s="4">
        <v>45829</v>
      </c>
      <c r="AF1070" s="4"/>
      <c r="AG1070" s="34" t="s">
        <v>95</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c r="AB1131" s="4" t="s">
        <v>60</v>
      </c>
      <c r="AC1131" s="4">
        <v>45826</v>
      </c>
      <c r="AD1131" s="4">
        <v>45827</v>
      </c>
      <c r="AE1131" s="4">
        <v>45829</v>
      </c>
      <c r="AF1131" s="4"/>
      <c r="AG1131" s="34" t="s">
        <v>95</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c r="AB1222" s="4" t="s">
        <v>60</v>
      </c>
      <c r="AC1222" s="4">
        <v>45827</v>
      </c>
      <c r="AD1222" s="4">
        <v>45828</v>
      </c>
      <c r="AE1222" s="4">
        <v>45829</v>
      </c>
      <c r="AF1222" s="4"/>
      <c r="AG1222" s="34" t="s">
        <v>95</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c r="AG1309" s="34" t="s">
        <v>62</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c r="AG1316" s="34" t="s">
        <v>62</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c r="AG1326" s="34" t="s">
        <v>62</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c r="AG1344" s="34" t="s">
        <v>62</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c r="W1385" s="4">
        <v>45825</v>
      </c>
      <c r="X1385" s="4"/>
      <c r="Y1385" s="4" t="s">
        <v>60</v>
      </c>
      <c r="Z1385" s="4">
        <v>45826</v>
      </c>
      <c r="AA1385" s="4"/>
      <c r="AB1385" s="4" t="s">
        <v>60</v>
      </c>
      <c r="AC1385" s="4">
        <v>45827</v>
      </c>
      <c r="AD1385" s="4">
        <v>45828</v>
      </c>
      <c r="AE1385" s="4">
        <v>45829</v>
      </c>
      <c r="AF1385" s="4"/>
      <c r="AG1385" s="34" t="s">
        <v>225</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c r="AG1469" s="34" t="s">
        <v>62</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c r="AG1470" s="34" t="s">
        <v>62</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c r="AG1471" s="34" t="s">
        <v>62</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c r="AG1472" s="34" t="s">
        <v>62</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c r="AG1490" s="34" t="s">
        <v>62</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c r="W1527" s="4">
        <v>45826</v>
      </c>
      <c r="X1527" s="4"/>
      <c r="Y1527" s="4" t="s">
        <v>60</v>
      </c>
      <c r="Z1527" s="4">
        <v>45826</v>
      </c>
      <c r="AA1527" s="4"/>
      <c r="AB1527" s="4" t="s">
        <v>60</v>
      </c>
      <c r="AC1527" s="4">
        <v>45827</v>
      </c>
      <c r="AD1527" s="4">
        <v>45829</v>
      </c>
      <c r="AE1527" s="4">
        <v>45831</v>
      </c>
      <c r="AF1527" s="4"/>
      <c r="AG1527" s="34" t="s">
        <v>225</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c r="AG1589" s="34" t="s">
        <v>62</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c r="AG1592" s="34" t="s">
        <v>62</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c r="AG1793" s="34" t="s">
        <v>62</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117</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117</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c r="AB1813" s="4" t="s">
        <v>60</v>
      </c>
      <c r="AC1813" s="4" t="s">
        <v>60</v>
      </c>
      <c r="AD1813" s="4">
        <v>45829</v>
      </c>
      <c r="AE1813" s="4">
        <v>45831</v>
      </c>
      <c r="AF1813" s="4"/>
      <c r="AG1813" s="34" t="s">
        <v>248</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c r="Y1829" s="4" t="s">
        <v>60</v>
      </c>
      <c r="Z1829" s="4">
        <v>45827</v>
      </c>
      <c r="AA1829" s="4"/>
      <c r="AB1829" s="4" t="s">
        <v>60</v>
      </c>
      <c r="AC1829" s="4">
        <v>45828</v>
      </c>
      <c r="AD1829" s="4">
        <v>45829</v>
      </c>
      <c r="AE1829" s="4">
        <v>45831</v>
      </c>
      <c r="AF1829" s="4"/>
      <c r="AG1829" s="34" t="s">
        <v>292</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c r="Y1830" s="4" t="s">
        <v>60</v>
      </c>
      <c r="Z1830" s="4">
        <v>45827</v>
      </c>
      <c r="AA1830" s="4"/>
      <c r="AB1830" s="4" t="s">
        <v>60</v>
      </c>
      <c r="AC1830" s="4">
        <v>45828</v>
      </c>
      <c r="AD1830" s="4">
        <v>45829</v>
      </c>
      <c r="AE1830" s="4">
        <v>45831</v>
      </c>
      <c r="AF1830" s="4"/>
      <c r="AG1830" s="34" t="s">
        <v>292</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c r="Y1831" s="4" t="s">
        <v>60</v>
      </c>
      <c r="Z1831" s="4">
        <v>45827</v>
      </c>
      <c r="AA1831" s="4"/>
      <c r="AB1831" s="4" t="s">
        <v>60</v>
      </c>
      <c r="AC1831" s="4">
        <v>45828</v>
      </c>
      <c r="AD1831" s="4">
        <v>45829</v>
      </c>
      <c r="AE1831" s="4">
        <v>45831</v>
      </c>
      <c r="AF1831" s="4"/>
      <c r="AG1831" s="34" t="s">
        <v>292</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c r="AG1834" s="34" t="s">
        <v>62</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c r="AB1902" s="4" t="s">
        <v>60</v>
      </c>
      <c r="AC1902" s="4">
        <v>45828</v>
      </c>
      <c r="AD1902" s="4">
        <v>45829</v>
      </c>
      <c r="AE1902" s="4">
        <v>45832</v>
      </c>
      <c r="AF1902" s="4"/>
      <c r="AG1902" s="34" t="s">
        <v>95</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c r="AG1911" s="34" t="s">
        <v>62</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v>45826</v>
      </c>
      <c r="AC1997" s="4" t="s">
        <v>60</v>
      </c>
      <c r="AD1997" s="4">
        <v>45831</v>
      </c>
      <c r="AE1997" s="4">
        <v>45832</v>
      </c>
      <c r="AF1997" s="4"/>
      <c r="AG1997" s="34" t="s">
        <v>951</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c r="AG2041" s="34" t="s">
        <v>62</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c r="AG2042" s="34" t="s">
        <v>62</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v>45826</v>
      </c>
      <c r="AC2112" s="4">
        <v>45830</v>
      </c>
      <c r="AD2112" s="4">
        <v>45831</v>
      </c>
      <c r="AE2112" s="4">
        <v>45832</v>
      </c>
      <c r="AF2112" s="4"/>
      <c r="AG2112" s="34" t="s">
        <v>951</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v>45826</v>
      </c>
      <c r="AC2113" s="4">
        <v>45830</v>
      </c>
      <c r="AD2113" s="4">
        <v>45831</v>
      </c>
      <c r="AE2113" s="4">
        <v>45832</v>
      </c>
      <c r="AF2113" s="4"/>
      <c r="AG2113" s="34" t="s">
        <v>951</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c r="AB2287" s="4" t="s">
        <v>60</v>
      </c>
      <c r="AC2287" s="4">
        <v>45831</v>
      </c>
      <c r="AD2287" s="4">
        <v>45832</v>
      </c>
      <c r="AE2287" s="4">
        <v>45834</v>
      </c>
      <c r="AF2287" s="4"/>
      <c r="AG2287" s="34" t="s">
        <v>95</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c r="W2299" s="4">
        <v>45828</v>
      </c>
      <c r="X2299" s="4"/>
      <c r="Y2299" s="4" t="s">
        <v>60</v>
      </c>
      <c r="Z2299" s="4">
        <v>45829</v>
      </c>
      <c r="AA2299" s="4"/>
      <c r="AB2299" s="4" t="s">
        <v>60</v>
      </c>
      <c r="AC2299" s="4">
        <v>45831</v>
      </c>
      <c r="AD2299" s="4">
        <v>45832</v>
      </c>
      <c r="AE2299" s="4">
        <v>45834</v>
      </c>
      <c r="AF2299" s="4"/>
      <c r="AG2299" s="34" t="s">
        <v>225</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c r="W2300" s="4">
        <v>45828</v>
      </c>
      <c r="X2300" s="4"/>
      <c r="Y2300" s="4" t="s">
        <v>60</v>
      </c>
      <c r="Z2300" s="4">
        <v>45829</v>
      </c>
      <c r="AA2300" s="4"/>
      <c r="AB2300" s="4" t="s">
        <v>60</v>
      </c>
      <c r="AC2300" s="4">
        <v>45831</v>
      </c>
      <c r="AD2300" s="4">
        <v>45832</v>
      </c>
      <c r="AE2300" s="4">
        <v>45834</v>
      </c>
      <c r="AF2300" s="4"/>
      <c r="AG2300" s="34" t="s">
        <v>225</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c r="W2301" s="4">
        <v>45828</v>
      </c>
      <c r="X2301" s="4"/>
      <c r="Y2301" s="4" t="s">
        <v>60</v>
      </c>
      <c r="Z2301" s="4">
        <v>45829</v>
      </c>
      <c r="AA2301" s="4"/>
      <c r="AB2301" s="4" t="s">
        <v>60</v>
      </c>
      <c r="AC2301" s="4">
        <v>45831</v>
      </c>
      <c r="AD2301" s="4">
        <v>45832</v>
      </c>
      <c r="AE2301" s="4">
        <v>45834</v>
      </c>
      <c r="AF2301" s="4"/>
      <c r="AG2301" s="34" t="s">
        <v>225</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c r="W2303" s="4">
        <v>45828</v>
      </c>
      <c r="X2303" s="4"/>
      <c r="Y2303" s="4" t="s">
        <v>60</v>
      </c>
      <c r="Z2303" s="4">
        <v>45829</v>
      </c>
      <c r="AA2303" s="4"/>
      <c r="AB2303" s="4" t="s">
        <v>60</v>
      </c>
      <c r="AC2303" s="4">
        <v>45831</v>
      </c>
      <c r="AD2303" s="4">
        <v>45832</v>
      </c>
      <c r="AE2303" s="4">
        <v>45834</v>
      </c>
      <c r="AF2303" s="4"/>
      <c r="AG2303" s="34" t="s">
        <v>225</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c r="W2334" s="4">
        <v>45828</v>
      </c>
      <c r="X2334" s="4"/>
      <c r="Y2334" s="4" t="s">
        <v>60</v>
      </c>
      <c r="Z2334" s="4">
        <v>45829</v>
      </c>
      <c r="AA2334" s="4"/>
      <c r="AB2334" s="4" t="s">
        <v>60</v>
      </c>
      <c r="AC2334" s="4">
        <v>45831</v>
      </c>
      <c r="AD2334" s="4">
        <v>45832</v>
      </c>
      <c r="AE2334" s="4">
        <v>45834</v>
      </c>
      <c r="AF2334" s="4"/>
      <c r="AG2334" s="34" t="s">
        <v>225</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c r="W2426" s="4">
        <v>45829</v>
      </c>
      <c r="X2426" s="4"/>
      <c r="Y2426" s="4" t="s">
        <v>60</v>
      </c>
      <c r="Z2426" s="4">
        <v>45831</v>
      </c>
      <c r="AA2426" s="4"/>
      <c r="AB2426" s="4" t="s">
        <v>60</v>
      </c>
      <c r="AC2426" s="4">
        <v>45832</v>
      </c>
      <c r="AD2426" s="4">
        <v>45834</v>
      </c>
      <c r="AE2426" s="4">
        <v>45835</v>
      </c>
      <c r="AF2426" s="4"/>
      <c r="AG2426" s="34" t="s">
        <v>225</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c r="Y2433" s="4" t="s">
        <v>60</v>
      </c>
      <c r="Z2433" s="4">
        <v>45829</v>
      </c>
      <c r="AA2433" s="4"/>
      <c r="AB2433" s="4" t="s">
        <v>60</v>
      </c>
      <c r="AC2433" s="4">
        <v>45830</v>
      </c>
      <c r="AD2433" s="4">
        <v>45834</v>
      </c>
      <c r="AE2433" s="4">
        <v>45835</v>
      </c>
      <c r="AF2433" s="4"/>
      <c r="AG2433" s="34" t="s">
        <v>292</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v>45826</v>
      </c>
      <c r="AC2462" s="4" t="s">
        <v>60</v>
      </c>
      <c r="AD2462" s="4">
        <v>45834</v>
      </c>
      <c r="AE2462" s="4">
        <v>45835</v>
      </c>
      <c r="AF2462" s="4"/>
      <c r="AG2462" s="34" t="s">
        <v>951</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t="s">
        <v>60</v>
      </c>
      <c r="AC2493" s="4">
        <v>45828</v>
      </c>
      <c r="AD2493" s="4">
        <v>45831</v>
      </c>
      <c r="AE2493" s="4">
        <v>45836</v>
      </c>
      <c r="AF2493" s="4"/>
      <c r="AG2493" s="34" t="s">
        <v>62</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t="s">
        <v>60</v>
      </c>
      <c r="AC2496" s="4">
        <v>45828</v>
      </c>
      <c r="AD2496" s="4">
        <v>45831</v>
      </c>
      <c r="AE2496" s="4">
        <v>45836</v>
      </c>
      <c r="AF2496" s="4"/>
      <c r="AG2496" s="34" t="s">
        <v>62</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t="s">
        <v>60</v>
      </c>
      <c r="AC2497" s="4">
        <v>45828</v>
      </c>
      <c r="AD2497" s="4">
        <v>45831</v>
      </c>
      <c r="AE2497" s="4">
        <v>45836</v>
      </c>
      <c r="AF2497" s="4"/>
      <c r="AG2497" s="34" t="s">
        <v>62</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t="s">
        <v>60</v>
      </c>
      <c r="AC2502" s="4">
        <v>45828</v>
      </c>
      <c r="AD2502" s="4">
        <v>45831</v>
      </c>
      <c r="AE2502" s="4">
        <v>45836</v>
      </c>
      <c r="AF2502" s="4"/>
      <c r="AG2502" s="34" t="s">
        <v>62</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c r="AB2540" s="4" t="s">
        <v>60</v>
      </c>
      <c r="AC2540" s="4">
        <v>45833</v>
      </c>
      <c r="AD2540" s="4">
        <v>45834</v>
      </c>
      <c r="AE2540" s="4">
        <v>45836</v>
      </c>
      <c r="AF2540" s="4"/>
      <c r="AG2540" s="34" t="s">
        <v>95</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117</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117</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117</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117</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117</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117</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117</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117</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117</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86</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86</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117</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117</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117</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6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51</v>
      </c>
    </row>
    <row r="3" spans="1:12" x14ac:dyDescent="0.25">
      <c r="A3" s="12" t="s">
        <v>72</v>
      </c>
      <c r="B3" s="19">
        <f ca="1">SUMIFS('Data Power app'!$G:$G,'Data Power app'!L:L,"&gt;"&amp;$I$2,'Data Power app'!F:F,Report!$A3)</f>
        <v>15949</v>
      </c>
      <c r="C3" s="19">
        <f ca="1">SUMIFS('Data Power app'!$G:$G,'Data Power app'!N:N,"&gt;"&amp;$I$2,'Data Power app'!$F:$F,Report!$A3)</f>
        <v>0</v>
      </c>
      <c r="D3" s="19">
        <f ca="1">SUMIFS('Data Power app'!$G:$G,'Data Power app'!V:V,"&gt;"&amp;$I$2,'Data Power app'!$F:$F,Report!$A3)</f>
        <v>0</v>
      </c>
      <c r="E3" s="19">
        <f ca="1">SUMIFS('Data Power app'!$G:$G,'Data Power app'!AA:AA,"&gt;"&amp;$I$2,'Data Power app'!$F:$F,Report!$A3)</f>
        <v>1482</v>
      </c>
      <c r="F3" s="20">
        <f ca="1">SUMIFS('Data Power app'!$G:$G,'Data Power app'!AF:AF,"="&amp;$I$2,'Data Power app'!$F:$F,Report!$A3)</f>
        <v>107301</v>
      </c>
      <c r="I3" s="1">
        <f ca="1">IF(HOUR(NOW())&gt;6,TODAY(),TODAY()-1)</f>
        <v>45826</v>
      </c>
    </row>
    <row r="4" spans="1:12" x14ac:dyDescent="0.25">
      <c r="A4" s="12" t="s">
        <v>59</v>
      </c>
      <c r="B4" s="19">
        <f ca="1">SUMIFS('Data Power app'!$G:$G,'Data Power app'!L:L,"&gt;"&amp;$I$2,'Data Power app'!F:F,Report!$A4)</f>
        <v>24660</v>
      </c>
      <c r="C4" s="19">
        <f ca="1">SUMIFS('Data Power app'!$G:$G,'Data Power app'!N:N,"&gt;"&amp;$I$2,'Data Power app'!F:F,Report!$A4)</f>
        <v>15231</v>
      </c>
      <c r="D4" s="19">
        <f ca="1">SUMIFS('Data Power app'!$G:$G,'Data Power app'!V:V,"&gt;"&amp;$I$2,'Data Power app'!$F:$F,Report!$A4)</f>
        <v>9876</v>
      </c>
      <c r="E4" s="19">
        <f ca="1">SUMIFS('Data Power app'!$G:$G,'Data Power app'!AA:AA,"&gt;"&amp;$I$2,'Data Power app'!$F:$F,Report!$A4)</f>
        <v>3558</v>
      </c>
      <c r="F4" s="20">
        <f ca="1">SUMIFS('Data Power app'!$G:$G,'Data Power app'!AF:AF,"="&amp;$I$2,'Data Power app'!$F:$F,Report!$A4)</f>
        <v>87927</v>
      </c>
    </row>
    <row r="5" spans="1:12" x14ac:dyDescent="0.25">
      <c r="A5" s="21" t="s">
        <v>1020</v>
      </c>
      <c r="B5" s="22">
        <f ca="1">SUM(B3:B4)</f>
        <v>40609</v>
      </c>
      <c r="C5" s="22">
        <f t="shared" ref="C5:F5" ca="1" si="0">SUM(C3:C4)</f>
        <v>15231</v>
      </c>
      <c r="D5" s="22">
        <f t="shared" ca="1" si="0"/>
        <v>9876</v>
      </c>
      <c r="E5" s="22">
        <f t="shared" ca="1" si="0"/>
        <v>5040</v>
      </c>
      <c r="F5" s="23">
        <f t="shared" ca="1" si="0"/>
        <v>195228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2025-06-18T03:55:21Z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