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96" documentId="8_{050AFC0B-4AB8-4CA8-82E3-C6EC7D3D2882}" xr6:coauthVersionLast="47" xr6:coauthVersionMax="47" xr10:uidLastSave="{AA04DC31-430A-44DD-9F57-3B06ACE19B7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Time'!$A$1:$G$8434</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<sst xmlns="http://schemas.openxmlformats.org/spreadsheetml/2006/main" count="269034" uniqueCount="16712">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</sst>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34" tableType="queryTable" totalsRowShown="0">
  <autoFilter ref="A1:G843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c r="Y2156" s="4" t="s">
        <v>60</v>
      </c>
      <c r="Z2156" s="4">
        <v>45827</v>
      </c>
      <c r="AA2156" s="4"/>
      <c r="AB2156" s="4" t="s">
        <v>60</v>
      </c>
      <c r="AC2156" s="4">
        <v>45828</v>
      </c>
      <c r="AD2156" s="4">
        <v>45831</v>
      </c>
      <c r="AE2156" s="4">
        <v>45833</v>
      </c>
      <c r="AF2156" s="4"/>
      <c r="AG2156" s="34" t="s">
        <v>292</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3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55</v>
      </c>
    </row>
    <row r="3" spans="1:12" x14ac:dyDescent="0.25">
      <c r="A3" s="12" t="s">
        <v>72</v>
      </c>
      <c r="B3" s="19">
        <f ca="1">SUMIFS('Data Power app'!$G:$G,'Data Power app'!L:L,"&gt;"&amp;$I$2,'Data Power app'!F:F,Report!$A3)</f>
        <v>112862</v>
      </c>
      <c r="C3" s="19">
        <f ca="1">SUMIFS('Data Power app'!$G:$G,'Data Power app'!N:N,"&gt;"&amp;$I$2,'Data Power app'!$F:$F,Report!$A3)</f>
        <v>0</v>
      </c>
      <c r="D3" s="19">
        <f ca="1">SUMIFS('Data Power app'!$G:$G,'Data Power app'!V:V,"&gt;"&amp;$I$2,'Data Power app'!$F:$F,Report!$A3)</f>
        <v>0</v>
      </c>
      <c r="E3" s="19">
        <f ca="1">SUMIFS('Data Power app'!$G:$G,'Data Power app'!AA:AA,"&gt;"&amp;$I$2,'Data Power app'!$F:$F,Report!$A3)</f>
        <v>214042</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185975</v>
      </c>
      <c r="C4" s="19">
        <f ca="1">SUMIFS('Data Power app'!$G:$G,'Data Power app'!N:N,"&gt;"&amp;$I$2,'Data Power app'!F:F,Report!$A4)</f>
        <v>182139</v>
      </c>
      <c r="D4" s="19">
        <f ca="1">SUMIFS('Data Power app'!$G:$G,'Data Power app'!V:V,"&gt;"&amp;$I$2,'Data Power app'!$F:$F,Report!$A4)</f>
        <v>154273</v>
      </c>
      <c r="E4" s="19">
        <f ca="1">SUMIFS('Data Power app'!$G:$G,'Data Power app'!AA:AA,"&gt;"&amp;$I$2,'Data Power app'!$F:$F,Report!$A4)</f>
        <v>132318</v>
      </c>
      <c r="F4" s="20">
        <f ca="1">SUMIFS('Data Power app'!$G:$G,'Data Power app'!AF:AF,"="&amp;$I$2,'Data Power app'!$F:$F,Report!$A4)</f>
        <v>152164</v>
      </c>
    </row>
    <row r="5" spans="1:12" x14ac:dyDescent="0.25">
      <c r="A5" s="21" t="s">
        <v>1014</v>
      </c>
      <c r="B5" s="22">
        <f ca="1">SUM(B3:B4)</f>
        <v>298837</v>
      </c>
      <c r="C5" s="22">
        <f t="shared" ref="C5:F5" ca="1" si="0">SUM(C3:C4)</f>
        <v>182139</v>
      </c>
      <c r="D5" s="22">
        <f t="shared" ca="1" si="0"/>
        <v>154273</v>
      </c>
      <c r="E5" s="22">
        <f t="shared" ca="1" si="0"/>
        <v>346360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2025-06-17T23:59:17Z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