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07" documentId="8_{050AFC0B-4AB8-4CA8-82E3-C6EC7D3D2882}" xr6:coauthVersionLast="47" xr6:coauthVersionMax="47" xr10:uidLastSave="{56468E03-8480-41D0-8008-8A4F7498A9B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Time'!$A$1:$G$7765</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<sst xmlns="http://schemas.openxmlformats.org/spreadsheetml/2006/main" count="133165" uniqueCount="16389">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</sst>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65" tableType="queryTable" totalsRowShown="0">
  <autoFilter ref="A1:G776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119</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c r="AG277" s="31" t="s">
        <v>97</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c r="AG285" s="31" t="s">
        <v>62</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c r="AG331" s="31" t="s">
        <v>62</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c r="AG388" s="31" t="s">
        <v>252</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c r="AG474" s="31" t="s">
        <v>62</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c r="AB512" s="4" t="s">
        <v>60</v>
      </c>
      <c r="AC512" s="4" t="s">
        <v>60</v>
      </c>
      <c r="AD512" s="4">
        <v>45822</v>
      </c>
      <c r="AE512" s="4">
        <v>45824</v>
      </c>
      <c r="AF512" s="4"/>
      <c r="AG512" s="31" t="s">
        <v>252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45822</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c r="AG528" s="31" t="s">
        <v>62</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c r="AB535" s="4" t="s">
        <v>60</v>
      </c>
      <c r="AC535" s="4" t="s">
        <v>60</v>
      </c>
      <c r="AD535" s="4">
        <v>45822</v>
      </c>
      <c r="AE535" s="4">
        <v>45824</v>
      </c>
      <c r="AF535" s="4"/>
      <c r="AG535" s="31" t="s">
        <v>252</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45822</v>
      </c>
      <c r="AE567" s="4">
        <v>45824</v>
      </c>
      <c r="AF567" s="4"/>
      <c r="AG567" s="31" t="s">
        <v>141</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c r="AG758" s="31" t="s">
        <v>62</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c r="Y782" s="4" t="s">
        <v>60</v>
      </c>
      <c r="Z782" s="4">
        <v>45823</v>
      </c>
      <c r="AA782" s="4"/>
      <c r="AB782" s="4" t="s">
        <v>60</v>
      </c>
      <c r="AC782" s="4">
        <v>45824</v>
      </c>
      <c r="AD782" s="4">
        <v>45824</v>
      </c>
      <c r="AE782" s="4">
        <v>45826</v>
      </c>
      <c r="AF782" s="4"/>
      <c r="AG782" s="31" t="s">
        <v>299</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c r="AG790" s="31" t="s">
        <v>62</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c r="AB791" s="4" t="s">
        <v>60</v>
      </c>
      <c r="AC791" s="4">
        <v>45824</v>
      </c>
      <c r="AD791" s="4">
        <v>45824</v>
      </c>
      <c r="AE791" s="4">
        <v>45826</v>
      </c>
      <c r="AF791" s="4"/>
      <c r="AG791" s="31" t="s">
        <v>97</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c r="AB810" s="4" t="s">
        <v>60</v>
      </c>
      <c r="AC810" s="4" t="s">
        <v>60</v>
      </c>
      <c r="AD810" s="4">
        <v>45824</v>
      </c>
      <c r="AE810" s="4">
        <v>45826</v>
      </c>
      <c r="AF810" s="4"/>
      <c r="AG810" s="31" t="s">
        <v>252</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c r="AB811" s="4" t="s">
        <v>60</v>
      </c>
      <c r="AC811" s="4" t="s">
        <v>60</v>
      </c>
      <c r="AD811" s="4">
        <v>45824</v>
      </c>
      <c r="AE811" s="4">
        <v>45826</v>
      </c>
      <c r="AF811" s="4"/>
      <c r="AG811" s="31" t="s">
        <v>252</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c r="AB847" s="4" t="s">
        <v>60</v>
      </c>
      <c r="AC847" s="4" t="s">
        <v>60</v>
      </c>
      <c r="AD847" s="4">
        <v>45824</v>
      </c>
      <c r="AE847" s="4">
        <v>45826</v>
      </c>
      <c r="AF847" s="4"/>
      <c r="AG847" s="31" t="s">
        <v>252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119</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45822</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c r="AB1015" s="4" t="s">
        <v>60</v>
      </c>
      <c r="AC1015" s="4">
        <v>45824</v>
      </c>
      <c r="AD1015" s="4">
        <v>45825</v>
      </c>
      <c r="AE1015" s="4">
        <v>45827</v>
      </c>
      <c r="AF1015" s="4"/>
      <c r="AG1015" s="31" t="s">
        <v>97</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c r="AB1022" s="4" t="s">
        <v>60</v>
      </c>
      <c r="AC1022" s="4">
        <v>45824</v>
      </c>
      <c r="AD1022" s="4">
        <v>45825</v>
      </c>
      <c r="AE1022" s="4">
        <v>45827</v>
      </c>
      <c r="AF1022" s="4"/>
      <c r="AG1022" s="31" t="s">
        <v>97</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c r="AG1196" s="31" t="s">
        <v>62</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c r="AB1209" s="4" t="s">
        <v>60</v>
      </c>
      <c r="AC1209" s="4">
        <v>45824</v>
      </c>
      <c r="AD1209" s="4">
        <v>45826</v>
      </c>
      <c r="AE1209" s="4">
        <v>45828</v>
      </c>
      <c r="AF1209" s="4"/>
      <c r="AG1209" s="31" t="s">
        <v>97</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c r="AB1210" s="4" t="s">
        <v>60</v>
      </c>
      <c r="AC1210" s="4">
        <v>45824</v>
      </c>
      <c r="AD1210" s="4">
        <v>45826</v>
      </c>
      <c r="AE1210" s="4">
        <v>45828</v>
      </c>
      <c r="AF1210" s="4"/>
      <c r="AG1210" s="31" t="s">
        <v>97</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c r="AB1322" s="4" t="s">
        <v>60</v>
      </c>
      <c r="AC1322" s="4">
        <v>45826</v>
      </c>
      <c r="AD1322" s="4">
        <v>45827</v>
      </c>
      <c r="AE1322" s="4">
        <v>45828</v>
      </c>
      <c r="AF1322" s="4"/>
      <c r="AG1322" s="31" t="s">
        <v>97</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c r="AB1323" s="4" t="s">
        <v>60</v>
      </c>
      <c r="AC1323" s="4">
        <v>45826</v>
      </c>
      <c r="AD1323" s="4">
        <v>45827</v>
      </c>
      <c r="AE1323" s="4">
        <v>45828</v>
      </c>
      <c r="AF1323" s="4"/>
      <c r="AG1323" s="31" t="s">
        <v>97</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c r="AB1324" s="4" t="s">
        <v>60</v>
      </c>
      <c r="AC1324" s="4">
        <v>45826</v>
      </c>
      <c r="AD1324" s="4">
        <v>45827</v>
      </c>
      <c r="AE1324" s="4">
        <v>45828</v>
      </c>
      <c r="AF1324" s="4"/>
      <c r="AG1324" s="31" t="s">
        <v>97</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c r="AB1336" s="4" t="s">
        <v>60</v>
      </c>
      <c r="AC1336" s="4">
        <v>45826</v>
      </c>
      <c r="AD1336" s="4">
        <v>45827</v>
      </c>
      <c r="AE1336" s="4">
        <v>45828</v>
      </c>
      <c r="AF1336" s="4"/>
      <c r="AG1336" s="31" t="s">
        <v>97</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t="s">
        <v>60</v>
      </c>
      <c r="AC1382" s="4">
        <v>45826</v>
      </c>
      <c r="AD1382" s="4">
        <v>45827</v>
      </c>
      <c r="AE1382" s="4">
        <v>45828</v>
      </c>
      <c r="AF1382" s="4"/>
      <c r="AG1382" s="31" t="s">
        <v>299</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c r="Y1444" s="4" t="s">
        <v>60</v>
      </c>
      <c r="Z1444" s="4">
        <v>45825</v>
      </c>
      <c r="AA1444" s="4"/>
      <c r="AB1444" s="4" t="s">
        <v>60</v>
      </c>
      <c r="AC1444" s="4">
        <v>45826</v>
      </c>
      <c r="AD1444" s="4">
        <v>45827</v>
      </c>
      <c r="AE1444" s="4">
        <v>45829</v>
      </c>
      <c r="AF1444" s="4"/>
      <c r="AG1444" s="31" t="s">
        <v>299</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t="s">
        <v>60</v>
      </c>
      <c r="AC1524" s="4">
        <v>45826</v>
      </c>
      <c r="AD1524" s="4">
        <v>45827</v>
      </c>
      <c r="AE1524" s="4">
        <v>45829</v>
      </c>
      <c r="AF1524" s="4"/>
      <c r="AG1524" s="31" t="s">
        <v>97</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119</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119</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t="s">
        <v>60</v>
      </c>
      <c r="AC1788" s="4">
        <v>45828</v>
      </c>
      <c r="AD1788" s="4">
        <v>45828</v>
      </c>
      <c r="AE1788" s="4">
        <v>45829</v>
      </c>
      <c r="AF1788" s="4"/>
      <c r="AG1788" s="31" t="s">
        <v>62</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t="s">
        <v>60</v>
      </c>
      <c r="AC1795" s="4">
        <v>45827</v>
      </c>
      <c r="AD1795" s="4">
        <v>45828</v>
      </c>
      <c r="AE1795" s="4">
        <v>45829</v>
      </c>
      <c r="AF1795" s="4"/>
      <c r="AG1795" s="31" t="s">
        <v>62</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c r="AB1809" s="4" t="s">
        <v>60</v>
      </c>
      <c r="AC1809" s="4">
        <v>45824</v>
      </c>
      <c r="AD1809" s="4">
        <v>45826</v>
      </c>
      <c r="AE1809" s="4">
        <v>45830</v>
      </c>
      <c r="AF1809" s="4"/>
      <c r="AG1809" s="31" t="s">
        <v>97</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c r="AB1811" s="4" t="s">
        <v>60</v>
      </c>
      <c r="AC1811" s="4">
        <v>45824</v>
      </c>
      <c r="AD1811" s="4">
        <v>45826</v>
      </c>
      <c r="AE1811" s="4">
        <v>45830</v>
      </c>
      <c r="AF1811" s="4"/>
      <c r="AG1811" s="31" t="s">
        <v>97</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t="s">
        <v>60</v>
      </c>
      <c r="AC1858" s="4">
        <v>45827</v>
      </c>
      <c r="AD1858" s="4">
        <v>45828</v>
      </c>
      <c r="AE1858" s="4">
        <v>45831</v>
      </c>
      <c r="AF1858" s="4"/>
      <c r="AG1858" s="31" t="s">
        <v>299</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t="s">
        <v>60</v>
      </c>
      <c r="AC1959" s="4">
        <v>45828</v>
      </c>
      <c r="AD1959" s="4">
        <v>45829</v>
      </c>
      <c r="AE1959" s="4">
        <v>45831</v>
      </c>
      <c r="AF1959" s="4"/>
      <c r="AG1959" s="31" t="s">
        <v>62</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t="s">
        <v>60</v>
      </c>
      <c r="AC1960" s="4">
        <v>45828</v>
      </c>
      <c r="AD1960" s="4">
        <v>45829</v>
      </c>
      <c r="AE1960" s="4">
        <v>45831</v>
      </c>
      <c r="AF1960" s="4"/>
      <c r="AG1960" s="31" t="s">
        <v>62</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c r="AB2086" s="4" t="s">
        <v>60</v>
      </c>
      <c r="AC2086" s="4" t="s">
        <v>60</v>
      </c>
      <c r="AD2086" s="4">
        <v>45829</v>
      </c>
      <c r="AE2086" s="4">
        <v>45831</v>
      </c>
      <c r="AF2086" s="4"/>
      <c r="AG2086" s="31" t="s">
        <v>252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t="s">
        <v>60</v>
      </c>
      <c r="AC2097" s="4">
        <v>45828</v>
      </c>
      <c r="AD2097" s="4">
        <v>45831</v>
      </c>
      <c r="AE2097" s="4">
        <v>45832</v>
      </c>
      <c r="AF2097" s="4"/>
      <c r="AG2097" s="31" t="s">
        <v>62</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c r="W2138" s="4">
        <v>45827</v>
      </c>
      <c r="X2138" s="4"/>
      <c r="Y2138" s="4" t="s">
        <v>60</v>
      </c>
      <c r="Z2138" s="4">
        <v>45829</v>
      </c>
      <c r="AA2138" s="4"/>
      <c r="AB2138" s="4" t="s">
        <v>60</v>
      </c>
      <c r="AC2138" s="4">
        <v>45830</v>
      </c>
      <c r="AD2138" s="4">
        <v>45831</v>
      </c>
      <c r="AE2138" s="4">
        <v>45832</v>
      </c>
      <c r="AF2138" s="4"/>
      <c r="AG2138" s="31" t="s">
        <v>229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c r="W2139" s="4">
        <v>45827</v>
      </c>
      <c r="X2139" s="4"/>
      <c r="Y2139" s="4" t="s">
        <v>60</v>
      </c>
      <c r="Z2139" s="4">
        <v>45829</v>
      </c>
      <c r="AA2139" s="4"/>
      <c r="AB2139" s="4" t="s">
        <v>60</v>
      </c>
      <c r="AC2139" s="4">
        <v>45830</v>
      </c>
      <c r="AD2139" s="4">
        <v>45831</v>
      </c>
      <c r="AE2139" s="4">
        <v>45832</v>
      </c>
      <c r="AF2139" s="4"/>
      <c r="AG2139" s="31" t="s">
        <v>229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c r="W2140" s="4">
        <v>45827</v>
      </c>
      <c r="X2140" s="4"/>
      <c r="Y2140" s="4" t="s">
        <v>60</v>
      </c>
      <c r="Z2140" s="4">
        <v>45829</v>
      </c>
      <c r="AA2140" s="4"/>
      <c r="AB2140" s="4" t="s">
        <v>60</v>
      </c>
      <c r="AC2140" s="4">
        <v>45830</v>
      </c>
      <c r="AD2140" s="4">
        <v>45831</v>
      </c>
      <c r="AE2140" s="4">
        <v>45832</v>
      </c>
      <c r="AF2140" s="4"/>
      <c r="AG2140" s="31" t="s">
        <v>229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c r="W2141" s="4">
        <v>45827</v>
      </c>
      <c r="X2141" s="4"/>
      <c r="Y2141" s="4" t="s">
        <v>60</v>
      </c>
      <c r="Z2141" s="4">
        <v>45829</v>
      </c>
      <c r="AA2141" s="4"/>
      <c r="AB2141" s="4" t="s">
        <v>60</v>
      </c>
      <c r="AC2141" s="4">
        <v>45830</v>
      </c>
      <c r="AD2141" s="4">
        <v>45831</v>
      </c>
      <c r="AE2141" s="4">
        <v>45832</v>
      </c>
      <c r="AF2141" s="4"/>
      <c r="AG2141" s="31" t="s">
        <v>229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c r="W2143" s="4">
        <v>45827</v>
      </c>
      <c r="X2143" s="4"/>
      <c r="Y2143" s="4" t="s">
        <v>60</v>
      </c>
      <c r="Z2143" s="4">
        <v>45829</v>
      </c>
      <c r="AA2143" s="4"/>
      <c r="AB2143" s="4" t="s">
        <v>60</v>
      </c>
      <c r="AC2143" s="4">
        <v>45830</v>
      </c>
      <c r="AD2143" s="4">
        <v>45831</v>
      </c>
      <c r="AE2143" s="4">
        <v>45832</v>
      </c>
      <c r="AF2143" s="4"/>
      <c r="AG2143" s="31" t="s">
        <v>229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c r="W2144" s="4">
        <v>45827</v>
      </c>
      <c r="X2144" s="4"/>
      <c r="Y2144" s="4" t="s">
        <v>60</v>
      </c>
      <c r="Z2144" s="4">
        <v>45829</v>
      </c>
      <c r="AA2144" s="4"/>
      <c r="AB2144" s="4" t="s">
        <v>60</v>
      </c>
      <c r="AC2144" s="4">
        <v>45830</v>
      </c>
      <c r="AD2144" s="4">
        <v>45831</v>
      </c>
      <c r="AE2144" s="4">
        <v>45832</v>
      </c>
      <c r="AF2144" s="4"/>
      <c r="AG2144" s="31" t="s">
        <v>229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c r="W2146" s="4">
        <v>45827</v>
      </c>
      <c r="X2146" s="4"/>
      <c r="Y2146" s="4" t="s">
        <v>60</v>
      </c>
      <c r="Z2146" s="4">
        <v>45829</v>
      </c>
      <c r="AA2146" s="4"/>
      <c r="AB2146" s="4" t="s">
        <v>60</v>
      </c>
      <c r="AC2146" s="4">
        <v>45830</v>
      </c>
      <c r="AD2146" s="4">
        <v>45831</v>
      </c>
      <c r="AE2146" s="4">
        <v>45832</v>
      </c>
      <c r="AF2146" s="4"/>
      <c r="AG2146" s="31" t="s">
        <v>229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c r="W2147" s="4">
        <v>45827</v>
      </c>
      <c r="X2147" s="4"/>
      <c r="Y2147" s="4" t="s">
        <v>60</v>
      </c>
      <c r="Z2147" s="4">
        <v>45829</v>
      </c>
      <c r="AA2147" s="4"/>
      <c r="AB2147" s="4" t="s">
        <v>60</v>
      </c>
      <c r="AC2147" s="4">
        <v>45830</v>
      </c>
      <c r="AD2147" s="4">
        <v>45831</v>
      </c>
      <c r="AE2147" s="4">
        <v>45832</v>
      </c>
      <c r="AF2147" s="4"/>
      <c r="AG2147" s="31" t="s">
        <v>229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c r="W2148" s="4">
        <v>45827</v>
      </c>
      <c r="X2148" s="4"/>
      <c r="Y2148" s="4" t="s">
        <v>60</v>
      </c>
      <c r="Z2148" s="4">
        <v>45829</v>
      </c>
      <c r="AA2148" s="4"/>
      <c r="AB2148" s="4" t="s">
        <v>60</v>
      </c>
      <c r="AC2148" s="4">
        <v>45830</v>
      </c>
      <c r="AD2148" s="4">
        <v>45831</v>
      </c>
      <c r="AE2148" s="4">
        <v>45832</v>
      </c>
      <c r="AF2148" s="4"/>
      <c r="AG2148" s="31" t="s">
        <v>229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119</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119</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119</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119</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119</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119</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88</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88</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88</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88</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88</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119</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c r="AB2647" s="4" t="s">
        <v>60</v>
      </c>
      <c r="AC2647" s="4" t="s">
        <v>60</v>
      </c>
      <c r="AD2647" s="4">
        <v>45838</v>
      </c>
      <c r="AE2647" s="4">
        <v>45840</v>
      </c>
      <c r="AF2647" s="4"/>
      <c r="AG2647" s="31" t="s">
        <v>252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45838</v>
      </c>
      <c r="AE2652" s="4">
        <v>45840</v>
      </c>
      <c r="AF2652" s="4"/>
      <c r="AG2652" s="31" t="s">
        <v>141</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t="s">
        <v>60</v>
      </c>
      <c r="AC2654" s="4" t="s">
        <v>60</v>
      </c>
      <c r="AD2654" s="4">
        <v>45838</v>
      </c>
      <c r="AE2654" s="4">
        <v>45840</v>
      </c>
      <c r="AF2654" s="4"/>
      <c r="AG2654" s="31" t="s">
        <v>62</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45838</v>
      </c>
      <c r="AE2655" s="4">
        <v>45840</v>
      </c>
      <c r="AF2655" s="4"/>
      <c r="AG2655" s="31" t="s">
        <v>141</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119</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119</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119</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88</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6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46</v>
      </c>
    </row>
    <row r="3" spans="1:12" x14ac:dyDescent="0.25">
      <c r="A3" s="12" t="s">
        <v>72</v>
      </c>
      <c r="B3" s="19">
        <f ca="1">SUMIFS('Data Power app'!$G:$G,'Data Power app'!L:L,"&gt;"&amp;$I$2,'Data Power app'!F:F,Report!$A3)</f>
        <v>64550</v>
      </c>
      <c r="C3" s="19">
        <f ca="1">SUMIFS('Data Power app'!$G:$G,'Data Power app'!N:N,"&gt;"&amp;$I$2,'Data Power app'!$F:$F,Report!$A3)</f>
        <v>0</v>
      </c>
      <c r="D3" s="19">
        <f ca="1">SUMIFS('Data Power app'!$G:$G,'Data Power app'!V:V,"&gt;"&amp;$I$2,'Data Power app'!$F:$F,Report!$A3)</f>
        <v>0</v>
      </c>
      <c r="E3" s="19">
        <f ca="1">SUMIFS('Data Power app'!$G:$G,'Data Power app'!AA:AA,"&gt;"&amp;$I$2,'Data Power app'!$F:$F,Report!$A3)</f>
        <v>41468</v>
      </c>
      <c r="F3" s="20">
        <f ca="1">SUMIFS('Data Power app'!$G:$G,'Data Power app'!AF:AF,"="&amp;$I$2,'Data Power app'!$F:$F,Report!$A3)</f>
        <v>207654</v>
      </c>
      <c r="I3" s="1">
        <f ca="1">IF(HOUR(NOW())&gt;6,TODAY(),TODAY()-1)</f>
        <v>45822</v>
      </c>
    </row>
    <row r="4" spans="1:12" x14ac:dyDescent="0.25">
      <c r="A4" s="12" t="s">
        <v>59</v>
      </c>
      <c r="B4" s="19">
        <f ca="1">SUMIFS('Data Power app'!$G:$G,'Data Power app'!L:L,"&gt;"&amp;$I$2,'Data Power app'!F:F,Report!$A4)</f>
        <v>39037</v>
      </c>
      <c r="C4" s="19">
        <f ca="1">SUMIFS('Data Power app'!$G:$G,'Data Power app'!N:N,"&gt;"&amp;$I$2,'Data Power app'!F:F,Report!$A4)</f>
        <v>58960</v>
      </c>
      <c r="D4" s="19">
        <f ca="1">SUMIFS('Data Power app'!$G:$G,'Data Power app'!V:V,"&gt;"&amp;$I$2,'Data Power app'!$F:$F,Report!$A4)</f>
        <v>59278</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103587</v>
      </c>
      <c r="C5" s="22">
        <f t="shared" ref="C5:F5" ca="1" si="0">SUM(C3:C4)</f>
        <v>58960</v>
      </c>
      <c r="D5" s="22">
        <f t="shared" ca="1" si="0"/>
        <v>59278</v>
      </c>
      <c r="E5" s="22">
        <f t="shared" ca="1" si="0"/>
        <v>45790</v>
      </c>
      <c r="F5" s="23">
        <f t="shared" ca="1" si="0"/>
        <v>356196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2025-06-14T06:48:50Z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